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MAIRA\Mai_MAC_02_06_25\IEVC_UESB\"/>
    </mc:Choice>
  </mc:AlternateContent>
  <bookViews>
    <workbookView xWindow="0" yWindow="0" windowWidth="23040" windowHeight="9264" firstSheet="1" activeTab="1"/>
  </bookViews>
  <sheets>
    <sheet name="Como Usar Esta Planilha - Model" sheetId="1" r:id="rId1"/>
    <sheet name="Calendário" sheetId="2" r:id="rId2"/>
    <sheet name="Histórico - Média Mês Anterior" sheetId="3" r:id="rId3"/>
    <sheet name="M1" sheetId="4" r:id="rId4"/>
    <sheet name="M2" sheetId="5" r:id="rId5"/>
    <sheet name="M3" sheetId="6" r:id="rId6"/>
    <sheet name="M4" sheetId="7" r:id="rId7"/>
    <sheet name="M5" sheetId="8" r:id="rId8"/>
    <sheet name="M6" sheetId="9" r:id="rId9"/>
    <sheet name="M7" sheetId="10" r:id="rId10"/>
    <sheet name="M8" sheetId="11" r:id="rId11"/>
    <sheet name="M9" sheetId="12" r:id="rId12"/>
    <sheet name="M10" sheetId="13" r:id="rId13"/>
    <sheet name="M11" sheetId="14" r:id="rId14"/>
    <sheet name="M12" sheetId="15" r:id="rId15"/>
    <sheet name="M13" sheetId="16" r:id="rId16"/>
    <sheet name="M14" sheetId="17" r:id="rId17"/>
    <sheet name="M15" sheetId="18" r:id="rId18"/>
    <sheet name="M16" sheetId="19" r:id="rId19"/>
    <sheet name="M17" sheetId="20" r:id="rId20"/>
    <sheet name="M18" sheetId="21" r:id="rId21"/>
    <sheet name="M19" sheetId="22" r:id="rId22"/>
    <sheet name="M20" sheetId="23" r:id="rId23"/>
    <sheet name="M21" sheetId="24" r:id="rId24"/>
    <sheet name="M22" sheetId="25" r:id="rId25"/>
    <sheet name="M23" sheetId="26" r:id="rId26"/>
    <sheet name="M24" sheetId="27" r:id="rId27"/>
    <sheet name="M25" sheetId="28" r:id="rId28"/>
    <sheet name="M26" sheetId="29" r:id="rId29"/>
    <sheet name="M27" sheetId="30" r:id="rId30"/>
    <sheet name="M28" sheetId="31" r:id="rId31"/>
    <sheet name="M29" sheetId="32" r:id="rId32"/>
    <sheet name="M30" sheetId="33" r:id="rId33"/>
    <sheet name="M31" sheetId="34" r:id="rId34"/>
    <sheet name="M32" sheetId="35" r:id="rId35"/>
    <sheet name="M33" sheetId="36" r:id="rId36"/>
    <sheet name="M34" sheetId="37" r:id="rId37"/>
    <sheet name="M35" sheetId="38" r:id="rId38"/>
    <sheet name="M36" sheetId="39" r:id="rId39"/>
    <sheet name="M37" sheetId="40" r:id="rId40"/>
    <sheet name="M38" sheetId="41" r:id="rId41"/>
    <sheet name="M39" sheetId="42" r:id="rId42"/>
    <sheet name="M40" sheetId="43" r:id="rId43"/>
    <sheet name="Valores Marca_Mercado Vertical" sheetId="44" r:id="rId44"/>
    <sheet name="Resumos, Totais e Médias" sheetId="45" r:id="rId45"/>
  </sheets>
  <definedNames>
    <definedName name="_xlnm._FilterDatabase" localSheetId="1" hidden="1">Calendário!$C$3:$L$43</definedName>
  </definedNames>
  <calcPr calcId="152511"/>
  <extLst>
    <ext uri="GoogleSheetsCustomDataVersion2">
      <go:sheetsCustomData xmlns:go="http://customooxmlschemas.google.com/" r:id="rId49" roundtripDataChecksum="26b6b2GoOrb7m1D/WQT0LuxzrfIKaNCfivT2ZUfFyvM="/>
    </ext>
  </extLst>
</workbook>
</file>

<file path=xl/calcChain.xml><?xml version="1.0" encoding="utf-8"?>
<calcChain xmlns="http://schemas.openxmlformats.org/spreadsheetml/2006/main">
  <c r="AQ102" i="45" l="1"/>
  <c r="AE102" i="45"/>
  <c r="S102" i="45"/>
  <c r="G102" i="45"/>
  <c r="AW101" i="45"/>
  <c r="AV101" i="45"/>
  <c r="AU101" i="45"/>
  <c r="AT101" i="45"/>
  <c r="AS101" i="45"/>
  <c r="AR101" i="45"/>
  <c r="AQ101" i="45"/>
  <c r="AP101" i="45"/>
  <c r="AO101" i="45"/>
  <c r="AN101" i="45"/>
  <c r="AM101" i="45"/>
  <c r="AL101" i="45"/>
  <c r="AK101" i="45"/>
  <c r="AJ101" i="45"/>
  <c r="AI101" i="45"/>
  <c r="AH101" i="45"/>
  <c r="AG101" i="45"/>
  <c r="AF101" i="45"/>
  <c r="AE101" i="45"/>
  <c r="AD101" i="45"/>
  <c r="AC101" i="45"/>
  <c r="AB101" i="45"/>
  <c r="AA101" i="45"/>
  <c r="Z101" i="45"/>
  <c r="Y101" i="45"/>
  <c r="X101" i="45"/>
  <c r="W101" i="45"/>
  <c r="V101" i="45"/>
  <c r="U101" i="45"/>
  <c r="T101" i="45"/>
  <c r="S101" i="45"/>
  <c r="R101" i="45"/>
  <c r="Q101" i="45"/>
  <c r="P101" i="45"/>
  <c r="O101" i="45"/>
  <c r="N101" i="45"/>
  <c r="M101" i="45"/>
  <c r="L101" i="45"/>
  <c r="K101" i="45"/>
  <c r="J101" i="45"/>
  <c r="I101" i="45"/>
  <c r="H101" i="45"/>
  <c r="G101" i="45"/>
  <c r="F101" i="45"/>
  <c r="E101" i="45"/>
  <c r="AW100" i="45"/>
  <c r="AV100" i="45"/>
  <c r="AU100" i="45"/>
  <c r="AT100" i="45"/>
  <c r="AS100" i="45"/>
  <c r="AR100" i="45"/>
  <c r="AQ100" i="45"/>
  <c r="AP100" i="45"/>
  <c r="AO100" i="45"/>
  <c r="AN100" i="45"/>
  <c r="AM100" i="45"/>
  <c r="AL100" i="45"/>
  <c r="AK100" i="45"/>
  <c r="AJ100" i="45"/>
  <c r="AI100" i="45"/>
  <c r="AH100" i="45"/>
  <c r="AG100" i="45"/>
  <c r="AF100" i="45"/>
  <c r="AE100" i="45"/>
  <c r="AD100" i="45"/>
  <c r="AC100" i="45"/>
  <c r="AB100" i="45"/>
  <c r="AA100" i="45"/>
  <c r="Z100" i="45"/>
  <c r="Y100" i="45"/>
  <c r="X100" i="45"/>
  <c r="W100" i="45"/>
  <c r="V100" i="45"/>
  <c r="U100" i="45"/>
  <c r="T100" i="45"/>
  <c r="S100" i="45"/>
  <c r="R100" i="45"/>
  <c r="Q100" i="45"/>
  <c r="P100" i="45"/>
  <c r="O100" i="45"/>
  <c r="N100" i="45"/>
  <c r="M100" i="45"/>
  <c r="L100" i="45"/>
  <c r="K100" i="45"/>
  <c r="J100" i="45"/>
  <c r="I100" i="45"/>
  <c r="H100" i="45"/>
  <c r="G100" i="45"/>
  <c r="F100" i="45"/>
  <c r="E100" i="45"/>
  <c r="AW99" i="45"/>
  <c r="AV99" i="45"/>
  <c r="AU99" i="45"/>
  <c r="AT99" i="45"/>
  <c r="AS99" i="45"/>
  <c r="AR99" i="45"/>
  <c r="AQ99" i="45"/>
  <c r="AP99" i="45"/>
  <c r="AO99" i="45"/>
  <c r="AN99" i="45"/>
  <c r="AM99" i="45"/>
  <c r="AL99" i="45"/>
  <c r="AK99" i="45"/>
  <c r="AJ99" i="45"/>
  <c r="AI99" i="45"/>
  <c r="AH99" i="45"/>
  <c r="AG99" i="45"/>
  <c r="AF99" i="45"/>
  <c r="AE99" i="45"/>
  <c r="AD99" i="45"/>
  <c r="AC99" i="45"/>
  <c r="AB99" i="45"/>
  <c r="AA99" i="45"/>
  <c r="Z99" i="45"/>
  <c r="Y99" i="45"/>
  <c r="X99" i="45"/>
  <c r="W99" i="45"/>
  <c r="V99" i="45"/>
  <c r="U99" i="45"/>
  <c r="T99" i="45"/>
  <c r="S99" i="45"/>
  <c r="R99" i="45"/>
  <c r="Q99" i="45"/>
  <c r="P99" i="45"/>
  <c r="O99" i="45"/>
  <c r="N99" i="45"/>
  <c r="M99" i="45"/>
  <c r="L99" i="45"/>
  <c r="K99" i="45"/>
  <c r="J99" i="45"/>
  <c r="I99" i="45"/>
  <c r="H99" i="45"/>
  <c r="G99" i="45"/>
  <c r="F99" i="45"/>
  <c r="E99" i="45"/>
  <c r="AW98" i="45"/>
  <c r="AV98" i="45"/>
  <c r="AU98" i="45"/>
  <c r="AT98" i="45"/>
  <c r="AS98" i="45"/>
  <c r="AR98" i="45"/>
  <c r="AQ98" i="45"/>
  <c r="AP98" i="45"/>
  <c r="AO98" i="45"/>
  <c r="AN98" i="45"/>
  <c r="AM98" i="45"/>
  <c r="AL98" i="45"/>
  <c r="AK98" i="45"/>
  <c r="AJ98" i="45"/>
  <c r="AI98" i="45"/>
  <c r="AH98" i="45"/>
  <c r="AG98" i="45"/>
  <c r="AF98" i="45"/>
  <c r="AE98" i="45"/>
  <c r="AD98" i="45"/>
  <c r="AC98" i="45"/>
  <c r="AB98" i="45"/>
  <c r="AA98" i="45"/>
  <c r="Z98" i="45"/>
  <c r="Y98" i="45"/>
  <c r="X98" i="45"/>
  <c r="W98" i="45"/>
  <c r="V98" i="45"/>
  <c r="U98" i="45"/>
  <c r="T98" i="45"/>
  <c r="S98" i="45"/>
  <c r="R98" i="45"/>
  <c r="Q98" i="45"/>
  <c r="P98" i="45"/>
  <c r="O98" i="45"/>
  <c r="N98" i="45"/>
  <c r="M98" i="45"/>
  <c r="L98" i="45"/>
  <c r="K98" i="45"/>
  <c r="J98" i="45"/>
  <c r="I98" i="45"/>
  <c r="H98" i="45"/>
  <c r="G98" i="45"/>
  <c r="F98" i="45"/>
  <c r="E98" i="45"/>
  <c r="AW97" i="45"/>
  <c r="AV97" i="45"/>
  <c r="AU97" i="45"/>
  <c r="AT97" i="45"/>
  <c r="AW96" i="45"/>
  <c r="AV96" i="45"/>
  <c r="AU96" i="45"/>
  <c r="AT96" i="45"/>
  <c r="AS96" i="45"/>
  <c r="AR96" i="45"/>
  <c r="AQ96" i="45"/>
  <c r="AP96" i="45"/>
  <c r="AO96" i="45"/>
  <c r="AN96" i="45"/>
  <c r="AM96" i="45"/>
  <c r="AL96" i="45"/>
  <c r="AK96" i="45"/>
  <c r="AJ96" i="45"/>
  <c r="AI96" i="45"/>
  <c r="AH96" i="45"/>
  <c r="AG96" i="45"/>
  <c r="AF96" i="45"/>
  <c r="AE96" i="45"/>
  <c r="AD96" i="45"/>
  <c r="AC96" i="45"/>
  <c r="AB96" i="45"/>
  <c r="AA96" i="45"/>
  <c r="Z96" i="45"/>
  <c r="Y96" i="45"/>
  <c r="X96" i="45"/>
  <c r="W96" i="45"/>
  <c r="V96" i="45"/>
  <c r="U96" i="45"/>
  <c r="T96" i="45"/>
  <c r="S96" i="45"/>
  <c r="R96" i="45"/>
  <c r="Q96" i="45"/>
  <c r="P96" i="45"/>
  <c r="O96" i="45"/>
  <c r="N96" i="45"/>
  <c r="M96" i="45"/>
  <c r="L96" i="45"/>
  <c r="K96" i="45"/>
  <c r="J96" i="45"/>
  <c r="I96" i="45"/>
  <c r="H96" i="45"/>
  <c r="G96" i="45"/>
  <c r="F96" i="45"/>
  <c r="E96" i="45"/>
  <c r="AW95" i="45"/>
  <c r="AV95" i="45"/>
  <c r="AU95" i="45"/>
  <c r="AT95" i="45"/>
  <c r="AW94" i="45"/>
  <c r="AV94" i="45"/>
  <c r="AU94" i="45"/>
  <c r="AT94" i="45"/>
  <c r="AS94" i="45"/>
  <c r="AR94" i="45"/>
  <c r="AQ94" i="45"/>
  <c r="AP94" i="45"/>
  <c r="AO94" i="45"/>
  <c r="AN94" i="45"/>
  <c r="AM94" i="45"/>
  <c r="AL94" i="45"/>
  <c r="AK94" i="45"/>
  <c r="AJ94" i="45"/>
  <c r="AI94" i="45"/>
  <c r="AH94" i="45"/>
  <c r="AG94" i="45"/>
  <c r="AF94" i="45"/>
  <c r="AE94" i="45"/>
  <c r="AD94" i="45"/>
  <c r="AC94" i="45"/>
  <c r="AB94" i="45"/>
  <c r="AA94" i="45"/>
  <c r="Z94" i="45"/>
  <c r="Y94" i="45"/>
  <c r="X94" i="45"/>
  <c r="W94" i="45"/>
  <c r="V94" i="45"/>
  <c r="U94" i="45"/>
  <c r="T94" i="45"/>
  <c r="S94" i="45"/>
  <c r="R94" i="45"/>
  <c r="Q94" i="45"/>
  <c r="P94" i="45"/>
  <c r="O94" i="45"/>
  <c r="N94" i="45"/>
  <c r="M94" i="45"/>
  <c r="L94" i="45"/>
  <c r="K94" i="45"/>
  <c r="J94" i="45"/>
  <c r="I94" i="45"/>
  <c r="H94" i="45"/>
  <c r="G94" i="45"/>
  <c r="F94" i="45"/>
  <c r="E94" i="45"/>
  <c r="AW93" i="45"/>
  <c r="AV93" i="45"/>
  <c r="AU93" i="45"/>
  <c r="AT93" i="45"/>
  <c r="AS93" i="45"/>
  <c r="AR93" i="45"/>
  <c r="AQ93" i="45"/>
  <c r="AP93" i="45"/>
  <c r="AO93" i="45"/>
  <c r="AN93" i="45"/>
  <c r="AM93" i="45"/>
  <c r="AL93" i="45"/>
  <c r="AK93" i="45"/>
  <c r="AJ93" i="45"/>
  <c r="AI93" i="45"/>
  <c r="AH93" i="45"/>
  <c r="AG93" i="45"/>
  <c r="AF93" i="45"/>
  <c r="AE93" i="45"/>
  <c r="AD93" i="45"/>
  <c r="AC93" i="45"/>
  <c r="AB93" i="45"/>
  <c r="AA93" i="45"/>
  <c r="Z93" i="45"/>
  <c r="Y93" i="45"/>
  <c r="X93" i="45"/>
  <c r="W93" i="45"/>
  <c r="V93" i="45"/>
  <c r="U93" i="45"/>
  <c r="T93" i="45"/>
  <c r="S93" i="45"/>
  <c r="R93" i="45"/>
  <c r="Q93" i="45"/>
  <c r="P93" i="45"/>
  <c r="O93" i="45"/>
  <c r="N93" i="45"/>
  <c r="M93" i="45"/>
  <c r="L93" i="45"/>
  <c r="K93" i="45"/>
  <c r="J93" i="45"/>
  <c r="I93" i="45"/>
  <c r="H93" i="45"/>
  <c r="G93" i="45"/>
  <c r="F93" i="45"/>
  <c r="E93" i="45"/>
  <c r="AW92" i="45"/>
  <c r="AV92" i="45"/>
  <c r="AU92" i="45"/>
  <c r="AT92" i="45"/>
  <c r="AS92" i="45"/>
  <c r="AR92" i="45"/>
  <c r="AQ92" i="45"/>
  <c r="AP92" i="45"/>
  <c r="AO92" i="45"/>
  <c r="AN92" i="45"/>
  <c r="AM92" i="45"/>
  <c r="AL92" i="45"/>
  <c r="AK92" i="45"/>
  <c r="AJ92" i="45"/>
  <c r="AI92" i="45"/>
  <c r="AH92" i="45"/>
  <c r="AG92" i="45"/>
  <c r="AF92" i="45"/>
  <c r="AE92" i="45"/>
  <c r="AD92" i="45"/>
  <c r="AC92" i="45"/>
  <c r="AB92" i="45"/>
  <c r="AA92" i="45"/>
  <c r="Z92" i="45"/>
  <c r="Y92" i="45"/>
  <c r="X92" i="45"/>
  <c r="W92" i="45"/>
  <c r="V92" i="45"/>
  <c r="U92" i="45"/>
  <c r="T92" i="45"/>
  <c r="S92" i="45"/>
  <c r="R92" i="45"/>
  <c r="Q92" i="45"/>
  <c r="P92" i="45"/>
  <c r="O92" i="45"/>
  <c r="N92" i="45"/>
  <c r="M92" i="45"/>
  <c r="L92" i="45"/>
  <c r="K92" i="45"/>
  <c r="J92" i="45"/>
  <c r="I92" i="45"/>
  <c r="H92" i="45"/>
  <c r="G92" i="45"/>
  <c r="F92" i="45"/>
  <c r="E92" i="45"/>
  <c r="AW91" i="45"/>
  <c r="AV91" i="45"/>
  <c r="AU91" i="45"/>
  <c r="AT91" i="45"/>
  <c r="AS91" i="45"/>
  <c r="AR91" i="45"/>
  <c r="AQ91" i="45"/>
  <c r="AP91" i="45"/>
  <c r="AO91" i="45"/>
  <c r="AN91" i="45"/>
  <c r="AM91" i="45"/>
  <c r="AL91" i="45"/>
  <c r="AK91" i="45"/>
  <c r="AJ91" i="45"/>
  <c r="AI91" i="45"/>
  <c r="AH91" i="45"/>
  <c r="AG91" i="45"/>
  <c r="AF91" i="45"/>
  <c r="AE91" i="45"/>
  <c r="AD91" i="45"/>
  <c r="AC91" i="45"/>
  <c r="AB91" i="45"/>
  <c r="AA91" i="45"/>
  <c r="Z91" i="45"/>
  <c r="Y91" i="45"/>
  <c r="X91" i="45"/>
  <c r="W91" i="45"/>
  <c r="V91" i="45"/>
  <c r="U91" i="45"/>
  <c r="T91" i="45"/>
  <c r="S91" i="45"/>
  <c r="R91" i="45"/>
  <c r="Q91" i="45"/>
  <c r="P91" i="45"/>
  <c r="O91" i="45"/>
  <c r="N91" i="45"/>
  <c r="M91" i="45"/>
  <c r="L91" i="45"/>
  <c r="K91" i="45"/>
  <c r="J91" i="45"/>
  <c r="I91" i="45"/>
  <c r="H91" i="45"/>
  <c r="G91" i="45"/>
  <c r="F91" i="45"/>
  <c r="E91" i="45"/>
  <c r="AW90" i="45"/>
  <c r="AV90" i="45"/>
  <c r="AU90" i="45"/>
  <c r="AT90" i="45"/>
  <c r="AS90" i="45"/>
  <c r="AR90" i="45"/>
  <c r="AQ90" i="45"/>
  <c r="AP90" i="45"/>
  <c r="AO90" i="45"/>
  <c r="AN90" i="45"/>
  <c r="AM90" i="45"/>
  <c r="AL90" i="45"/>
  <c r="AK90" i="45"/>
  <c r="AJ90" i="45"/>
  <c r="AI90" i="45"/>
  <c r="AH90" i="45"/>
  <c r="AG90" i="45"/>
  <c r="AF90" i="45"/>
  <c r="AE90" i="45"/>
  <c r="AD90" i="45"/>
  <c r="AC90" i="45"/>
  <c r="AB90" i="45"/>
  <c r="AA90" i="45"/>
  <c r="Z90" i="45"/>
  <c r="Y90" i="45"/>
  <c r="X90" i="45"/>
  <c r="W90" i="45"/>
  <c r="V90" i="45"/>
  <c r="U90" i="45"/>
  <c r="T90" i="45"/>
  <c r="S90" i="45"/>
  <c r="R90" i="45"/>
  <c r="Q90" i="45"/>
  <c r="P90" i="45"/>
  <c r="O90" i="45"/>
  <c r="N90" i="45"/>
  <c r="M90" i="45"/>
  <c r="L90" i="45"/>
  <c r="K90" i="45"/>
  <c r="J90" i="45"/>
  <c r="I90" i="45"/>
  <c r="H90" i="45"/>
  <c r="G90" i="45"/>
  <c r="F90" i="45"/>
  <c r="E90" i="45"/>
  <c r="AW89" i="45"/>
  <c r="AV89" i="45"/>
  <c r="AU89" i="45"/>
  <c r="AT89" i="45"/>
  <c r="AW87" i="45"/>
  <c r="AV87" i="45"/>
  <c r="AU87" i="45"/>
  <c r="AT87" i="45"/>
  <c r="AS87" i="45"/>
  <c r="AR87" i="45"/>
  <c r="AQ87" i="45"/>
  <c r="AP87" i="45"/>
  <c r="AO87" i="45"/>
  <c r="AN87" i="45"/>
  <c r="AM87" i="45"/>
  <c r="AL87" i="45"/>
  <c r="AK87" i="45"/>
  <c r="AJ87" i="45"/>
  <c r="AI87" i="45"/>
  <c r="AH87" i="45"/>
  <c r="AG87" i="45"/>
  <c r="AF87" i="45"/>
  <c r="AE87" i="45"/>
  <c r="AD87" i="45"/>
  <c r="AC87" i="45"/>
  <c r="AB87" i="45"/>
  <c r="AA87" i="45"/>
  <c r="Z87" i="45"/>
  <c r="Y87" i="45"/>
  <c r="X87" i="45"/>
  <c r="W87" i="45"/>
  <c r="V87" i="45"/>
  <c r="U87" i="45"/>
  <c r="T87" i="45"/>
  <c r="S87" i="45"/>
  <c r="R87" i="45"/>
  <c r="Q87" i="45"/>
  <c r="P87" i="45"/>
  <c r="O87" i="45"/>
  <c r="N87" i="45"/>
  <c r="M87" i="45"/>
  <c r="L87" i="45"/>
  <c r="K87" i="45"/>
  <c r="J87" i="45"/>
  <c r="I87" i="45"/>
  <c r="H87" i="45"/>
  <c r="G87" i="45"/>
  <c r="F87" i="45"/>
  <c r="E87" i="45"/>
  <c r="AW86" i="45"/>
  <c r="AV86" i="45"/>
  <c r="AU86" i="45"/>
  <c r="AT86" i="45"/>
  <c r="AS86" i="45"/>
  <c r="AR86" i="45"/>
  <c r="AQ86" i="45"/>
  <c r="AP86" i="45"/>
  <c r="AO86" i="45"/>
  <c r="AN86" i="45"/>
  <c r="AM86" i="45"/>
  <c r="AL86" i="45"/>
  <c r="AK86" i="45"/>
  <c r="AJ86" i="45"/>
  <c r="AI86" i="45"/>
  <c r="AH86" i="45"/>
  <c r="AG86" i="45"/>
  <c r="AF86" i="45"/>
  <c r="AE86" i="45"/>
  <c r="AD86" i="45"/>
  <c r="AC86" i="45"/>
  <c r="AB86" i="45"/>
  <c r="AA86" i="45"/>
  <c r="Z86" i="45"/>
  <c r="Y86" i="45"/>
  <c r="X86" i="45"/>
  <c r="W86" i="45"/>
  <c r="V86" i="45"/>
  <c r="U86" i="45"/>
  <c r="T86" i="45"/>
  <c r="S86" i="45"/>
  <c r="R86" i="45"/>
  <c r="Q86" i="45"/>
  <c r="P86" i="45"/>
  <c r="O86" i="45"/>
  <c r="N86" i="45"/>
  <c r="M86" i="45"/>
  <c r="L86" i="45"/>
  <c r="K86" i="45"/>
  <c r="J86" i="45"/>
  <c r="I86" i="45"/>
  <c r="H86" i="45"/>
  <c r="G86" i="45"/>
  <c r="F86" i="45"/>
  <c r="E86" i="45"/>
  <c r="AW85" i="45"/>
  <c r="AV85" i="45"/>
  <c r="AU85" i="45"/>
  <c r="AT85" i="45"/>
  <c r="AS85" i="45"/>
  <c r="AR85" i="45"/>
  <c r="AQ85" i="45"/>
  <c r="AP85" i="45"/>
  <c r="AO85" i="45"/>
  <c r="AN85" i="45"/>
  <c r="AM85" i="45"/>
  <c r="AL85" i="45"/>
  <c r="AK85" i="45"/>
  <c r="AJ85" i="45"/>
  <c r="AI85" i="45"/>
  <c r="AH85" i="45"/>
  <c r="AG85" i="45"/>
  <c r="AF85" i="45"/>
  <c r="AE85" i="45"/>
  <c r="AD85" i="45"/>
  <c r="AC85" i="45"/>
  <c r="AB85" i="45"/>
  <c r="AA85" i="45"/>
  <c r="Z85" i="45"/>
  <c r="Y85" i="45"/>
  <c r="X85" i="45"/>
  <c r="W85" i="45"/>
  <c r="V85" i="45"/>
  <c r="U85" i="45"/>
  <c r="T85" i="45"/>
  <c r="S85" i="45"/>
  <c r="R85" i="45"/>
  <c r="Q85" i="45"/>
  <c r="P85" i="45"/>
  <c r="O85" i="45"/>
  <c r="N85" i="45"/>
  <c r="M85" i="45"/>
  <c r="L85" i="45"/>
  <c r="K85" i="45"/>
  <c r="J85" i="45"/>
  <c r="I85" i="45"/>
  <c r="H85" i="45"/>
  <c r="G85" i="45"/>
  <c r="F85" i="45"/>
  <c r="E85" i="45"/>
  <c r="AW84" i="45"/>
  <c r="AV84" i="45"/>
  <c r="AU84" i="45"/>
  <c r="AT84" i="45"/>
  <c r="AS84" i="45"/>
  <c r="AR84" i="45"/>
  <c r="AQ84" i="45"/>
  <c r="AP84" i="45"/>
  <c r="AO84" i="45"/>
  <c r="AN84" i="45"/>
  <c r="AM84" i="45"/>
  <c r="AL84" i="45"/>
  <c r="AK84" i="45"/>
  <c r="AJ84" i="45"/>
  <c r="AI84" i="45"/>
  <c r="AH84" i="45"/>
  <c r="AG84" i="45"/>
  <c r="AF84" i="45"/>
  <c r="AE84" i="45"/>
  <c r="AD84" i="45"/>
  <c r="AC84" i="45"/>
  <c r="AB84" i="45"/>
  <c r="AA84" i="45"/>
  <c r="Z84" i="45"/>
  <c r="Y84" i="45"/>
  <c r="X84" i="45"/>
  <c r="W84" i="45"/>
  <c r="V84" i="45"/>
  <c r="U84" i="45"/>
  <c r="T84" i="45"/>
  <c r="S84" i="45"/>
  <c r="R84" i="45"/>
  <c r="Q84" i="45"/>
  <c r="P84" i="45"/>
  <c r="O84" i="45"/>
  <c r="N84" i="45"/>
  <c r="M84" i="45"/>
  <c r="L84" i="45"/>
  <c r="K84" i="45"/>
  <c r="J84" i="45"/>
  <c r="I84" i="45"/>
  <c r="H84" i="45"/>
  <c r="G84" i="45"/>
  <c r="F84" i="45"/>
  <c r="E84" i="45"/>
  <c r="AW83" i="45"/>
  <c r="AV83" i="45"/>
  <c r="AU83" i="45"/>
  <c r="AT83" i="45"/>
  <c r="AS83" i="45"/>
  <c r="AR83" i="45"/>
  <c r="AQ83" i="45"/>
  <c r="AP83" i="45"/>
  <c r="AO83" i="45"/>
  <c r="AN83" i="45"/>
  <c r="AM83" i="45"/>
  <c r="AL83" i="45"/>
  <c r="AK83" i="45"/>
  <c r="AJ83" i="45"/>
  <c r="AI83" i="45"/>
  <c r="AH83" i="45"/>
  <c r="AG83" i="45"/>
  <c r="AF83" i="45"/>
  <c r="AE83" i="45"/>
  <c r="AD83" i="45"/>
  <c r="AC83" i="45"/>
  <c r="AB83" i="45"/>
  <c r="AA83" i="45"/>
  <c r="Z83" i="45"/>
  <c r="Y83" i="45"/>
  <c r="X83" i="45"/>
  <c r="W83" i="45"/>
  <c r="V83" i="45"/>
  <c r="U83" i="45"/>
  <c r="T83" i="45"/>
  <c r="S83" i="45"/>
  <c r="R83" i="45"/>
  <c r="Q83" i="45"/>
  <c r="P83" i="45"/>
  <c r="O83" i="45"/>
  <c r="N83" i="45"/>
  <c r="M83" i="45"/>
  <c r="L83" i="45"/>
  <c r="K83" i="45"/>
  <c r="J83" i="45"/>
  <c r="I83" i="45"/>
  <c r="H83" i="45"/>
  <c r="G83" i="45"/>
  <c r="F83" i="45"/>
  <c r="E83" i="45"/>
  <c r="AW82" i="45"/>
  <c r="AV82" i="45"/>
  <c r="AU82" i="45"/>
  <c r="AT82" i="45"/>
  <c r="AW81" i="45"/>
  <c r="AV81" i="45"/>
  <c r="AU81" i="45"/>
  <c r="AT81" i="45"/>
  <c r="AS81" i="45"/>
  <c r="AR81" i="45"/>
  <c r="AQ81" i="45"/>
  <c r="AP81" i="45"/>
  <c r="AO81" i="45"/>
  <c r="AN81" i="45"/>
  <c r="AM81" i="45"/>
  <c r="AL81" i="45"/>
  <c r="AK81" i="45"/>
  <c r="AJ81" i="45"/>
  <c r="AI81" i="45"/>
  <c r="AH81" i="45"/>
  <c r="AG81" i="45"/>
  <c r="AF81" i="45"/>
  <c r="AE81" i="45"/>
  <c r="AD81" i="45"/>
  <c r="AC81" i="45"/>
  <c r="AB81" i="45"/>
  <c r="AA81" i="45"/>
  <c r="Z81" i="45"/>
  <c r="Y81" i="45"/>
  <c r="X81" i="45"/>
  <c r="W81" i="45"/>
  <c r="V81" i="45"/>
  <c r="U81" i="45"/>
  <c r="T81" i="45"/>
  <c r="S81" i="45"/>
  <c r="R81" i="45"/>
  <c r="Q81" i="45"/>
  <c r="P81" i="45"/>
  <c r="O81" i="45"/>
  <c r="N81" i="45"/>
  <c r="M81" i="45"/>
  <c r="L81" i="45"/>
  <c r="K81" i="45"/>
  <c r="J81" i="45"/>
  <c r="I81" i="45"/>
  <c r="H81" i="45"/>
  <c r="G81" i="45"/>
  <c r="F81" i="45"/>
  <c r="E81" i="45"/>
  <c r="AW80" i="45"/>
  <c r="AV80" i="45"/>
  <c r="AU80" i="45"/>
  <c r="AT80" i="45"/>
  <c r="AS80" i="45"/>
  <c r="AR80" i="45"/>
  <c r="AQ80" i="45"/>
  <c r="AP80" i="45"/>
  <c r="AO80" i="45"/>
  <c r="AN80" i="45"/>
  <c r="AM80" i="45"/>
  <c r="AL80" i="45"/>
  <c r="AK80" i="45"/>
  <c r="AJ80" i="45"/>
  <c r="AI80" i="45"/>
  <c r="AH80" i="45"/>
  <c r="AG80" i="45"/>
  <c r="AF80" i="45"/>
  <c r="AE80" i="45"/>
  <c r="AD80" i="45"/>
  <c r="AC80" i="45"/>
  <c r="AB80" i="45"/>
  <c r="AA80" i="45"/>
  <c r="Z80" i="45"/>
  <c r="Y80" i="45"/>
  <c r="X80" i="45"/>
  <c r="W80" i="45"/>
  <c r="V80" i="45"/>
  <c r="U80" i="45"/>
  <c r="T80" i="45"/>
  <c r="S80" i="45"/>
  <c r="R80" i="45"/>
  <c r="Q80" i="45"/>
  <c r="P80" i="45"/>
  <c r="O80" i="45"/>
  <c r="N80" i="45"/>
  <c r="M80" i="45"/>
  <c r="L80" i="45"/>
  <c r="K80" i="45"/>
  <c r="J80" i="45"/>
  <c r="I80" i="45"/>
  <c r="H80" i="45"/>
  <c r="G80" i="45"/>
  <c r="F80" i="45"/>
  <c r="E80" i="45"/>
  <c r="AW79" i="45"/>
  <c r="AV79" i="45"/>
  <c r="AU79" i="45"/>
  <c r="AT79" i="45"/>
  <c r="AS79" i="45"/>
  <c r="AR79" i="45"/>
  <c r="AQ79" i="45"/>
  <c r="AP79" i="45"/>
  <c r="AO79" i="45"/>
  <c r="AN79" i="45"/>
  <c r="AM79" i="45"/>
  <c r="AL79" i="45"/>
  <c r="AK79" i="45"/>
  <c r="AJ79" i="45"/>
  <c r="AI79" i="45"/>
  <c r="AH79" i="45"/>
  <c r="AG79" i="45"/>
  <c r="AF79" i="45"/>
  <c r="AE79" i="45"/>
  <c r="AD79" i="45"/>
  <c r="AC79" i="45"/>
  <c r="AB79" i="45"/>
  <c r="AA79" i="45"/>
  <c r="Z79" i="45"/>
  <c r="Y79" i="45"/>
  <c r="X79" i="45"/>
  <c r="W79" i="45"/>
  <c r="V79" i="45"/>
  <c r="U79" i="45"/>
  <c r="T79" i="45"/>
  <c r="S79" i="45"/>
  <c r="R79" i="45"/>
  <c r="Q79" i="45"/>
  <c r="P79" i="45"/>
  <c r="O79" i="45"/>
  <c r="N79" i="45"/>
  <c r="M79" i="45"/>
  <c r="L79" i="45"/>
  <c r="K79" i="45"/>
  <c r="J79" i="45"/>
  <c r="I79" i="45"/>
  <c r="H79" i="45"/>
  <c r="G79" i="45"/>
  <c r="F79" i="45"/>
  <c r="E79" i="45"/>
  <c r="AW78" i="45"/>
  <c r="AV78" i="45"/>
  <c r="AU78" i="45"/>
  <c r="AT78" i="45"/>
  <c r="AS78" i="45"/>
  <c r="AR78" i="45"/>
  <c r="AQ78" i="45"/>
  <c r="AP78" i="45"/>
  <c r="AO78" i="45"/>
  <c r="AN78" i="45"/>
  <c r="AM78" i="45"/>
  <c r="AL78" i="45"/>
  <c r="AK78" i="45"/>
  <c r="AJ78" i="45"/>
  <c r="AI78" i="45"/>
  <c r="AH78" i="45"/>
  <c r="AG78" i="45"/>
  <c r="AF78" i="45"/>
  <c r="AE78" i="45"/>
  <c r="AD78" i="45"/>
  <c r="AC78" i="45"/>
  <c r="AB78" i="45"/>
  <c r="AA78" i="45"/>
  <c r="Z78" i="45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AW77" i="45"/>
  <c r="AV77" i="45"/>
  <c r="AU77" i="45"/>
  <c r="AT77" i="45"/>
  <c r="AS77" i="45"/>
  <c r="AR77" i="45"/>
  <c r="AQ77" i="45"/>
  <c r="AP77" i="45"/>
  <c r="AO77" i="45"/>
  <c r="AN77" i="45"/>
  <c r="AM77" i="45"/>
  <c r="AL77" i="45"/>
  <c r="AK77" i="45"/>
  <c r="AJ77" i="45"/>
  <c r="AI77" i="45"/>
  <c r="AH77" i="45"/>
  <c r="AG77" i="45"/>
  <c r="AF77" i="45"/>
  <c r="AE77" i="45"/>
  <c r="AD77" i="45"/>
  <c r="AC77" i="45"/>
  <c r="AB77" i="45"/>
  <c r="AA77" i="45"/>
  <c r="Z77" i="45"/>
  <c r="Y77" i="45"/>
  <c r="X77" i="45"/>
  <c r="W77" i="45"/>
  <c r="V77" i="45"/>
  <c r="U77" i="45"/>
  <c r="T77" i="45"/>
  <c r="S77" i="45"/>
  <c r="R77" i="45"/>
  <c r="Q77" i="45"/>
  <c r="P77" i="45"/>
  <c r="O77" i="45"/>
  <c r="N77" i="45"/>
  <c r="M77" i="45"/>
  <c r="L77" i="45"/>
  <c r="K77" i="45"/>
  <c r="J77" i="45"/>
  <c r="I77" i="45"/>
  <c r="H77" i="45"/>
  <c r="G77" i="45"/>
  <c r="F77" i="45"/>
  <c r="E77" i="45"/>
  <c r="AW76" i="45"/>
  <c r="AV76" i="45"/>
  <c r="AU76" i="45"/>
  <c r="AT76" i="45"/>
  <c r="AW75" i="45"/>
  <c r="AV75" i="45"/>
  <c r="AU75" i="45"/>
  <c r="AT75" i="45"/>
  <c r="AS75" i="45"/>
  <c r="AR75" i="45"/>
  <c r="AQ75" i="45"/>
  <c r="AP75" i="45"/>
  <c r="AO75" i="45"/>
  <c r="AN75" i="45"/>
  <c r="AM75" i="45"/>
  <c r="AL75" i="45"/>
  <c r="AK75" i="45"/>
  <c r="AJ75" i="45"/>
  <c r="AI75" i="45"/>
  <c r="AH75" i="45"/>
  <c r="AG75" i="45"/>
  <c r="AF75" i="45"/>
  <c r="AE75" i="45"/>
  <c r="AD75" i="45"/>
  <c r="AC75" i="45"/>
  <c r="AB75" i="45"/>
  <c r="AA75" i="45"/>
  <c r="Z75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AW74" i="45"/>
  <c r="AV74" i="45"/>
  <c r="AU74" i="45"/>
  <c r="AT74" i="45"/>
  <c r="AS74" i="45"/>
  <c r="AR74" i="45"/>
  <c r="AQ74" i="45"/>
  <c r="AP74" i="45"/>
  <c r="AO74" i="45"/>
  <c r="AN74" i="45"/>
  <c r="AM74" i="45"/>
  <c r="AL74" i="45"/>
  <c r="AK74" i="45"/>
  <c r="AJ74" i="45"/>
  <c r="AI74" i="45"/>
  <c r="AH74" i="45"/>
  <c r="AG74" i="45"/>
  <c r="AF74" i="45"/>
  <c r="AE74" i="45"/>
  <c r="AD74" i="45"/>
  <c r="AC74" i="45"/>
  <c r="AB74" i="45"/>
  <c r="AA74" i="45"/>
  <c r="Z74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AW73" i="45"/>
  <c r="AV73" i="45"/>
  <c r="AU73" i="45"/>
  <c r="AT73" i="45"/>
  <c r="AS73" i="45"/>
  <c r="AR73" i="45"/>
  <c r="AQ73" i="45"/>
  <c r="AP73" i="45"/>
  <c r="AO73" i="45"/>
  <c r="AN73" i="45"/>
  <c r="AM73" i="45"/>
  <c r="AL73" i="45"/>
  <c r="AK73" i="45"/>
  <c r="AJ73" i="45"/>
  <c r="AI73" i="45"/>
  <c r="AH73" i="45"/>
  <c r="AG73" i="45"/>
  <c r="AF73" i="45"/>
  <c r="AE73" i="45"/>
  <c r="AD73" i="45"/>
  <c r="AC73" i="45"/>
  <c r="AB73" i="45"/>
  <c r="AA73" i="45"/>
  <c r="Z73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AW72" i="45"/>
  <c r="AV72" i="45"/>
  <c r="AU72" i="45"/>
  <c r="AT72" i="45"/>
  <c r="AS72" i="45"/>
  <c r="AR72" i="45"/>
  <c r="AQ72" i="45"/>
  <c r="AP72" i="45"/>
  <c r="AO72" i="45"/>
  <c r="AN72" i="45"/>
  <c r="AM72" i="45"/>
  <c r="AL72" i="45"/>
  <c r="AK72" i="45"/>
  <c r="AJ72" i="45"/>
  <c r="AI72" i="45"/>
  <c r="AH72" i="45"/>
  <c r="AG72" i="45"/>
  <c r="AF72" i="45"/>
  <c r="AE72" i="45"/>
  <c r="AD72" i="45"/>
  <c r="AC72" i="45"/>
  <c r="AB72" i="45"/>
  <c r="AA72" i="45"/>
  <c r="Z72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AW71" i="45"/>
  <c r="AV71" i="45"/>
  <c r="AU71" i="45"/>
  <c r="AT71" i="45"/>
  <c r="AS71" i="45"/>
  <c r="AR71" i="45"/>
  <c r="AQ71" i="45"/>
  <c r="AP71" i="45"/>
  <c r="AO71" i="45"/>
  <c r="AN71" i="45"/>
  <c r="AM71" i="45"/>
  <c r="AL71" i="45"/>
  <c r="AK71" i="45"/>
  <c r="AJ71" i="45"/>
  <c r="AI71" i="45"/>
  <c r="AH71" i="45"/>
  <c r="AG71" i="45"/>
  <c r="AF71" i="45"/>
  <c r="AE71" i="45"/>
  <c r="AD71" i="45"/>
  <c r="AC71" i="45"/>
  <c r="AB71" i="45"/>
  <c r="AA71" i="45"/>
  <c r="Z71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AW70" i="45"/>
  <c r="AV70" i="45"/>
  <c r="AU70" i="45"/>
  <c r="AT70" i="45"/>
  <c r="AW69" i="45"/>
  <c r="AV69" i="45"/>
  <c r="AU69" i="45"/>
  <c r="AT69" i="45"/>
  <c r="AS69" i="45"/>
  <c r="AR69" i="45"/>
  <c r="AQ69" i="45"/>
  <c r="AP69" i="45"/>
  <c r="AO69" i="45"/>
  <c r="AN69" i="45"/>
  <c r="AM69" i="45"/>
  <c r="AL69" i="45"/>
  <c r="AK69" i="45"/>
  <c r="AJ69" i="45"/>
  <c r="AI69" i="45"/>
  <c r="AH69" i="45"/>
  <c r="AG69" i="45"/>
  <c r="AF69" i="45"/>
  <c r="AE69" i="45"/>
  <c r="AD69" i="45"/>
  <c r="AC69" i="45"/>
  <c r="AB69" i="45"/>
  <c r="AA69" i="45"/>
  <c r="Z69" i="45"/>
  <c r="Y69" i="45"/>
  <c r="X69" i="45"/>
  <c r="W69" i="45"/>
  <c r="V69" i="45"/>
  <c r="U69" i="45"/>
  <c r="T69" i="45"/>
  <c r="S69" i="45"/>
  <c r="R69" i="45"/>
  <c r="Q69" i="45"/>
  <c r="P69" i="45"/>
  <c r="O69" i="45"/>
  <c r="N69" i="45"/>
  <c r="M69" i="45"/>
  <c r="L69" i="45"/>
  <c r="K69" i="45"/>
  <c r="J69" i="45"/>
  <c r="I69" i="45"/>
  <c r="H69" i="45"/>
  <c r="G69" i="45"/>
  <c r="F69" i="45"/>
  <c r="E69" i="45"/>
  <c r="AW68" i="45"/>
  <c r="AV68" i="45"/>
  <c r="AU68" i="45"/>
  <c r="AT68" i="45"/>
  <c r="AS68" i="45"/>
  <c r="AR68" i="45"/>
  <c r="AQ68" i="45"/>
  <c r="AP68" i="45"/>
  <c r="AO68" i="45"/>
  <c r="AN68" i="45"/>
  <c r="AM68" i="45"/>
  <c r="AL68" i="45"/>
  <c r="AK68" i="45"/>
  <c r="AJ68" i="45"/>
  <c r="AI68" i="45"/>
  <c r="AH68" i="45"/>
  <c r="AG68" i="45"/>
  <c r="AF68" i="45"/>
  <c r="AE68" i="45"/>
  <c r="AD68" i="45"/>
  <c r="AC68" i="45"/>
  <c r="AB68" i="45"/>
  <c r="AA68" i="45"/>
  <c r="Z68" i="45"/>
  <c r="Y68" i="45"/>
  <c r="X68" i="45"/>
  <c r="W68" i="45"/>
  <c r="V68" i="45"/>
  <c r="U68" i="45"/>
  <c r="T68" i="45"/>
  <c r="S68" i="45"/>
  <c r="R68" i="45"/>
  <c r="Q68" i="45"/>
  <c r="P68" i="45"/>
  <c r="O68" i="45"/>
  <c r="N68" i="45"/>
  <c r="M68" i="45"/>
  <c r="L68" i="45"/>
  <c r="K68" i="45"/>
  <c r="J68" i="45"/>
  <c r="I68" i="45"/>
  <c r="H68" i="45"/>
  <c r="G68" i="45"/>
  <c r="F68" i="45"/>
  <c r="E68" i="45"/>
  <c r="AW67" i="45"/>
  <c r="AV67" i="45"/>
  <c r="AU67" i="45"/>
  <c r="AT67" i="45"/>
  <c r="AS67" i="45"/>
  <c r="AR67" i="45"/>
  <c r="AQ67" i="45"/>
  <c r="AP67" i="45"/>
  <c r="AO67" i="45"/>
  <c r="AN67" i="45"/>
  <c r="AM67" i="45"/>
  <c r="AL67" i="45"/>
  <c r="AK67" i="45"/>
  <c r="AJ67" i="45"/>
  <c r="AI67" i="45"/>
  <c r="AH67" i="45"/>
  <c r="AG67" i="45"/>
  <c r="AF67" i="45"/>
  <c r="AE67" i="45"/>
  <c r="AD67" i="45"/>
  <c r="AC67" i="45"/>
  <c r="AB67" i="45"/>
  <c r="AA67" i="45"/>
  <c r="Z67" i="45"/>
  <c r="Y67" i="45"/>
  <c r="X67" i="45"/>
  <c r="W67" i="45"/>
  <c r="V67" i="45"/>
  <c r="U67" i="45"/>
  <c r="T67" i="45"/>
  <c r="S67" i="45"/>
  <c r="R67" i="45"/>
  <c r="Q67" i="45"/>
  <c r="P67" i="45"/>
  <c r="O67" i="45"/>
  <c r="N67" i="45"/>
  <c r="M67" i="45"/>
  <c r="L67" i="45"/>
  <c r="K67" i="45"/>
  <c r="J67" i="45"/>
  <c r="I67" i="45"/>
  <c r="H67" i="45"/>
  <c r="G67" i="45"/>
  <c r="F67" i="45"/>
  <c r="E67" i="45"/>
  <c r="AW66" i="45"/>
  <c r="AV66" i="45"/>
  <c r="AU66" i="45"/>
  <c r="AT66" i="45"/>
  <c r="AS66" i="45"/>
  <c r="AR66" i="45"/>
  <c r="AQ66" i="45"/>
  <c r="AP66" i="45"/>
  <c r="AO66" i="45"/>
  <c r="AN66" i="45"/>
  <c r="AM66" i="45"/>
  <c r="AL66" i="45"/>
  <c r="AK66" i="45"/>
  <c r="AJ66" i="45"/>
  <c r="AI66" i="45"/>
  <c r="AH66" i="45"/>
  <c r="AG66" i="45"/>
  <c r="AF66" i="45"/>
  <c r="AE66" i="45"/>
  <c r="AD66" i="45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I66" i="45"/>
  <c r="H66" i="45"/>
  <c r="G66" i="45"/>
  <c r="F66" i="45"/>
  <c r="E66" i="45"/>
  <c r="AW65" i="45"/>
  <c r="AV65" i="45"/>
  <c r="AU65" i="45"/>
  <c r="AT65" i="45"/>
  <c r="AS65" i="45"/>
  <c r="AR65" i="45"/>
  <c r="AQ65" i="45"/>
  <c r="AP65" i="45"/>
  <c r="AO65" i="45"/>
  <c r="AN65" i="45"/>
  <c r="AM65" i="45"/>
  <c r="AL65" i="45"/>
  <c r="AK65" i="45"/>
  <c r="AJ65" i="45"/>
  <c r="AI65" i="45"/>
  <c r="AH65" i="45"/>
  <c r="AG65" i="45"/>
  <c r="AF65" i="45"/>
  <c r="AE65" i="45"/>
  <c r="AD65" i="45"/>
  <c r="AC65" i="45"/>
  <c r="AB65" i="45"/>
  <c r="AA65" i="45"/>
  <c r="Z65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AW64" i="45"/>
  <c r="AV64" i="45"/>
  <c r="AU64" i="45"/>
  <c r="AT64" i="45"/>
  <c r="AW62" i="45"/>
  <c r="AV62" i="45"/>
  <c r="AU62" i="45"/>
  <c r="AT62" i="45"/>
  <c r="AS62" i="45"/>
  <c r="AR62" i="45"/>
  <c r="AQ62" i="45"/>
  <c r="AP62" i="45"/>
  <c r="AO62" i="45"/>
  <c r="AN62" i="45"/>
  <c r="AM62" i="45"/>
  <c r="AL62" i="45"/>
  <c r="AK62" i="45"/>
  <c r="AJ62" i="45"/>
  <c r="AI62" i="45"/>
  <c r="AH62" i="45"/>
  <c r="AG62" i="45"/>
  <c r="AF62" i="45"/>
  <c r="AE62" i="45"/>
  <c r="AD62" i="45"/>
  <c r="AC62" i="45"/>
  <c r="AB62" i="45"/>
  <c r="AA62" i="45"/>
  <c r="Z62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AW61" i="45"/>
  <c r="AV61" i="45"/>
  <c r="AU61" i="45"/>
  <c r="AT61" i="45"/>
  <c r="AS61" i="45"/>
  <c r="AR61" i="45"/>
  <c r="AQ61" i="45"/>
  <c r="AP61" i="45"/>
  <c r="AO61" i="45"/>
  <c r="AN61" i="45"/>
  <c r="AM61" i="45"/>
  <c r="AL61" i="45"/>
  <c r="AK61" i="45"/>
  <c r="AJ61" i="45"/>
  <c r="AI61" i="45"/>
  <c r="AH61" i="45"/>
  <c r="AG61" i="45"/>
  <c r="AF61" i="45"/>
  <c r="AE61" i="45"/>
  <c r="AD61" i="45"/>
  <c r="AC61" i="45"/>
  <c r="AB61" i="45"/>
  <c r="AA61" i="45"/>
  <c r="Z61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AW60" i="45"/>
  <c r="AV60" i="45"/>
  <c r="AU60" i="45"/>
  <c r="AT60" i="45"/>
  <c r="AS60" i="45"/>
  <c r="AR60" i="45"/>
  <c r="AQ60" i="45"/>
  <c r="AP60" i="45"/>
  <c r="AO60" i="45"/>
  <c r="AN60" i="45"/>
  <c r="AM60" i="45"/>
  <c r="AL60" i="45"/>
  <c r="AK60" i="45"/>
  <c r="AJ60" i="45"/>
  <c r="AI60" i="45"/>
  <c r="AH60" i="45"/>
  <c r="AG60" i="45"/>
  <c r="AF60" i="45"/>
  <c r="AE60" i="45"/>
  <c r="AD60" i="45"/>
  <c r="AC60" i="45"/>
  <c r="AB60" i="45"/>
  <c r="AA60" i="45"/>
  <c r="Z60" i="45"/>
  <c r="Y60" i="45"/>
  <c r="X60" i="45"/>
  <c r="W60" i="45"/>
  <c r="V60" i="45"/>
  <c r="U60" i="45"/>
  <c r="T60" i="45"/>
  <c r="S60" i="45"/>
  <c r="R60" i="45"/>
  <c r="Q60" i="45"/>
  <c r="P60" i="45"/>
  <c r="O60" i="45"/>
  <c r="N60" i="45"/>
  <c r="M60" i="45"/>
  <c r="L60" i="45"/>
  <c r="K60" i="45"/>
  <c r="J60" i="45"/>
  <c r="I60" i="45"/>
  <c r="H60" i="45"/>
  <c r="G60" i="45"/>
  <c r="F60" i="45"/>
  <c r="E60" i="45"/>
  <c r="AW59" i="45"/>
  <c r="AV59" i="45"/>
  <c r="AU59" i="45"/>
  <c r="AT59" i="45"/>
  <c r="AS59" i="45"/>
  <c r="AR59" i="45"/>
  <c r="AQ59" i="45"/>
  <c r="AP59" i="45"/>
  <c r="AO59" i="45"/>
  <c r="AN59" i="45"/>
  <c r="AM59" i="45"/>
  <c r="AL59" i="45"/>
  <c r="AK59" i="45"/>
  <c r="AJ59" i="45"/>
  <c r="AI59" i="45"/>
  <c r="AH59" i="45"/>
  <c r="AG59" i="45"/>
  <c r="AF59" i="45"/>
  <c r="AE59" i="45"/>
  <c r="AD59" i="45"/>
  <c r="AC59" i="45"/>
  <c r="AB59" i="45"/>
  <c r="AA59" i="45"/>
  <c r="Z59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AW58" i="45"/>
  <c r="AV58" i="45"/>
  <c r="AU58" i="45"/>
  <c r="AT58" i="45"/>
  <c r="AS58" i="45"/>
  <c r="AR58" i="45"/>
  <c r="AQ58" i="45"/>
  <c r="AP58" i="45"/>
  <c r="AO58" i="45"/>
  <c r="AN58" i="45"/>
  <c r="AM58" i="45"/>
  <c r="AL58" i="45"/>
  <c r="AK58" i="45"/>
  <c r="AJ58" i="45"/>
  <c r="AI58" i="45"/>
  <c r="AH58" i="45"/>
  <c r="AG58" i="45"/>
  <c r="AF58" i="45"/>
  <c r="AE58" i="45"/>
  <c r="AD58" i="45"/>
  <c r="AC58" i="45"/>
  <c r="AB58" i="45"/>
  <c r="AA58" i="45"/>
  <c r="Z58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AW57" i="45"/>
  <c r="AV57" i="45"/>
  <c r="AU57" i="45"/>
  <c r="AT57" i="45"/>
  <c r="AW55" i="45"/>
  <c r="AV55" i="45"/>
  <c r="AU55" i="45"/>
  <c r="AT55" i="45"/>
  <c r="AS55" i="45"/>
  <c r="AR55" i="45"/>
  <c r="AQ55" i="45"/>
  <c r="AP55" i="45"/>
  <c r="AO55" i="45"/>
  <c r="AN55" i="45"/>
  <c r="AM55" i="45"/>
  <c r="AL55" i="45"/>
  <c r="AK55" i="45"/>
  <c r="AJ55" i="45"/>
  <c r="AI55" i="45"/>
  <c r="AH55" i="45"/>
  <c r="AG55" i="45"/>
  <c r="AF55" i="45"/>
  <c r="AE55" i="45"/>
  <c r="AD55" i="45"/>
  <c r="AC55" i="45"/>
  <c r="AB55" i="45"/>
  <c r="AA55" i="45"/>
  <c r="Z55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AW54" i="45"/>
  <c r="AV54" i="45"/>
  <c r="AU54" i="45"/>
  <c r="AT54" i="45"/>
  <c r="AS54" i="45"/>
  <c r="AR54" i="45"/>
  <c r="AQ54" i="45"/>
  <c r="AP54" i="45"/>
  <c r="AO54" i="45"/>
  <c r="AN54" i="45"/>
  <c r="AM54" i="45"/>
  <c r="AL54" i="45"/>
  <c r="AK54" i="45"/>
  <c r="AJ54" i="45"/>
  <c r="AI54" i="45"/>
  <c r="AH54" i="45"/>
  <c r="AG54" i="45"/>
  <c r="AF54" i="45"/>
  <c r="AE54" i="45"/>
  <c r="AD54" i="45"/>
  <c r="AC54" i="45"/>
  <c r="AB54" i="45"/>
  <c r="AA54" i="45"/>
  <c r="Z54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AW53" i="45"/>
  <c r="AV53" i="45"/>
  <c r="AU53" i="45"/>
  <c r="AT53" i="45"/>
  <c r="AS53" i="45"/>
  <c r="AR53" i="45"/>
  <c r="AQ53" i="45"/>
  <c r="AP53" i="45"/>
  <c r="AO53" i="45"/>
  <c r="AN53" i="45"/>
  <c r="AM53" i="45"/>
  <c r="AL53" i="45"/>
  <c r="AK53" i="45"/>
  <c r="AJ53" i="45"/>
  <c r="AI53" i="45"/>
  <c r="AH53" i="45"/>
  <c r="AG53" i="45"/>
  <c r="AF53" i="45"/>
  <c r="AE53" i="45"/>
  <c r="AD53" i="45"/>
  <c r="AC53" i="45"/>
  <c r="AB53" i="45"/>
  <c r="AA53" i="45"/>
  <c r="Z53" i="45"/>
  <c r="Y53" i="45"/>
  <c r="X53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AW52" i="45"/>
  <c r="AV52" i="45"/>
  <c r="AU52" i="45"/>
  <c r="AT52" i="45"/>
  <c r="AS52" i="45"/>
  <c r="AR52" i="45"/>
  <c r="AQ52" i="45"/>
  <c r="AP52" i="45"/>
  <c r="AO52" i="45"/>
  <c r="AN52" i="45"/>
  <c r="AM52" i="45"/>
  <c r="AL52" i="45"/>
  <c r="AK52" i="45"/>
  <c r="AJ52" i="45"/>
  <c r="AI52" i="45"/>
  <c r="AH52" i="45"/>
  <c r="AG52" i="45"/>
  <c r="AF52" i="45"/>
  <c r="AE52" i="45"/>
  <c r="AD52" i="45"/>
  <c r="AC52" i="45"/>
  <c r="AB52" i="45"/>
  <c r="AA52" i="45"/>
  <c r="Z52" i="45"/>
  <c r="Y52" i="45"/>
  <c r="X52" i="45"/>
  <c r="W52" i="45"/>
  <c r="V52" i="45"/>
  <c r="U52" i="45"/>
  <c r="T52" i="45"/>
  <c r="S52" i="45"/>
  <c r="R52" i="45"/>
  <c r="Q52" i="45"/>
  <c r="P52" i="45"/>
  <c r="O52" i="45"/>
  <c r="N52" i="45"/>
  <c r="M52" i="45"/>
  <c r="L52" i="45"/>
  <c r="K52" i="45"/>
  <c r="J52" i="45"/>
  <c r="I52" i="45"/>
  <c r="H52" i="45"/>
  <c r="G52" i="45"/>
  <c r="F52" i="45"/>
  <c r="E52" i="45"/>
  <c r="AW51" i="45"/>
  <c r="AV51" i="45"/>
  <c r="AU51" i="45"/>
  <c r="AT51" i="45"/>
  <c r="AS51" i="45"/>
  <c r="AR51" i="45"/>
  <c r="AQ51" i="45"/>
  <c r="AP51" i="45"/>
  <c r="AO51" i="45"/>
  <c r="AN51" i="45"/>
  <c r="AM51" i="45"/>
  <c r="AL51" i="45"/>
  <c r="AK51" i="45"/>
  <c r="AJ51" i="45"/>
  <c r="AI51" i="45"/>
  <c r="AH51" i="45"/>
  <c r="AG51" i="45"/>
  <c r="AF51" i="45"/>
  <c r="AE51" i="45"/>
  <c r="AD51" i="45"/>
  <c r="AC51" i="45"/>
  <c r="AB51" i="45"/>
  <c r="AA51" i="45"/>
  <c r="Z51" i="45"/>
  <c r="Y51" i="45"/>
  <c r="X51" i="45"/>
  <c r="W51" i="45"/>
  <c r="V51" i="45"/>
  <c r="U51" i="45"/>
  <c r="T51" i="45"/>
  <c r="S51" i="45"/>
  <c r="R51" i="45"/>
  <c r="Q51" i="45"/>
  <c r="P51" i="45"/>
  <c r="O51" i="45"/>
  <c r="N51" i="45"/>
  <c r="M51" i="45"/>
  <c r="L51" i="45"/>
  <c r="K51" i="45"/>
  <c r="J51" i="45"/>
  <c r="I51" i="45"/>
  <c r="H51" i="45"/>
  <c r="G51" i="45"/>
  <c r="F51" i="45"/>
  <c r="E51" i="45"/>
  <c r="AW50" i="45"/>
  <c r="AV50" i="45"/>
  <c r="AU50" i="45"/>
  <c r="AT50" i="45"/>
  <c r="AW49" i="45"/>
  <c r="AV49" i="45"/>
  <c r="AU49" i="45"/>
  <c r="AT49" i="45"/>
  <c r="AS49" i="45"/>
  <c r="AR49" i="45"/>
  <c r="AQ49" i="45"/>
  <c r="AP49" i="45"/>
  <c r="AO49" i="45"/>
  <c r="AN49" i="45"/>
  <c r="AM49" i="45"/>
  <c r="AL49" i="45"/>
  <c r="AK49" i="45"/>
  <c r="AJ49" i="45"/>
  <c r="AI49" i="45"/>
  <c r="AH49" i="45"/>
  <c r="AG49" i="45"/>
  <c r="AF49" i="45"/>
  <c r="AE49" i="45"/>
  <c r="AD49" i="45"/>
  <c r="AC49" i="45"/>
  <c r="AB49" i="45"/>
  <c r="AA49" i="45"/>
  <c r="Z49" i="45"/>
  <c r="Y49" i="45"/>
  <c r="X49" i="45"/>
  <c r="W49" i="45"/>
  <c r="V49" i="45"/>
  <c r="U49" i="45"/>
  <c r="T49" i="45"/>
  <c r="S49" i="45"/>
  <c r="R49" i="45"/>
  <c r="Q49" i="45"/>
  <c r="P49" i="45"/>
  <c r="O49" i="45"/>
  <c r="N49" i="45"/>
  <c r="M49" i="45"/>
  <c r="L49" i="45"/>
  <c r="K49" i="45"/>
  <c r="J49" i="45"/>
  <c r="I49" i="45"/>
  <c r="H49" i="45"/>
  <c r="G49" i="45"/>
  <c r="F49" i="45"/>
  <c r="E49" i="45"/>
  <c r="AW48" i="45"/>
  <c r="AV48" i="45"/>
  <c r="AU48" i="45"/>
  <c r="AT48" i="45"/>
  <c r="AS48" i="45"/>
  <c r="AR48" i="45"/>
  <c r="AQ48" i="45"/>
  <c r="AP48" i="45"/>
  <c r="AO48" i="45"/>
  <c r="AN48" i="45"/>
  <c r="AM48" i="45"/>
  <c r="AL48" i="45"/>
  <c r="AK48" i="45"/>
  <c r="AJ48" i="45"/>
  <c r="AI48" i="45"/>
  <c r="AH48" i="45"/>
  <c r="AG48" i="45"/>
  <c r="AF48" i="45"/>
  <c r="AE48" i="45"/>
  <c r="AD48" i="45"/>
  <c r="AC48" i="45"/>
  <c r="AB48" i="45"/>
  <c r="AA48" i="45"/>
  <c r="Z48" i="45"/>
  <c r="Y48" i="45"/>
  <c r="X48" i="45"/>
  <c r="W48" i="45"/>
  <c r="V48" i="45"/>
  <c r="U48" i="45"/>
  <c r="T48" i="45"/>
  <c r="S48" i="45"/>
  <c r="R48" i="45"/>
  <c r="Q48" i="45"/>
  <c r="P48" i="45"/>
  <c r="O48" i="45"/>
  <c r="N48" i="45"/>
  <c r="M48" i="45"/>
  <c r="L48" i="45"/>
  <c r="K48" i="45"/>
  <c r="J48" i="45"/>
  <c r="I48" i="45"/>
  <c r="H48" i="45"/>
  <c r="G48" i="45"/>
  <c r="F48" i="45"/>
  <c r="E48" i="45"/>
  <c r="AW47" i="45"/>
  <c r="AV47" i="45"/>
  <c r="AU47" i="45"/>
  <c r="AT47" i="45"/>
  <c r="AS47" i="45"/>
  <c r="AR47" i="45"/>
  <c r="AQ47" i="45"/>
  <c r="AP47" i="45"/>
  <c r="AO47" i="45"/>
  <c r="AN47" i="45"/>
  <c r="AM47" i="45"/>
  <c r="AL47" i="45"/>
  <c r="AK47" i="45"/>
  <c r="AJ47" i="45"/>
  <c r="AI47" i="45"/>
  <c r="AH47" i="45"/>
  <c r="AG47" i="45"/>
  <c r="AF47" i="45"/>
  <c r="AE47" i="45"/>
  <c r="AD47" i="45"/>
  <c r="AC47" i="45"/>
  <c r="AB47" i="45"/>
  <c r="AA47" i="45"/>
  <c r="Z47" i="45"/>
  <c r="Y47" i="45"/>
  <c r="X47" i="45"/>
  <c r="W47" i="45"/>
  <c r="V47" i="45"/>
  <c r="U47" i="45"/>
  <c r="T47" i="45"/>
  <c r="S47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E47" i="45"/>
  <c r="AW46" i="45"/>
  <c r="AV46" i="45"/>
  <c r="AU46" i="45"/>
  <c r="AT46" i="45"/>
  <c r="AS46" i="45"/>
  <c r="AR46" i="45"/>
  <c r="AQ46" i="45"/>
  <c r="AP46" i="45"/>
  <c r="AO46" i="45"/>
  <c r="AN46" i="45"/>
  <c r="AM46" i="45"/>
  <c r="AL46" i="45"/>
  <c r="AK46" i="45"/>
  <c r="AJ46" i="45"/>
  <c r="AI46" i="45"/>
  <c r="AH46" i="45"/>
  <c r="AG46" i="45"/>
  <c r="AF46" i="45"/>
  <c r="AE46" i="45"/>
  <c r="AD46" i="45"/>
  <c r="AC46" i="45"/>
  <c r="AB46" i="45"/>
  <c r="AA46" i="45"/>
  <c r="Z46" i="45"/>
  <c r="Y46" i="45"/>
  <c r="X46" i="45"/>
  <c r="W46" i="45"/>
  <c r="V46" i="45"/>
  <c r="U46" i="45"/>
  <c r="T46" i="45"/>
  <c r="S46" i="45"/>
  <c r="R46" i="45"/>
  <c r="Q46" i="45"/>
  <c r="P46" i="45"/>
  <c r="O46" i="45"/>
  <c r="N46" i="45"/>
  <c r="M46" i="45"/>
  <c r="L46" i="45"/>
  <c r="K46" i="45"/>
  <c r="J46" i="45"/>
  <c r="I46" i="45"/>
  <c r="H46" i="45"/>
  <c r="G46" i="45"/>
  <c r="F46" i="45"/>
  <c r="E46" i="45"/>
  <c r="AW45" i="45"/>
  <c r="AV45" i="45"/>
  <c r="AU45" i="45"/>
  <c r="AT45" i="45"/>
  <c r="AS45" i="45"/>
  <c r="AR45" i="45"/>
  <c r="AQ45" i="45"/>
  <c r="AP45" i="45"/>
  <c r="AO45" i="45"/>
  <c r="AN45" i="45"/>
  <c r="AM45" i="45"/>
  <c r="AL45" i="45"/>
  <c r="AK45" i="45"/>
  <c r="AJ45" i="45"/>
  <c r="AI45" i="45"/>
  <c r="AH45" i="45"/>
  <c r="AG45" i="45"/>
  <c r="AF45" i="45"/>
  <c r="AE45" i="45"/>
  <c r="AD45" i="45"/>
  <c r="AC45" i="45"/>
  <c r="AB45" i="45"/>
  <c r="AA45" i="45"/>
  <c r="Z45" i="45"/>
  <c r="Y45" i="45"/>
  <c r="X45" i="45"/>
  <c r="W45" i="45"/>
  <c r="V45" i="45"/>
  <c r="U45" i="45"/>
  <c r="T45" i="45"/>
  <c r="S45" i="45"/>
  <c r="R45" i="45"/>
  <c r="Q45" i="45"/>
  <c r="P45" i="45"/>
  <c r="O45" i="45"/>
  <c r="N45" i="45"/>
  <c r="M45" i="45"/>
  <c r="L45" i="45"/>
  <c r="K45" i="45"/>
  <c r="J45" i="45"/>
  <c r="I45" i="45"/>
  <c r="H45" i="45"/>
  <c r="G45" i="45"/>
  <c r="F45" i="45"/>
  <c r="E45" i="45"/>
  <c r="AW44" i="45"/>
  <c r="AV44" i="45"/>
  <c r="AU44" i="45"/>
  <c r="AT44" i="45"/>
  <c r="AW43" i="45"/>
  <c r="AV43" i="45"/>
  <c r="AU43" i="45"/>
  <c r="AT43" i="45"/>
  <c r="AS43" i="45"/>
  <c r="AR43" i="45"/>
  <c r="AQ43" i="45"/>
  <c r="AP43" i="45"/>
  <c r="AO43" i="45"/>
  <c r="AN43" i="45"/>
  <c r="AM43" i="45"/>
  <c r="AL43" i="45"/>
  <c r="AK43" i="45"/>
  <c r="AJ43" i="45"/>
  <c r="AI43" i="45"/>
  <c r="AH43" i="45"/>
  <c r="AG43" i="45"/>
  <c r="AF43" i="45"/>
  <c r="AE43" i="45"/>
  <c r="AD43" i="45"/>
  <c r="AC43" i="45"/>
  <c r="AB43" i="45"/>
  <c r="AA43" i="45"/>
  <c r="Z43" i="45"/>
  <c r="Y43" i="45"/>
  <c r="X43" i="45"/>
  <c r="W43" i="45"/>
  <c r="V43" i="45"/>
  <c r="U43" i="45"/>
  <c r="T43" i="45"/>
  <c r="S43" i="45"/>
  <c r="R43" i="45"/>
  <c r="Q43" i="45"/>
  <c r="P43" i="45"/>
  <c r="O43" i="45"/>
  <c r="N43" i="45"/>
  <c r="M43" i="45"/>
  <c r="L43" i="45"/>
  <c r="K43" i="45"/>
  <c r="J43" i="45"/>
  <c r="I43" i="45"/>
  <c r="H43" i="45"/>
  <c r="G43" i="45"/>
  <c r="F43" i="45"/>
  <c r="E43" i="45"/>
  <c r="AW42" i="45"/>
  <c r="AV42" i="45"/>
  <c r="AU42" i="45"/>
  <c r="AT42" i="45"/>
  <c r="AS42" i="45"/>
  <c r="AR42" i="45"/>
  <c r="AQ42" i="45"/>
  <c r="AP42" i="45"/>
  <c r="AO42" i="45"/>
  <c r="AN42" i="45"/>
  <c r="AM42" i="45"/>
  <c r="AL42" i="45"/>
  <c r="AK42" i="45"/>
  <c r="AJ42" i="45"/>
  <c r="AI42" i="45"/>
  <c r="AH42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42" i="45"/>
  <c r="AW41" i="45"/>
  <c r="AV41" i="45"/>
  <c r="AU41" i="45"/>
  <c r="AT41" i="45"/>
  <c r="AS41" i="45"/>
  <c r="AR41" i="45"/>
  <c r="AQ41" i="45"/>
  <c r="AP41" i="45"/>
  <c r="AO41" i="45"/>
  <c r="AN41" i="45"/>
  <c r="AM41" i="45"/>
  <c r="AL41" i="45"/>
  <c r="AK41" i="45"/>
  <c r="AJ41" i="45"/>
  <c r="AI41" i="45"/>
  <c r="AH41" i="45"/>
  <c r="AG41" i="45"/>
  <c r="AF41" i="45"/>
  <c r="AE41" i="45"/>
  <c r="AD41" i="45"/>
  <c r="AC41" i="45"/>
  <c r="AB41" i="45"/>
  <c r="AA41" i="45"/>
  <c r="Z41" i="45"/>
  <c r="Y41" i="45"/>
  <c r="X41" i="45"/>
  <c r="W41" i="45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E41" i="45"/>
  <c r="AW40" i="45"/>
  <c r="AV40" i="45"/>
  <c r="AU40" i="45"/>
  <c r="AT40" i="45"/>
  <c r="AS40" i="45"/>
  <c r="AR40" i="45"/>
  <c r="AQ40" i="45"/>
  <c r="AP40" i="45"/>
  <c r="AO40" i="45"/>
  <c r="AN40" i="45"/>
  <c r="AM40" i="45"/>
  <c r="AL40" i="45"/>
  <c r="AK40" i="45"/>
  <c r="AJ40" i="45"/>
  <c r="AI40" i="45"/>
  <c r="AH40" i="45"/>
  <c r="AG40" i="45"/>
  <c r="AF40" i="45"/>
  <c r="AE40" i="45"/>
  <c r="AD40" i="45"/>
  <c r="AC40" i="45"/>
  <c r="AB40" i="45"/>
  <c r="AA40" i="45"/>
  <c r="Z40" i="45"/>
  <c r="Y40" i="45"/>
  <c r="X40" i="45"/>
  <c r="W40" i="45"/>
  <c r="V40" i="45"/>
  <c r="U40" i="45"/>
  <c r="T40" i="45"/>
  <c r="S40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E40" i="45"/>
  <c r="AW39" i="45"/>
  <c r="AV39" i="45"/>
  <c r="AU39" i="45"/>
  <c r="AT39" i="45"/>
  <c r="AW37" i="45"/>
  <c r="AV37" i="45"/>
  <c r="AU37" i="45"/>
  <c r="AT37" i="45"/>
  <c r="AS37" i="45"/>
  <c r="AR37" i="45"/>
  <c r="AQ37" i="45"/>
  <c r="AP37" i="45"/>
  <c r="AO37" i="45"/>
  <c r="AN37" i="45"/>
  <c r="AM37" i="45"/>
  <c r="AL37" i="45"/>
  <c r="AK37" i="45"/>
  <c r="AJ37" i="45"/>
  <c r="AI37" i="45"/>
  <c r="AH37" i="45"/>
  <c r="AG37" i="45"/>
  <c r="AF37" i="45"/>
  <c r="AE37" i="45"/>
  <c r="AD37" i="45"/>
  <c r="AC37" i="45"/>
  <c r="AB37" i="45"/>
  <c r="AA37" i="45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G37" i="45"/>
  <c r="F37" i="45"/>
  <c r="E37" i="45"/>
  <c r="AW36" i="45"/>
  <c r="AV36" i="45"/>
  <c r="AU36" i="45"/>
  <c r="AT36" i="45"/>
  <c r="AS36" i="45"/>
  <c r="AR36" i="45"/>
  <c r="AQ36" i="45"/>
  <c r="AP36" i="45"/>
  <c r="AO36" i="45"/>
  <c r="AN36" i="45"/>
  <c r="AM36" i="45"/>
  <c r="AL36" i="45"/>
  <c r="AK36" i="45"/>
  <c r="AJ36" i="45"/>
  <c r="AI36" i="45"/>
  <c r="AH36" i="45"/>
  <c r="AG36" i="45"/>
  <c r="AF36" i="45"/>
  <c r="AE36" i="45"/>
  <c r="AD36" i="45"/>
  <c r="AC36" i="45"/>
  <c r="AB36" i="45"/>
  <c r="AA36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E36" i="45"/>
  <c r="AW35" i="45"/>
  <c r="AV35" i="45"/>
  <c r="AU35" i="45"/>
  <c r="AT35" i="45"/>
  <c r="AS35" i="45"/>
  <c r="AR35" i="45"/>
  <c r="AQ35" i="45"/>
  <c r="AP35" i="45"/>
  <c r="AO35" i="45"/>
  <c r="AN35" i="45"/>
  <c r="AM35" i="45"/>
  <c r="AL35" i="45"/>
  <c r="AK35" i="45"/>
  <c r="AJ35" i="45"/>
  <c r="AI35" i="45"/>
  <c r="AH35" i="45"/>
  <c r="AG35" i="45"/>
  <c r="AF35" i="45"/>
  <c r="AE35" i="45"/>
  <c r="AD35" i="45"/>
  <c r="AC35" i="45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E35" i="45"/>
  <c r="AW34" i="45"/>
  <c r="AV34" i="45"/>
  <c r="AU34" i="45"/>
  <c r="AT34" i="45"/>
  <c r="AS34" i="45"/>
  <c r="AR34" i="45"/>
  <c r="AQ34" i="45"/>
  <c r="AP34" i="45"/>
  <c r="AO34" i="45"/>
  <c r="AN34" i="45"/>
  <c r="AM34" i="45"/>
  <c r="AL34" i="45"/>
  <c r="AK34" i="45"/>
  <c r="AJ34" i="45"/>
  <c r="AI34" i="45"/>
  <c r="AH34" i="45"/>
  <c r="AG34" i="45"/>
  <c r="AF34" i="45"/>
  <c r="AE34" i="45"/>
  <c r="AD34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AW33" i="45"/>
  <c r="AV33" i="45"/>
  <c r="AU33" i="45"/>
  <c r="AT33" i="45"/>
  <c r="AS33" i="45"/>
  <c r="AR33" i="45"/>
  <c r="AQ33" i="45"/>
  <c r="AP33" i="45"/>
  <c r="AO33" i="45"/>
  <c r="AN33" i="45"/>
  <c r="AM33" i="45"/>
  <c r="AL33" i="45"/>
  <c r="AK33" i="45"/>
  <c r="AJ33" i="45"/>
  <c r="AI33" i="45"/>
  <c r="AH33" i="45"/>
  <c r="AG33" i="45"/>
  <c r="AF33" i="45"/>
  <c r="AE33" i="45"/>
  <c r="AD33" i="45"/>
  <c r="AC33" i="45"/>
  <c r="AB33" i="45"/>
  <c r="AA33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E33" i="45"/>
  <c r="AW32" i="45"/>
  <c r="AV32" i="45"/>
  <c r="AU32" i="45"/>
  <c r="AT32" i="45"/>
  <c r="AW31" i="45"/>
  <c r="AV31" i="45"/>
  <c r="AU31" i="45"/>
  <c r="AT31" i="45"/>
  <c r="AS31" i="45"/>
  <c r="AR31" i="45"/>
  <c r="AQ31" i="45"/>
  <c r="AP31" i="45"/>
  <c r="AO31" i="45"/>
  <c r="AN31" i="45"/>
  <c r="AM31" i="45"/>
  <c r="AL31" i="45"/>
  <c r="AK31" i="45"/>
  <c r="AJ31" i="45"/>
  <c r="AI31" i="45"/>
  <c r="AH31" i="45"/>
  <c r="AG31" i="45"/>
  <c r="AF31" i="45"/>
  <c r="AE31" i="45"/>
  <c r="AD31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AW30" i="45"/>
  <c r="AV30" i="45"/>
  <c r="AU30" i="45"/>
  <c r="AT30" i="45"/>
  <c r="AS30" i="45"/>
  <c r="AR30" i="45"/>
  <c r="AQ30" i="45"/>
  <c r="AP30" i="45"/>
  <c r="AO30" i="45"/>
  <c r="AN30" i="45"/>
  <c r="AM30" i="45"/>
  <c r="AL30" i="45"/>
  <c r="AK30" i="45"/>
  <c r="AJ30" i="45"/>
  <c r="AI30" i="45"/>
  <c r="AH30" i="45"/>
  <c r="AG30" i="45"/>
  <c r="AF30" i="45"/>
  <c r="AE30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AW29" i="45"/>
  <c r="AV29" i="45"/>
  <c r="AU29" i="45"/>
  <c r="AT29" i="45"/>
  <c r="AS29" i="45"/>
  <c r="AR29" i="45"/>
  <c r="AQ29" i="45"/>
  <c r="AP29" i="45"/>
  <c r="AO29" i="45"/>
  <c r="AN29" i="45"/>
  <c r="AM29" i="45"/>
  <c r="AL29" i="45"/>
  <c r="AK29" i="45"/>
  <c r="AJ29" i="45"/>
  <c r="AI29" i="45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AW28" i="45"/>
  <c r="AV28" i="45"/>
  <c r="AU28" i="45"/>
  <c r="AT28" i="45"/>
  <c r="AS28" i="45"/>
  <c r="AR28" i="45"/>
  <c r="AQ28" i="45"/>
  <c r="AP28" i="45"/>
  <c r="AO28" i="45"/>
  <c r="AN28" i="45"/>
  <c r="AM28" i="45"/>
  <c r="AL28" i="45"/>
  <c r="AK28" i="45"/>
  <c r="AJ28" i="45"/>
  <c r="AI28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AW27" i="45"/>
  <c r="AV27" i="45"/>
  <c r="AU27" i="45"/>
  <c r="AT27" i="45"/>
  <c r="AS27" i="45"/>
  <c r="AR27" i="45"/>
  <c r="AQ27" i="45"/>
  <c r="AP27" i="45"/>
  <c r="AO27" i="45"/>
  <c r="AN27" i="45"/>
  <c r="AM27" i="45"/>
  <c r="AL27" i="45"/>
  <c r="AK27" i="45"/>
  <c r="AJ27" i="45"/>
  <c r="AI27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AW26" i="45"/>
  <c r="AV26" i="45"/>
  <c r="AU26" i="45"/>
  <c r="AT26" i="45"/>
  <c r="AW25" i="45"/>
  <c r="AV25" i="45"/>
  <c r="AU25" i="45"/>
  <c r="AT25" i="45"/>
  <c r="AS25" i="45"/>
  <c r="AR25" i="45"/>
  <c r="AQ25" i="45"/>
  <c r="AP25" i="45"/>
  <c r="AO25" i="45"/>
  <c r="AN25" i="45"/>
  <c r="AM25" i="45"/>
  <c r="AL25" i="45"/>
  <c r="AK25" i="45"/>
  <c r="AJ25" i="45"/>
  <c r="AI25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AW24" i="45"/>
  <c r="AV24" i="45"/>
  <c r="AU24" i="45"/>
  <c r="AT24" i="45"/>
  <c r="AS24" i="45"/>
  <c r="AR24" i="45"/>
  <c r="AQ24" i="45"/>
  <c r="AP24" i="45"/>
  <c r="AO24" i="45"/>
  <c r="AN24" i="45"/>
  <c r="AM24" i="45"/>
  <c r="AL24" i="45"/>
  <c r="AK24" i="45"/>
  <c r="AJ24" i="45"/>
  <c r="AI24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AW23" i="45"/>
  <c r="AV23" i="45"/>
  <c r="AU23" i="45"/>
  <c r="AT23" i="45"/>
  <c r="AS23" i="45"/>
  <c r="AR23" i="45"/>
  <c r="AQ23" i="45"/>
  <c r="AP23" i="45"/>
  <c r="AO23" i="45"/>
  <c r="AN23" i="45"/>
  <c r="AM23" i="45"/>
  <c r="AL23" i="45"/>
  <c r="AK23" i="45"/>
  <c r="AJ23" i="45"/>
  <c r="AI23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AW22" i="45"/>
  <c r="AV22" i="45"/>
  <c r="AU22" i="45"/>
  <c r="AT22" i="45"/>
  <c r="AS22" i="45"/>
  <c r="AR22" i="45"/>
  <c r="AQ22" i="45"/>
  <c r="AP22" i="45"/>
  <c r="AO22" i="45"/>
  <c r="AN22" i="45"/>
  <c r="AM22" i="45"/>
  <c r="AL22" i="45"/>
  <c r="AK22" i="45"/>
  <c r="AJ22" i="45"/>
  <c r="AI22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AW21" i="45"/>
  <c r="AV21" i="45"/>
  <c r="AU21" i="45"/>
  <c r="AT21" i="45"/>
  <c r="AS21" i="45"/>
  <c r="AR21" i="45"/>
  <c r="AQ21" i="45"/>
  <c r="AP21" i="45"/>
  <c r="AO21" i="45"/>
  <c r="AN21" i="45"/>
  <c r="AM21" i="45"/>
  <c r="AL21" i="45"/>
  <c r="AK21" i="45"/>
  <c r="AJ21" i="45"/>
  <c r="AI21" i="45"/>
  <c r="AH21" i="45"/>
  <c r="AG21" i="45"/>
  <c r="AF21" i="45"/>
  <c r="AE21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AW20" i="45"/>
  <c r="AV20" i="45"/>
  <c r="AU20" i="45"/>
  <c r="AT20" i="45"/>
  <c r="AW18" i="45"/>
  <c r="AV18" i="45"/>
  <c r="AU18" i="45"/>
  <c r="AT18" i="45"/>
  <c r="AS18" i="45"/>
  <c r="AR18" i="45"/>
  <c r="AQ18" i="45"/>
  <c r="AP18" i="45"/>
  <c r="AO18" i="45"/>
  <c r="AN18" i="45"/>
  <c r="AM18" i="45"/>
  <c r="AL18" i="45"/>
  <c r="AK18" i="45"/>
  <c r="AJ18" i="45"/>
  <c r="AI18" i="45"/>
  <c r="AH18" i="45"/>
  <c r="AG18" i="45"/>
  <c r="AF18" i="45"/>
  <c r="AE18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AW17" i="45"/>
  <c r="AV17" i="45"/>
  <c r="AU17" i="45"/>
  <c r="AT17" i="45"/>
  <c r="AS17" i="45"/>
  <c r="AR17" i="45"/>
  <c r="AQ17" i="45"/>
  <c r="AP17" i="45"/>
  <c r="AO17" i="45"/>
  <c r="AN17" i="45"/>
  <c r="AM17" i="45"/>
  <c r="AL17" i="45"/>
  <c r="AK17" i="45"/>
  <c r="AJ17" i="45"/>
  <c r="AI17" i="45"/>
  <c r="AH17" i="45"/>
  <c r="AG17" i="45"/>
  <c r="AF17" i="45"/>
  <c r="AE17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AW16" i="45"/>
  <c r="AV16" i="45"/>
  <c r="AU16" i="45"/>
  <c r="AT16" i="45"/>
  <c r="AW15" i="45"/>
  <c r="AV15" i="45"/>
  <c r="AU15" i="45"/>
  <c r="AT15" i="45"/>
  <c r="AS15" i="45"/>
  <c r="AR15" i="45"/>
  <c r="AQ15" i="45"/>
  <c r="AP15" i="45"/>
  <c r="AO15" i="45"/>
  <c r="AN15" i="45"/>
  <c r="AM15" i="45"/>
  <c r="AL15" i="45"/>
  <c r="AK15" i="45"/>
  <c r="AJ15" i="45"/>
  <c r="AI15" i="45"/>
  <c r="AH15" i="45"/>
  <c r="AG15" i="45"/>
  <c r="AF15" i="45"/>
  <c r="AE15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AW14" i="45"/>
  <c r="AV14" i="45"/>
  <c r="AU14" i="45"/>
  <c r="AT14" i="45"/>
  <c r="AS14" i="45"/>
  <c r="AR14" i="45"/>
  <c r="AQ14" i="45"/>
  <c r="AP14" i="45"/>
  <c r="AO14" i="45"/>
  <c r="AN14" i="45"/>
  <c r="AM14" i="45"/>
  <c r="AL14" i="45"/>
  <c r="AK14" i="45"/>
  <c r="AJ14" i="45"/>
  <c r="AI14" i="45"/>
  <c r="AH14" i="45"/>
  <c r="AG14" i="45"/>
  <c r="AF14" i="45"/>
  <c r="AE14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AW13" i="45"/>
  <c r="AV13" i="45"/>
  <c r="AU13" i="45"/>
  <c r="AT13" i="45"/>
  <c r="AS13" i="45"/>
  <c r="AR13" i="45"/>
  <c r="AQ13" i="45"/>
  <c r="AP13" i="45"/>
  <c r="AO13" i="45"/>
  <c r="AN13" i="45"/>
  <c r="AM13" i="45"/>
  <c r="AL13" i="45"/>
  <c r="AK13" i="45"/>
  <c r="AJ13" i="45"/>
  <c r="AI13" i="45"/>
  <c r="AH13" i="45"/>
  <c r="AG13" i="45"/>
  <c r="AF13" i="45"/>
  <c r="AE13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AW12" i="45"/>
  <c r="AV12" i="45"/>
  <c r="AU12" i="45"/>
  <c r="AT12" i="45"/>
  <c r="AS12" i="45"/>
  <c r="AR12" i="45"/>
  <c r="AQ12" i="45"/>
  <c r="AP12" i="45"/>
  <c r="AO12" i="45"/>
  <c r="AN12" i="45"/>
  <c r="AM12" i="45"/>
  <c r="AL12" i="45"/>
  <c r="AK12" i="45"/>
  <c r="AJ12" i="45"/>
  <c r="AI12" i="45"/>
  <c r="AH12" i="45"/>
  <c r="AG12" i="45"/>
  <c r="AF12" i="45"/>
  <c r="AE12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AW11" i="45"/>
  <c r="AV11" i="45"/>
  <c r="AU11" i="45"/>
  <c r="AT11" i="45"/>
  <c r="AS11" i="45"/>
  <c r="AR11" i="45"/>
  <c r="AQ11" i="45"/>
  <c r="AP11" i="45"/>
  <c r="AO11" i="45"/>
  <c r="AN11" i="45"/>
  <c r="AM11" i="45"/>
  <c r="AL11" i="45"/>
  <c r="AK11" i="45"/>
  <c r="AJ11" i="45"/>
  <c r="AI11" i="45"/>
  <c r="AH11" i="45"/>
  <c r="AG11" i="45"/>
  <c r="AF11" i="45"/>
  <c r="AE11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AW10" i="45"/>
  <c r="AV10" i="45"/>
  <c r="AU10" i="45"/>
  <c r="AT10" i="45"/>
  <c r="AW8" i="45"/>
  <c r="AV8" i="45"/>
  <c r="AU8" i="45"/>
  <c r="AT8" i="45"/>
  <c r="AS8" i="45"/>
  <c r="AR8" i="45"/>
  <c r="AQ8" i="45"/>
  <c r="AP8" i="45"/>
  <c r="AO8" i="45"/>
  <c r="AN8" i="45"/>
  <c r="AM8" i="45"/>
  <c r="AL8" i="45"/>
  <c r="AK8" i="45"/>
  <c r="AJ8" i="45"/>
  <c r="AI8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AW7" i="45"/>
  <c r="AV7" i="45"/>
  <c r="AU7" i="45"/>
  <c r="AT7" i="45"/>
  <c r="AS7" i="45"/>
  <c r="AR7" i="45"/>
  <c r="AQ7" i="45"/>
  <c r="AP7" i="45"/>
  <c r="AO7" i="45"/>
  <c r="AN7" i="45"/>
  <c r="AM7" i="45"/>
  <c r="AL7" i="45"/>
  <c r="AK7" i="45"/>
  <c r="AJ7" i="45"/>
  <c r="AI7" i="45"/>
  <c r="AH7" i="45"/>
  <c r="AG7" i="45"/>
  <c r="AF7" i="45"/>
  <c r="AE7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AW6" i="45"/>
  <c r="AV6" i="45"/>
  <c r="AU6" i="45"/>
  <c r="AT6" i="45"/>
  <c r="AS6" i="45"/>
  <c r="AR6" i="45"/>
  <c r="AQ6" i="45"/>
  <c r="AP6" i="45"/>
  <c r="AO6" i="45"/>
  <c r="AN6" i="45"/>
  <c r="AM6" i="45"/>
  <c r="AL6" i="45"/>
  <c r="AK6" i="45"/>
  <c r="AJ6" i="45"/>
  <c r="AI6" i="45"/>
  <c r="AH6" i="45"/>
  <c r="AG6" i="45"/>
  <c r="AF6" i="45"/>
  <c r="AE6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AW5" i="45"/>
  <c r="AV5" i="45"/>
  <c r="AU5" i="45"/>
  <c r="AT5" i="45"/>
  <c r="AS5" i="45"/>
  <c r="AR5" i="45"/>
  <c r="AQ5" i="45"/>
  <c r="AP5" i="45"/>
  <c r="AO5" i="45"/>
  <c r="AN5" i="45"/>
  <c r="AM5" i="45"/>
  <c r="AL5" i="45"/>
  <c r="AK5" i="45"/>
  <c r="AJ5" i="45"/>
  <c r="AI5" i="45"/>
  <c r="AH5" i="45"/>
  <c r="AG5" i="45"/>
  <c r="AF5" i="45"/>
  <c r="AE5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AW4" i="45"/>
  <c r="AV4" i="45"/>
  <c r="AU4" i="45"/>
  <c r="AT4" i="45"/>
  <c r="AS4" i="45"/>
  <c r="AR4" i="45"/>
  <c r="AQ4" i="45"/>
  <c r="AP4" i="45"/>
  <c r="AO4" i="45"/>
  <c r="AN4" i="45"/>
  <c r="AM4" i="45"/>
  <c r="AL4" i="45"/>
  <c r="AK4" i="45"/>
  <c r="AJ4" i="45"/>
  <c r="AI4" i="4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AW3" i="45"/>
  <c r="AV3" i="45"/>
  <c r="AU3" i="45"/>
  <c r="AT3" i="45"/>
  <c r="AR1" i="45"/>
  <c r="AQ1" i="45"/>
  <c r="AP1" i="45"/>
  <c r="AO1" i="45"/>
  <c r="AN1" i="45"/>
  <c r="AM1" i="45"/>
  <c r="AL1" i="45"/>
  <c r="AK1" i="45"/>
  <c r="AJ1" i="45"/>
  <c r="AI1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G3041" i="44"/>
  <c r="F3041" i="44"/>
  <c r="G3040" i="44"/>
  <c r="F3040" i="44"/>
  <c r="G3039" i="44"/>
  <c r="F3039" i="44"/>
  <c r="G3038" i="44"/>
  <c r="F3038" i="44"/>
  <c r="G3037" i="44"/>
  <c r="F3037" i="44"/>
  <c r="G3036" i="44"/>
  <c r="F3036" i="44"/>
  <c r="G3035" i="44"/>
  <c r="F3035" i="44"/>
  <c r="G3034" i="44"/>
  <c r="F3034" i="44"/>
  <c r="G3033" i="44"/>
  <c r="F3033" i="44"/>
  <c r="G3032" i="44"/>
  <c r="F3032" i="44"/>
  <c r="G3031" i="44"/>
  <c r="F3031" i="44"/>
  <c r="G3030" i="44"/>
  <c r="F3030" i="44"/>
  <c r="G3029" i="44"/>
  <c r="F3029" i="44"/>
  <c r="G3028" i="44"/>
  <c r="F3028" i="44"/>
  <c r="G3027" i="44"/>
  <c r="F3027" i="44"/>
  <c r="G3026" i="44"/>
  <c r="F3026" i="44"/>
  <c r="G3025" i="44"/>
  <c r="F3025" i="44"/>
  <c r="G3024" i="44"/>
  <c r="F3024" i="44"/>
  <c r="G3023" i="44"/>
  <c r="F3023" i="44"/>
  <c r="G3022" i="44"/>
  <c r="F3022" i="44"/>
  <c r="G3021" i="44"/>
  <c r="F3021" i="44"/>
  <c r="G3020" i="44"/>
  <c r="F3020" i="44"/>
  <c r="G3019" i="44"/>
  <c r="F3019" i="44"/>
  <c r="G3018" i="44"/>
  <c r="F3018" i="44"/>
  <c r="G3017" i="44"/>
  <c r="F3017" i="44"/>
  <c r="G3016" i="44"/>
  <c r="F3016" i="44"/>
  <c r="G3015" i="44"/>
  <c r="F3015" i="44"/>
  <c r="G3014" i="44"/>
  <c r="F3014" i="44"/>
  <c r="G3013" i="44"/>
  <c r="F3013" i="44"/>
  <c r="G3012" i="44"/>
  <c r="F3012" i="44"/>
  <c r="G3011" i="44"/>
  <c r="F3011" i="44"/>
  <c r="G3010" i="44"/>
  <c r="F3010" i="44"/>
  <c r="G3009" i="44"/>
  <c r="F3009" i="44"/>
  <c r="G3008" i="44"/>
  <c r="F3008" i="44"/>
  <c r="G3007" i="44"/>
  <c r="F3007" i="44"/>
  <c r="G3006" i="44"/>
  <c r="F3006" i="44"/>
  <c r="G3005" i="44"/>
  <c r="F3005" i="44"/>
  <c r="G3004" i="44"/>
  <c r="F3004" i="44"/>
  <c r="G3003" i="44"/>
  <c r="F3003" i="44"/>
  <c r="G3002" i="44"/>
  <c r="F3002" i="44"/>
  <c r="G3001" i="44"/>
  <c r="F3001" i="44"/>
  <c r="G3000" i="44"/>
  <c r="F3000" i="44"/>
  <c r="G2999" i="44"/>
  <c r="F2999" i="44"/>
  <c r="G2998" i="44"/>
  <c r="F2998" i="44"/>
  <c r="G2997" i="44"/>
  <c r="F2997" i="44"/>
  <c r="G2996" i="44"/>
  <c r="F2996" i="44"/>
  <c r="G2995" i="44"/>
  <c r="F2995" i="44"/>
  <c r="G2994" i="44"/>
  <c r="F2994" i="44"/>
  <c r="G2993" i="44"/>
  <c r="F2993" i="44"/>
  <c r="G2992" i="44"/>
  <c r="F2992" i="44"/>
  <c r="G2991" i="44"/>
  <c r="F2991" i="44"/>
  <c r="G2990" i="44"/>
  <c r="F2990" i="44"/>
  <c r="G2989" i="44"/>
  <c r="F2989" i="44"/>
  <c r="G2988" i="44"/>
  <c r="F2988" i="44"/>
  <c r="G2987" i="44"/>
  <c r="F2987" i="44"/>
  <c r="G2986" i="44"/>
  <c r="F2986" i="44"/>
  <c r="G2985" i="44"/>
  <c r="F2985" i="44"/>
  <c r="G2984" i="44"/>
  <c r="F2984" i="44"/>
  <c r="G2983" i="44"/>
  <c r="F2983" i="44"/>
  <c r="G2982" i="44"/>
  <c r="F2982" i="44"/>
  <c r="G2981" i="44"/>
  <c r="F2981" i="44"/>
  <c r="G2980" i="44"/>
  <c r="F2980" i="44"/>
  <c r="G2979" i="44"/>
  <c r="F2979" i="44"/>
  <c r="G2978" i="44"/>
  <c r="F2978" i="44"/>
  <c r="G2977" i="44"/>
  <c r="F2977" i="44"/>
  <c r="G2976" i="44"/>
  <c r="F2976" i="44"/>
  <c r="G2975" i="44"/>
  <c r="F2975" i="44"/>
  <c r="G2974" i="44"/>
  <c r="F2974" i="44"/>
  <c r="G2973" i="44"/>
  <c r="F2973" i="44"/>
  <c r="G2972" i="44"/>
  <c r="F2972" i="44"/>
  <c r="G2971" i="44"/>
  <c r="F2971" i="44"/>
  <c r="G2970" i="44"/>
  <c r="F2970" i="44"/>
  <c r="G2969" i="44"/>
  <c r="F2969" i="44"/>
  <c r="G2968" i="44"/>
  <c r="F2968" i="44"/>
  <c r="G2967" i="44"/>
  <c r="F2967" i="44"/>
  <c r="G2966" i="44"/>
  <c r="F2966" i="44"/>
  <c r="G2965" i="44"/>
  <c r="F2965" i="44"/>
  <c r="G2964" i="44"/>
  <c r="F2964" i="44"/>
  <c r="G2963" i="44"/>
  <c r="F2963" i="44"/>
  <c r="G2962" i="44"/>
  <c r="F2962" i="44"/>
  <c r="G2961" i="44"/>
  <c r="F2961" i="44"/>
  <c r="G2960" i="44"/>
  <c r="F2960" i="44"/>
  <c r="G2959" i="44"/>
  <c r="F2959" i="44"/>
  <c r="G2958" i="44"/>
  <c r="F2958" i="44"/>
  <c r="G2957" i="44"/>
  <c r="F2957" i="44"/>
  <c r="G2956" i="44"/>
  <c r="F2956" i="44"/>
  <c r="G2955" i="44"/>
  <c r="F2955" i="44"/>
  <c r="G2954" i="44"/>
  <c r="F2954" i="44"/>
  <c r="G2953" i="44"/>
  <c r="F2953" i="44"/>
  <c r="G2952" i="44"/>
  <c r="F2952" i="44"/>
  <c r="G2951" i="44"/>
  <c r="F2951" i="44"/>
  <c r="G2950" i="44"/>
  <c r="F2950" i="44"/>
  <c r="G2949" i="44"/>
  <c r="F2949" i="44"/>
  <c r="G2948" i="44"/>
  <c r="F2948" i="44"/>
  <c r="G2947" i="44"/>
  <c r="F2947" i="44"/>
  <c r="G2946" i="44"/>
  <c r="F2946" i="44"/>
  <c r="G2945" i="44"/>
  <c r="F2945" i="44"/>
  <c r="G2944" i="44"/>
  <c r="F2944" i="44"/>
  <c r="G2943" i="44"/>
  <c r="F2943" i="44"/>
  <c r="G2942" i="44"/>
  <c r="F2942" i="44"/>
  <c r="G2941" i="44"/>
  <c r="F2941" i="44"/>
  <c r="G2940" i="44"/>
  <c r="F2940" i="44"/>
  <c r="G2939" i="44"/>
  <c r="F2939" i="44"/>
  <c r="G2938" i="44"/>
  <c r="F2938" i="44"/>
  <c r="G2937" i="44"/>
  <c r="F2937" i="44"/>
  <c r="G2936" i="44"/>
  <c r="F2936" i="44"/>
  <c r="G2935" i="44"/>
  <c r="F2935" i="44"/>
  <c r="G2934" i="44"/>
  <c r="F2934" i="44"/>
  <c r="G2933" i="44"/>
  <c r="F2933" i="44"/>
  <c r="G2932" i="44"/>
  <c r="F2932" i="44"/>
  <c r="G2931" i="44"/>
  <c r="F2931" i="44"/>
  <c r="G2930" i="44"/>
  <c r="F2930" i="44"/>
  <c r="G2929" i="44"/>
  <c r="F2929" i="44"/>
  <c r="G2928" i="44"/>
  <c r="F2928" i="44"/>
  <c r="G2927" i="44"/>
  <c r="F2927" i="44"/>
  <c r="G2926" i="44"/>
  <c r="F2926" i="44"/>
  <c r="G2925" i="44"/>
  <c r="F2925" i="44"/>
  <c r="G2924" i="44"/>
  <c r="F2924" i="44"/>
  <c r="G2923" i="44"/>
  <c r="F2923" i="44"/>
  <c r="G2922" i="44"/>
  <c r="F2922" i="44"/>
  <c r="G2921" i="44"/>
  <c r="F2921" i="44"/>
  <c r="G2920" i="44"/>
  <c r="F2920" i="44"/>
  <c r="G2919" i="44"/>
  <c r="F2919" i="44"/>
  <c r="G2918" i="44"/>
  <c r="F2918" i="44"/>
  <c r="G2917" i="44"/>
  <c r="F2917" i="44"/>
  <c r="G2916" i="44"/>
  <c r="F2916" i="44"/>
  <c r="G2915" i="44"/>
  <c r="F2915" i="44"/>
  <c r="G2914" i="44"/>
  <c r="F2914" i="44"/>
  <c r="G2913" i="44"/>
  <c r="F2913" i="44"/>
  <c r="G2912" i="44"/>
  <c r="F2912" i="44"/>
  <c r="G2911" i="44"/>
  <c r="F2911" i="44"/>
  <c r="G2910" i="44"/>
  <c r="F2910" i="44"/>
  <c r="G2909" i="44"/>
  <c r="F2909" i="44"/>
  <c r="G2908" i="44"/>
  <c r="F2908" i="44"/>
  <c r="G2907" i="44"/>
  <c r="F2907" i="44"/>
  <c r="G2906" i="44"/>
  <c r="F2906" i="44"/>
  <c r="G2905" i="44"/>
  <c r="F2905" i="44"/>
  <c r="G2904" i="44"/>
  <c r="F2904" i="44"/>
  <c r="G2903" i="44"/>
  <c r="F2903" i="44"/>
  <c r="G2902" i="44"/>
  <c r="F2902" i="44"/>
  <c r="G2901" i="44"/>
  <c r="F2901" i="44"/>
  <c r="G2900" i="44"/>
  <c r="F2900" i="44"/>
  <c r="G2899" i="44"/>
  <c r="F2899" i="44"/>
  <c r="G2898" i="44"/>
  <c r="F2898" i="44"/>
  <c r="G2897" i="44"/>
  <c r="F2897" i="44"/>
  <c r="G2896" i="44"/>
  <c r="F2896" i="44"/>
  <c r="G2895" i="44"/>
  <c r="F2895" i="44"/>
  <c r="G2894" i="44"/>
  <c r="F2894" i="44"/>
  <c r="G2893" i="44"/>
  <c r="F2893" i="44"/>
  <c r="G2892" i="44"/>
  <c r="F2892" i="44"/>
  <c r="G2891" i="44"/>
  <c r="F2891" i="44"/>
  <c r="G2890" i="44"/>
  <c r="F2890" i="44"/>
  <c r="G2889" i="44"/>
  <c r="F2889" i="44"/>
  <c r="G2888" i="44"/>
  <c r="F2888" i="44"/>
  <c r="G2887" i="44"/>
  <c r="F2887" i="44"/>
  <c r="G2886" i="44"/>
  <c r="F2886" i="44"/>
  <c r="G2885" i="44"/>
  <c r="F2885" i="44"/>
  <c r="G2884" i="44"/>
  <c r="F2884" i="44"/>
  <c r="G2883" i="44"/>
  <c r="F2883" i="44"/>
  <c r="G2882" i="44"/>
  <c r="F2882" i="44"/>
  <c r="G2881" i="44"/>
  <c r="F2881" i="44"/>
  <c r="G2880" i="44"/>
  <c r="F2880" i="44"/>
  <c r="G2879" i="44"/>
  <c r="F2879" i="44"/>
  <c r="G2878" i="44"/>
  <c r="F2878" i="44"/>
  <c r="G2877" i="44"/>
  <c r="F2877" i="44"/>
  <c r="G2876" i="44"/>
  <c r="F2876" i="44"/>
  <c r="G2875" i="44"/>
  <c r="F2875" i="44"/>
  <c r="G2874" i="44"/>
  <c r="F2874" i="44"/>
  <c r="G2873" i="44"/>
  <c r="F2873" i="44"/>
  <c r="G2872" i="44"/>
  <c r="F2872" i="44"/>
  <c r="G2871" i="44"/>
  <c r="F2871" i="44"/>
  <c r="G2870" i="44"/>
  <c r="F2870" i="44"/>
  <c r="G2869" i="44"/>
  <c r="F2869" i="44"/>
  <c r="G2868" i="44"/>
  <c r="F2868" i="44"/>
  <c r="G2867" i="44"/>
  <c r="F2867" i="44"/>
  <c r="G2866" i="44"/>
  <c r="F2866" i="44"/>
  <c r="G2865" i="44"/>
  <c r="F2865" i="44"/>
  <c r="G2864" i="44"/>
  <c r="F2864" i="44"/>
  <c r="G2863" i="44"/>
  <c r="F2863" i="44"/>
  <c r="G2862" i="44"/>
  <c r="F2862" i="44"/>
  <c r="G2861" i="44"/>
  <c r="F2861" i="44"/>
  <c r="G2860" i="44"/>
  <c r="F2860" i="44"/>
  <c r="G2859" i="44"/>
  <c r="F2859" i="44"/>
  <c r="G2858" i="44"/>
  <c r="F2858" i="44"/>
  <c r="G2857" i="44"/>
  <c r="F2857" i="44"/>
  <c r="G2856" i="44"/>
  <c r="F2856" i="44"/>
  <c r="G2855" i="44"/>
  <c r="F2855" i="44"/>
  <c r="G2854" i="44"/>
  <c r="F2854" i="44"/>
  <c r="G2853" i="44"/>
  <c r="F2853" i="44"/>
  <c r="G2852" i="44"/>
  <c r="F2852" i="44"/>
  <c r="G2851" i="44"/>
  <c r="F2851" i="44"/>
  <c r="G2850" i="44"/>
  <c r="F2850" i="44"/>
  <c r="G2849" i="44"/>
  <c r="F2849" i="44"/>
  <c r="G2848" i="44"/>
  <c r="F2848" i="44"/>
  <c r="G2847" i="44"/>
  <c r="F2847" i="44"/>
  <c r="G2846" i="44"/>
  <c r="F2846" i="44"/>
  <c r="G2845" i="44"/>
  <c r="F2845" i="44"/>
  <c r="G2844" i="44"/>
  <c r="F2844" i="44"/>
  <c r="G2843" i="44"/>
  <c r="F2843" i="44"/>
  <c r="G2842" i="44"/>
  <c r="F2842" i="44"/>
  <c r="G2841" i="44"/>
  <c r="F2841" i="44"/>
  <c r="G2840" i="44"/>
  <c r="F2840" i="44"/>
  <c r="G2839" i="44"/>
  <c r="F2839" i="44"/>
  <c r="G2838" i="44"/>
  <c r="F2838" i="44"/>
  <c r="G2837" i="44"/>
  <c r="F2837" i="44"/>
  <c r="G2836" i="44"/>
  <c r="F2836" i="44"/>
  <c r="G2835" i="44"/>
  <c r="F2835" i="44"/>
  <c r="G2834" i="44"/>
  <c r="F2834" i="44"/>
  <c r="G2833" i="44"/>
  <c r="F2833" i="44"/>
  <c r="G2832" i="44"/>
  <c r="F2832" i="44"/>
  <c r="G2831" i="44"/>
  <c r="F2831" i="44"/>
  <c r="G2830" i="44"/>
  <c r="F2830" i="44"/>
  <c r="G2829" i="44"/>
  <c r="F2829" i="44"/>
  <c r="G2828" i="44"/>
  <c r="F2828" i="44"/>
  <c r="G2827" i="44"/>
  <c r="F2827" i="44"/>
  <c r="G2826" i="44"/>
  <c r="F2826" i="44"/>
  <c r="G2825" i="44"/>
  <c r="F2825" i="44"/>
  <c r="G2824" i="44"/>
  <c r="F2824" i="44"/>
  <c r="G2823" i="44"/>
  <c r="F2823" i="44"/>
  <c r="G2822" i="44"/>
  <c r="F2822" i="44"/>
  <c r="G2821" i="44"/>
  <c r="F2821" i="44"/>
  <c r="G2820" i="44"/>
  <c r="F2820" i="44"/>
  <c r="G2819" i="44"/>
  <c r="F2819" i="44"/>
  <c r="G2818" i="44"/>
  <c r="F2818" i="44"/>
  <c r="G2817" i="44"/>
  <c r="F2817" i="44"/>
  <c r="G2816" i="44"/>
  <c r="F2816" i="44"/>
  <c r="G2815" i="44"/>
  <c r="F2815" i="44"/>
  <c r="G2814" i="44"/>
  <c r="F2814" i="44"/>
  <c r="G2813" i="44"/>
  <c r="F2813" i="44"/>
  <c r="G2812" i="44"/>
  <c r="F2812" i="44"/>
  <c r="G2811" i="44"/>
  <c r="F2811" i="44"/>
  <c r="G2810" i="44"/>
  <c r="F2810" i="44"/>
  <c r="G2809" i="44"/>
  <c r="F2809" i="44"/>
  <c r="G2808" i="44"/>
  <c r="F2808" i="44"/>
  <c r="G2807" i="44"/>
  <c r="F2807" i="44"/>
  <c r="G2806" i="44"/>
  <c r="F2806" i="44"/>
  <c r="G2805" i="44"/>
  <c r="F2805" i="44"/>
  <c r="G2804" i="44"/>
  <c r="F2804" i="44"/>
  <c r="G2803" i="44"/>
  <c r="F2803" i="44"/>
  <c r="G2802" i="44"/>
  <c r="F2802" i="44"/>
  <c r="G2801" i="44"/>
  <c r="F2801" i="44"/>
  <c r="G2800" i="44"/>
  <c r="F2800" i="44"/>
  <c r="G2799" i="44"/>
  <c r="F2799" i="44"/>
  <c r="G2798" i="44"/>
  <c r="F2798" i="44"/>
  <c r="G2797" i="44"/>
  <c r="F2797" i="44"/>
  <c r="G2796" i="44"/>
  <c r="F2796" i="44"/>
  <c r="G2795" i="44"/>
  <c r="F2795" i="44"/>
  <c r="G2794" i="44"/>
  <c r="F2794" i="44"/>
  <c r="G2793" i="44"/>
  <c r="F2793" i="44"/>
  <c r="G2792" i="44"/>
  <c r="F2792" i="44"/>
  <c r="G2791" i="44"/>
  <c r="F2791" i="44"/>
  <c r="G2790" i="44"/>
  <c r="F2790" i="44"/>
  <c r="G2789" i="44"/>
  <c r="F2789" i="44"/>
  <c r="G2788" i="44"/>
  <c r="F2788" i="44"/>
  <c r="G2787" i="44"/>
  <c r="F2787" i="44"/>
  <c r="G2786" i="44"/>
  <c r="F2786" i="44"/>
  <c r="G2785" i="44"/>
  <c r="F2785" i="44"/>
  <c r="G2784" i="44"/>
  <c r="F2784" i="44"/>
  <c r="G2783" i="44"/>
  <c r="F2783" i="44"/>
  <c r="G2782" i="44"/>
  <c r="F2782" i="44"/>
  <c r="G2781" i="44"/>
  <c r="F2781" i="44"/>
  <c r="G2780" i="44"/>
  <c r="F2780" i="44"/>
  <c r="G2779" i="44"/>
  <c r="F2779" i="44"/>
  <c r="G2778" i="44"/>
  <c r="F2778" i="44"/>
  <c r="G2777" i="44"/>
  <c r="F2777" i="44"/>
  <c r="G2776" i="44"/>
  <c r="F2776" i="44"/>
  <c r="G2775" i="44"/>
  <c r="F2775" i="44"/>
  <c r="G2774" i="44"/>
  <c r="F2774" i="44"/>
  <c r="G2773" i="44"/>
  <c r="F2773" i="44"/>
  <c r="G2772" i="44"/>
  <c r="F2772" i="44"/>
  <c r="G2771" i="44"/>
  <c r="F2771" i="44"/>
  <c r="G2770" i="44"/>
  <c r="F2770" i="44"/>
  <c r="G2769" i="44"/>
  <c r="F2769" i="44"/>
  <c r="G2768" i="44"/>
  <c r="F2768" i="44"/>
  <c r="G2767" i="44"/>
  <c r="F2767" i="44"/>
  <c r="G2766" i="44"/>
  <c r="F2766" i="44"/>
  <c r="G2765" i="44"/>
  <c r="F2765" i="44"/>
  <c r="G2764" i="44"/>
  <c r="F2764" i="44"/>
  <c r="G2763" i="44"/>
  <c r="F2763" i="44"/>
  <c r="G2762" i="44"/>
  <c r="F2762" i="44"/>
  <c r="G2761" i="44"/>
  <c r="F2761" i="44"/>
  <c r="G2760" i="44"/>
  <c r="F2760" i="44"/>
  <c r="G2759" i="44"/>
  <c r="F2759" i="44"/>
  <c r="G2758" i="44"/>
  <c r="F2758" i="44"/>
  <c r="G2757" i="44"/>
  <c r="F2757" i="44"/>
  <c r="G2756" i="44"/>
  <c r="F2756" i="44"/>
  <c r="G2755" i="44"/>
  <c r="F2755" i="44"/>
  <c r="G2754" i="44"/>
  <c r="F2754" i="44"/>
  <c r="G2753" i="44"/>
  <c r="F2753" i="44"/>
  <c r="G2752" i="44"/>
  <c r="F2752" i="44"/>
  <c r="G2751" i="44"/>
  <c r="F2751" i="44"/>
  <c r="G2750" i="44"/>
  <c r="F2750" i="44"/>
  <c r="G2749" i="44"/>
  <c r="F2749" i="44"/>
  <c r="G2748" i="44"/>
  <c r="F2748" i="44"/>
  <c r="G2747" i="44"/>
  <c r="F2747" i="44"/>
  <c r="G2746" i="44"/>
  <c r="F2746" i="44"/>
  <c r="G2745" i="44"/>
  <c r="F2745" i="44"/>
  <c r="G2744" i="44"/>
  <c r="F2744" i="44"/>
  <c r="G2743" i="44"/>
  <c r="F2743" i="44"/>
  <c r="G2742" i="44"/>
  <c r="F2742" i="44"/>
  <c r="G2741" i="44"/>
  <c r="F2741" i="44"/>
  <c r="G2740" i="44"/>
  <c r="F2740" i="44"/>
  <c r="G2739" i="44"/>
  <c r="F2739" i="44"/>
  <c r="G2738" i="44"/>
  <c r="F2738" i="44"/>
  <c r="G2737" i="44"/>
  <c r="F2737" i="44"/>
  <c r="G2736" i="44"/>
  <c r="F2736" i="44"/>
  <c r="G2735" i="44"/>
  <c r="F2735" i="44"/>
  <c r="G2734" i="44"/>
  <c r="F2734" i="44"/>
  <c r="G2733" i="44"/>
  <c r="F2733" i="44"/>
  <c r="G2732" i="44"/>
  <c r="F2732" i="44"/>
  <c r="G2731" i="44"/>
  <c r="F2731" i="44"/>
  <c r="G2730" i="44"/>
  <c r="F2730" i="44"/>
  <c r="G2729" i="44"/>
  <c r="F2729" i="44"/>
  <c r="G2728" i="44"/>
  <c r="F2728" i="44"/>
  <c r="G2727" i="44"/>
  <c r="F2727" i="44"/>
  <c r="G2726" i="44"/>
  <c r="F2726" i="44"/>
  <c r="G2725" i="44"/>
  <c r="F2725" i="44"/>
  <c r="G2724" i="44"/>
  <c r="F2724" i="44"/>
  <c r="G2723" i="44"/>
  <c r="F2723" i="44"/>
  <c r="G2722" i="44"/>
  <c r="F2722" i="44"/>
  <c r="G2721" i="44"/>
  <c r="F2721" i="44"/>
  <c r="G2720" i="44"/>
  <c r="F2720" i="44"/>
  <c r="G2719" i="44"/>
  <c r="F2719" i="44"/>
  <c r="G2718" i="44"/>
  <c r="F2718" i="44"/>
  <c r="G2717" i="44"/>
  <c r="F2717" i="44"/>
  <c r="G2716" i="44"/>
  <c r="F2716" i="44"/>
  <c r="G2715" i="44"/>
  <c r="F2715" i="44"/>
  <c r="G2714" i="44"/>
  <c r="F2714" i="44"/>
  <c r="G2713" i="44"/>
  <c r="F2713" i="44"/>
  <c r="G2712" i="44"/>
  <c r="F2712" i="44"/>
  <c r="G2711" i="44"/>
  <c r="F2711" i="44"/>
  <c r="G2710" i="44"/>
  <c r="F2710" i="44"/>
  <c r="G2709" i="44"/>
  <c r="F2709" i="44"/>
  <c r="G2708" i="44"/>
  <c r="F2708" i="44"/>
  <c r="G2707" i="44"/>
  <c r="F2707" i="44"/>
  <c r="G2706" i="44"/>
  <c r="F2706" i="44"/>
  <c r="G2705" i="44"/>
  <c r="F2705" i="44"/>
  <c r="G2704" i="44"/>
  <c r="F2704" i="44"/>
  <c r="G2703" i="44"/>
  <c r="F2703" i="44"/>
  <c r="G2702" i="44"/>
  <c r="F2702" i="44"/>
  <c r="G2701" i="44"/>
  <c r="F2701" i="44"/>
  <c r="G2700" i="44"/>
  <c r="F2700" i="44"/>
  <c r="G2699" i="44"/>
  <c r="F2699" i="44"/>
  <c r="G2698" i="44"/>
  <c r="F2698" i="44"/>
  <c r="G2697" i="44"/>
  <c r="F2697" i="44"/>
  <c r="G2696" i="44"/>
  <c r="F2696" i="44"/>
  <c r="G2695" i="44"/>
  <c r="F2695" i="44"/>
  <c r="G2694" i="44"/>
  <c r="F2694" i="44"/>
  <c r="G2693" i="44"/>
  <c r="F2693" i="44"/>
  <c r="G2692" i="44"/>
  <c r="F2692" i="44"/>
  <c r="G2691" i="44"/>
  <c r="F2691" i="44"/>
  <c r="G2690" i="44"/>
  <c r="F2690" i="44"/>
  <c r="G2689" i="44"/>
  <c r="F2689" i="44"/>
  <c r="G2688" i="44"/>
  <c r="F2688" i="44"/>
  <c r="G2687" i="44"/>
  <c r="F2687" i="44"/>
  <c r="G2686" i="44"/>
  <c r="F2686" i="44"/>
  <c r="G2685" i="44"/>
  <c r="F2685" i="44"/>
  <c r="G2684" i="44"/>
  <c r="F2684" i="44"/>
  <c r="G2683" i="44"/>
  <c r="F2683" i="44"/>
  <c r="G2682" i="44"/>
  <c r="F2682" i="44"/>
  <c r="G2681" i="44"/>
  <c r="F2681" i="44"/>
  <c r="G2680" i="44"/>
  <c r="F2680" i="44"/>
  <c r="G2679" i="44"/>
  <c r="F2679" i="44"/>
  <c r="G2678" i="44"/>
  <c r="F2678" i="44"/>
  <c r="G2677" i="44"/>
  <c r="F2677" i="44"/>
  <c r="G2676" i="44"/>
  <c r="F2676" i="44"/>
  <c r="G2675" i="44"/>
  <c r="F2675" i="44"/>
  <c r="G2674" i="44"/>
  <c r="F2674" i="44"/>
  <c r="G2673" i="44"/>
  <c r="F2673" i="44"/>
  <c r="G2672" i="44"/>
  <c r="F2672" i="44"/>
  <c r="G2671" i="44"/>
  <c r="F2671" i="44"/>
  <c r="G2670" i="44"/>
  <c r="F2670" i="44"/>
  <c r="G2669" i="44"/>
  <c r="F2669" i="44"/>
  <c r="G2668" i="44"/>
  <c r="F2668" i="44"/>
  <c r="G2667" i="44"/>
  <c r="F2667" i="44"/>
  <c r="G2666" i="44"/>
  <c r="F2666" i="44"/>
  <c r="G2665" i="44"/>
  <c r="F2665" i="44"/>
  <c r="G2664" i="44"/>
  <c r="F2664" i="44"/>
  <c r="G2663" i="44"/>
  <c r="F2663" i="44"/>
  <c r="G2662" i="44"/>
  <c r="F2662" i="44"/>
  <c r="G2661" i="44"/>
  <c r="F2661" i="44"/>
  <c r="G2660" i="44"/>
  <c r="F2660" i="44"/>
  <c r="G2659" i="44"/>
  <c r="F2659" i="44"/>
  <c r="G2658" i="44"/>
  <c r="F2658" i="44"/>
  <c r="G2657" i="44"/>
  <c r="F2657" i="44"/>
  <c r="G2656" i="44"/>
  <c r="F2656" i="44"/>
  <c r="G2655" i="44"/>
  <c r="F2655" i="44"/>
  <c r="G2654" i="44"/>
  <c r="F2654" i="44"/>
  <c r="G2653" i="44"/>
  <c r="F2653" i="44"/>
  <c r="G2652" i="44"/>
  <c r="F2652" i="44"/>
  <c r="G2651" i="44"/>
  <c r="F2651" i="44"/>
  <c r="G2650" i="44"/>
  <c r="F2650" i="44"/>
  <c r="G2649" i="44"/>
  <c r="F2649" i="44"/>
  <c r="G2648" i="44"/>
  <c r="F2648" i="44"/>
  <c r="G2647" i="44"/>
  <c r="F2647" i="44"/>
  <c r="G2646" i="44"/>
  <c r="F2646" i="44"/>
  <c r="G2645" i="44"/>
  <c r="F2645" i="44"/>
  <c r="G2644" i="44"/>
  <c r="F2644" i="44"/>
  <c r="G2643" i="44"/>
  <c r="F2643" i="44"/>
  <c r="G2642" i="44"/>
  <c r="F2642" i="44"/>
  <c r="G2641" i="44"/>
  <c r="F2641" i="44"/>
  <c r="G2640" i="44"/>
  <c r="F2640" i="44"/>
  <c r="G2639" i="44"/>
  <c r="F2639" i="44"/>
  <c r="G2638" i="44"/>
  <c r="F2638" i="44"/>
  <c r="G2637" i="44"/>
  <c r="F2637" i="44"/>
  <c r="G2636" i="44"/>
  <c r="F2636" i="44"/>
  <c r="G2635" i="44"/>
  <c r="F2635" i="44"/>
  <c r="G2634" i="44"/>
  <c r="F2634" i="44"/>
  <c r="G2633" i="44"/>
  <c r="F2633" i="44"/>
  <c r="G2632" i="44"/>
  <c r="F2632" i="44"/>
  <c r="G2631" i="44"/>
  <c r="F2631" i="44"/>
  <c r="G2630" i="44"/>
  <c r="F2630" i="44"/>
  <c r="G2629" i="44"/>
  <c r="F2629" i="44"/>
  <c r="G2628" i="44"/>
  <c r="F2628" i="44"/>
  <c r="G2627" i="44"/>
  <c r="F2627" i="44"/>
  <c r="G2626" i="44"/>
  <c r="F2626" i="44"/>
  <c r="G2625" i="44"/>
  <c r="F2625" i="44"/>
  <c r="G2624" i="44"/>
  <c r="F2624" i="44"/>
  <c r="G2623" i="44"/>
  <c r="F2623" i="44"/>
  <c r="G2622" i="44"/>
  <c r="F2622" i="44"/>
  <c r="G2621" i="44"/>
  <c r="F2621" i="44"/>
  <c r="G2620" i="44"/>
  <c r="F2620" i="44"/>
  <c r="G2619" i="44"/>
  <c r="F2619" i="44"/>
  <c r="G2618" i="44"/>
  <c r="F2618" i="44"/>
  <c r="G2617" i="44"/>
  <c r="F2617" i="44"/>
  <c r="G2616" i="44"/>
  <c r="F2616" i="44"/>
  <c r="G2615" i="44"/>
  <c r="F2615" i="44"/>
  <c r="G2614" i="44"/>
  <c r="F2614" i="44"/>
  <c r="G2613" i="44"/>
  <c r="F2613" i="44"/>
  <c r="G2612" i="44"/>
  <c r="F2612" i="44"/>
  <c r="G2611" i="44"/>
  <c r="F2611" i="44"/>
  <c r="G2610" i="44"/>
  <c r="F2610" i="44"/>
  <c r="G2609" i="44"/>
  <c r="F2609" i="44"/>
  <c r="G2608" i="44"/>
  <c r="F2608" i="44"/>
  <c r="G2607" i="44"/>
  <c r="F2607" i="44"/>
  <c r="G2606" i="44"/>
  <c r="F2606" i="44"/>
  <c r="G2605" i="44"/>
  <c r="F2605" i="44"/>
  <c r="G2604" i="44"/>
  <c r="F2604" i="44"/>
  <c r="G2603" i="44"/>
  <c r="F2603" i="44"/>
  <c r="G2602" i="44"/>
  <c r="F2602" i="44"/>
  <c r="G2601" i="44"/>
  <c r="F2601" i="44"/>
  <c r="G2600" i="44"/>
  <c r="F2600" i="44"/>
  <c r="G2599" i="44"/>
  <c r="F2599" i="44"/>
  <c r="G2598" i="44"/>
  <c r="F2598" i="44"/>
  <c r="G2597" i="44"/>
  <c r="F2597" i="44"/>
  <c r="G2596" i="44"/>
  <c r="F2596" i="44"/>
  <c r="G2595" i="44"/>
  <c r="F2595" i="44"/>
  <c r="G2594" i="44"/>
  <c r="F2594" i="44"/>
  <c r="G2593" i="44"/>
  <c r="F2593" i="44"/>
  <c r="G2592" i="44"/>
  <c r="F2592" i="44"/>
  <c r="G2591" i="44"/>
  <c r="F2591" i="44"/>
  <c r="G2590" i="44"/>
  <c r="F2590" i="44"/>
  <c r="G2589" i="44"/>
  <c r="F2589" i="44"/>
  <c r="G2588" i="44"/>
  <c r="F2588" i="44"/>
  <c r="G2587" i="44"/>
  <c r="F2587" i="44"/>
  <c r="G2586" i="44"/>
  <c r="F2586" i="44"/>
  <c r="G2585" i="44"/>
  <c r="F2585" i="44"/>
  <c r="G2584" i="44"/>
  <c r="F2584" i="44"/>
  <c r="G2583" i="44"/>
  <c r="F2583" i="44"/>
  <c r="G2582" i="44"/>
  <c r="F2582" i="44"/>
  <c r="G2581" i="44"/>
  <c r="F2581" i="44"/>
  <c r="G2580" i="44"/>
  <c r="F2580" i="44"/>
  <c r="G2579" i="44"/>
  <c r="F2579" i="44"/>
  <c r="G2578" i="44"/>
  <c r="F2578" i="44"/>
  <c r="G2577" i="44"/>
  <c r="F2577" i="44"/>
  <c r="G2576" i="44"/>
  <c r="F2576" i="44"/>
  <c r="G2575" i="44"/>
  <c r="F2575" i="44"/>
  <c r="G2574" i="44"/>
  <c r="F2574" i="44"/>
  <c r="G2573" i="44"/>
  <c r="F2573" i="44"/>
  <c r="G2572" i="44"/>
  <c r="F2572" i="44"/>
  <c r="G2571" i="44"/>
  <c r="F2571" i="44"/>
  <c r="G2570" i="44"/>
  <c r="F2570" i="44"/>
  <c r="G2569" i="44"/>
  <c r="F2569" i="44"/>
  <c r="G2568" i="44"/>
  <c r="F2568" i="44"/>
  <c r="G2567" i="44"/>
  <c r="F2567" i="44"/>
  <c r="G2566" i="44"/>
  <c r="F2566" i="44"/>
  <c r="G2565" i="44"/>
  <c r="F2565" i="44"/>
  <c r="G2564" i="44"/>
  <c r="F2564" i="44"/>
  <c r="G2563" i="44"/>
  <c r="F2563" i="44"/>
  <c r="G2562" i="44"/>
  <c r="F2562" i="44"/>
  <c r="G2561" i="44"/>
  <c r="F2561" i="44"/>
  <c r="G2560" i="44"/>
  <c r="F2560" i="44"/>
  <c r="G2559" i="44"/>
  <c r="F2559" i="44"/>
  <c r="G2558" i="44"/>
  <c r="F2558" i="44"/>
  <c r="G2557" i="44"/>
  <c r="F2557" i="44"/>
  <c r="G2556" i="44"/>
  <c r="F2556" i="44"/>
  <c r="G2555" i="44"/>
  <c r="F2555" i="44"/>
  <c r="G2554" i="44"/>
  <c r="F2554" i="44"/>
  <c r="G2553" i="44"/>
  <c r="F2553" i="44"/>
  <c r="G2552" i="44"/>
  <c r="F2552" i="44"/>
  <c r="G2551" i="44"/>
  <c r="F2551" i="44"/>
  <c r="G2550" i="44"/>
  <c r="F2550" i="44"/>
  <c r="G2549" i="44"/>
  <c r="F2549" i="44"/>
  <c r="G2548" i="44"/>
  <c r="F2548" i="44"/>
  <c r="G2547" i="44"/>
  <c r="F2547" i="44"/>
  <c r="G2546" i="44"/>
  <c r="F2546" i="44"/>
  <c r="G2545" i="44"/>
  <c r="F2545" i="44"/>
  <c r="G2544" i="44"/>
  <c r="F2544" i="44"/>
  <c r="G2543" i="44"/>
  <c r="F2543" i="44"/>
  <c r="G2542" i="44"/>
  <c r="F2542" i="44"/>
  <c r="G2541" i="44"/>
  <c r="F2541" i="44"/>
  <c r="G2540" i="44"/>
  <c r="F2540" i="44"/>
  <c r="G2539" i="44"/>
  <c r="F2539" i="44"/>
  <c r="G2538" i="44"/>
  <c r="F2538" i="44"/>
  <c r="G2537" i="44"/>
  <c r="F2537" i="44"/>
  <c r="G2536" i="44"/>
  <c r="F2536" i="44"/>
  <c r="G2535" i="44"/>
  <c r="F2535" i="44"/>
  <c r="G2534" i="44"/>
  <c r="F2534" i="44"/>
  <c r="G2533" i="44"/>
  <c r="F2533" i="44"/>
  <c r="G2532" i="44"/>
  <c r="F2532" i="44"/>
  <c r="G2531" i="44"/>
  <c r="F2531" i="44"/>
  <c r="G2530" i="44"/>
  <c r="F2530" i="44"/>
  <c r="G2529" i="44"/>
  <c r="F2529" i="44"/>
  <c r="G2528" i="44"/>
  <c r="F2528" i="44"/>
  <c r="G2527" i="44"/>
  <c r="F2527" i="44"/>
  <c r="G2526" i="44"/>
  <c r="F2526" i="44"/>
  <c r="G2525" i="44"/>
  <c r="F2525" i="44"/>
  <c r="G2524" i="44"/>
  <c r="F2524" i="44"/>
  <c r="G2523" i="44"/>
  <c r="F2523" i="44"/>
  <c r="G2522" i="44"/>
  <c r="F2522" i="44"/>
  <c r="G2521" i="44"/>
  <c r="F2521" i="44"/>
  <c r="G2520" i="44"/>
  <c r="F2520" i="44"/>
  <c r="G2519" i="44"/>
  <c r="F2519" i="44"/>
  <c r="G2518" i="44"/>
  <c r="F2518" i="44"/>
  <c r="G2517" i="44"/>
  <c r="F2517" i="44"/>
  <c r="G2516" i="44"/>
  <c r="F2516" i="44"/>
  <c r="G2515" i="44"/>
  <c r="F2515" i="44"/>
  <c r="G2514" i="44"/>
  <c r="F2514" i="44"/>
  <c r="G2513" i="44"/>
  <c r="F2513" i="44"/>
  <c r="G2512" i="44"/>
  <c r="F2512" i="44"/>
  <c r="G2511" i="44"/>
  <c r="F2511" i="44"/>
  <c r="G2510" i="44"/>
  <c r="F2510" i="44"/>
  <c r="G2509" i="44"/>
  <c r="F2509" i="44"/>
  <c r="G2508" i="44"/>
  <c r="F2508" i="44"/>
  <c r="G2507" i="44"/>
  <c r="F2507" i="44"/>
  <c r="G2506" i="44"/>
  <c r="F2506" i="44"/>
  <c r="G2505" i="44"/>
  <c r="F2505" i="44"/>
  <c r="G2504" i="44"/>
  <c r="F2504" i="44"/>
  <c r="G2503" i="44"/>
  <c r="F2503" i="44"/>
  <c r="G2502" i="44"/>
  <c r="F2502" i="44"/>
  <c r="G2501" i="44"/>
  <c r="F2501" i="44"/>
  <c r="G2500" i="44"/>
  <c r="F2500" i="44"/>
  <c r="G2499" i="44"/>
  <c r="F2499" i="44"/>
  <c r="G2498" i="44"/>
  <c r="F2498" i="44"/>
  <c r="G2497" i="44"/>
  <c r="F2497" i="44"/>
  <c r="G2496" i="44"/>
  <c r="F2496" i="44"/>
  <c r="G2495" i="44"/>
  <c r="F2495" i="44"/>
  <c r="G2494" i="44"/>
  <c r="F2494" i="44"/>
  <c r="G2493" i="44"/>
  <c r="F2493" i="44"/>
  <c r="G2492" i="44"/>
  <c r="F2492" i="44"/>
  <c r="G2491" i="44"/>
  <c r="F2491" i="44"/>
  <c r="G2490" i="44"/>
  <c r="F2490" i="44"/>
  <c r="G2489" i="44"/>
  <c r="F2489" i="44"/>
  <c r="G2488" i="44"/>
  <c r="F2488" i="44"/>
  <c r="G2487" i="44"/>
  <c r="F2487" i="44"/>
  <c r="G2486" i="44"/>
  <c r="F2486" i="44"/>
  <c r="G2485" i="44"/>
  <c r="F2485" i="44"/>
  <c r="G2484" i="44"/>
  <c r="F2484" i="44"/>
  <c r="G2483" i="44"/>
  <c r="F2483" i="44"/>
  <c r="G2482" i="44"/>
  <c r="F2482" i="44"/>
  <c r="G2481" i="44"/>
  <c r="F2481" i="44"/>
  <c r="G2480" i="44"/>
  <c r="F2480" i="44"/>
  <c r="G2479" i="44"/>
  <c r="F2479" i="44"/>
  <c r="G2478" i="44"/>
  <c r="F2478" i="44"/>
  <c r="G2477" i="44"/>
  <c r="F2477" i="44"/>
  <c r="G2476" i="44"/>
  <c r="F2476" i="44"/>
  <c r="G2475" i="44"/>
  <c r="F2475" i="44"/>
  <c r="G2474" i="44"/>
  <c r="F2474" i="44"/>
  <c r="G2473" i="44"/>
  <c r="F2473" i="44"/>
  <c r="G2472" i="44"/>
  <c r="F2472" i="44"/>
  <c r="G2471" i="44"/>
  <c r="F2471" i="44"/>
  <c r="G2470" i="44"/>
  <c r="F2470" i="44"/>
  <c r="G2469" i="44"/>
  <c r="F2469" i="44"/>
  <c r="G2468" i="44"/>
  <c r="F2468" i="44"/>
  <c r="G2467" i="44"/>
  <c r="F2467" i="44"/>
  <c r="G2466" i="44"/>
  <c r="F2466" i="44"/>
  <c r="G2465" i="44"/>
  <c r="F2465" i="44"/>
  <c r="G2464" i="44"/>
  <c r="F2464" i="44"/>
  <c r="G2463" i="44"/>
  <c r="F2463" i="44"/>
  <c r="G2462" i="44"/>
  <c r="F2462" i="44"/>
  <c r="G2461" i="44"/>
  <c r="F2461" i="44"/>
  <c r="G2460" i="44"/>
  <c r="F2460" i="44"/>
  <c r="G2459" i="44"/>
  <c r="F2459" i="44"/>
  <c r="G2458" i="44"/>
  <c r="F2458" i="44"/>
  <c r="G2457" i="44"/>
  <c r="F2457" i="44"/>
  <c r="G2456" i="44"/>
  <c r="F2456" i="44"/>
  <c r="G2455" i="44"/>
  <c r="F2455" i="44"/>
  <c r="G2454" i="44"/>
  <c r="F2454" i="44"/>
  <c r="G2453" i="44"/>
  <c r="F2453" i="44"/>
  <c r="G2452" i="44"/>
  <c r="F2452" i="44"/>
  <c r="G2451" i="44"/>
  <c r="F2451" i="44"/>
  <c r="G2450" i="44"/>
  <c r="F2450" i="44"/>
  <c r="G2449" i="44"/>
  <c r="F2449" i="44"/>
  <c r="G2448" i="44"/>
  <c r="F2448" i="44"/>
  <c r="G2447" i="44"/>
  <c r="F2447" i="44"/>
  <c r="G2446" i="44"/>
  <c r="F2446" i="44"/>
  <c r="G2445" i="44"/>
  <c r="F2445" i="44"/>
  <c r="G2444" i="44"/>
  <c r="F2444" i="44"/>
  <c r="G2443" i="44"/>
  <c r="F2443" i="44"/>
  <c r="G2442" i="44"/>
  <c r="F2442" i="44"/>
  <c r="G2441" i="44"/>
  <c r="F2441" i="44"/>
  <c r="G2440" i="44"/>
  <c r="F2440" i="44"/>
  <c r="G2439" i="44"/>
  <c r="F2439" i="44"/>
  <c r="G2438" i="44"/>
  <c r="F2438" i="44"/>
  <c r="G2437" i="44"/>
  <c r="F2437" i="44"/>
  <c r="G2436" i="44"/>
  <c r="F2436" i="44"/>
  <c r="G2435" i="44"/>
  <c r="F2435" i="44"/>
  <c r="G2434" i="44"/>
  <c r="F2434" i="44"/>
  <c r="G2433" i="44"/>
  <c r="F2433" i="44"/>
  <c r="G2432" i="44"/>
  <c r="F2432" i="44"/>
  <c r="G2431" i="44"/>
  <c r="F2431" i="44"/>
  <c r="G2430" i="44"/>
  <c r="F2430" i="44"/>
  <c r="G2429" i="44"/>
  <c r="F2429" i="44"/>
  <c r="G2428" i="44"/>
  <c r="F2428" i="44"/>
  <c r="G2427" i="44"/>
  <c r="F2427" i="44"/>
  <c r="G2426" i="44"/>
  <c r="F2426" i="44"/>
  <c r="G2425" i="44"/>
  <c r="F2425" i="44"/>
  <c r="G2424" i="44"/>
  <c r="F2424" i="44"/>
  <c r="G2423" i="44"/>
  <c r="F2423" i="44"/>
  <c r="G2422" i="44"/>
  <c r="F2422" i="44"/>
  <c r="G2421" i="44"/>
  <c r="F2421" i="44"/>
  <c r="G2420" i="44"/>
  <c r="F2420" i="44"/>
  <c r="G2419" i="44"/>
  <c r="F2419" i="44"/>
  <c r="G2418" i="44"/>
  <c r="F2418" i="44"/>
  <c r="G2417" i="44"/>
  <c r="F2417" i="44"/>
  <c r="G2416" i="44"/>
  <c r="F2416" i="44"/>
  <c r="G2415" i="44"/>
  <c r="F2415" i="44"/>
  <c r="G2414" i="44"/>
  <c r="F2414" i="44"/>
  <c r="G2413" i="44"/>
  <c r="F2413" i="44"/>
  <c r="G2412" i="44"/>
  <c r="F2412" i="44"/>
  <c r="G2411" i="44"/>
  <c r="F2411" i="44"/>
  <c r="G2410" i="44"/>
  <c r="F2410" i="44"/>
  <c r="G2409" i="44"/>
  <c r="F2409" i="44"/>
  <c r="G2408" i="44"/>
  <c r="F2408" i="44"/>
  <c r="G2407" i="44"/>
  <c r="F2407" i="44"/>
  <c r="G2406" i="44"/>
  <c r="F2406" i="44"/>
  <c r="G2405" i="44"/>
  <c r="F2405" i="44"/>
  <c r="G2404" i="44"/>
  <c r="F2404" i="44"/>
  <c r="G2403" i="44"/>
  <c r="F2403" i="44"/>
  <c r="G2402" i="44"/>
  <c r="F2402" i="44"/>
  <c r="G2401" i="44"/>
  <c r="F2401" i="44"/>
  <c r="G2400" i="44"/>
  <c r="F2400" i="44"/>
  <c r="G2399" i="44"/>
  <c r="F2399" i="44"/>
  <c r="G2398" i="44"/>
  <c r="F2398" i="44"/>
  <c r="G2397" i="44"/>
  <c r="F2397" i="44"/>
  <c r="G2396" i="44"/>
  <c r="F2396" i="44"/>
  <c r="G2395" i="44"/>
  <c r="F2395" i="44"/>
  <c r="G2394" i="44"/>
  <c r="F2394" i="44"/>
  <c r="G2393" i="44"/>
  <c r="F2393" i="44"/>
  <c r="G2392" i="44"/>
  <c r="F2392" i="44"/>
  <c r="G2391" i="44"/>
  <c r="F2391" i="44"/>
  <c r="G2390" i="44"/>
  <c r="F2390" i="44"/>
  <c r="G2389" i="44"/>
  <c r="F2389" i="44"/>
  <c r="G2388" i="44"/>
  <c r="F2388" i="44"/>
  <c r="G2387" i="44"/>
  <c r="F2387" i="44"/>
  <c r="G2386" i="44"/>
  <c r="F2386" i="44"/>
  <c r="G2385" i="44"/>
  <c r="F2385" i="44"/>
  <c r="G2384" i="44"/>
  <c r="F2384" i="44"/>
  <c r="G2383" i="44"/>
  <c r="F2383" i="44"/>
  <c r="G2382" i="44"/>
  <c r="F2382" i="44"/>
  <c r="G2381" i="44"/>
  <c r="F2381" i="44"/>
  <c r="G2380" i="44"/>
  <c r="F2380" i="44"/>
  <c r="G2379" i="44"/>
  <c r="F2379" i="44"/>
  <c r="G2378" i="44"/>
  <c r="F2378" i="44"/>
  <c r="G2377" i="44"/>
  <c r="F2377" i="44"/>
  <c r="G2376" i="44"/>
  <c r="F2376" i="44"/>
  <c r="G2375" i="44"/>
  <c r="F2375" i="44"/>
  <c r="G2374" i="44"/>
  <c r="F2374" i="44"/>
  <c r="G2373" i="44"/>
  <c r="F2373" i="44"/>
  <c r="G2372" i="44"/>
  <c r="F2372" i="44"/>
  <c r="G2371" i="44"/>
  <c r="F2371" i="44"/>
  <c r="G2370" i="44"/>
  <c r="F2370" i="44"/>
  <c r="G2369" i="44"/>
  <c r="F2369" i="44"/>
  <c r="G2368" i="44"/>
  <c r="F2368" i="44"/>
  <c r="G2367" i="44"/>
  <c r="F2367" i="44"/>
  <c r="G2366" i="44"/>
  <c r="F2366" i="44"/>
  <c r="G2365" i="44"/>
  <c r="F2365" i="44"/>
  <c r="G2364" i="44"/>
  <c r="F2364" i="44"/>
  <c r="G2363" i="44"/>
  <c r="F2363" i="44"/>
  <c r="G2362" i="44"/>
  <c r="F2362" i="44"/>
  <c r="G2361" i="44"/>
  <c r="F2361" i="44"/>
  <c r="G2360" i="44"/>
  <c r="F2360" i="44"/>
  <c r="G2359" i="44"/>
  <c r="F2359" i="44"/>
  <c r="G2358" i="44"/>
  <c r="F2358" i="44"/>
  <c r="G2357" i="44"/>
  <c r="F2357" i="44"/>
  <c r="G2356" i="44"/>
  <c r="F2356" i="44"/>
  <c r="G2355" i="44"/>
  <c r="F2355" i="44"/>
  <c r="G2354" i="44"/>
  <c r="F2354" i="44"/>
  <c r="G2353" i="44"/>
  <c r="F2353" i="44"/>
  <c r="G2352" i="44"/>
  <c r="F2352" i="44"/>
  <c r="G2351" i="44"/>
  <c r="F2351" i="44"/>
  <c r="G2350" i="44"/>
  <c r="F2350" i="44"/>
  <c r="G2349" i="44"/>
  <c r="F2349" i="44"/>
  <c r="G2348" i="44"/>
  <c r="F2348" i="44"/>
  <c r="G2347" i="44"/>
  <c r="F2347" i="44"/>
  <c r="G2346" i="44"/>
  <c r="F2346" i="44"/>
  <c r="G2345" i="44"/>
  <c r="F2345" i="44"/>
  <c r="G2344" i="44"/>
  <c r="F2344" i="44"/>
  <c r="G2343" i="44"/>
  <c r="F2343" i="44"/>
  <c r="G2342" i="44"/>
  <c r="F2342" i="44"/>
  <c r="G2341" i="44"/>
  <c r="F2341" i="44"/>
  <c r="G2340" i="44"/>
  <c r="F2340" i="44"/>
  <c r="G2339" i="44"/>
  <c r="F2339" i="44"/>
  <c r="G2338" i="44"/>
  <c r="F2338" i="44"/>
  <c r="G2337" i="44"/>
  <c r="F2337" i="44"/>
  <c r="G2336" i="44"/>
  <c r="F2336" i="44"/>
  <c r="G2335" i="44"/>
  <c r="F2335" i="44"/>
  <c r="G2334" i="44"/>
  <c r="F2334" i="44"/>
  <c r="G2333" i="44"/>
  <c r="F2333" i="44"/>
  <c r="G2332" i="44"/>
  <c r="F2332" i="44"/>
  <c r="G2331" i="44"/>
  <c r="F2331" i="44"/>
  <c r="G2330" i="44"/>
  <c r="F2330" i="44"/>
  <c r="G2329" i="44"/>
  <c r="F2329" i="44"/>
  <c r="G2328" i="44"/>
  <c r="F2328" i="44"/>
  <c r="G2327" i="44"/>
  <c r="F2327" i="44"/>
  <c r="G2326" i="44"/>
  <c r="F2326" i="44"/>
  <c r="G2325" i="44"/>
  <c r="F2325" i="44"/>
  <c r="G2324" i="44"/>
  <c r="F2324" i="44"/>
  <c r="G2323" i="44"/>
  <c r="F2323" i="44"/>
  <c r="G2322" i="44"/>
  <c r="F2322" i="44"/>
  <c r="G2321" i="44"/>
  <c r="F2321" i="44"/>
  <c r="G2320" i="44"/>
  <c r="F2320" i="44"/>
  <c r="G2319" i="44"/>
  <c r="F2319" i="44"/>
  <c r="G2318" i="44"/>
  <c r="F2318" i="44"/>
  <c r="G2317" i="44"/>
  <c r="F2317" i="44"/>
  <c r="G2316" i="44"/>
  <c r="F2316" i="44"/>
  <c r="G2315" i="44"/>
  <c r="F2315" i="44"/>
  <c r="G2314" i="44"/>
  <c r="F2314" i="44"/>
  <c r="G2313" i="44"/>
  <c r="F2313" i="44"/>
  <c r="G2312" i="44"/>
  <c r="F2312" i="44"/>
  <c r="G2311" i="44"/>
  <c r="F2311" i="44"/>
  <c r="G2310" i="44"/>
  <c r="F2310" i="44"/>
  <c r="G2309" i="44"/>
  <c r="F2309" i="44"/>
  <c r="G2308" i="44"/>
  <c r="F2308" i="44"/>
  <c r="G2307" i="44"/>
  <c r="F2307" i="44"/>
  <c r="G2306" i="44"/>
  <c r="F2306" i="44"/>
  <c r="G2305" i="44"/>
  <c r="F2305" i="44"/>
  <c r="G2304" i="44"/>
  <c r="F2304" i="44"/>
  <c r="G2303" i="44"/>
  <c r="F2303" i="44"/>
  <c r="G2302" i="44"/>
  <c r="F2302" i="44"/>
  <c r="G2301" i="44"/>
  <c r="F2301" i="44"/>
  <c r="G2300" i="44"/>
  <c r="F2300" i="44"/>
  <c r="G2299" i="44"/>
  <c r="F2299" i="44"/>
  <c r="G2298" i="44"/>
  <c r="F2298" i="44"/>
  <c r="G2297" i="44"/>
  <c r="F2297" i="44"/>
  <c r="G2296" i="44"/>
  <c r="F2296" i="44"/>
  <c r="G2295" i="44"/>
  <c r="F2295" i="44"/>
  <c r="G2294" i="44"/>
  <c r="F2294" i="44"/>
  <c r="G2293" i="44"/>
  <c r="F2293" i="44"/>
  <c r="G2292" i="44"/>
  <c r="F2292" i="44"/>
  <c r="G2291" i="44"/>
  <c r="F2291" i="44"/>
  <c r="G2290" i="44"/>
  <c r="F2290" i="44"/>
  <c r="G2289" i="44"/>
  <c r="F2289" i="44"/>
  <c r="G2288" i="44"/>
  <c r="F2288" i="44"/>
  <c r="G2287" i="44"/>
  <c r="F2287" i="44"/>
  <c r="G2286" i="44"/>
  <c r="F2286" i="44"/>
  <c r="G2285" i="44"/>
  <c r="F2285" i="44"/>
  <c r="G2284" i="44"/>
  <c r="F2284" i="44"/>
  <c r="G2283" i="44"/>
  <c r="F2283" i="44"/>
  <c r="G2282" i="44"/>
  <c r="F2282" i="44"/>
  <c r="G2281" i="44"/>
  <c r="F2281" i="44"/>
  <c r="G2280" i="44"/>
  <c r="F2280" i="44"/>
  <c r="G2279" i="44"/>
  <c r="F2279" i="44"/>
  <c r="G2278" i="44"/>
  <c r="F2278" i="44"/>
  <c r="G2277" i="44"/>
  <c r="F2277" i="44"/>
  <c r="G2276" i="44"/>
  <c r="F2276" i="44"/>
  <c r="G2275" i="44"/>
  <c r="F2275" i="44"/>
  <c r="G2274" i="44"/>
  <c r="F2274" i="44"/>
  <c r="G2273" i="44"/>
  <c r="F2273" i="44"/>
  <c r="G2272" i="44"/>
  <c r="F2272" i="44"/>
  <c r="G2271" i="44"/>
  <c r="F2271" i="44"/>
  <c r="G2270" i="44"/>
  <c r="F2270" i="44"/>
  <c r="G2269" i="44"/>
  <c r="F2269" i="44"/>
  <c r="G2268" i="44"/>
  <c r="F2268" i="44"/>
  <c r="G2267" i="44"/>
  <c r="F2267" i="44"/>
  <c r="G2266" i="44"/>
  <c r="F2266" i="44"/>
  <c r="G2265" i="44"/>
  <c r="F2265" i="44"/>
  <c r="G2264" i="44"/>
  <c r="F2264" i="44"/>
  <c r="G2263" i="44"/>
  <c r="F2263" i="44"/>
  <c r="G2262" i="44"/>
  <c r="F2262" i="44"/>
  <c r="G2261" i="44"/>
  <c r="F2261" i="44"/>
  <c r="G2260" i="44"/>
  <c r="F2260" i="44"/>
  <c r="G2259" i="44"/>
  <c r="F2259" i="44"/>
  <c r="G2258" i="44"/>
  <c r="F2258" i="44"/>
  <c r="G2257" i="44"/>
  <c r="F2257" i="44"/>
  <c r="G2256" i="44"/>
  <c r="F2256" i="44"/>
  <c r="G2255" i="44"/>
  <c r="F2255" i="44"/>
  <c r="G2254" i="44"/>
  <c r="F2254" i="44"/>
  <c r="G2253" i="44"/>
  <c r="F2253" i="44"/>
  <c r="G2252" i="44"/>
  <c r="F2252" i="44"/>
  <c r="G2251" i="44"/>
  <c r="F2251" i="44"/>
  <c r="G2250" i="44"/>
  <c r="F2250" i="44"/>
  <c r="G2249" i="44"/>
  <c r="F2249" i="44"/>
  <c r="G2248" i="44"/>
  <c r="F2248" i="44"/>
  <c r="G2247" i="44"/>
  <c r="F2247" i="44"/>
  <c r="G2246" i="44"/>
  <c r="F2246" i="44"/>
  <c r="G2245" i="44"/>
  <c r="F2245" i="44"/>
  <c r="G2244" i="44"/>
  <c r="F2244" i="44"/>
  <c r="G2243" i="44"/>
  <c r="F2243" i="44"/>
  <c r="G2242" i="44"/>
  <c r="F2242" i="44"/>
  <c r="G2241" i="44"/>
  <c r="F2241" i="44"/>
  <c r="G2240" i="44"/>
  <c r="F2240" i="44"/>
  <c r="G2239" i="44"/>
  <c r="F2239" i="44"/>
  <c r="G2238" i="44"/>
  <c r="F2238" i="44"/>
  <c r="G2237" i="44"/>
  <c r="F2237" i="44"/>
  <c r="G2236" i="44"/>
  <c r="F2236" i="44"/>
  <c r="G2235" i="44"/>
  <c r="F2235" i="44"/>
  <c r="G2234" i="44"/>
  <c r="F2234" i="44"/>
  <c r="G2233" i="44"/>
  <c r="F2233" i="44"/>
  <c r="G2232" i="44"/>
  <c r="F2232" i="44"/>
  <c r="G2231" i="44"/>
  <c r="F2231" i="44"/>
  <c r="G2230" i="44"/>
  <c r="F2230" i="44"/>
  <c r="G2229" i="44"/>
  <c r="F2229" i="44"/>
  <c r="G2228" i="44"/>
  <c r="F2228" i="44"/>
  <c r="G2227" i="44"/>
  <c r="F2227" i="44"/>
  <c r="G2226" i="44"/>
  <c r="F2226" i="44"/>
  <c r="G2225" i="44"/>
  <c r="F2225" i="44"/>
  <c r="G2224" i="44"/>
  <c r="F2224" i="44"/>
  <c r="G2223" i="44"/>
  <c r="F2223" i="44"/>
  <c r="G2222" i="44"/>
  <c r="F2222" i="44"/>
  <c r="G2221" i="44"/>
  <c r="F2221" i="44"/>
  <c r="G2220" i="44"/>
  <c r="F2220" i="44"/>
  <c r="G2219" i="44"/>
  <c r="F2219" i="44"/>
  <c r="G2218" i="44"/>
  <c r="F2218" i="44"/>
  <c r="G2217" i="44"/>
  <c r="F2217" i="44"/>
  <c r="G2216" i="44"/>
  <c r="F2216" i="44"/>
  <c r="G2215" i="44"/>
  <c r="F2215" i="44"/>
  <c r="G2214" i="44"/>
  <c r="F2214" i="44"/>
  <c r="G2213" i="44"/>
  <c r="F2213" i="44"/>
  <c r="G2212" i="44"/>
  <c r="F2212" i="44"/>
  <c r="G2211" i="44"/>
  <c r="F2211" i="44"/>
  <c r="G2210" i="44"/>
  <c r="F2210" i="44"/>
  <c r="G2209" i="44"/>
  <c r="F2209" i="44"/>
  <c r="G2208" i="44"/>
  <c r="F2208" i="44"/>
  <c r="G2207" i="44"/>
  <c r="F2207" i="44"/>
  <c r="G2206" i="44"/>
  <c r="F2206" i="44"/>
  <c r="G2205" i="44"/>
  <c r="F2205" i="44"/>
  <c r="G2204" i="44"/>
  <c r="F2204" i="44"/>
  <c r="G2203" i="44"/>
  <c r="F2203" i="44"/>
  <c r="G2202" i="44"/>
  <c r="F2202" i="44"/>
  <c r="G2201" i="44"/>
  <c r="F2201" i="44"/>
  <c r="G2200" i="44"/>
  <c r="F2200" i="44"/>
  <c r="G2199" i="44"/>
  <c r="F2199" i="44"/>
  <c r="G2198" i="44"/>
  <c r="F2198" i="44"/>
  <c r="G2197" i="44"/>
  <c r="F2197" i="44"/>
  <c r="G2196" i="44"/>
  <c r="F2196" i="44"/>
  <c r="G2195" i="44"/>
  <c r="F2195" i="44"/>
  <c r="G2194" i="44"/>
  <c r="F2194" i="44"/>
  <c r="G2193" i="44"/>
  <c r="F2193" i="44"/>
  <c r="G2192" i="44"/>
  <c r="F2192" i="44"/>
  <c r="G2191" i="44"/>
  <c r="F2191" i="44"/>
  <c r="G2190" i="44"/>
  <c r="F2190" i="44"/>
  <c r="G2189" i="44"/>
  <c r="F2189" i="44"/>
  <c r="G2188" i="44"/>
  <c r="F2188" i="44"/>
  <c r="G2187" i="44"/>
  <c r="F2187" i="44"/>
  <c r="G2186" i="44"/>
  <c r="F2186" i="44"/>
  <c r="G2185" i="44"/>
  <c r="F2185" i="44"/>
  <c r="G2184" i="44"/>
  <c r="F2184" i="44"/>
  <c r="G2183" i="44"/>
  <c r="F2183" i="44"/>
  <c r="G2182" i="44"/>
  <c r="F2182" i="44"/>
  <c r="G2181" i="44"/>
  <c r="F2181" i="44"/>
  <c r="G2180" i="44"/>
  <c r="F2180" i="44"/>
  <c r="G2179" i="44"/>
  <c r="F2179" i="44"/>
  <c r="G2178" i="44"/>
  <c r="F2178" i="44"/>
  <c r="G2177" i="44"/>
  <c r="F2177" i="44"/>
  <c r="G2176" i="44"/>
  <c r="F2176" i="44"/>
  <c r="G2175" i="44"/>
  <c r="F2175" i="44"/>
  <c r="G2174" i="44"/>
  <c r="F2174" i="44"/>
  <c r="G2173" i="44"/>
  <c r="F2173" i="44"/>
  <c r="G2172" i="44"/>
  <c r="F2172" i="44"/>
  <c r="G2171" i="44"/>
  <c r="F2171" i="44"/>
  <c r="G2170" i="44"/>
  <c r="F2170" i="44"/>
  <c r="G2169" i="44"/>
  <c r="F2169" i="44"/>
  <c r="G2168" i="44"/>
  <c r="F2168" i="44"/>
  <c r="G2167" i="44"/>
  <c r="F2167" i="44"/>
  <c r="G2166" i="44"/>
  <c r="F2166" i="44"/>
  <c r="G2165" i="44"/>
  <c r="F2165" i="44"/>
  <c r="G2164" i="44"/>
  <c r="F2164" i="44"/>
  <c r="G2163" i="44"/>
  <c r="F2163" i="44"/>
  <c r="G2162" i="44"/>
  <c r="F2162" i="44"/>
  <c r="G2161" i="44"/>
  <c r="F2161" i="44"/>
  <c r="G2160" i="44"/>
  <c r="F2160" i="44"/>
  <c r="G2159" i="44"/>
  <c r="F2159" i="44"/>
  <c r="G2158" i="44"/>
  <c r="F2158" i="44"/>
  <c r="G2157" i="44"/>
  <c r="F2157" i="44"/>
  <c r="G2156" i="44"/>
  <c r="F2156" i="44"/>
  <c r="G2155" i="44"/>
  <c r="F2155" i="44"/>
  <c r="G2154" i="44"/>
  <c r="F2154" i="44"/>
  <c r="G2153" i="44"/>
  <c r="F2153" i="44"/>
  <c r="G2152" i="44"/>
  <c r="F2152" i="44"/>
  <c r="G2151" i="44"/>
  <c r="F2151" i="44"/>
  <c r="G2150" i="44"/>
  <c r="F2150" i="44"/>
  <c r="G2149" i="44"/>
  <c r="F2149" i="44"/>
  <c r="G2148" i="44"/>
  <c r="F2148" i="44"/>
  <c r="G2147" i="44"/>
  <c r="F2147" i="44"/>
  <c r="G2146" i="44"/>
  <c r="F2146" i="44"/>
  <c r="G2145" i="44"/>
  <c r="F2145" i="44"/>
  <c r="G2144" i="44"/>
  <c r="F2144" i="44"/>
  <c r="G2143" i="44"/>
  <c r="F2143" i="44"/>
  <c r="G2142" i="44"/>
  <c r="F2142" i="44"/>
  <c r="G2141" i="44"/>
  <c r="F2141" i="44"/>
  <c r="G2140" i="44"/>
  <c r="F2140" i="44"/>
  <c r="G2139" i="44"/>
  <c r="F2139" i="44"/>
  <c r="G2138" i="44"/>
  <c r="F2138" i="44"/>
  <c r="G2137" i="44"/>
  <c r="F2137" i="44"/>
  <c r="G2136" i="44"/>
  <c r="F2136" i="44"/>
  <c r="G2135" i="44"/>
  <c r="F2135" i="44"/>
  <c r="G2134" i="44"/>
  <c r="F2134" i="44"/>
  <c r="G2133" i="44"/>
  <c r="F2133" i="44"/>
  <c r="G2132" i="44"/>
  <c r="F2132" i="44"/>
  <c r="G2131" i="44"/>
  <c r="F2131" i="44"/>
  <c r="G2130" i="44"/>
  <c r="F2130" i="44"/>
  <c r="G2129" i="44"/>
  <c r="F2129" i="44"/>
  <c r="G2128" i="44"/>
  <c r="F2128" i="44"/>
  <c r="G2127" i="44"/>
  <c r="F2127" i="44"/>
  <c r="G2126" i="44"/>
  <c r="F2126" i="44"/>
  <c r="G2125" i="44"/>
  <c r="F2125" i="44"/>
  <c r="G2124" i="44"/>
  <c r="F2124" i="44"/>
  <c r="G2123" i="44"/>
  <c r="F2123" i="44"/>
  <c r="G2122" i="44"/>
  <c r="F2122" i="44"/>
  <c r="G2121" i="44"/>
  <c r="F2121" i="44"/>
  <c r="G2120" i="44"/>
  <c r="F2120" i="44"/>
  <c r="G2119" i="44"/>
  <c r="F2119" i="44"/>
  <c r="G2118" i="44"/>
  <c r="F2118" i="44"/>
  <c r="G2117" i="44"/>
  <c r="F2117" i="44"/>
  <c r="G2116" i="44"/>
  <c r="F2116" i="44"/>
  <c r="G2115" i="44"/>
  <c r="F2115" i="44"/>
  <c r="G2114" i="44"/>
  <c r="F2114" i="44"/>
  <c r="G2113" i="44"/>
  <c r="F2113" i="44"/>
  <c r="G2112" i="44"/>
  <c r="F2112" i="44"/>
  <c r="G2111" i="44"/>
  <c r="F2111" i="44"/>
  <c r="G2110" i="44"/>
  <c r="F2110" i="44"/>
  <c r="G2109" i="44"/>
  <c r="F2109" i="44"/>
  <c r="G2108" i="44"/>
  <c r="F2108" i="44"/>
  <c r="G2107" i="44"/>
  <c r="F2107" i="44"/>
  <c r="G2106" i="44"/>
  <c r="F2106" i="44"/>
  <c r="G2105" i="44"/>
  <c r="F2105" i="44"/>
  <c r="G2104" i="44"/>
  <c r="F2104" i="44"/>
  <c r="G2103" i="44"/>
  <c r="F2103" i="44"/>
  <c r="G2102" i="44"/>
  <c r="F2102" i="44"/>
  <c r="G2101" i="44"/>
  <c r="F2101" i="44"/>
  <c r="G2100" i="44"/>
  <c r="F2100" i="44"/>
  <c r="G2099" i="44"/>
  <c r="F2099" i="44"/>
  <c r="G2098" i="44"/>
  <c r="F2098" i="44"/>
  <c r="G2097" i="44"/>
  <c r="F2097" i="44"/>
  <c r="G2096" i="44"/>
  <c r="F2096" i="44"/>
  <c r="G2095" i="44"/>
  <c r="F2095" i="44"/>
  <c r="G2094" i="44"/>
  <c r="F2094" i="44"/>
  <c r="G2093" i="44"/>
  <c r="F2093" i="44"/>
  <c r="G2092" i="44"/>
  <c r="F2092" i="44"/>
  <c r="G2091" i="44"/>
  <c r="F2091" i="44"/>
  <c r="G2090" i="44"/>
  <c r="F2090" i="44"/>
  <c r="G2089" i="44"/>
  <c r="F2089" i="44"/>
  <c r="G2088" i="44"/>
  <c r="F2088" i="44"/>
  <c r="G2087" i="44"/>
  <c r="F2087" i="44"/>
  <c r="G2086" i="44"/>
  <c r="F2086" i="44"/>
  <c r="G2085" i="44"/>
  <c r="F2085" i="44"/>
  <c r="G2084" i="44"/>
  <c r="F2084" i="44"/>
  <c r="G2083" i="44"/>
  <c r="F2083" i="44"/>
  <c r="G2082" i="44"/>
  <c r="F2082" i="44"/>
  <c r="G2081" i="44"/>
  <c r="F2081" i="44"/>
  <c r="G2080" i="44"/>
  <c r="F2080" i="44"/>
  <c r="G2079" i="44"/>
  <c r="F2079" i="44"/>
  <c r="G2078" i="44"/>
  <c r="F2078" i="44"/>
  <c r="G2077" i="44"/>
  <c r="F2077" i="44"/>
  <c r="G2076" i="44"/>
  <c r="F2076" i="44"/>
  <c r="G2075" i="44"/>
  <c r="F2075" i="44"/>
  <c r="G2074" i="44"/>
  <c r="F2074" i="44"/>
  <c r="G2073" i="44"/>
  <c r="F2073" i="44"/>
  <c r="G2072" i="44"/>
  <c r="F2072" i="44"/>
  <c r="G2071" i="44"/>
  <c r="F2071" i="44"/>
  <c r="G2070" i="44"/>
  <c r="F2070" i="44"/>
  <c r="G2069" i="44"/>
  <c r="F2069" i="44"/>
  <c r="G2068" i="44"/>
  <c r="F2068" i="44"/>
  <c r="G2067" i="44"/>
  <c r="F2067" i="44"/>
  <c r="G2066" i="44"/>
  <c r="F2066" i="44"/>
  <c r="G2065" i="44"/>
  <c r="F2065" i="44"/>
  <c r="G2064" i="44"/>
  <c r="F2064" i="44"/>
  <c r="G2063" i="44"/>
  <c r="F2063" i="44"/>
  <c r="G2062" i="44"/>
  <c r="F2062" i="44"/>
  <c r="G2061" i="44"/>
  <c r="F2061" i="44"/>
  <c r="G2060" i="44"/>
  <c r="F2060" i="44"/>
  <c r="G2059" i="44"/>
  <c r="F2059" i="44"/>
  <c r="G2058" i="44"/>
  <c r="F2058" i="44"/>
  <c r="G2057" i="44"/>
  <c r="F2057" i="44"/>
  <c r="G2056" i="44"/>
  <c r="F2056" i="44"/>
  <c r="G2055" i="44"/>
  <c r="F2055" i="44"/>
  <c r="G2054" i="44"/>
  <c r="F2054" i="44"/>
  <c r="G2053" i="44"/>
  <c r="F2053" i="44"/>
  <c r="G2052" i="44"/>
  <c r="F2052" i="44"/>
  <c r="G2051" i="44"/>
  <c r="F2051" i="44"/>
  <c r="G2050" i="44"/>
  <c r="F2050" i="44"/>
  <c r="G2049" i="44"/>
  <c r="F2049" i="44"/>
  <c r="G2048" i="44"/>
  <c r="F2048" i="44"/>
  <c r="G2047" i="44"/>
  <c r="F2047" i="44"/>
  <c r="G2046" i="44"/>
  <c r="F2046" i="44"/>
  <c r="G2045" i="44"/>
  <c r="F2045" i="44"/>
  <c r="G2044" i="44"/>
  <c r="F2044" i="44"/>
  <c r="G2043" i="44"/>
  <c r="F2043" i="44"/>
  <c r="G2042" i="44"/>
  <c r="F2042" i="44"/>
  <c r="G2041" i="44"/>
  <c r="F2041" i="44"/>
  <c r="G2040" i="44"/>
  <c r="F2040" i="44"/>
  <c r="G2039" i="44"/>
  <c r="F2039" i="44"/>
  <c r="G2038" i="44"/>
  <c r="F2038" i="44"/>
  <c r="G2037" i="44"/>
  <c r="F2037" i="44"/>
  <c r="G2036" i="44"/>
  <c r="F2036" i="44"/>
  <c r="G2035" i="44"/>
  <c r="F2035" i="44"/>
  <c r="G2034" i="44"/>
  <c r="F2034" i="44"/>
  <c r="G2033" i="44"/>
  <c r="F2033" i="44"/>
  <c r="G2032" i="44"/>
  <c r="F2032" i="44"/>
  <c r="G2031" i="44"/>
  <c r="F2031" i="44"/>
  <c r="G2030" i="44"/>
  <c r="F2030" i="44"/>
  <c r="G2029" i="44"/>
  <c r="F2029" i="44"/>
  <c r="G2028" i="44"/>
  <c r="F2028" i="44"/>
  <c r="G2027" i="44"/>
  <c r="F2027" i="44"/>
  <c r="G2026" i="44"/>
  <c r="F2026" i="44"/>
  <c r="G2025" i="44"/>
  <c r="F2025" i="44"/>
  <c r="G2024" i="44"/>
  <c r="F2024" i="44"/>
  <c r="G2023" i="44"/>
  <c r="F2023" i="44"/>
  <c r="G2022" i="44"/>
  <c r="F2022" i="44"/>
  <c r="G2021" i="44"/>
  <c r="F2021" i="44"/>
  <c r="G2020" i="44"/>
  <c r="F2020" i="44"/>
  <c r="G2019" i="44"/>
  <c r="F2019" i="44"/>
  <c r="G2018" i="44"/>
  <c r="F2018" i="44"/>
  <c r="G2017" i="44"/>
  <c r="F2017" i="44"/>
  <c r="G2016" i="44"/>
  <c r="F2016" i="44"/>
  <c r="G2015" i="44"/>
  <c r="F2015" i="44"/>
  <c r="G2014" i="44"/>
  <c r="F2014" i="44"/>
  <c r="G2013" i="44"/>
  <c r="F2013" i="44"/>
  <c r="G2012" i="44"/>
  <c r="F2012" i="44"/>
  <c r="G2011" i="44"/>
  <c r="F2011" i="44"/>
  <c r="G2010" i="44"/>
  <c r="F2010" i="44"/>
  <c r="G2009" i="44"/>
  <c r="F2009" i="44"/>
  <c r="G2008" i="44"/>
  <c r="F2008" i="44"/>
  <c r="G2007" i="44"/>
  <c r="F2007" i="44"/>
  <c r="G2006" i="44"/>
  <c r="F2006" i="44"/>
  <c r="G2005" i="44"/>
  <c r="F2005" i="44"/>
  <c r="G2004" i="44"/>
  <c r="F2004" i="44"/>
  <c r="G2003" i="44"/>
  <c r="F2003" i="44"/>
  <c r="G2002" i="44"/>
  <c r="F2002" i="44"/>
  <c r="G2001" i="44"/>
  <c r="F2001" i="44"/>
  <c r="G2000" i="44"/>
  <c r="F2000" i="44"/>
  <c r="G1999" i="44"/>
  <c r="F1999" i="44"/>
  <c r="G1998" i="44"/>
  <c r="F1998" i="44"/>
  <c r="G1997" i="44"/>
  <c r="F1997" i="44"/>
  <c r="G1996" i="44"/>
  <c r="F1996" i="44"/>
  <c r="G1995" i="44"/>
  <c r="F1995" i="44"/>
  <c r="G1994" i="44"/>
  <c r="F1994" i="44"/>
  <c r="G1993" i="44"/>
  <c r="F1993" i="44"/>
  <c r="G1992" i="44"/>
  <c r="F1992" i="44"/>
  <c r="G1991" i="44"/>
  <c r="F1991" i="44"/>
  <c r="G1990" i="44"/>
  <c r="F1990" i="44"/>
  <c r="G1989" i="44"/>
  <c r="F1989" i="44"/>
  <c r="G1988" i="44"/>
  <c r="F1988" i="44"/>
  <c r="G1987" i="44"/>
  <c r="F1987" i="44"/>
  <c r="G1986" i="44"/>
  <c r="F1986" i="44"/>
  <c r="G1985" i="44"/>
  <c r="F1985" i="44"/>
  <c r="G1984" i="44"/>
  <c r="F1984" i="44"/>
  <c r="G1983" i="44"/>
  <c r="F1983" i="44"/>
  <c r="G1982" i="44"/>
  <c r="F1982" i="44"/>
  <c r="G1981" i="44"/>
  <c r="F1981" i="44"/>
  <c r="G1980" i="44"/>
  <c r="F1980" i="44"/>
  <c r="G1979" i="44"/>
  <c r="F1979" i="44"/>
  <c r="G1978" i="44"/>
  <c r="F1978" i="44"/>
  <c r="G1977" i="44"/>
  <c r="F1977" i="44"/>
  <c r="G1976" i="44"/>
  <c r="F1976" i="44"/>
  <c r="G1975" i="44"/>
  <c r="F1975" i="44"/>
  <c r="G1974" i="44"/>
  <c r="F1974" i="44"/>
  <c r="G1973" i="44"/>
  <c r="F1973" i="44"/>
  <c r="G1972" i="44"/>
  <c r="F1972" i="44"/>
  <c r="G1971" i="44"/>
  <c r="F1971" i="44"/>
  <c r="G1970" i="44"/>
  <c r="F1970" i="44"/>
  <c r="G1969" i="44"/>
  <c r="F1969" i="44"/>
  <c r="G1968" i="44"/>
  <c r="F1968" i="44"/>
  <c r="G1967" i="44"/>
  <c r="F1967" i="44"/>
  <c r="G1966" i="44"/>
  <c r="F1966" i="44"/>
  <c r="G1965" i="44"/>
  <c r="F1965" i="44"/>
  <c r="G1964" i="44"/>
  <c r="F1964" i="44"/>
  <c r="G1963" i="44"/>
  <c r="F1963" i="44"/>
  <c r="G1962" i="44"/>
  <c r="F1962" i="44"/>
  <c r="G1961" i="44"/>
  <c r="F1961" i="44"/>
  <c r="G1960" i="44"/>
  <c r="F1960" i="44"/>
  <c r="G1959" i="44"/>
  <c r="F1959" i="44"/>
  <c r="G1958" i="44"/>
  <c r="F1958" i="44"/>
  <c r="G1957" i="44"/>
  <c r="F1957" i="44"/>
  <c r="G1956" i="44"/>
  <c r="F1956" i="44"/>
  <c r="G1955" i="44"/>
  <c r="F1955" i="44"/>
  <c r="G1954" i="44"/>
  <c r="F1954" i="44"/>
  <c r="G1953" i="44"/>
  <c r="F1953" i="44"/>
  <c r="G1952" i="44"/>
  <c r="F1952" i="44"/>
  <c r="G1951" i="44"/>
  <c r="F1951" i="44"/>
  <c r="G1950" i="44"/>
  <c r="F1950" i="44"/>
  <c r="G1949" i="44"/>
  <c r="F1949" i="44"/>
  <c r="G1948" i="44"/>
  <c r="F1948" i="44"/>
  <c r="G1947" i="44"/>
  <c r="F1947" i="44"/>
  <c r="G1946" i="44"/>
  <c r="F1946" i="44"/>
  <c r="G1945" i="44"/>
  <c r="F1945" i="44"/>
  <c r="G1944" i="44"/>
  <c r="F1944" i="44"/>
  <c r="G1943" i="44"/>
  <c r="F1943" i="44"/>
  <c r="G1942" i="44"/>
  <c r="F1942" i="44"/>
  <c r="G1941" i="44"/>
  <c r="F1941" i="44"/>
  <c r="G1940" i="44"/>
  <c r="F1940" i="44"/>
  <c r="G1939" i="44"/>
  <c r="F1939" i="44"/>
  <c r="G1938" i="44"/>
  <c r="F1938" i="44"/>
  <c r="G1937" i="44"/>
  <c r="F1937" i="44"/>
  <c r="G1936" i="44"/>
  <c r="F1936" i="44"/>
  <c r="G1935" i="44"/>
  <c r="F1935" i="44"/>
  <c r="G1934" i="44"/>
  <c r="F1934" i="44"/>
  <c r="G1933" i="44"/>
  <c r="F1933" i="44"/>
  <c r="G1932" i="44"/>
  <c r="F1932" i="44"/>
  <c r="G1931" i="44"/>
  <c r="F1931" i="44"/>
  <c r="G1930" i="44"/>
  <c r="F1930" i="44"/>
  <c r="G1929" i="44"/>
  <c r="F1929" i="44"/>
  <c r="G1928" i="44"/>
  <c r="F1928" i="44"/>
  <c r="G1927" i="44"/>
  <c r="F1927" i="44"/>
  <c r="G1926" i="44"/>
  <c r="F1926" i="44"/>
  <c r="G1925" i="44"/>
  <c r="F1925" i="44"/>
  <c r="G1924" i="44"/>
  <c r="F1924" i="44"/>
  <c r="G1923" i="44"/>
  <c r="F1923" i="44"/>
  <c r="G1922" i="44"/>
  <c r="F1922" i="44"/>
  <c r="G1921" i="44"/>
  <c r="F1921" i="44"/>
  <c r="G1920" i="44"/>
  <c r="F1920" i="44"/>
  <c r="G1919" i="44"/>
  <c r="F1919" i="44"/>
  <c r="G1918" i="44"/>
  <c r="F1918" i="44"/>
  <c r="G1917" i="44"/>
  <c r="F1917" i="44"/>
  <c r="G1916" i="44"/>
  <c r="F1916" i="44"/>
  <c r="G1915" i="44"/>
  <c r="F1915" i="44"/>
  <c r="G1914" i="44"/>
  <c r="F1914" i="44"/>
  <c r="G1913" i="44"/>
  <c r="F1913" i="44"/>
  <c r="G1912" i="44"/>
  <c r="F1912" i="44"/>
  <c r="G1911" i="44"/>
  <c r="F1911" i="44"/>
  <c r="G1910" i="44"/>
  <c r="F1910" i="44"/>
  <c r="G1909" i="44"/>
  <c r="F1909" i="44"/>
  <c r="G1908" i="44"/>
  <c r="F1908" i="44"/>
  <c r="G1907" i="44"/>
  <c r="F1907" i="44"/>
  <c r="G1906" i="44"/>
  <c r="F1906" i="44"/>
  <c r="G1905" i="44"/>
  <c r="F1905" i="44"/>
  <c r="G1904" i="44"/>
  <c r="F1904" i="44"/>
  <c r="G1903" i="44"/>
  <c r="F1903" i="44"/>
  <c r="G1902" i="44"/>
  <c r="F1902" i="44"/>
  <c r="G1901" i="44"/>
  <c r="F1901" i="44"/>
  <c r="G1900" i="44"/>
  <c r="F1900" i="44"/>
  <c r="G1899" i="44"/>
  <c r="F1899" i="44"/>
  <c r="G1898" i="44"/>
  <c r="F1898" i="44"/>
  <c r="G1897" i="44"/>
  <c r="F1897" i="44"/>
  <c r="G1896" i="44"/>
  <c r="F1896" i="44"/>
  <c r="G1895" i="44"/>
  <c r="F1895" i="44"/>
  <c r="G1894" i="44"/>
  <c r="F1894" i="44"/>
  <c r="G1893" i="44"/>
  <c r="F1893" i="44"/>
  <c r="G1892" i="44"/>
  <c r="F1892" i="44"/>
  <c r="G1891" i="44"/>
  <c r="F1891" i="44"/>
  <c r="G1890" i="44"/>
  <c r="F1890" i="44"/>
  <c r="G1889" i="44"/>
  <c r="F1889" i="44"/>
  <c r="G1888" i="44"/>
  <c r="F1888" i="44"/>
  <c r="G1887" i="44"/>
  <c r="F1887" i="44"/>
  <c r="G1886" i="44"/>
  <c r="F1886" i="44"/>
  <c r="G1885" i="44"/>
  <c r="F1885" i="44"/>
  <c r="G1884" i="44"/>
  <c r="F1884" i="44"/>
  <c r="G1883" i="44"/>
  <c r="F1883" i="44"/>
  <c r="G1882" i="44"/>
  <c r="F1882" i="44"/>
  <c r="G1881" i="44"/>
  <c r="F1881" i="44"/>
  <c r="G1880" i="44"/>
  <c r="F1880" i="44"/>
  <c r="G1879" i="44"/>
  <c r="F1879" i="44"/>
  <c r="G1878" i="44"/>
  <c r="F1878" i="44"/>
  <c r="G1877" i="44"/>
  <c r="F1877" i="44"/>
  <c r="G1876" i="44"/>
  <c r="F1876" i="44"/>
  <c r="G1875" i="44"/>
  <c r="F1875" i="44"/>
  <c r="G1874" i="44"/>
  <c r="F1874" i="44"/>
  <c r="G1873" i="44"/>
  <c r="F1873" i="44"/>
  <c r="G1872" i="44"/>
  <c r="F1872" i="44"/>
  <c r="G1871" i="44"/>
  <c r="F1871" i="44"/>
  <c r="G1870" i="44"/>
  <c r="F1870" i="44"/>
  <c r="G1869" i="44"/>
  <c r="F1869" i="44"/>
  <c r="G1868" i="44"/>
  <c r="F1868" i="44"/>
  <c r="G1867" i="44"/>
  <c r="F1867" i="44"/>
  <c r="G1866" i="44"/>
  <c r="F1866" i="44"/>
  <c r="G1865" i="44"/>
  <c r="F1865" i="44"/>
  <c r="G1864" i="44"/>
  <c r="F1864" i="44"/>
  <c r="G1863" i="44"/>
  <c r="F1863" i="44"/>
  <c r="G1862" i="44"/>
  <c r="F1862" i="44"/>
  <c r="G1861" i="44"/>
  <c r="F1861" i="44"/>
  <c r="G1860" i="44"/>
  <c r="F1860" i="44"/>
  <c r="G1859" i="44"/>
  <c r="F1859" i="44"/>
  <c r="G1858" i="44"/>
  <c r="F1858" i="44"/>
  <c r="G1857" i="44"/>
  <c r="F1857" i="44"/>
  <c r="G1856" i="44"/>
  <c r="F1856" i="44"/>
  <c r="G1855" i="44"/>
  <c r="F1855" i="44"/>
  <c r="G1854" i="44"/>
  <c r="F1854" i="44"/>
  <c r="G1853" i="44"/>
  <c r="F1853" i="44"/>
  <c r="G1852" i="44"/>
  <c r="F1852" i="44"/>
  <c r="G1851" i="44"/>
  <c r="F1851" i="44"/>
  <c r="G1850" i="44"/>
  <c r="F1850" i="44"/>
  <c r="G1849" i="44"/>
  <c r="F1849" i="44"/>
  <c r="G1848" i="44"/>
  <c r="F1848" i="44"/>
  <c r="G1847" i="44"/>
  <c r="F1847" i="44"/>
  <c r="G1846" i="44"/>
  <c r="F1846" i="44"/>
  <c r="G1845" i="44"/>
  <c r="F1845" i="44"/>
  <c r="G1844" i="44"/>
  <c r="F1844" i="44"/>
  <c r="G1843" i="44"/>
  <c r="F1843" i="44"/>
  <c r="G1842" i="44"/>
  <c r="F1842" i="44"/>
  <c r="G1841" i="44"/>
  <c r="F1841" i="44"/>
  <c r="G1840" i="44"/>
  <c r="F1840" i="44"/>
  <c r="G1839" i="44"/>
  <c r="F1839" i="44"/>
  <c r="G1838" i="44"/>
  <c r="F1838" i="44"/>
  <c r="G1837" i="44"/>
  <c r="F1837" i="44"/>
  <c r="G1836" i="44"/>
  <c r="F1836" i="44"/>
  <c r="G1835" i="44"/>
  <c r="F1835" i="44"/>
  <c r="G1834" i="44"/>
  <c r="F1834" i="44"/>
  <c r="G1833" i="44"/>
  <c r="F1833" i="44"/>
  <c r="G1832" i="44"/>
  <c r="F1832" i="44"/>
  <c r="G1831" i="44"/>
  <c r="F1831" i="44"/>
  <c r="G1830" i="44"/>
  <c r="F1830" i="44"/>
  <c r="G1829" i="44"/>
  <c r="F1829" i="44"/>
  <c r="G1828" i="44"/>
  <c r="F1828" i="44"/>
  <c r="G1827" i="44"/>
  <c r="F1827" i="44"/>
  <c r="G1826" i="44"/>
  <c r="F1826" i="44"/>
  <c r="G1825" i="44"/>
  <c r="F1825" i="44"/>
  <c r="G1824" i="44"/>
  <c r="F1824" i="44"/>
  <c r="G1823" i="44"/>
  <c r="F1823" i="44"/>
  <c r="G1822" i="44"/>
  <c r="F1822" i="44"/>
  <c r="G1821" i="44"/>
  <c r="F1821" i="44"/>
  <c r="G1820" i="44"/>
  <c r="F1820" i="44"/>
  <c r="G1819" i="44"/>
  <c r="F1819" i="44"/>
  <c r="G1818" i="44"/>
  <c r="F1818" i="44"/>
  <c r="G1817" i="44"/>
  <c r="F1817" i="44"/>
  <c r="G1816" i="44"/>
  <c r="F1816" i="44"/>
  <c r="G1815" i="44"/>
  <c r="F1815" i="44"/>
  <c r="G1814" i="44"/>
  <c r="F1814" i="44"/>
  <c r="G1813" i="44"/>
  <c r="F1813" i="44"/>
  <c r="G1812" i="44"/>
  <c r="F1812" i="44"/>
  <c r="G1811" i="44"/>
  <c r="F1811" i="44"/>
  <c r="G1810" i="44"/>
  <c r="F1810" i="44"/>
  <c r="G1809" i="44"/>
  <c r="F1809" i="44"/>
  <c r="G1808" i="44"/>
  <c r="F1808" i="44"/>
  <c r="G1807" i="44"/>
  <c r="F1807" i="44"/>
  <c r="G1806" i="44"/>
  <c r="F1806" i="44"/>
  <c r="G1805" i="44"/>
  <c r="F1805" i="44"/>
  <c r="G1804" i="44"/>
  <c r="F1804" i="44"/>
  <c r="G1803" i="44"/>
  <c r="F1803" i="44"/>
  <c r="G1802" i="44"/>
  <c r="F1802" i="44"/>
  <c r="G1801" i="44"/>
  <c r="F1801" i="44"/>
  <c r="G1800" i="44"/>
  <c r="F1800" i="44"/>
  <c r="G1799" i="44"/>
  <c r="F1799" i="44"/>
  <c r="G1798" i="44"/>
  <c r="F1798" i="44"/>
  <c r="G1797" i="44"/>
  <c r="F1797" i="44"/>
  <c r="G1796" i="44"/>
  <c r="F1796" i="44"/>
  <c r="G1795" i="44"/>
  <c r="F1795" i="44"/>
  <c r="G1794" i="44"/>
  <c r="F1794" i="44"/>
  <c r="G1793" i="44"/>
  <c r="F1793" i="44"/>
  <c r="G1792" i="44"/>
  <c r="F1792" i="44"/>
  <c r="G1791" i="44"/>
  <c r="F1791" i="44"/>
  <c r="G1790" i="44"/>
  <c r="F1790" i="44"/>
  <c r="G1789" i="44"/>
  <c r="F1789" i="44"/>
  <c r="G1788" i="44"/>
  <c r="F1788" i="44"/>
  <c r="G1787" i="44"/>
  <c r="F1787" i="44"/>
  <c r="G1786" i="44"/>
  <c r="F1786" i="44"/>
  <c r="G1785" i="44"/>
  <c r="F1785" i="44"/>
  <c r="G1784" i="44"/>
  <c r="F1784" i="44"/>
  <c r="G1783" i="44"/>
  <c r="F1783" i="44"/>
  <c r="G1782" i="44"/>
  <c r="F1782" i="44"/>
  <c r="G1781" i="44"/>
  <c r="F1781" i="44"/>
  <c r="G1780" i="44"/>
  <c r="F1780" i="44"/>
  <c r="G1779" i="44"/>
  <c r="F1779" i="44"/>
  <c r="G1778" i="44"/>
  <c r="F1778" i="44"/>
  <c r="G1777" i="44"/>
  <c r="F1777" i="44"/>
  <c r="G1776" i="44"/>
  <c r="F1776" i="44"/>
  <c r="G1775" i="44"/>
  <c r="F1775" i="44"/>
  <c r="G1774" i="44"/>
  <c r="F1774" i="44"/>
  <c r="G1773" i="44"/>
  <c r="F1773" i="44"/>
  <c r="G1772" i="44"/>
  <c r="F1772" i="44"/>
  <c r="G1771" i="44"/>
  <c r="F1771" i="44"/>
  <c r="G1770" i="44"/>
  <c r="F1770" i="44"/>
  <c r="G1769" i="44"/>
  <c r="F1769" i="44"/>
  <c r="G1768" i="44"/>
  <c r="F1768" i="44"/>
  <c r="G1767" i="44"/>
  <c r="F1767" i="44"/>
  <c r="G1766" i="44"/>
  <c r="F1766" i="44"/>
  <c r="G1765" i="44"/>
  <c r="F1765" i="44"/>
  <c r="G1764" i="44"/>
  <c r="F1764" i="44"/>
  <c r="G1763" i="44"/>
  <c r="F1763" i="44"/>
  <c r="G1762" i="44"/>
  <c r="F1762" i="44"/>
  <c r="G1761" i="44"/>
  <c r="F1761" i="44"/>
  <c r="G1760" i="44"/>
  <c r="F1760" i="44"/>
  <c r="G1759" i="44"/>
  <c r="F1759" i="44"/>
  <c r="G1758" i="44"/>
  <c r="F1758" i="44"/>
  <c r="G1757" i="44"/>
  <c r="F1757" i="44"/>
  <c r="G1756" i="44"/>
  <c r="F1756" i="44"/>
  <c r="G1755" i="44"/>
  <c r="F1755" i="44"/>
  <c r="G1754" i="44"/>
  <c r="F1754" i="44"/>
  <c r="G1753" i="44"/>
  <c r="F1753" i="44"/>
  <c r="G1752" i="44"/>
  <c r="F1752" i="44"/>
  <c r="G1751" i="44"/>
  <c r="F1751" i="44"/>
  <c r="G1750" i="44"/>
  <c r="F1750" i="44"/>
  <c r="G1749" i="44"/>
  <c r="F1749" i="44"/>
  <c r="G1748" i="44"/>
  <c r="F1748" i="44"/>
  <c r="G1747" i="44"/>
  <c r="F1747" i="44"/>
  <c r="G1746" i="44"/>
  <c r="F1746" i="44"/>
  <c r="G1745" i="44"/>
  <c r="F1745" i="44"/>
  <c r="G1744" i="44"/>
  <c r="F1744" i="44"/>
  <c r="G1743" i="44"/>
  <c r="F1743" i="44"/>
  <c r="G1742" i="44"/>
  <c r="F1742" i="44"/>
  <c r="G1741" i="44"/>
  <c r="F1741" i="44"/>
  <c r="G1740" i="44"/>
  <c r="F1740" i="44"/>
  <c r="G1739" i="44"/>
  <c r="F1739" i="44"/>
  <c r="G1738" i="44"/>
  <c r="F1738" i="44"/>
  <c r="G1737" i="44"/>
  <c r="F1737" i="44"/>
  <c r="G1736" i="44"/>
  <c r="F1736" i="44"/>
  <c r="G1735" i="44"/>
  <c r="F1735" i="44"/>
  <c r="G1734" i="44"/>
  <c r="F1734" i="44"/>
  <c r="G1733" i="44"/>
  <c r="F1733" i="44"/>
  <c r="G1732" i="44"/>
  <c r="F1732" i="44"/>
  <c r="G1731" i="44"/>
  <c r="F1731" i="44"/>
  <c r="G1730" i="44"/>
  <c r="F1730" i="44"/>
  <c r="G1729" i="44"/>
  <c r="F1729" i="44"/>
  <c r="G1728" i="44"/>
  <c r="F1728" i="44"/>
  <c r="G1727" i="44"/>
  <c r="F1727" i="44"/>
  <c r="G1726" i="44"/>
  <c r="F1726" i="44"/>
  <c r="G1725" i="44"/>
  <c r="F1725" i="44"/>
  <c r="G1724" i="44"/>
  <c r="F1724" i="44"/>
  <c r="G1723" i="44"/>
  <c r="F1723" i="44"/>
  <c r="G1722" i="44"/>
  <c r="F1722" i="44"/>
  <c r="G1721" i="44"/>
  <c r="F1721" i="44"/>
  <c r="G1720" i="44"/>
  <c r="F1720" i="44"/>
  <c r="G1719" i="44"/>
  <c r="F1719" i="44"/>
  <c r="G1718" i="44"/>
  <c r="F1718" i="44"/>
  <c r="G1717" i="44"/>
  <c r="F1717" i="44"/>
  <c r="G1716" i="44"/>
  <c r="F1716" i="44"/>
  <c r="G1715" i="44"/>
  <c r="F1715" i="44"/>
  <c r="G1714" i="44"/>
  <c r="F1714" i="44"/>
  <c r="G1713" i="44"/>
  <c r="F1713" i="44"/>
  <c r="G1712" i="44"/>
  <c r="F1712" i="44"/>
  <c r="G1711" i="44"/>
  <c r="F1711" i="44"/>
  <c r="G1710" i="44"/>
  <c r="F1710" i="44"/>
  <c r="G1709" i="44"/>
  <c r="F1709" i="44"/>
  <c r="G1708" i="44"/>
  <c r="F1708" i="44"/>
  <c r="G1707" i="44"/>
  <c r="F1707" i="44"/>
  <c r="G1706" i="44"/>
  <c r="F1706" i="44"/>
  <c r="G1705" i="44"/>
  <c r="F1705" i="44"/>
  <c r="G1704" i="44"/>
  <c r="F1704" i="44"/>
  <c r="G1703" i="44"/>
  <c r="F1703" i="44"/>
  <c r="G1702" i="44"/>
  <c r="F1702" i="44"/>
  <c r="G1701" i="44"/>
  <c r="F1701" i="44"/>
  <c r="G1700" i="44"/>
  <c r="F1700" i="44"/>
  <c r="G1699" i="44"/>
  <c r="F1699" i="44"/>
  <c r="G1698" i="44"/>
  <c r="F1698" i="44"/>
  <c r="G1697" i="44"/>
  <c r="F1697" i="44"/>
  <c r="G1696" i="44"/>
  <c r="F1696" i="44"/>
  <c r="G1695" i="44"/>
  <c r="F1695" i="44"/>
  <c r="G1694" i="44"/>
  <c r="F1694" i="44"/>
  <c r="G1693" i="44"/>
  <c r="F1693" i="44"/>
  <c r="G1692" i="44"/>
  <c r="F1692" i="44"/>
  <c r="G1691" i="44"/>
  <c r="F1691" i="44"/>
  <c r="G1690" i="44"/>
  <c r="F1690" i="44"/>
  <c r="G1689" i="44"/>
  <c r="F1689" i="44"/>
  <c r="G1688" i="44"/>
  <c r="F1688" i="44"/>
  <c r="G1687" i="44"/>
  <c r="F1687" i="44"/>
  <c r="G1686" i="44"/>
  <c r="F1686" i="44"/>
  <c r="G1685" i="44"/>
  <c r="F1685" i="44"/>
  <c r="G1684" i="44"/>
  <c r="F1684" i="44"/>
  <c r="G1683" i="44"/>
  <c r="F1683" i="44"/>
  <c r="G1682" i="44"/>
  <c r="F1682" i="44"/>
  <c r="G1681" i="44"/>
  <c r="F1681" i="44"/>
  <c r="G1680" i="44"/>
  <c r="F1680" i="44"/>
  <c r="G1679" i="44"/>
  <c r="F1679" i="44"/>
  <c r="G1678" i="44"/>
  <c r="F1678" i="44"/>
  <c r="G1677" i="44"/>
  <c r="F1677" i="44"/>
  <c r="G1676" i="44"/>
  <c r="F1676" i="44"/>
  <c r="G1675" i="44"/>
  <c r="F1675" i="44"/>
  <c r="G1674" i="44"/>
  <c r="F1674" i="44"/>
  <c r="G1673" i="44"/>
  <c r="F1673" i="44"/>
  <c r="G1672" i="44"/>
  <c r="F1672" i="44"/>
  <c r="G1671" i="44"/>
  <c r="F1671" i="44"/>
  <c r="G1670" i="44"/>
  <c r="F1670" i="44"/>
  <c r="G1669" i="44"/>
  <c r="F1669" i="44"/>
  <c r="G1668" i="44"/>
  <c r="F1668" i="44"/>
  <c r="G1667" i="44"/>
  <c r="F1667" i="44"/>
  <c r="G1666" i="44"/>
  <c r="F1666" i="44"/>
  <c r="G1665" i="44"/>
  <c r="F1665" i="44"/>
  <c r="G1664" i="44"/>
  <c r="F1664" i="44"/>
  <c r="G1663" i="44"/>
  <c r="F1663" i="44"/>
  <c r="G1662" i="44"/>
  <c r="F1662" i="44"/>
  <c r="G1661" i="44"/>
  <c r="F1661" i="44"/>
  <c r="G1660" i="44"/>
  <c r="F1660" i="44"/>
  <c r="G1659" i="44"/>
  <c r="F1659" i="44"/>
  <c r="G1658" i="44"/>
  <c r="F1658" i="44"/>
  <c r="G1657" i="44"/>
  <c r="F1657" i="44"/>
  <c r="G1656" i="44"/>
  <c r="F1656" i="44"/>
  <c r="G1655" i="44"/>
  <c r="F1655" i="44"/>
  <c r="G1654" i="44"/>
  <c r="F1654" i="44"/>
  <c r="G1653" i="44"/>
  <c r="F1653" i="44"/>
  <c r="G1652" i="44"/>
  <c r="F1652" i="44"/>
  <c r="G1651" i="44"/>
  <c r="F1651" i="44"/>
  <c r="G1650" i="44"/>
  <c r="F1650" i="44"/>
  <c r="G1649" i="44"/>
  <c r="F1649" i="44"/>
  <c r="G1648" i="44"/>
  <c r="F1648" i="44"/>
  <c r="G1647" i="44"/>
  <c r="F1647" i="44"/>
  <c r="G1646" i="44"/>
  <c r="F1646" i="44"/>
  <c r="G1645" i="44"/>
  <c r="F1645" i="44"/>
  <c r="G1644" i="44"/>
  <c r="F1644" i="44"/>
  <c r="G1643" i="44"/>
  <c r="F1643" i="44"/>
  <c r="G1642" i="44"/>
  <c r="F1642" i="44"/>
  <c r="G1641" i="44"/>
  <c r="F1641" i="44"/>
  <c r="G1640" i="44"/>
  <c r="F1640" i="44"/>
  <c r="G1639" i="44"/>
  <c r="F1639" i="44"/>
  <c r="G1638" i="44"/>
  <c r="F1638" i="44"/>
  <c r="G1637" i="44"/>
  <c r="F1637" i="44"/>
  <c r="G1636" i="44"/>
  <c r="F1636" i="44"/>
  <c r="G1635" i="44"/>
  <c r="F1635" i="44"/>
  <c r="G1634" i="44"/>
  <c r="F1634" i="44"/>
  <c r="G1633" i="44"/>
  <c r="F1633" i="44"/>
  <c r="G1632" i="44"/>
  <c r="F1632" i="44"/>
  <c r="G1631" i="44"/>
  <c r="F1631" i="44"/>
  <c r="G1630" i="44"/>
  <c r="F1630" i="44"/>
  <c r="G1629" i="44"/>
  <c r="F1629" i="44"/>
  <c r="G1628" i="44"/>
  <c r="F1628" i="44"/>
  <c r="G1627" i="44"/>
  <c r="F1627" i="44"/>
  <c r="G1626" i="44"/>
  <c r="F1626" i="44"/>
  <c r="G1625" i="44"/>
  <c r="F1625" i="44"/>
  <c r="G1624" i="44"/>
  <c r="F1624" i="44"/>
  <c r="G1623" i="44"/>
  <c r="F1623" i="44"/>
  <c r="G1622" i="44"/>
  <c r="F1622" i="44"/>
  <c r="G1621" i="44"/>
  <c r="F1621" i="44"/>
  <c r="G1620" i="44"/>
  <c r="F1620" i="44"/>
  <c r="G1619" i="44"/>
  <c r="F1619" i="44"/>
  <c r="G1618" i="44"/>
  <c r="F1618" i="44"/>
  <c r="G1617" i="44"/>
  <c r="F1617" i="44"/>
  <c r="G1616" i="44"/>
  <c r="F1616" i="44"/>
  <c r="G1615" i="44"/>
  <c r="F1615" i="44"/>
  <c r="G1614" i="44"/>
  <c r="F1614" i="44"/>
  <c r="G1613" i="44"/>
  <c r="F1613" i="44"/>
  <c r="G1612" i="44"/>
  <c r="F1612" i="44"/>
  <c r="G1611" i="44"/>
  <c r="F1611" i="44"/>
  <c r="G1610" i="44"/>
  <c r="F1610" i="44"/>
  <c r="G1609" i="44"/>
  <c r="F1609" i="44"/>
  <c r="G1608" i="44"/>
  <c r="F1608" i="44"/>
  <c r="G1607" i="44"/>
  <c r="F1607" i="44"/>
  <c r="G1606" i="44"/>
  <c r="F1606" i="44"/>
  <c r="G1605" i="44"/>
  <c r="F1605" i="44"/>
  <c r="G1604" i="44"/>
  <c r="F1604" i="44"/>
  <c r="G1603" i="44"/>
  <c r="F1603" i="44"/>
  <c r="G1602" i="44"/>
  <c r="F1602" i="44"/>
  <c r="G1601" i="44"/>
  <c r="F1601" i="44"/>
  <c r="G1600" i="44"/>
  <c r="F1600" i="44"/>
  <c r="G1599" i="44"/>
  <c r="F1599" i="44"/>
  <c r="G1598" i="44"/>
  <c r="F1598" i="44"/>
  <c r="G1597" i="44"/>
  <c r="F1597" i="44"/>
  <c r="G1596" i="44"/>
  <c r="F1596" i="44"/>
  <c r="G1595" i="44"/>
  <c r="F1595" i="44"/>
  <c r="G1594" i="44"/>
  <c r="F1594" i="44"/>
  <c r="G1593" i="44"/>
  <c r="F1593" i="44"/>
  <c r="G1592" i="44"/>
  <c r="F1592" i="44"/>
  <c r="G1591" i="44"/>
  <c r="F1591" i="44"/>
  <c r="G1590" i="44"/>
  <c r="F1590" i="44"/>
  <c r="G1589" i="44"/>
  <c r="F1589" i="44"/>
  <c r="G1588" i="44"/>
  <c r="F1588" i="44"/>
  <c r="G1587" i="44"/>
  <c r="F1587" i="44"/>
  <c r="G1586" i="44"/>
  <c r="F1586" i="44"/>
  <c r="G1585" i="44"/>
  <c r="F1585" i="44"/>
  <c r="G1584" i="44"/>
  <c r="F1584" i="44"/>
  <c r="G1583" i="44"/>
  <c r="F1583" i="44"/>
  <c r="G1582" i="44"/>
  <c r="F1582" i="44"/>
  <c r="G1581" i="44"/>
  <c r="F1581" i="44"/>
  <c r="G1580" i="44"/>
  <c r="F1580" i="44"/>
  <c r="G1579" i="44"/>
  <c r="F1579" i="44"/>
  <c r="G1578" i="44"/>
  <c r="F1578" i="44"/>
  <c r="G1577" i="44"/>
  <c r="F1577" i="44"/>
  <c r="G1576" i="44"/>
  <c r="F1576" i="44"/>
  <c r="G1575" i="44"/>
  <c r="F1575" i="44"/>
  <c r="G1574" i="44"/>
  <c r="F1574" i="44"/>
  <c r="G1573" i="44"/>
  <c r="F1573" i="44"/>
  <c r="G1572" i="44"/>
  <c r="F1572" i="44"/>
  <c r="G1571" i="44"/>
  <c r="F1571" i="44"/>
  <c r="G1570" i="44"/>
  <c r="F1570" i="44"/>
  <c r="G1569" i="44"/>
  <c r="F1569" i="44"/>
  <c r="G1568" i="44"/>
  <c r="F1568" i="44"/>
  <c r="G1567" i="44"/>
  <c r="F1567" i="44"/>
  <c r="G1566" i="44"/>
  <c r="F1566" i="44"/>
  <c r="G1565" i="44"/>
  <c r="F1565" i="44"/>
  <c r="G1564" i="44"/>
  <c r="F1564" i="44"/>
  <c r="G1563" i="44"/>
  <c r="F1563" i="44"/>
  <c r="G1562" i="44"/>
  <c r="F1562" i="44"/>
  <c r="G1561" i="44"/>
  <c r="F1561" i="44"/>
  <c r="G1560" i="44"/>
  <c r="F1560" i="44"/>
  <c r="G1559" i="44"/>
  <c r="F1559" i="44"/>
  <c r="G1558" i="44"/>
  <c r="F1558" i="44"/>
  <c r="G1557" i="44"/>
  <c r="F1557" i="44"/>
  <c r="G1556" i="44"/>
  <c r="F1556" i="44"/>
  <c r="G1555" i="44"/>
  <c r="F1555" i="44"/>
  <c r="G1554" i="44"/>
  <c r="F1554" i="44"/>
  <c r="G1553" i="44"/>
  <c r="F1553" i="44"/>
  <c r="G1552" i="44"/>
  <c r="F1552" i="44"/>
  <c r="G1551" i="44"/>
  <c r="F1551" i="44"/>
  <c r="G1550" i="44"/>
  <c r="F1550" i="44"/>
  <c r="G1549" i="44"/>
  <c r="F1549" i="44"/>
  <c r="G1548" i="44"/>
  <c r="F1548" i="44"/>
  <c r="G1547" i="44"/>
  <c r="F1547" i="44"/>
  <c r="G1546" i="44"/>
  <c r="F1546" i="44"/>
  <c r="G1545" i="44"/>
  <c r="F1545" i="44"/>
  <c r="G1544" i="44"/>
  <c r="F1544" i="44"/>
  <c r="G1543" i="44"/>
  <c r="F1543" i="44"/>
  <c r="G1542" i="44"/>
  <c r="F1542" i="44"/>
  <c r="G1541" i="44"/>
  <c r="F1541" i="44"/>
  <c r="G1540" i="44"/>
  <c r="F1540" i="44"/>
  <c r="G1539" i="44"/>
  <c r="F1539" i="44"/>
  <c r="G1538" i="44"/>
  <c r="F1538" i="44"/>
  <c r="G1537" i="44"/>
  <c r="F1537" i="44"/>
  <c r="G1536" i="44"/>
  <c r="F1536" i="44"/>
  <c r="G1535" i="44"/>
  <c r="F1535" i="44"/>
  <c r="G1534" i="44"/>
  <c r="F1534" i="44"/>
  <c r="G1533" i="44"/>
  <c r="F1533" i="44"/>
  <c r="G1532" i="44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F1401" i="44"/>
  <c r="G1400" i="44"/>
  <c r="F1400" i="44"/>
  <c r="G1399" i="44"/>
  <c r="F1399" i="44"/>
  <c r="G1398" i="44"/>
  <c r="F1398" i="44"/>
  <c r="G1397" i="44"/>
  <c r="F1397" i="44"/>
  <c r="G1396" i="44"/>
  <c r="F1396" i="44"/>
  <c r="G1395" i="44"/>
  <c r="F1395" i="44"/>
  <c r="G1394" i="44"/>
  <c r="F1394" i="44"/>
  <c r="G1393" i="44"/>
  <c r="F1393" i="44"/>
  <c r="G1392" i="44"/>
  <c r="F1392" i="44"/>
  <c r="G1391" i="44"/>
  <c r="F1391" i="44"/>
  <c r="G1390" i="44"/>
  <c r="F1390" i="44"/>
  <c r="G1389" i="44"/>
  <c r="F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F1357" i="44"/>
  <c r="G1356" i="44"/>
  <c r="F1356" i="44"/>
  <c r="G1355" i="44"/>
  <c r="F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F1343" i="44"/>
  <c r="G1342" i="44"/>
  <c r="F1342" i="44"/>
  <c r="G1341" i="44"/>
  <c r="F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F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F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F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F1144" i="44"/>
  <c r="G1143" i="44"/>
  <c r="F1143" i="44"/>
  <c r="G1142" i="44"/>
  <c r="F1142" i="44"/>
  <c r="G1141" i="44"/>
  <c r="F1141" i="44"/>
  <c r="G1140" i="44"/>
  <c r="F1140" i="44"/>
  <c r="G1139" i="44"/>
  <c r="F1139" i="44"/>
  <c r="G1138" i="44"/>
  <c r="F1138" i="44"/>
  <c r="G1137" i="44"/>
  <c r="F1137" i="44"/>
  <c r="G1136" i="44"/>
  <c r="F1136" i="44"/>
  <c r="G1135" i="44"/>
  <c r="F1135" i="44"/>
  <c r="G1134" i="44"/>
  <c r="F1134" i="44"/>
  <c r="G1133" i="44"/>
  <c r="F1133" i="44"/>
  <c r="G1132" i="44"/>
  <c r="F1132" i="44"/>
  <c r="G1131" i="44"/>
  <c r="F1131" i="44"/>
  <c r="G1130" i="44"/>
  <c r="F1130" i="44"/>
  <c r="G1129" i="44"/>
  <c r="F1129" i="44"/>
  <c r="G1128" i="44"/>
  <c r="F1128" i="44"/>
  <c r="G1127" i="44"/>
  <c r="F1127" i="44"/>
  <c r="G1126" i="44"/>
  <c r="F1126" i="44"/>
  <c r="G1125" i="44"/>
  <c r="F1125" i="44"/>
  <c r="G1124" i="44"/>
  <c r="F1124" i="44"/>
  <c r="G1123" i="44"/>
  <c r="F1123" i="44"/>
  <c r="G1122" i="44"/>
  <c r="F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F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F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F987" i="44"/>
  <c r="G986" i="44"/>
  <c r="F986" i="44"/>
  <c r="G985" i="44"/>
  <c r="F985" i="44"/>
  <c r="G984" i="44"/>
  <c r="F984" i="44"/>
  <c r="G983" i="44"/>
  <c r="F983" i="44"/>
  <c r="G982" i="44"/>
  <c r="F982" i="44"/>
  <c r="G981" i="44"/>
  <c r="F981" i="44"/>
  <c r="G980" i="44"/>
  <c r="F980" i="44"/>
  <c r="G979" i="44"/>
  <c r="F979" i="44"/>
  <c r="G978" i="44"/>
  <c r="F978" i="44"/>
  <c r="G977" i="44"/>
  <c r="F977" i="44"/>
  <c r="G976" i="44"/>
  <c r="F976" i="44"/>
  <c r="G975" i="44"/>
  <c r="F975" i="44"/>
  <c r="G974" i="44"/>
  <c r="F974" i="44"/>
  <c r="G973" i="44"/>
  <c r="F973" i="44"/>
  <c r="G972" i="44"/>
  <c r="F972" i="44"/>
  <c r="G971" i="44"/>
  <c r="F971" i="44"/>
  <c r="G970" i="44"/>
  <c r="F970" i="44"/>
  <c r="G969" i="44"/>
  <c r="F969" i="44"/>
  <c r="G968" i="44"/>
  <c r="F968" i="44"/>
  <c r="G967" i="44"/>
  <c r="F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F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F696" i="44"/>
  <c r="G695" i="44"/>
  <c r="F695" i="44"/>
  <c r="G694" i="44"/>
  <c r="F694" i="44"/>
  <c r="G693" i="44"/>
  <c r="F693" i="44"/>
  <c r="G692" i="44"/>
  <c r="F692" i="44"/>
  <c r="G691" i="44"/>
  <c r="F691" i="44"/>
  <c r="G690" i="44"/>
  <c r="F690" i="44"/>
  <c r="G689" i="44"/>
  <c r="F689" i="44"/>
  <c r="G688" i="44"/>
  <c r="F688" i="44"/>
  <c r="G687" i="44"/>
  <c r="F687" i="44"/>
  <c r="G686" i="44"/>
  <c r="F686" i="44"/>
  <c r="G685" i="44"/>
  <c r="F685" i="44"/>
  <c r="G684" i="44"/>
  <c r="F684" i="44"/>
  <c r="G683" i="44"/>
  <c r="F683" i="44"/>
  <c r="G682" i="44"/>
  <c r="F682" i="44"/>
  <c r="G681" i="44"/>
  <c r="F681" i="44"/>
  <c r="G680" i="44"/>
  <c r="F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F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F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F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F393" i="44"/>
  <c r="G392" i="44"/>
  <c r="F392" i="44"/>
  <c r="G391" i="44"/>
  <c r="F391" i="44"/>
  <c r="G390" i="44"/>
  <c r="F390" i="44"/>
  <c r="G389" i="44"/>
  <c r="F389" i="44"/>
  <c r="G388" i="44"/>
  <c r="F388" i="44"/>
  <c r="G387" i="44"/>
  <c r="F387" i="44"/>
  <c r="G386" i="44"/>
  <c r="F386" i="44"/>
  <c r="G385" i="44"/>
  <c r="F385" i="44"/>
  <c r="G384" i="44"/>
  <c r="F384" i="44"/>
  <c r="G383" i="44"/>
  <c r="F383" i="44"/>
  <c r="G382" i="44"/>
  <c r="F382" i="44"/>
  <c r="G381" i="44"/>
  <c r="F381" i="44"/>
  <c r="G380" i="44"/>
  <c r="F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E108" i="43"/>
  <c r="AR102" i="45" s="1"/>
  <c r="D5" i="43"/>
  <c r="D4" i="43"/>
  <c r="D3" i="43"/>
  <c r="B3" i="43"/>
  <c r="E108" i="42"/>
  <c r="D5" i="42"/>
  <c r="D4" i="42"/>
  <c r="D3" i="42"/>
  <c r="B3" i="42"/>
  <c r="E108" i="41"/>
  <c r="AP102" i="45" s="1"/>
  <c r="D5" i="41"/>
  <c r="D4" i="41"/>
  <c r="D3" i="41"/>
  <c r="B3" i="41"/>
  <c r="E108" i="40"/>
  <c r="AO102" i="45" s="1"/>
  <c r="D5" i="40"/>
  <c r="D4" i="40"/>
  <c r="D3" i="40"/>
  <c r="B3" i="40"/>
  <c r="E108" i="39"/>
  <c r="AN102" i="45" s="1"/>
  <c r="D5" i="39"/>
  <c r="D4" i="39"/>
  <c r="D3" i="39"/>
  <c r="E108" i="38"/>
  <c r="AM102" i="45" s="1"/>
  <c r="D5" i="38"/>
  <c r="D4" i="38"/>
  <c r="D3" i="38"/>
  <c r="E108" i="37"/>
  <c r="AL102" i="45" s="1"/>
  <c r="D5" i="37"/>
  <c r="D4" i="37"/>
  <c r="D3" i="37"/>
  <c r="E108" i="36"/>
  <c r="AK102" i="45" s="1"/>
  <c r="D5" i="36"/>
  <c r="D4" i="36"/>
  <c r="D3" i="36"/>
  <c r="E108" i="35"/>
  <c r="AJ102" i="45" s="1"/>
  <c r="D5" i="35"/>
  <c r="D4" i="35"/>
  <c r="D3" i="35"/>
  <c r="E108" i="34"/>
  <c r="AI102" i="45" s="1"/>
  <c r="D5" i="34"/>
  <c r="D4" i="34"/>
  <c r="D3" i="34"/>
  <c r="E108" i="33"/>
  <c r="AH102" i="45" s="1"/>
  <c r="D5" i="33"/>
  <c r="D4" i="33"/>
  <c r="D3" i="33"/>
  <c r="E108" i="32"/>
  <c r="AG102" i="45" s="1"/>
  <c r="D5" i="32"/>
  <c r="D4" i="32"/>
  <c r="D3" i="32"/>
  <c r="E108" i="31"/>
  <c r="AF102" i="45" s="1"/>
  <c r="D5" i="31"/>
  <c r="D4" i="31"/>
  <c r="D3" i="31"/>
  <c r="E108" i="30"/>
  <c r="D5" i="30"/>
  <c r="D4" i="30"/>
  <c r="D3" i="30"/>
  <c r="E108" i="29"/>
  <c r="AD102" i="45" s="1"/>
  <c r="D5" i="29"/>
  <c r="D4" i="29"/>
  <c r="D3" i="29"/>
  <c r="E108" i="28"/>
  <c r="AC102" i="45" s="1"/>
  <c r="D5" i="28"/>
  <c r="D4" i="28"/>
  <c r="D3" i="28"/>
  <c r="E108" i="27"/>
  <c r="AB102" i="45" s="1"/>
  <c r="D5" i="27"/>
  <c r="D4" i="27"/>
  <c r="D3" i="27"/>
  <c r="E108" i="26"/>
  <c r="AA102" i="45" s="1"/>
  <c r="D5" i="26"/>
  <c r="D4" i="26"/>
  <c r="D3" i="26"/>
  <c r="E108" i="25"/>
  <c r="Z102" i="45" s="1"/>
  <c r="D5" i="25"/>
  <c r="D4" i="25"/>
  <c r="D3" i="25"/>
  <c r="E108" i="24"/>
  <c r="Y102" i="45" s="1"/>
  <c r="D5" i="24"/>
  <c r="D4" i="24"/>
  <c r="D3" i="24"/>
  <c r="E108" i="23"/>
  <c r="X102" i="45" s="1"/>
  <c r="D5" i="23"/>
  <c r="D4" i="23"/>
  <c r="D3" i="23"/>
  <c r="E108" i="22"/>
  <c r="W102" i="45" s="1"/>
  <c r="D5" i="22"/>
  <c r="D4" i="22"/>
  <c r="D3" i="22"/>
  <c r="E108" i="21"/>
  <c r="V102" i="45" s="1"/>
  <c r="D5" i="21"/>
  <c r="D4" i="21"/>
  <c r="D3" i="21"/>
  <c r="E108" i="20"/>
  <c r="U102" i="45" s="1"/>
  <c r="D5" i="20"/>
  <c r="D4" i="20"/>
  <c r="D3" i="20"/>
  <c r="E108" i="19"/>
  <c r="T102" i="45" s="1"/>
  <c r="D5" i="19"/>
  <c r="D4" i="19"/>
  <c r="D3" i="19"/>
  <c r="E108" i="18"/>
  <c r="D5" i="18"/>
  <c r="D4" i="18"/>
  <c r="D3" i="18"/>
  <c r="E108" i="17"/>
  <c r="R102" i="45" s="1"/>
  <c r="D5" i="17"/>
  <c r="D4" i="17"/>
  <c r="D3" i="17"/>
  <c r="E108" i="16"/>
  <c r="Q102" i="45" s="1"/>
  <c r="D5" i="16"/>
  <c r="D4" i="16"/>
  <c r="D3" i="16"/>
  <c r="E108" i="15"/>
  <c r="P102" i="45" s="1"/>
  <c r="D5" i="15"/>
  <c r="D4" i="15"/>
  <c r="D3" i="15"/>
  <c r="B3" i="15"/>
  <c r="E108" i="14"/>
  <c r="O102" i="45" s="1"/>
  <c r="D5" i="14"/>
  <c r="D4" i="14"/>
  <c r="B4" i="14"/>
  <c r="D3" i="14"/>
  <c r="B3" i="14"/>
  <c r="E108" i="13"/>
  <c r="N102" i="45" s="1"/>
  <c r="D5" i="13"/>
  <c r="D4" i="13"/>
  <c r="D3" i="13"/>
  <c r="E108" i="12"/>
  <c r="M102" i="45" s="1"/>
  <c r="D5" i="12"/>
  <c r="D4" i="12"/>
  <c r="D3" i="12"/>
  <c r="E108" i="11"/>
  <c r="L102" i="45" s="1"/>
  <c r="D5" i="11"/>
  <c r="D4" i="11"/>
  <c r="D3" i="11"/>
  <c r="E108" i="10"/>
  <c r="K102" i="45" s="1"/>
  <c r="D5" i="10"/>
  <c r="D4" i="10"/>
  <c r="D3" i="10"/>
  <c r="E108" i="9"/>
  <c r="J102" i="45" s="1"/>
  <c r="D5" i="9"/>
  <c r="D4" i="9"/>
  <c r="D3" i="9"/>
  <c r="E108" i="8"/>
  <c r="I102" i="45" s="1"/>
  <c r="D5" i="8"/>
  <c r="D4" i="8"/>
  <c r="D3" i="8"/>
  <c r="E108" i="7"/>
  <c r="H102" i="45" s="1"/>
  <c r="D5" i="7"/>
  <c r="D4" i="7"/>
  <c r="D3" i="7"/>
  <c r="E108" i="6"/>
  <c r="D5" i="6"/>
  <c r="D4" i="6"/>
  <c r="D3" i="6"/>
  <c r="E108" i="5"/>
  <c r="F102" i="45" s="1"/>
  <c r="D5" i="5"/>
  <c r="D4" i="5"/>
  <c r="D3" i="5"/>
  <c r="B3" i="5"/>
  <c r="E108" i="4"/>
  <c r="E102" i="45" s="1"/>
  <c r="D5" i="4"/>
  <c r="D4" i="4"/>
  <c r="D3" i="4"/>
  <c r="B3" i="4"/>
  <c r="A44" i="2"/>
  <c r="F43" i="2"/>
  <c r="E43" i="2"/>
  <c r="B4" i="43" s="1"/>
  <c r="F42" i="2"/>
  <c r="E42" i="2"/>
  <c r="B4" i="42" s="1"/>
  <c r="F41" i="2"/>
  <c r="E41" i="2"/>
  <c r="B4" i="41" s="1"/>
  <c r="F40" i="2"/>
  <c r="E40" i="2"/>
  <c r="B4" i="40" s="1"/>
  <c r="F15" i="2"/>
  <c r="E15" i="2"/>
  <c r="B4" i="15" s="1"/>
  <c r="F14" i="2"/>
  <c r="E14" i="2"/>
  <c r="G5" i="2"/>
  <c r="G6" i="2" s="1"/>
  <c r="F5" i="2"/>
  <c r="E5" i="2"/>
  <c r="B4" i="5" s="1"/>
  <c r="F4" i="2"/>
  <c r="E4" i="2"/>
  <c r="B4" i="4" s="1"/>
  <c r="C2" i="2"/>
  <c r="L43" i="2" a="1"/>
  <c r="L12" i="2" a="1"/>
  <c r="L10" i="2" a="1"/>
  <c r="L8" i="2" a="1"/>
  <c r="L6" i="2" a="1"/>
  <c r="L14" i="2" a="1"/>
  <c r="L38" i="2" a="1"/>
  <c r="L36" i="2" a="1"/>
  <c r="L34" i="2" a="1"/>
  <c r="L32" i="2" a="1"/>
  <c r="L30" i="2" a="1"/>
  <c r="L28" i="2" a="1"/>
  <c r="L26" i="2" a="1"/>
  <c r="L24" i="2" a="1"/>
  <c r="L22" i="2" a="1"/>
  <c r="L20" i="2" a="1"/>
  <c r="L18" i="2" a="1"/>
  <c r="L16" i="2" a="1"/>
  <c r="L9" i="2" a="1"/>
  <c r="L7" i="2" a="1"/>
  <c r="L40" i="2" a="1"/>
  <c r="L13" i="2" a="1"/>
  <c r="L42" i="2" a="1"/>
  <c r="L11" i="2" a="1"/>
  <c r="L41" i="2" a="1"/>
  <c r="L5" i="2" a="1"/>
  <c r="L39" i="2" a="1"/>
  <c r="L37" i="2" a="1"/>
  <c r="L35" i="2" a="1"/>
  <c r="L33" i="2" a="1"/>
  <c r="L31" i="2" a="1"/>
  <c r="L29" i="2" a="1"/>
  <c r="L27" i="2" a="1"/>
  <c r="L25" i="2" a="1"/>
  <c r="L23" i="2" a="1"/>
  <c r="L21" i="2" a="1"/>
  <c r="L19" i="2" a="1"/>
  <c r="L17" i="2" a="1"/>
  <c r="L15" i="2" a="1"/>
  <c r="L4" i="2" a="1"/>
  <c r="L4" i="2" l="1"/>
  <c r="L15" i="2"/>
  <c r="L17" i="2"/>
  <c r="L19" i="2"/>
  <c r="L21" i="2"/>
  <c r="L23" i="2"/>
  <c r="L25" i="2"/>
  <c r="L27" i="2"/>
  <c r="L29" i="2"/>
  <c r="L31" i="2"/>
  <c r="L33" i="2"/>
  <c r="L35" i="2"/>
  <c r="L37" i="2"/>
  <c r="L39" i="2"/>
  <c r="L5" i="2"/>
  <c r="L41" i="2"/>
  <c r="L11" i="2"/>
  <c r="L42" i="2"/>
  <c r="L13" i="2"/>
  <c r="L40" i="2"/>
  <c r="L7" i="2"/>
  <c r="L9" i="2"/>
  <c r="L16" i="2"/>
  <c r="L18" i="2"/>
  <c r="L20" i="2"/>
  <c r="L22" i="2"/>
  <c r="L24" i="2"/>
  <c r="L26" i="2"/>
  <c r="L28" i="2"/>
  <c r="L30" i="2"/>
  <c r="L32" i="2"/>
  <c r="L34" i="2"/>
  <c r="L36" i="2"/>
  <c r="L38" i="2"/>
  <c r="L14" i="2"/>
  <c r="L6" i="2"/>
  <c r="L8" i="2"/>
  <c r="L10" i="2"/>
  <c r="L12" i="2"/>
  <c r="L43" i="2"/>
  <c r="H6" i="2"/>
  <c r="G7" i="2"/>
  <c r="F6" i="2" l="1"/>
  <c r="E6" i="2"/>
  <c r="B4" i="6" s="1"/>
  <c r="B3" i="6"/>
  <c r="G8" i="2"/>
  <c r="H7" i="2"/>
  <c r="L44" i="2"/>
  <c r="B3" i="7" l="1"/>
  <c r="F7" i="2"/>
  <c r="E7" i="2"/>
  <c r="B4" i="7" s="1"/>
  <c r="H8" i="2"/>
  <c r="G9" i="2"/>
  <c r="G10" i="2" l="1"/>
  <c r="H9" i="2"/>
  <c r="F8" i="2"/>
  <c r="E8" i="2"/>
  <c r="B4" i="8" s="1"/>
  <c r="B3" i="8"/>
  <c r="F9" i="2" l="1"/>
  <c r="B3" i="9"/>
  <c r="E9" i="2"/>
  <c r="B4" i="9" s="1"/>
  <c r="H10" i="2"/>
  <c r="G11" i="2"/>
  <c r="G12" i="2" l="1"/>
  <c r="H11" i="2"/>
  <c r="F10" i="2"/>
  <c r="E10" i="2"/>
  <c r="B4" i="10" s="1"/>
  <c r="B3" i="10"/>
  <c r="F11" i="2" l="1"/>
  <c r="B3" i="11"/>
  <c r="E11" i="2"/>
  <c r="B4" i="11" s="1"/>
  <c r="H12" i="2"/>
  <c r="G13" i="2"/>
  <c r="G14" i="2" l="1"/>
  <c r="G15" i="2" s="1"/>
  <c r="G16" i="2" s="1"/>
  <c r="H13" i="2"/>
  <c r="F12" i="2"/>
  <c r="E12" i="2"/>
  <c r="B4" i="12" s="1"/>
  <c r="B3" i="12"/>
  <c r="H16" i="2" l="1"/>
  <c r="G17" i="2"/>
  <c r="B3" i="13"/>
  <c r="F13" i="2"/>
  <c r="E13" i="2"/>
  <c r="B4" i="13" s="1"/>
  <c r="E16" i="2" l="1"/>
  <c r="B4" i="16" s="1"/>
  <c r="F16" i="2"/>
  <c r="B3" i="16"/>
  <c r="H17" i="2"/>
  <c r="G18" i="2"/>
  <c r="H18" i="2" l="1"/>
  <c r="G19" i="2"/>
  <c r="F17" i="2"/>
  <c r="E17" i="2"/>
  <c r="B4" i="17" s="1"/>
  <c r="B3" i="17"/>
  <c r="G20" i="2" l="1"/>
  <c r="H19" i="2"/>
  <c r="E18" i="2"/>
  <c r="B4" i="18" s="1"/>
  <c r="F18" i="2"/>
  <c r="B3" i="18"/>
  <c r="F19" i="2" l="1"/>
  <c r="E19" i="2"/>
  <c r="B4" i="19" s="1"/>
  <c r="B3" i="19"/>
  <c r="H20" i="2"/>
  <c r="G21" i="2"/>
  <c r="H21" i="2" l="1"/>
  <c r="G22" i="2"/>
  <c r="E20" i="2"/>
  <c r="B4" i="20" s="1"/>
  <c r="F20" i="2"/>
  <c r="B3" i="20"/>
  <c r="H22" i="2" l="1"/>
  <c r="G23" i="2"/>
  <c r="F21" i="2"/>
  <c r="E21" i="2"/>
  <c r="B4" i="21" s="1"/>
  <c r="B3" i="21"/>
  <c r="G24" i="2" l="1"/>
  <c r="H23" i="2"/>
  <c r="E22" i="2"/>
  <c r="B4" i="22" s="1"/>
  <c r="F22" i="2"/>
  <c r="B3" i="22"/>
  <c r="F23" i="2" l="1"/>
  <c r="E23" i="2"/>
  <c r="B4" i="23" s="1"/>
  <c r="B3" i="23"/>
  <c r="H24" i="2"/>
  <c r="G25" i="2"/>
  <c r="H25" i="2" l="1"/>
  <c r="G26" i="2"/>
  <c r="F24" i="2"/>
  <c r="E24" i="2"/>
  <c r="B4" i="24" s="1"/>
  <c r="B3" i="24"/>
  <c r="H26" i="2" l="1"/>
  <c r="G27" i="2"/>
  <c r="F25" i="2"/>
  <c r="E25" i="2"/>
  <c r="B4" i="25" s="1"/>
  <c r="B3" i="25"/>
  <c r="H27" i="2" l="1"/>
  <c r="G28" i="2"/>
  <c r="E26" i="2"/>
  <c r="B4" i="26" s="1"/>
  <c r="F26" i="2"/>
  <c r="B3" i="26"/>
  <c r="G29" i="2" l="1"/>
  <c r="H28" i="2"/>
  <c r="F27" i="2"/>
  <c r="E27" i="2"/>
  <c r="B4" i="27" s="1"/>
  <c r="B3" i="27"/>
  <c r="G30" i="2" l="1"/>
  <c r="H29" i="2"/>
  <c r="E28" i="2"/>
  <c r="B4" i="28" s="1"/>
  <c r="F28" i="2"/>
  <c r="B3" i="28"/>
  <c r="F29" i="2" l="1"/>
  <c r="E29" i="2"/>
  <c r="B4" i="29" s="1"/>
  <c r="B3" i="29"/>
  <c r="H30" i="2"/>
  <c r="G31" i="2"/>
  <c r="H31" i="2" l="1"/>
  <c r="G32" i="2"/>
  <c r="F30" i="2"/>
  <c r="E30" i="2"/>
  <c r="B4" i="30" s="1"/>
  <c r="B3" i="30"/>
  <c r="G33" i="2" l="1"/>
  <c r="H32" i="2"/>
  <c r="F31" i="2"/>
  <c r="E31" i="2"/>
  <c r="B4" i="31" s="1"/>
  <c r="B3" i="31"/>
  <c r="F32" i="2" l="1"/>
  <c r="E32" i="2"/>
  <c r="B4" i="32" s="1"/>
  <c r="B3" i="32"/>
  <c r="G34" i="2"/>
  <c r="H33" i="2"/>
  <c r="G35" i="2" l="1"/>
  <c r="H34" i="2"/>
  <c r="F33" i="2"/>
  <c r="E33" i="2"/>
  <c r="B4" i="33" s="1"/>
  <c r="B3" i="33"/>
  <c r="E34" i="2" l="1"/>
  <c r="B4" i="34" s="1"/>
  <c r="F34" i="2"/>
  <c r="B3" i="34"/>
  <c r="G36" i="2"/>
  <c r="H35" i="2"/>
  <c r="F35" i="2" l="1"/>
  <c r="E35" i="2"/>
  <c r="B4" i="35" s="1"/>
  <c r="B3" i="35"/>
  <c r="G37" i="2"/>
  <c r="H36" i="2"/>
  <c r="G38" i="2" l="1"/>
  <c r="H37" i="2"/>
  <c r="E36" i="2"/>
  <c r="B4" i="36" s="1"/>
  <c r="F36" i="2"/>
  <c r="B3" i="36"/>
  <c r="F37" i="2" l="1"/>
  <c r="E37" i="2"/>
  <c r="B4" i="37" s="1"/>
  <c r="B3" i="37"/>
  <c r="H38" i="2"/>
  <c r="G39" i="2"/>
  <c r="H39" i="2" l="1"/>
  <c r="G40" i="2"/>
  <c r="G41" i="2" s="1"/>
  <c r="G42" i="2" s="1"/>
  <c r="G43" i="2" s="1"/>
  <c r="F38" i="2"/>
  <c r="E38" i="2"/>
  <c r="B4" i="38" s="1"/>
  <c r="B3" i="38"/>
  <c r="F39" i="2" l="1"/>
  <c r="E39" i="2"/>
  <c r="B4" i="39" s="1"/>
  <c r="B3" i="39"/>
</calcChain>
</file>

<file path=xl/sharedStrings.xml><?xml version="1.0" encoding="utf-8"?>
<sst xmlns="http://schemas.openxmlformats.org/spreadsheetml/2006/main" count="21820" uniqueCount="316">
  <si>
    <t>INSTRUÇÕES: no fim de cada mês, copie a coluna PREÇO MÉDIO da aba "Resumos, Totais e Médias" e cole AQUI como VALORES (Ctrl+Shift+V &gt; Colar valores) antes de iniciar a coleta do mês seguinte.</t>
  </si>
  <si>
    <t>COMO USAR ESTA PLANILHA-MODELO</t>
  </si>
  <si>
    <t>ITEM/PRODUTO</t>
  </si>
  <si>
    <t>CÓDIGO DO PRODUTO</t>
  </si>
  <si>
    <t>MARCAS DO PRODUTO</t>
  </si>
  <si>
    <t>CÓD. BARRAS PdH</t>
  </si>
  <si>
    <t>PREÇO</t>
  </si>
  <si>
    <t>1) Todo início de mês: duplique este arquivo inteiro e renomeie (ex: "CB_DIEESE_JULHO_2026").</t>
  </si>
  <si>
    <t>2) Na aba "Calendário", ajuste a data inicial (célula F4) e preencha Pesquisador/Crítica de cada mercado. As datas e dias da semana das demais linhas se recalculam sozinhos.</t>
  </si>
  <si>
    <t>3) Em cada aba "MERCADO X", a DATA, SEMANA, PESQUISADOR e CRÍTICA já vêm preenchidos automaticamente a partir da aba Calendário -- não precisa digitar de novo.</t>
  </si>
  <si>
    <t>Açúcar 1.1.05</t>
  </si>
  <si>
    <t>4) Preencha apenas a coluna PREÇO em cada aba de mercado e o horário. Se o preço coletado for 50% maior que a média do mesmo item no mês anterior, a célula fica destacada em vermelho automaticamente.</t>
  </si>
  <si>
    <t>5) A aba "Resumos, Totais e Médias" mostra, produto por produto, o preço em cada um dos 40 mercados lado a lado, além da média, mínimo, máximo e quantidade coletada.</t>
  </si>
  <si>
    <t>6) No fechamento do mês: copie a coluna PREÇO MÉDIO da aba "Resumos, Totais e Médias" e cole como VALORES na aba "Histórico - Média Mês Anterior", substituindo os valores antigos. Isso alimenta o alerta de preço do mês seguinte.</t>
  </si>
  <si>
    <t>Atenção: ao coletar o preço do pão, lembrem-se de registrar o valor correspondente a 1 kg de pão (aproximadamente 20 unidades), e não o preço de apenas uma unidade.</t>
  </si>
  <si>
    <t>Atenção: ao coletar o preço dos ovos, lembrem-se de registrar apenas o preço da unidade, e não o valor da cartela ou de outra quantidade.</t>
  </si>
  <si>
    <t>Atenção: ao coletar os preços no site Preço da Hora, verifique se há um valor em vermelho, com números menores, acima do preço em negrito e com números maiores. Registre apenas o preço em vermelho, pois ele corresponde ao preço sem promoção. O valor em negrito representa o preço promocional e, portanto, não deve ser utilizado na coleta.</t>
  </si>
  <si>
    <t>Atenção: ao coletar no preço da hora, o final da página pode pode conter um botão com a frase "mais resultados". Esse botão pode ser apertado somente três vezes consecutivas, depois o preço da hora dá erro. Depois de fazer "mais resultados" por três vezes, se ainda obtiver esse botão, vá ao item organizador da página e troque menor preço por maior preço e assim consiga mais três páginas.</t>
  </si>
  <si>
    <t>QUESTIONÁRIO DE COLETA DE PREÇOS</t>
  </si>
  <si>
    <t>Atenção: ao preencher a planilha não faça uso de ctrl c, ctrl v. Pois a planilha possui formatações, formulas e layout que podem ser alteradas com essa prática.</t>
  </si>
  <si>
    <t>Açucar (1Kg)</t>
  </si>
  <si>
    <t>1.1.05.01</t>
  </si>
  <si>
    <t>Açucar Cristal Vida 1Kg</t>
  </si>
  <si>
    <t>Açucar Cristal Coceal 1Kg</t>
  </si>
  <si>
    <t>Açúcar Cristal Vale Bahia 1Kg</t>
  </si>
  <si>
    <t>DATA:</t>
  </si>
  <si>
    <t>Açucar Cristal Dona Mira 1Kg</t>
  </si>
  <si>
    <t>Açucar Cristal Baiano 1Kg</t>
  </si>
  <si>
    <t>Arroz 1.2.03</t>
  </si>
  <si>
    <t>Arroz Parboilizado (1Kg)</t>
  </si>
  <si>
    <t>1.2.03.01</t>
  </si>
  <si>
    <t>Arroz Parboilizado Urbano 1Kg</t>
  </si>
  <si>
    <t>Arroz Parboilizado Tio João 1Kg</t>
  </si>
  <si>
    <t>Arroz Parboilizado Fazenda 1Kg</t>
  </si>
  <si>
    <t>Arroz Parboilizado Tia Maria 1Kg</t>
  </si>
  <si>
    <t>Arroz Parboilizado Camil 1Kg</t>
  </si>
  <si>
    <t>Frutas 1.3.02</t>
  </si>
  <si>
    <t>Código Estabelecimento</t>
  </si>
  <si>
    <t>Estabelecimentos</t>
  </si>
  <si>
    <t>1.3.02.01</t>
  </si>
  <si>
    <t>Banana da Prata (1 Kg)</t>
  </si>
  <si>
    <t>ESTABELECIMENTO:</t>
  </si>
  <si>
    <t>BANANA PRATA</t>
  </si>
  <si>
    <t>Bairros</t>
  </si>
  <si>
    <t>1.3.02.02</t>
  </si>
  <si>
    <t>Semana</t>
  </si>
  <si>
    <t>Maça Nacional Vermelha (1 Kg)</t>
  </si>
  <si>
    <t>MAÇA NACIONAL</t>
  </si>
  <si>
    <t>Dias da Semana</t>
  </si>
  <si>
    <t>Data</t>
  </si>
  <si>
    <t>Data Efetiva</t>
  </si>
  <si>
    <t>Café 1.1.03</t>
  </si>
  <si>
    <t>Pesquisador</t>
  </si>
  <si>
    <t>Crítica</t>
  </si>
  <si>
    <t>Prints</t>
  </si>
  <si>
    <t>Café (250g)</t>
  </si>
  <si>
    <t>Registros</t>
  </si>
  <si>
    <t>1.1.03.01</t>
  </si>
  <si>
    <t>SEMANA:</t>
  </si>
  <si>
    <t>Café Torrado e Moído Tradicional 250g Bahia a Vácuo</t>
  </si>
  <si>
    <t>M1</t>
  </si>
  <si>
    <t xml:space="preserve">Café Torrado e Moído Tradicional 250g Pilão a Vácuo </t>
  </si>
  <si>
    <t>Atakarejo</t>
  </si>
  <si>
    <t xml:space="preserve">Café Torrado e Moído Tradicional 250g 3 Corações a Vácuo </t>
  </si>
  <si>
    <t>Candeias</t>
  </si>
  <si>
    <t>PESQUISADOR:</t>
  </si>
  <si>
    <t>Café Torrado e Moído Tradicional 250g Mellita a Vácuo</t>
  </si>
  <si>
    <t>Café Torrado e Moído Tradicional 250g Maratá a Vácuo</t>
  </si>
  <si>
    <t>Carnes, ovos e embutidos 1.2.01</t>
  </si>
  <si>
    <t>1.2.01.01</t>
  </si>
  <si>
    <t>Carne Acém (1 kg)</t>
  </si>
  <si>
    <t>CARNE ACÉM</t>
  </si>
  <si>
    <t>1.2.01.02</t>
  </si>
  <si>
    <t>Carne Alcatra (1 kg)</t>
  </si>
  <si>
    <t>CARNE ALCATRA</t>
  </si>
  <si>
    <t>1.2.01.03</t>
  </si>
  <si>
    <t>Charque - Dianteira ou Ponta de Agulha (1Kg)</t>
  </si>
  <si>
    <t>CHARQUE</t>
  </si>
  <si>
    <t>1.2.01.04</t>
  </si>
  <si>
    <t>Frango Inteiro Congelado (1 kg)</t>
  </si>
  <si>
    <t>FRANGO INTEIRO</t>
  </si>
  <si>
    <t>1.2.01.06</t>
  </si>
  <si>
    <t>Ovos Brancos (Unid.)</t>
  </si>
  <si>
    <t>OVOS BRANCOS</t>
  </si>
  <si>
    <t>HORA:</t>
  </si>
  <si>
    <t>Linguiça Calabresa (400g)</t>
  </si>
  <si>
    <t>1.2.01.05</t>
  </si>
  <si>
    <t>CRÍTICA:</t>
  </si>
  <si>
    <t>Linguiça Calabresa 400g Sadia</t>
  </si>
  <si>
    <t>Linguiça Calabresa 400g Perdigao</t>
  </si>
  <si>
    <t>Mécia</t>
  </si>
  <si>
    <t>Mateus</t>
  </si>
  <si>
    <t>Linguiça Calabresa 400g Seara</t>
  </si>
  <si>
    <t>Carlos Eduardo</t>
  </si>
  <si>
    <t>Linguiça Calabresa 400g Pamplona</t>
  </si>
  <si>
    <t>Linguiça Calabresa 400g Aurora</t>
  </si>
  <si>
    <t>Farinhas e Massas 1.1.02</t>
  </si>
  <si>
    <t>Farinha de Mandioca (1Kg)</t>
  </si>
  <si>
    <t>1.1.02.01</t>
  </si>
  <si>
    <t xml:space="preserve">Farinha de Mandioca Branca 1Kg São João </t>
  </si>
  <si>
    <t xml:space="preserve">Farinha de Mandioca Branca 1Kg São Miguel </t>
  </si>
  <si>
    <t xml:space="preserve">Farinha de Mandioca Amarela 1Kg São João </t>
  </si>
  <si>
    <t xml:space="preserve">Farinha de Mandioca Amarela 1Kg São Miguel </t>
  </si>
  <si>
    <t>Farinha de Milho (500g)</t>
  </si>
  <si>
    <t>1.1.02.02</t>
  </si>
  <si>
    <t>Farinha de Milho 500g Coringa</t>
  </si>
  <si>
    <t>Farinha de Milho 500g Maratá</t>
  </si>
  <si>
    <t>Farinha de Milho 500g Dona Clara</t>
  </si>
  <si>
    <t>Farinha de Milho 500g Vitamilho</t>
  </si>
  <si>
    <t>Farinha de Milho 500g Bahia</t>
  </si>
  <si>
    <t>Macarrão Espaguete (500g)</t>
  </si>
  <si>
    <t>1.1.02.03</t>
  </si>
  <si>
    <t>Macarrão Espaguete Ovos 500g Brandini</t>
  </si>
  <si>
    <t>Macarrão Espaguete Ovos 500g Dona Benta</t>
  </si>
  <si>
    <t>Macarrão Espaguete Ovos 500g Santa Amália</t>
  </si>
  <si>
    <t>Macarrão Espaguete Ovos 500g Paulista</t>
  </si>
  <si>
    <t>Macarrão Espaguete Ovos 500g Petybon</t>
  </si>
  <si>
    <t>Feijão 1.2.02</t>
  </si>
  <si>
    <t>Feijão Carioca (1 kg)</t>
  </si>
  <si>
    <t>M2</t>
  </si>
  <si>
    <t>1.2.02.01</t>
  </si>
  <si>
    <t>Feijão Carioca 1Kg Vida</t>
  </si>
  <si>
    <t>Supermercado São Jorge</t>
  </si>
  <si>
    <t>Feijão Carioca 1Kg Kicaldo</t>
  </si>
  <si>
    <t>Henriqueta Prates</t>
  </si>
  <si>
    <t>Feijão Carioca 1Kg Dona Alice</t>
  </si>
  <si>
    <t>Feijão Carioca 1Kg Padim</t>
  </si>
  <si>
    <t>Feijão Carioca 1Kg Ki Sabor</t>
  </si>
  <si>
    <t>Leite e Derivados  1.1.01</t>
  </si>
  <si>
    <t>Leite Pasteurizado (1 lt)</t>
  </si>
  <si>
    <t>x</t>
  </si>
  <si>
    <t>1.1.01.01</t>
  </si>
  <si>
    <t>Leite UHT Integral caixa 1L Piracanjuba</t>
  </si>
  <si>
    <t>Leite UHT Integral caixa 1L Betania</t>
  </si>
  <si>
    <t>Leite UHT Integral caixa 1L Damare</t>
  </si>
  <si>
    <t>Leite Pasteurizado Integral saco tipo C 1L Vitória</t>
  </si>
  <si>
    <t>Leite Pasteurizado Integral saco tipo C 1L Conquista</t>
  </si>
  <si>
    <t>Queijo Mussarela (150g)</t>
  </si>
  <si>
    <t>1.1.01.02</t>
  </si>
  <si>
    <t>Queijo Mussarela 150g Davaca</t>
  </si>
  <si>
    <t>Queijo Mussarela 150g Sadia</t>
  </si>
  <si>
    <t>Queijo Mussarela 150g President</t>
  </si>
  <si>
    <t>Queijo Mussarela 150g Galbani</t>
  </si>
  <si>
    <t>Queijo Mussarela 150g Piracanjuba</t>
  </si>
  <si>
    <t>Queijo Prato (150g)</t>
  </si>
  <si>
    <t>1.1.01.03</t>
  </si>
  <si>
    <t>Queijo Prato 150g Davaca</t>
  </si>
  <si>
    <t>Queijo Prato 150g Sadia</t>
  </si>
  <si>
    <t>Queijo Prato 150g Galbani</t>
  </si>
  <si>
    <t>Queijo Prato 150g Piracanjuba</t>
  </si>
  <si>
    <t>Queijo Prato 150g President</t>
  </si>
  <si>
    <t>Manteiga (500g)</t>
  </si>
  <si>
    <t>M3</t>
  </si>
  <si>
    <t>1.1.01.04</t>
  </si>
  <si>
    <t>Manteiga 500g Davaca</t>
  </si>
  <si>
    <t>Economart</t>
  </si>
  <si>
    <t>Manteiga 500g Conleite</t>
  </si>
  <si>
    <t>Manteiga 500g Verona</t>
  </si>
  <si>
    <t>Bateias</t>
  </si>
  <si>
    <t>Manteiga 500g Natville</t>
  </si>
  <si>
    <t>Manteiga 500g Piracanjuba</t>
  </si>
  <si>
    <t>Óleo 1.1.06</t>
  </si>
  <si>
    <t>Óleo (900 ml)</t>
  </si>
  <si>
    <t>1.1.06.01</t>
  </si>
  <si>
    <t>Óleo de Soja 900ml garrafa Soya</t>
  </si>
  <si>
    <t>Óleo de Soja 900ml garrafa Liza</t>
  </si>
  <si>
    <t>Óleo de Soja 900ml garrafa Sinhá</t>
  </si>
  <si>
    <t>Óleo de Soja 900ml garrafa Concórdia</t>
  </si>
  <si>
    <t>Óleo de Soja 900ml garrafa Primor</t>
  </si>
  <si>
    <t>Darci</t>
  </si>
  <si>
    <t>Pão Francês 1.1.04</t>
  </si>
  <si>
    <t>1.1.04.01</t>
  </si>
  <si>
    <t>Pão Francês (1 kg)</t>
  </si>
  <si>
    <t>PÃO FRANCÊS</t>
  </si>
  <si>
    <t>Tubérculos, raízes e legumes 1.3.01</t>
  </si>
  <si>
    <t>1.3.01.01</t>
  </si>
  <si>
    <t>Tomate (1 kg)</t>
  </si>
  <si>
    <t>TOMATE KG</t>
  </si>
  <si>
    <t>1.3.01.02</t>
  </si>
  <si>
    <t>Cebola Branca (1 Kg)</t>
  </si>
  <si>
    <t>CEBOLA BRANCA KG</t>
  </si>
  <si>
    <t>1.3.01.03</t>
  </si>
  <si>
    <t>Batata Inglesa (1 Kg)</t>
  </si>
  <si>
    <t>BATATA INGLESA KG</t>
  </si>
  <si>
    <t>1.3.01.04</t>
  </si>
  <si>
    <t>Cenoura Kg</t>
  </si>
  <si>
    <t>CENOURA KG</t>
  </si>
  <si>
    <t>M4</t>
  </si>
  <si>
    <t>Mercadinho Deus Dará</t>
  </si>
  <si>
    <t>Alto Maron</t>
  </si>
  <si>
    <t>M5</t>
  </si>
  <si>
    <t>Mix Mateus</t>
  </si>
  <si>
    <t>Boa Vista</t>
  </si>
  <si>
    <t>Igor</t>
  </si>
  <si>
    <t>Verônica</t>
  </si>
  <si>
    <t>M6</t>
  </si>
  <si>
    <t>Mercado Eliene</t>
  </si>
  <si>
    <t>Ibirapuera</t>
  </si>
  <si>
    <t>M7</t>
  </si>
  <si>
    <t>Santo Antônio Supermercados</t>
  </si>
  <si>
    <t>M8</t>
  </si>
  <si>
    <t xml:space="preserve">Mercado Teixeira </t>
  </si>
  <si>
    <t>Brasil</t>
  </si>
  <si>
    <t>M9</t>
  </si>
  <si>
    <t xml:space="preserve">Supermercado Modelo </t>
  </si>
  <si>
    <t>M10</t>
  </si>
  <si>
    <t>Supermercado Esplendor</t>
  </si>
  <si>
    <t>M11</t>
  </si>
  <si>
    <t>Sendas Distribuidora S/A (Assaí Atacadista)</t>
  </si>
  <si>
    <t>Felícia</t>
  </si>
  <si>
    <t>M12</t>
  </si>
  <si>
    <t>Supermercado Sampaio</t>
  </si>
  <si>
    <t>Guarani</t>
  </si>
  <si>
    <t>M13</t>
  </si>
  <si>
    <t>Atacadão (Brumado)</t>
  </si>
  <si>
    <t>Feijão Carioca 1.2.02.01</t>
  </si>
  <si>
    <t>M14</t>
  </si>
  <si>
    <t>Supermercado Central Ipanema</t>
  </si>
  <si>
    <t>M15</t>
  </si>
  <si>
    <t>Supermercados BH (Juracy)</t>
  </si>
  <si>
    <t>M16</t>
  </si>
  <si>
    <t>Supermercado Canaã</t>
  </si>
  <si>
    <t>Campinhos</t>
  </si>
  <si>
    <t>M17</t>
  </si>
  <si>
    <t>Supermercado Aliança</t>
  </si>
  <si>
    <t>Patagônia</t>
  </si>
  <si>
    <t>M18</t>
  </si>
  <si>
    <t>Pereira Atacado e Varejo (Boa Vista)</t>
  </si>
  <si>
    <t>M19</t>
  </si>
  <si>
    <t>Andralmeida LTDA (São Geraldo)</t>
  </si>
  <si>
    <t>M20</t>
  </si>
  <si>
    <t xml:space="preserve">São Miguel Supermercado </t>
  </si>
  <si>
    <t>Espírito Santo</t>
  </si>
  <si>
    <t>M21</t>
  </si>
  <si>
    <t>Supermercados BH (Rosa Cruz)</t>
  </si>
  <si>
    <t>M22</t>
  </si>
  <si>
    <t>Supermercados N U (Bairro Brasil)</t>
  </si>
  <si>
    <t>M23</t>
  </si>
  <si>
    <t>Atacadão (Pres. Dutra)</t>
  </si>
  <si>
    <t>CONTAGEM PREÇOS:</t>
  </si>
  <si>
    <t>M24</t>
  </si>
  <si>
    <t>Supermercado São João</t>
  </si>
  <si>
    <t>M25</t>
  </si>
  <si>
    <t>G Barbosa Supermercado</t>
  </si>
  <si>
    <t>M26</t>
  </si>
  <si>
    <t>Pereira Atacado e Varejo (Alto Maron)</t>
  </si>
  <si>
    <t>M27</t>
  </si>
  <si>
    <t>Supermercados BH (Brumado)</t>
  </si>
  <si>
    <t>M28</t>
  </si>
  <si>
    <t xml:space="preserve">Super Mix Supermercado </t>
  </si>
  <si>
    <t>M29</t>
  </si>
  <si>
    <t>Gbom Supermercado</t>
  </si>
  <si>
    <t>M30</t>
  </si>
  <si>
    <t>Supermercado Azevedo</t>
  </si>
  <si>
    <t>Urbis VI</t>
  </si>
  <si>
    <t>M31</t>
  </si>
  <si>
    <t>Supermercado Jurema</t>
  </si>
  <si>
    <t>Jurema</t>
  </si>
  <si>
    <t>M32</t>
  </si>
  <si>
    <t xml:space="preserve">Supermercado Petybom </t>
  </si>
  <si>
    <t>Primavera</t>
  </si>
  <si>
    <t>M33</t>
  </si>
  <si>
    <t>Supermercados Petrópolis</t>
  </si>
  <si>
    <t>Cruzeiro</t>
  </si>
  <si>
    <t>M34</t>
  </si>
  <si>
    <t>Supermercados N U (Boulevard)</t>
  </si>
  <si>
    <t>M35</t>
  </si>
  <si>
    <t>Supermercado Local</t>
  </si>
  <si>
    <t>Vila Serrana</t>
  </si>
  <si>
    <t>M36</t>
  </si>
  <si>
    <t>Rondelli Comércio e transporte LTDA</t>
  </si>
  <si>
    <t>M37</t>
  </si>
  <si>
    <t>NS Aparecida</t>
  </si>
  <si>
    <t>M38</t>
  </si>
  <si>
    <t>Supermercado Família</t>
  </si>
  <si>
    <t>M39</t>
  </si>
  <si>
    <t>S Nossa Senhora</t>
  </si>
  <si>
    <t>Urbis V</t>
  </si>
  <si>
    <t>M40</t>
  </si>
  <si>
    <t>Supermercado Nova Economia</t>
  </si>
  <si>
    <t>Centro</t>
  </si>
  <si>
    <t>19 Bairros</t>
  </si>
  <si>
    <t>20 Dias de Pesquisas</t>
  </si>
  <si>
    <t>Qtd Preços Pesquisados</t>
  </si>
  <si>
    <t>13,,5</t>
  </si>
  <si>
    <t>CATEGORIA</t>
  </si>
  <si>
    <t>ITEM</t>
  </si>
  <si>
    <t>ESTABELECIMENTO</t>
  </si>
  <si>
    <t>PREÇO MÉDIO
MÊS ANTERIOR</t>
  </si>
  <si>
    <t>PREÇO MÉDIO</t>
  </si>
  <si>
    <t>PREÇO MÍNIMO</t>
  </si>
  <si>
    <t>PREÇO MÁXIMO</t>
  </si>
  <si>
    <t>QTD COLETADA</t>
  </si>
  <si>
    <t>E2.01</t>
  </si>
  <si>
    <t>E2.02</t>
  </si>
  <si>
    <t>E1.03</t>
  </si>
  <si>
    <t>E1.06</t>
  </si>
  <si>
    <t>E1.07</t>
  </si>
  <si>
    <t>E1.08</t>
  </si>
  <si>
    <t>E1.10</t>
  </si>
  <si>
    <t>E1.11</t>
  </si>
  <si>
    <t>E1.12</t>
  </si>
  <si>
    <t>E1.14</t>
  </si>
  <si>
    <t>E1.15</t>
  </si>
  <si>
    <t>E1.16</t>
  </si>
  <si>
    <t>E1.17</t>
  </si>
  <si>
    <t>E1.18</t>
  </si>
  <si>
    <t>E1.20</t>
  </si>
  <si>
    <t>E1.21</t>
  </si>
  <si>
    <t>E1.22</t>
  </si>
  <si>
    <t>E1.24</t>
  </si>
  <si>
    <t>E1.25</t>
  </si>
  <si>
    <t>E3.04</t>
  </si>
  <si>
    <t>E3.05</t>
  </si>
  <si>
    <t>E4.03</t>
  </si>
  <si>
    <t>Verificar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</si>
</sst>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i/>
      <sz val="10"/>
      <color rgb="FFC00000"/>
      <name val="Cambria"/>
      <family val="1"/>
    </font>
    <font>
      <sz val="10"/>
      <color rgb="FF000000"/>
      <name val="Arial"/>
      <family val="2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theme="1"/>
      <name val="Arial"/>
      <family val="2"/>
    </font>
    <font>
      <sz val="10"/>
      <name val="Arial"/>
      <family val="2"/>
    </font>
    <font>
      <b/>
      <sz val="15"/>
      <color theme="1"/>
      <name val="Arial"/>
      <family val="2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Arial"/>
      <family val="2"/>
    </font>
    <font>
      <sz val="12"/>
      <color rgb="FF0070C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8E89E9"/>
        <bgColor rgb="FF8E89E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5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/>
    <xf numFmtId="0" fontId="1" fillId="0" borderId="2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1" fillId="0" borderId="3" xfId="0" applyFont="1" applyBorder="1" applyAlignment="1"/>
    <xf numFmtId="0" fontId="7" fillId="0" borderId="0" xfId="0" applyFont="1" applyAlignment="1"/>
    <xf numFmtId="0" fontId="1" fillId="0" borderId="0" xfId="0" applyFont="1" applyAlignment="1"/>
    <xf numFmtId="0" fontId="8" fillId="0" borderId="4" xfId="0" applyFont="1" applyBorder="1" applyAlignment="1">
      <alignment horizontal="center"/>
    </xf>
    <xf numFmtId="0" fontId="6" fillId="2" borderId="5" xfId="0" applyFont="1" applyFill="1" applyBorder="1" applyAlignment="1"/>
    <xf numFmtId="0" fontId="9" fillId="2" borderId="5" xfId="0" applyFont="1" applyFill="1" applyBorder="1" applyAlignment="1"/>
    <xf numFmtId="0" fontId="10" fillId="2" borderId="5" xfId="0" applyFont="1" applyFill="1" applyBorder="1" applyAlignment="1">
      <alignment horizontal="right"/>
    </xf>
    <xf numFmtId="0" fontId="9" fillId="3" borderId="5" xfId="0" applyFont="1" applyFill="1" applyBorder="1" applyAlignment="1"/>
    <xf numFmtId="0" fontId="10" fillId="3" borderId="5" xfId="0" applyFont="1" applyFill="1" applyBorder="1" applyAlignment="1">
      <alignment horizontal="right"/>
    </xf>
    <xf numFmtId="0" fontId="9" fillId="0" borderId="0" xfId="0" applyFont="1" applyAlignment="1"/>
    <xf numFmtId="0" fontId="10" fillId="0" borderId="0" xfId="0" applyFont="1" applyAlignment="1">
      <alignment horizontal="right"/>
    </xf>
    <xf numFmtId="0" fontId="11" fillId="5" borderId="8" xfId="0" applyFont="1" applyFill="1" applyBorder="1" applyAlignment="1"/>
    <xf numFmtId="0" fontId="10" fillId="2" borderId="5" xfId="0" applyFont="1" applyFill="1" applyBorder="1" applyAlignment="1">
      <alignment horizontal="right"/>
    </xf>
    <xf numFmtId="14" fontId="1" fillId="5" borderId="10" xfId="0" applyNumberFormat="1" applyFont="1" applyFill="1" applyBorder="1" applyAlignment="1"/>
    <xf numFmtId="0" fontId="13" fillId="6" borderId="11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13" fillId="4" borderId="12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/>
    </xf>
    <xf numFmtId="0" fontId="13" fillId="4" borderId="16" xfId="0" applyFont="1" applyFill="1" applyBorder="1" applyAlignment="1">
      <alignment horizontal="center"/>
    </xf>
    <xf numFmtId="0" fontId="11" fillId="5" borderId="17" xfId="0" applyFont="1" applyFill="1" applyBorder="1" applyAlignment="1"/>
    <xf numFmtId="0" fontId="10" fillId="0" borderId="0" xfId="0" applyFont="1" applyAlignment="1">
      <alignment horizontal="right"/>
    </xf>
    <xf numFmtId="0" fontId="2" fillId="7" borderId="18" xfId="0" applyFont="1" applyFill="1" applyBorder="1" applyAlignment="1"/>
    <xf numFmtId="0" fontId="2" fillId="7" borderId="19" xfId="0" applyFont="1" applyFill="1" applyBorder="1" applyAlignment="1"/>
    <xf numFmtId="0" fontId="1" fillId="5" borderId="20" xfId="0" applyFont="1" applyFill="1" applyBorder="1" applyAlignment="1"/>
    <xf numFmtId="0" fontId="2" fillId="7" borderId="21" xfId="0" applyFont="1" applyFill="1" applyBorder="1" applyAlignment="1"/>
    <xf numFmtId="0" fontId="11" fillId="5" borderId="24" xfId="0" applyFont="1" applyFill="1" applyBorder="1" applyAlignment="1"/>
    <xf numFmtId="0" fontId="1" fillId="5" borderId="25" xfId="0" applyFont="1" applyFill="1" applyBorder="1" applyAlignment="1"/>
    <xf numFmtId="14" fontId="2" fillId="7" borderId="21" xfId="0" applyNumberFormat="1" applyFont="1" applyFill="1" applyBorder="1" applyAlignment="1"/>
    <xf numFmtId="0" fontId="2" fillId="7" borderId="21" xfId="0" applyFont="1" applyFill="1" applyBorder="1" applyAlignment="1"/>
    <xf numFmtId="0" fontId="1" fillId="7" borderId="29" xfId="0" applyFont="1" applyFill="1" applyBorder="1" applyAlignment="1"/>
    <xf numFmtId="0" fontId="1" fillId="7" borderId="5" xfId="0" applyFont="1" applyFill="1" applyBorder="1" applyAlignment="1"/>
    <xf numFmtId="0" fontId="11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4" fillId="4" borderId="32" xfId="0" applyFont="1" applyFill="1" applyBorder="1" applyAlignment="1"/>
    <xf numFmtId="0" fontId="14" fillId="4" borderId="33" xfId="0" applyFont="1" applyFill="1" applyBorder="1" applyAlignment="1"/>
    <xf numFmtId="0" fontId="14" fillId="4" borderId="34" xfId="0" applyFont="1" applyFill="1" applyBorder="1" applyAlignment="1">
      <alignment horizontal="right"/>
    </xf>
    <xf numFmtId="0" fontId="1" fillId="5" borderId="32" xfId="0" applyFont="1" applyFill="1" applyBorder="1" applyAlignment="1"/>
    <xf numFmtId="0" fontId="1" fillId="5" borderId="33" xfId="0" applyFont="1" applyFill="1" applyBorder="1" applyAlignment="1"/>
    <xf numFmtId="0" fontId="1" fillId="5" borderId="34" xfId="0" applyFont="1" applyFill="1" applyBorder="1" applyAlignment="1">
      <alignment horizontal="right"/>
    </xf>
    <xf numFmtId="0" fontId="1" fillId="0" borderId="35" xfId="0" applyFont="1" applyBorder="1" applyAlignment="1"/>
    <xf numFmtId="0" fontId="2" fillId="7" borderId="36" xfId="0" applyFont="1" applyFill="1" applyBorder="1" applyAlignment="1"/>
    <xf numFmtId="0" fontId="1" fillId="0" borderId="37" xfId="0" applyFont="1" applyBorder="1" applyAlignment="1"/>
    <xf numFmtId="0" fontId="2" fillId="5" borderId="38" xfId="0" applyFont="1" applyFill="1" applyBorder="1" applyAlignment="1"/>
    <xf numFmtId="0" fontId="1" fillId="0" borderId="39" xfId="0" applyFont="1" applyBorder="1" applyAlignment="1">
      <alignment horizontal="right"/>
    </xf>
    <xf numFmtId="0" fontId="2" fillId="5" borderId="40" xfId="0" applyFont="1" applyFill="1" applyBorder="1" applyAlignment="1"/>
    <xf numFmtId="0" fontId="2" fillId="5" borderId="41" xfId="0" applyFont="1" applyFill="1" applyBorder="1" applyAlignment="1"/>
    <xf numFmtId="14" fontId="2" fillId="5" borderId="41" xfId="0" applyNumberFormat="1" applyFont="1" applyFill="1" applyBorder="1" applyAlignment="1"/>
    <xf numFmtId="14" fontId="2" fillId="5" borderId="41" xfId="0" applyNumberFormat="1" applyFont="1" applyFill="1" applyBorder="1" applyAlignment="1"/>
    <xf numFmtId="0" fontId="2" fillId="5" borderId="21" xfId="0" applyFont="1" applyFill="1" applyBorder="1" applyAlignment="1"/>
    <xf numFmtId="0" fontId="2" fillId="5" borderId="36" xfId="0" applyFont="1" applyFill="1" applyBorder="1" applyAlignment="1"/>
    <xf numFmtId="0" fontId="2" fillId="7" borderId="38" xfId="0" applyFont="1" applyFill="1" applyBorder="1" applyAlignment="1"/>
    <xf numFmtId="0" fontId="2" fillId="7" borderId="40" xfId="0" applyFont="1" applyFill="1" applyBorder="1" applyAlignment="1"/>
    <xf numFmtId="0" fontId="2" fillId="7" borderId="41" xfId="0" applyFont="1" applyFill="1" applyBorder="1" applyAlignment="1"/>
    <xf numFmtId="0" fontId="14" fillId="4" borderId="43" xfId="0" applyFont="1" applyFill="1" applyBorder="1" applyAlignment="1"/>
    <xf numFmtId="14" fontId="2" fillId="7" borderId="41" xfId="0" applyNumberFormat="1" applyFont="1" applyFill="1" applyBorder="1" applyAlignment="1"/>
    <xf numFmtId="0" fontId="14" fillId="4" borderId="44" xfId="0" applyFont="1" applyFill="1" applyBorder="1" applyAlignment="1"/>
    <xf numFmtId="0" fontId="14" fillId="4" borderId="45" xfId="0" applyFont="1" applyFill="1" applyBorder="1" applyAlignment="1">
      <alignment horizontal="right"/>
    </xf>
    <xf numFmtId="0" fontId="2" fillId="7" borderId="41" xfId="0" applyFont="1" applyFill="1" applyBorder="1" applyAlignment="1"/>
    <xf numFmtId="0" fontId="9" fillId="2" borderId="5" xfId="0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2" fillId="5" borderId="41" xfId="0" applyFont="1" applyFill="1" applyBorder="1" applyAlignment="1"/>
    <xf numFmtId="0" fontId="1" fillId="0" borderId="37" xfId="0" applyFont="1" applyBorder="1" applyAlignment="1">
      <alignment horizontal="right"/>
    </xf>
    <xf numFmtId="0" fontId="2" fillId="0" borderId="38" xfId="0" applyFont="1" applyBorder="1" applyAlignment="1"/>
    <xf numFmtId="14" fontId="2" fillId="7" borderId="41" xfId="0" applyNumberFormat="1" applyFont="1" applyFill="1" applyBorder="1" applyAlignment="1"/>
    <xf numFmtId="0" fontId="14" fillId="4" borderId="44" xfId="0" applyFont="1" applyFill="1" applyBorder="1" applyAlignment="1">
      <alignment horizontal="right"/>
    </xf>
    <xf numFmtId="0" fontId="16" fillId="0" borderId="37" xfId="0" applyFont="1" applyBorder="1" applyAlignment="1">
      <alignment horizontal="right"/>
    </xf>
    <xf numFmtId="0" fontId="11" fillId="0" borderId="4" xfId="0" applyFont="1" applyBorder="1" applyAlignment="1"/>
    <xf numFmtId="0" fontId="16" fillId="0" borderId="6" xfId="0" applyFont="1" applyBorder="1" applyAlignment="1"/>
    <xf numFmtId="0" fontId="17" fillId="0" borderId="6" xfId="0" applyFont="1" applyBorder="1" applyAlignment="1"/>
    <xf numFmtId="0" fontId="16" fillId="0" borderId="7" xfId="0" applyFont="1" applyBorder="1" applyAlignment="1"/>
    <xf numFmtId="0" fontId="1" fillId="0" borderId="39" xfId="0" applyFont="1" applyBorder="1" applyAlignment="1">
      <alignment horizontal="right"/>
    </xf>
    <xf numFmtId="0" fontId="2" fillId="5" borderId="43" xfId="0" applyFont="1" applyFill="1" applyBorder="1" applyAlignment="1"/>
    <xf numFmtId="0" fontId="2" fillId="5" borderId="44" xfId="0" applyFont="1" applyFill="1" applyBorder="1" applyAlignment="1"/>
    <xf numFmtId="14" fontId="2" fillId="5" borderId="44" xfId="0" applyNumberFormat="1" applyFont="1" applyFill="1" applyBorder="1" applyAlignment="1"/>
    <xf numFmtId="14" fontId="2" fillId="5" borderId="44" xfId="0" applyNumberFormat="1" applyFont="1" applyFill="1" applyBorder="1" applyAlignment="1"/>
    <xf numFmtId="0" fontId="2" fillId="5" borderId="34" xfId="0" applyFont="1" applyFill="1" applyBorder="1" applyAlignment="1"/>
    <xf numFmtId="0" fontId="13" fillId="6" borderId="48" xfId="0" applyFont="1" applyFill="1" applyBorder="1" applyAlignment="1"/>
    <xf numFmtId="0" fontId="13" fillId="6" borderId="49" xfId="0" applyFont="1" applyFill="1" applyBorder="1" applyAlignment="1"/>
    <xf numFmtId="0" fontId="13" fillId="6" borderId="9" xfId="0" applyFont="1" applyFill="1" applyBorder="1" applyAlignment="1"/>
    <xf numFmtId="0" fontId="13" fillId="6" borderId="50" xfId="0" applyFont="1" applyFill="1" applyBorder="1" applyAlignment="1"/>
    <xf numFmtId="0" fontId="13" fillId="6" borderId="51" xfId="0" applyFont="1" applyFill="1" applyBorder="1" applyAlignment="1"/>
    <xf numFmtId="0" fontId="13" fillId="6" borderId="52" xfId="0" applyFont="1" applyFill="1" applyBorder="1" applyAlignment="1"/>
    <xf numFmtId="20" fontId="1" fillId="5" borderId="25" xfId="0" applyNumberFormat="1" applyFont="1" applyFill="1" applyBorder="1" applyAlignment="1"/>
    <xf numFmtId="0" fontId="1" fillId="5" borderId="34" xfId="0" applyFont="1" applyFill="1" applyBorder="1" applyAlignment="1">
      <alignment horizontal="right"/>
    </xf>
    <xf numFmtId="0" fontId="14" fillId="4" borderId="44" xfId="0" applyFont="1" applyFill="1" applyBorder="1" applyAlignment="1"/>
    <xf numFmtId="0" fontId="6" fillId="0" borderId="0" xfId="0" applyFont="1" applyAlignment="1"/>
    <xf numFmtId="0" fontId="6" fillId="0" borderId="0" xfId="0" applyFont="1" applyAlignment="1">
      <alignment horizontal="center" vertical="center" wrapText="1"/>
    </xf>
    <xf numFmtId="0" fontId="1" fillId="2" borderId="5" xfId="0" applyFont="1" applyFill="1" applyBorder="1" applyAlignment="1"/>
    <xf numFmtId="0" fontId="1" fillId="3" borderId="5" xfId="0" applyFont="1" applyFill="1" applyBorder="1" applyAlignment="1"/>
    <xf numFmtId="0" fontId="11" fillId="2" borderId="5" xfId="0" applyFont="1" applyFill="1" applyBorder="1" applyAlignment="1"/>
    <xf numFmtId="0" fontId="14" fillId="8" borderId="49" xfId="0" applyFont="1" applyFill="1" applyBorder="1" applyAlignment="1"/>
    <xf numFmtId="0" fontId="18" fillId="8" borderId="5" xfId="0" applyFont="1" applyFill="1" applyBorder="1" applyAlignment="1"/>
    <xf numFmtId="0" fontId="8" fillId="0" borderId="6" xfId="0" applyFont="1" applyBorder="1" applyAlignment="1">
      <alignment horizontal="center"/>
    </xf>
    <xf numFmtId="0" fontId="12" fillId="0" borderId="6" xfId="0" applyFont="1" applyBorder="1"/>
    <xf numFmtId="0" fontId="12" fillId="0" borderId="7" xfId="0" applyFont="1" applyBorder="1"/>
    <xf numFmtId="0" fontId="2" fillId="7" borderId="26" xfId="0" applyFont="1" applyFill="1" applyBorder="1" applyAlignment="1"/>
    <xf numFmtId="0" fontId="12" fillId="0" borderId="42" xfId="0" applyFont="1" applyBorder="1"/>
    <xf numFmtId="0" fontId="2" fillId="5" borderId="46" xfId="0" applyFont="1" applyFill="1" applyBorder="1" applyAlignment="1"/>
    <xf numFmtId="0" fontId="2" fillId="7" borderId="46" xfId="0" applyFont="1" applyFill="1" applyBorder="1" applyAlignment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11" fillId="4" borderId="4" xfId="0" applyFont="1" applyFill="1" applyBorder="1" applyAlignment="1">
      <alignment horizontal="center"/>
    </xf>
    <xf numFmtId="0" fontId="1" fillId="5" borderId="13" xfId="0" applyFont="1" applyFill="1" applyBorder="1" applyAlignment="1"/>
    <xf numFmtId="0" fontId="12" fillId="0" borderId="14" xfId="0" applyFont="1" applyBorder="1"/>
    <xf numFmtId="0" fontId="1" fillId="5" borderId="22" xfId="0" applyFont="1" applyFill="1" applyBorder="1" applyAlignment="1"/>
    <xf numFmtId="0" fontId="12" fillId="0" borderId="23" xfId="0" applyFont="1" applyBorder="1"/>
    <xf numFmtId="0" fontId="1" fillId="5" borderId="27" xfId="0" applyFont="1" applyFill="1" applyBorder="1" applyAlignment="1"/>
    <xf numFmtId="0" fontId="12" fillId="0" borderId="28" xfId="0" applyFont="1" applyBorder="1"/>
    <xf numFmtId="0" fontId="1" fillId="7" borderId="30" xfId="0" applyFont="1" applyFill="1" applyBorder="1" applyAlignment="1"/>
    <xf numFmtId="0" fontId="12" fillId="0" borderId="31" xfId="0" applyFont="1" applyBorder="1"/>
    <xf numFmtId="0" fontId="11" fillId="2" borderId="30" xfId="0" applyFont="1" applyFill="1" applyBorder="1" applyAlignment="1"/>
    <xf numFmtId="0" fontId="12" fillId="0" borderId="53" xfId="0" applyFont="1" applyBorder="1"/>
    <xf numFmtId="0" fontId="1" fillId="3" borderId="30" xfId="0" applyFont="1" applyFill="1" applyBorder="1" applyAlignment="1"/>
    <xf numFmtId="0" fontId="19" fillId="7" borderId="40" xfId="0" applyFont="1" applyFill="1" applyBorder="1" applyAlignment="1"/>
    <xf numFmtId="0" fontId="19" fillId="5" borderId="40" xfId="0" applyFont="1" applyFill="1" applyBorder="1" applyAlignment="1"/>
    <xf numFmtId="0" fontId="8" fillId="0" borderId="49" xfId="0" applyFont="1" applyBorder="1" applyAlignment="1">
      <alignment horizontal="center"/>
    </xf>
    <xf numFmtId="0" fontId="19" fillId="0" borderId="40" xfId="0" applyFont="1" applyBorder="1" applyAlignment="1"/>
    <xf numFmtId="0" fontId="19" fillId="5" borderId="47" xfId="0" applyFont="1" applyFill="1" applyBorder="1" applyAlignment="1"/>
    <xf numFmtId="0" fontId="21" fillId="5" borderId="40" xfId="0" applyFont="1" applyFill="1" applyBorder="1" applyAlignment="1"/>
    <xf numFmtId="0" fontId="20" fillId="5" borderId="38" xfId="0" applyFont="1" applyFill="1" applyBorder="1" applyAlignment="1"/>
    <xf numFmtId="0" fontId="20" fillId="0" borderId="38" xfId="0" applyFont="1" applyBorder="1" applyAlignment="1"/>
    <xf numFmtId="0" fontId="13" fillId="6" borderId="48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21" fillId="0" borderId="40" xfId="0" applyFont="1" applyBorder="1" applyAlignment="1"/>
  </cellXfs>
  <cellStyles count="1">
    <cellStyle name="Normal" xfId="0" builtinId="0"/>
  </cellStyles>
  <dxfs count="122">
    <dxf>
      <font>
        <b/>
        <color rgb="FF7F6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ill>
        <patternFill patternType="solid">
          <fgColor rgb="FFF5F4FE"/>
          <bgColor rgb="FFF5F4F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5F4FE"/>
          <bgColor rgb="FFF5F4FE"/>
        </patternFill>
      </fill>
    </dxf>
    <dxf>
      <font>
        <b/>
        <color rgb="FF7F6000"/>
      </font>
      <fill>
        <patternFill patternType="solid">
          <fgColor rgb="FFFFD966"/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A10" sqref="A10"/>
    </sheetView>
  </sheetViews>
  <sheetFormatPr defaultColWidth="12.6640625" defaultRowHeight="15" customHeight="1" x14ac:dyDescent="0.25"/>
  <cols>
    <col min="1" max="1" width="167.109375" customWidth="1"/>
  </cols>
  <sheetData>
    <row r="1" spans="1:1" ht="17.25" customHeight="1" x14ac:dyDescent="0.3">
      <c r="A1" s="5" t="s">
        <v>1</v>
      </c>
    </row>
    <row r="2" spans="1:1" ht="15.75" customHeight="1" x14ac:dyDescent="0.25">
      <c r="A2" s="8"/>
    </row>
    <row r="3" spans="1:1" ht="15.75" customHeight="1" x14ac:dyDescent="0.25">
      <c r="A3" s="8" t="s">
        <v>7</v>
      </c>
    </row>
    <row r="4" spans="1:1" ht="15.75" customHeight="1" x14ac:dyDescent="0.25">
      <c r="A4" s="8" t="s">
        <v>8</v>
      </c>
    </row>
    <row r="5" spans="1:1" ht="15.75" customHeight="1" x14ac:dyDescent="0.25">
      <c r="A5" s="8" t="s">
        <v>9</v>
      </c>
    </row>
    <row r="6" spans="1:1" ht="15.75" customHeight="1" x14ac:dyDescent="0.25">
      <c r="A6" s="8" t="s">
        <v>11</v>
      </c>
    </row>
    <row r="7" spans="1:1" ht="15.75" customHeight="1" x14ac:dyDescent="0.25">
      <c r="A7" s="8" t="s">
        <v>12</v>
      </c>
    </row>
    <row r="8" spans="1:1" ht="15.75" customHeight="1" x14ac:dyDescent="0.25">
      <c r="A8" s="8" t="s">
        <v>13</v>
      </c>
    </row>
    <row r="9" spans="1:1" ht="15.75" customHeight="1" x14ac:dyDescent="0.25">
      <c r="A9" s="8"/>
    </row>
    <row r="10" spans="1:1" ht="15.75" customHeight="1" x14ac:dyDescent="0.25">
      <c r="A10" s="8" t="s">
        <v>14</v>
      </c>
    </row>
    <row r="11" spans="1:1" ht="15.75" customHeight="1" x14ac:dyDescent="0.25">
      <c r="A11" s="8" t="s">
        <v>15</v>
      </c>
    </row>
    <row r="12" spans="1:1" ht="15.75" customHeight="1" x14ac:dyDescent="0.25">
      <c r="A12" s="8" t="s">
        <v>16</v>
      </c>
    </row>
    <row r="13" spans="1:1" ht="15.75" customHeight="1" x14ac:dyDescent="0.25">
      <c r="A13" s="8" t="s">
        <v>17</v>
      </c>
    </row>
    <row r="14" spans="1:1" ht="15.75" customHeight="1" x14ac:dyDescent="0.25">
      <c r="A14" s="4" t="s">
        <v>19</v>
      </c>
    </row>
    <row r="15" spans="1:1" ht="15.75" customHeight="1" x14ac:dyDescent="0.25">
      <c r="A15" s="4"/>
    </row>
    <row r="16" spans="1:1" ht="15.75" customHeight="1" x14ac:dyDescent="0.25">
      <c r="A16" s="4"/>
    </row>
    <row r="17" spans="1:1" ht="15.75" customHeight="1" x14ac:dyDescent="0.25">
      <c r="A17" s="4"/>
    </row>
    <row r="18" spans="1:1" ht="15.75" customHeight="1" x14ac:dyDescent="0.25">
      <c r="A18" s="4"/>
    </row>
    <row r="19" spans="1:1" ht="15.75" customHeight="1" x14ac:dyDescent="0.25">
      <c r="A19" s="4"/>
    </row>
    <row r="20" spans="1:1" ht="15.75" customHeight="1" x14ac:dyDescent="0.25">
      <c r="A20" s="4"/>
    </row>
    <row r="21" spans="1:1" ht="15.75" customHeight="1" x14ac:dyDescent="0.25">
      <c r="A21" s="4"/>
    </row>
    <row r="22" spans="1:1" ht="15.75" customHeight="1" x14ac:dyDescent="0.25">
      <c r="A22" s="4"/>
    </row>
    <row r="23" spans="1:1" ht="15.75" customHeight="1" x14ac:dyDescent="0.25">
      <c r="A23" s="4"/>
    </row>
    <row r="24" spans="1:1" ht="15.75" customHeight="1" x14ac:dyDescent="0.25">
      <c r="A24" s="4"/>
    </row>
    <row r="25" spans="1:1" ht="15.75" customHeight="1" x14ac:dyDescent="0.25">
      <c r="A25" s="4"/>
    </row>
    <row r="26" spans="1:1" ht="15.75" customHeight="1" x14ac:dyDescent="0.25">
      <c r="A26" s="4"/>
    </row>
    <row r="27" spans="1:1" ht="15.75" customHeight="1" x14ac:dyDescent="0.25">
      <c r="A27" s="4"/>
    </row>
    <row r="28" spans="1:1" ht="15.75" customHeight="1" x14ac:dyDescent="0.25">
      <c r="A28" s="4"/>
    </row>
    <row r="29" spans="1:1" ht="15.75" customHeight="1" x14ac:dyDescent="0.25">
      <c r="A29" s="4"/>
    </row>
    <row r="30" spans="1:1" ht="15.75" customHeight="1" x14ac:dyDescent="0.25">
      <c r="A30" s="4"/>
    </row>
    <row r="31" spans="1:1" ht="15.75" customHeight="1" x14ac:dyDescent="0.25">
      <c r="A31" s="4"/>
    </row>
    <row r="32" spans="1:1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workbookViewId="0">
      <pane ySplit="3" topLeftCell="A28" activePane="bottomLeft" state="frozen"/>
      <selection pane="bottomLeft" activeCell="B42" sqref="B42"/>
    </sheetView>
  </sheetViews>
  <sheetFormatPr defaultColWidth="12.6640625" defaultRowHeight="15" customHeight="1" x14ac:dyDescent="0.25"/>
  <cols>
    <col min="1" max="1" width="15.88671875" customWidth="1"/>
    <col min="2" max="2" width="17.88671875" customWidth="1"/>
    <col min="3" max="3" width="50.33203125" customWidth="1"/>
    <col min="4" max="4" width="38.33203125" customWidth="1"/>
    <col min="5" max="5" width="13.109375" customWidth="1"/>
    <col min="6" max="6" width="26.33203125" customWidth="1"/>
    <col min="7" max="7" width="11" hidden="1" customWidth="1"/>
    <col min="8" max="9" width="18.44140625" customWidth="1"/>
    <col min="10" max="10" width="13.88671875" customWidth="1"/>
    <col min="11" max="11" width="30.44140625" customWidth="1"/>
    <col min="12" max="12" width="15.109375" customWidth="1"/>
  </cols>
  <sheetData>
    <row r="1" spans="1:29" ht="15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4" customHeight="1" thickTop="1" thickBot="1" x14ac:dyDescent="0.45">
      <c r="A2" s="10"/>
      <c r="B2" s="124"/>
      <c r="C2" s="101" t="str">
        <f>"CALENDÁRIO COLETA CESTA BÁSICA DE "&amp;CHOOSE(MONTH(G4),"JANEIRO","FEVEREIRO","MARÇO","ABRIL","MAIO","JUNHO","JULHO","AGOSTO","SETEMBRO","OUTUBRO","NOVEMBRO","DEZEMBRO")&amp;" DE "&amp;YEAR(G4)</f>
        <v>CALENDÁRIO COLETA CESTA BÁSICA DE SETEMBRO DE 2026</v>
      </c>
      <c r="D2" s="102"/>
      <c r="E2" s="102"/>
      <c r="F2" s="102"/>
      <c r="G2" s="102"/>
      <c r="H2" s="102"/>
      <c r="I2" s="102"/>
      <c r="J2" s="102"/>
      <c r="K2" s="102"/>
      <c r="L2" s="10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thickTop="1" thickBot="1" x14ac:dyDescent="0.4">
      <c r="A3" s="130" t="s">
        <v>37</v>
      </c>
      <c r="B3" s="131"/>
      <c r="C3" s="21" t="s">
        <v>38</v>
      </c>
      <c r="D3" s="23" t="s">
        <v>43</v>
      </c>
      <c r="E3" s="23" t="s">
        <v>45</v>
      </c>
      <c r="F3" s="23" t="s">
        <v>48</v>
      </c>
      <c r="G3" s="23" t="s">
        <v>49</v>
      </c>
      <c r="H3" s="23" t="s">
        <v>50</v>
      </c>
      <c r="I3" s="23" t="s">
        <v>52</v>
      </c>
      <c r="J3" s="23" t="s">
        <v>53</v>
      </c>
      <c r="K3" s="24" t="s">
        <v>54</v>
      </c>
      <c r="L3" s="26" t="s">
        <v>56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thickTop="1" x14ac:dyDescent="0.25">
      <c r="A4" s="29" t="s">
        <v>60</v>
      </c>
      <c r="B4" s="30" t="s">
        <v>315</v>
      </c>
      <c r="C4" s="30" t="s">
        <v>62</v>
      </c>
      <c r="D4" s="32" t="s">
        <v>64</v>
      </c>
      <c r="E4" s="32">
        <f t="shared" ref="E4:E43" si="0">1+INT((NETWORKDAYS($G$4,H4)-1)/5)</f>
        <v>2</v>
      </c>
      <c r="F4" s="32" t="str">
        <f t="shared" ref="F4:F43" si="1">CHOOSE(WEEKDAY(H4,2),"Segunda-Feira","Terça-Feira","Quarta-Feira","Quinta-Feira","Sexta-Feira","Sábado","Domingo")</f>
        <v>Segunda-Feira</v>
      </c>
      <c r="G4" s="35">
        <v>46272</v>
      </c>
      <c r="H4" s="35">
        <v>46279</v>
      </c>
      <c r="I4" s="36" t="s">
        <v>90</v>
      </c>
      <c r="J4" s="36" t="s">
        <v>91</v>
      </c>
      <c r="K4" s="104" t="s">
        <v>93</v>
      </c>
      <c r="L4" s="49">
        <f t="array" aca="1" ref="L4" ca="1">INDIRECT("'M1'!E108")</f>
        <v>40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25">
      <c r="A5" s="51" t="s">
        <v>119</v>
      </c>
      <c r="B5" s="123" t="s">
        <v>311</v>
      </c>
      <c r="C5" s="123" t="s">
        <v>122</v>
      </c>
      <c r="D5" s="54" t="s">
        <v>124</v>
      </c>
      <c r="E5" s="54">
        <f t="shared" si="0"/>
        <v>2</v>
      </c>
      <c r="F5" s="54" t="str">
        <f t="shared" si="1"/>
        <v>Segunda-Feira</v>
      </c>
      <c r="G5" s="55">
        <f>G4</f>
        <v>46272</v>
      </c>
      <c r="H5" s="56">
        <v>46279</v>
      </c>
      <c r="I5" s="57" t="s">
        <v>90</v>
      </c>
      <c r="J5" s="57" t="s">
        <v>91</v>
      </c>
      <c r="K5" s="105"/>
      <c r="L5" s="58">
        <f t="array" aca="1" ref="L5" ca="1">INDIRECT("'M2'!E108")</f>
        <v>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25">
      <c r="A6" s="59" t="s">
        <v>152</v>
      </c>
      <c r="B6" s="60" t="s">
        <v>315</v>
      </c>
      <c r="C6" s="60" t="s">
        <v>155</v>
      </c>
      <c r="D6" s="61" t="s">
        <v>158</v>
      </c>
      <c r="E6" s="61">
        <f t="shared" si="0"/>
        <v>1</v>
      </c>
      <c r="F6" s="61" t="str">
        <f t="shared" si="1"/>
        <v>Terça-Feira</v>
      </c>
      <c r="G6" s="63">
        <f>G5+1</f>
        <v>46273</v>
      </c>
      <c r="H6" s="63">
        <f t="shared" ref="H6:H13" si="2">G6</f>
        <v>46273</v>
      </c>
      <c r="I6" s="66" t="s">
        <v>169</v>
      </c>
      <c r="J6" s="66" t="s">
        <v>93</v>
      </c>
      <c r="K6" s="106" t="s">
        <v>91</v>
      </c>
      <c r="L6" s="49">
        <f t="array" aca="1" ref="L6" ca="1">INDIRECT("'M3'!E108")</f>
        <v>44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 x14ac:dyDescent="0.25">
      <c r="A7" s="51" t="s">
        <v>187</v>
      </c>
      <c r="B7" s="123" t="s">
        <v>312</v>
      </c>
      <c r="C7" s="123" t="s">
        <v>188</v>
      </c>
      <c r="D7" s="54" t="s">
        <v>189</v>
      </c>
      <c r="E7" s="54">
        <f t="shared" si="0"/>
        <v>1</v>
      </c>
      <c r="F7" s="54" t="str">
        <f t="shared" si="1"/>
        <v>Terça-Feira</v>
      </c>
      <c r="G7" s="55">
        <f>G6</f>
        <v>46273</v>
      </c>
      <c r="H7" s="55">
        <f t="shared" si="2"/>
        <v>46273</v>
      </c>
      <c r="I7" s="69" t="s">
        <v>169</v>
      </c>
      <c r="J7" s="69" t="s">
        <v>93</v>
      </c>
      <c r="K7" s="105"/>
      <c r="L7" s="58">
        <f t="array" aca="1" ref="L7" ca="1">INDIRECT("'M4'!E108")</f>
        <v>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 x14ac:dyDescent="0.25">
      <c r="A8" s="59" t="s">
        <v>190</v>
      </c>
      <c r="B8" s="60" t="s">
        <v>315</v>
      </c>
      <c r="C8" s="60" t="s">
        <v>191</v>
      </c>
      <c r="D8" s="61" t="s">
        <v>192</v>
      </c>
      <c r="E8" s="61">
        <f t="shared" si="0"/>
        <v>1</v>
      </c>
      <c r="F8" s="61" t="str">
        <f t="shared" si="1"/>
        <v>Quarta-Feira</v>
      </c>
      <c r="G8" s="63">
        <f>G7+1</f>
        <v>46274</v>
      </c>
      <c r="H8" s="63">
        <f t="shared" si="2"/>
        <v>46274</v>
      </c>
      <c r="I8" s="66" t="s">
        <v>93</v>
      </c>
      <c r="J8" s="66" t="s">
        <v>193</v>
      </c>
      <c r="K8" s="107" t="s">
        <v>194</v>
      </c>
      <c r="L8" s="49">
        <f t="array" aca="1" ref="L8" ca="1">INDIRECT("'M5'!E108")</f>
        <v>38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25">
      <c r="A9" s="51" t="s">
        <v>195</v>
      </c>
      <c r="B9" s="53" t="s">
        <v>315</v>
      </c>
      <c r="C9" s="53" t="s">
        <v>196</v>
      </c>
      <c r="D9" s="54" t="s">
        <v>197</v>
      </c>
      <c r="E9" s="54">
        <f t="shared" si="0"/>
        <v>1</v>
      </c>
      <c r="F9" s="54" t="str">
        <f t="shared" si="1"/>
        <v>Quarta-Feira</v>
      </c>
      <c r="G9" s="55">
        <f>G8</f>
        <v>46274</v>
      </c>
      <c r="H9" s="55">
        <f t="shared" si="2"/>
        <v>46274</v>
      </c>
      <c r="I9" s="69" t="s">
        <v>93</v>
      </c>
      <c r="J9" s="69" t="s">
        <v>193</v>
      </c>
      <c r="K9" s="105"/>
      <c r="L9" s="58">
        <f t="array" aca="1" ref="L9" ca="1">INDIRECT("'M6'!E108")</f>
        <v>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25">
      <c r="A10" s="59" t="s">
        <v>198</v>
      </c>
      <c r="B10" s="60" t="s">
        <v>315</v>
      </c>
      <c r="C10" s="60" t="s">
        <v>199</v>
      </c>
      <c r="D10" s="61" t="s">
        <v>64</v>
      </c>
      <c r="E10" s="61">
        <f t="shared" si="0"/>
        <v>1</v>
      </c>
      <c r="F10" s="61" t="str">
        <f t="shared" si="1"/>
        <v>Quinta-Feira</v>
      </c>
      <c r="G10" s="63">
        <f>G9+1</f>
        <v>46275</v>
      </c>
      <c r="H10" s="63">
        <f t="shared" si="2"/>
        <v>46275</v>
      </c>
      <c r="I10" s="66" t="s">
        <v>193</v>
      </c>
      <c r="J10" s="66" t="s">
        <v>90</v>
      </c>
      <c r="K10" s="106" t="s">
        <v>169</v>
      </c>
      <c r="L10" s="49">
        <f t="array" aca="1" ref="L10" ca="1">INDIRECT("'M7'!E108")</f>
        <v>48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25">
      <c r="A11" s="51" t="s">
        <v>200</v>
      </c>
      <c r="B11" s="123" t="s">
        <v>313</v>
      </c>
      <c r="C11" s="123" t="s">
        <v>201</v>
      </c>
      <c r="D11" s="54" t="s">
        <v>202</v>
      </c>
      <c r="E11" s="54">
        <f t="shared" si="0"/>
        <v>1</v>
      </c>
      <c r="F11" s="54" t="str">
        <f t="shared" si="1"/>
        <v>Quinta-Feira</v>
      </c>
      <c r="G11" s="55">
        <f>G10</f>
        <v>46275</v>
      </c>
      <c r="H11" s="55">
        <f t="shared" si="2"/>
        <v>46275</v>
      </c>
      <c r="I11" s="69" t="s">
        <v>193</v>
      </c>
      <c r="J11" s="69" t="s">
        <v>90</v>
      </c>
      <c r="K11" s="105"/>
      <c r="L11" s="58">
        <f t="array" aca="1" ref="L11" ca="1">INDIRECT("'M8'!E108")</f>
        <v>12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 x14ac:dyDescent="0.25">
      <c r="A12" s="59" t="s">
        <v>203</v>
      </c>
      <c r="B12" s="122" t="s">
        <v>303</v>
      </c>
      <c r="C12" s="122" t="s">
        <v>204</v>
      </c>
      <c r="D12" s="61" t="s">
        <v>189</v>
      </c>
      <c r="E12" s="61">
        <f t="shared" si="0"/>
        <v>1</v>
      </c>
      <c r="F12" s="61" t="str">
        <f t="shared" si="1"/>
        <v>Sexta-Feira</v>
      </c>
      <c r="G12" s="63">
        <f>G11+1</f>
        <v>46276</v>
      </c>
      <c r="H12" s="63">
        <f t="shared" si="2"/>
        <v>46276</v>
      </c>
      <c r="I12" s="66" t="s">
        <v>91</v>
      </c>
      <c r="J12" s="66" t="s">
        <v>169</v>
      </c>
      <c r="K12" s="107" t="s">
        <v>90</v>
      </c>
      <c r="L12" s="49">
        <f t="array" aca="1" ref="L12" ca="1">INDIRECT("'M9'!E108")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25">
      <c r="A13" s="51" t="s">
        <v>205</v>
      </c>
      <c r="B13" s="123" t="s">
        <v>299</v>
      </c>
      <c r="C13" s="123" t="s">
        <v>206</v>
      </c>
      <c r="D13" s="54" t="s">
        <v>192</v>
      </c>
      <c r="E13" s="54">
        <f t="shared" si="0"/>
        <v>1</v>
      </c>
      <c r="F13" s="54" t="str">
        <f t="shared" si="1"/>
        <v>Sexta-Feira</v>
      </c>
      <c r="G13" s="55">
        <f>G12</f>
        <v>46276</v>
      </c>
      <c r="H13" s="55">
        <f t="shared" si="2"/>
        <v>46276</v>
      </c>
      <c r="I13" s="69" t="s">
        <v>91</v>
      </c>
      <c r="J13" s="69" t="s">
        <v>169</v>
      </c>
      <c r="K13" s="105"/>
      <c r="L13" s="58">
        <f t="array" aca="1" ref="L13" ca="1">INDIRECT("'M10'!E108")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25">
      <c r="A14" s="129" t="s">
        <v>207</v>
      </c>
      <c r="B14" s="125" t="s">
        <v>293</v>
      </c>
      <c r="C14" s="122" t="s">
        <v>208</v>
      </c>
      <c r="D14" s="61" t="s">
        <v>209</v>
      </c>
      <c r="E14" s="61">
        <f t="shared" si="0"/>
        <v>2</v>
      </c>
      <c r="F14" s="61" t="str">
        <f t="shared" si="1"/>
        <v>Segunda-Feira</v>
      </c>
      <c r="G14" s="63">
        <f>G13+3</f>
        <v>46279</v>
      </c>
      <c r="H14" s="72">
        <v>46279</v>
      </c>
      <c r="I14" s="66" t="s">
        <v>90</v>
      </c>
      <c r="J14" s="66" t="s">
        <v>91</v>
      </c>
      <c r="K14" s="106" t="s">
        <v>93</v>
      </c>
      <c r="L14" s="49">
        <f t="array" aca="1" ref="L14" ca="1">INDIRECT("'M11'!E108")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 x14ac:dyDescent="0.25">
      <c r="A15" s="51" t="s">
        <v>210</v>
      </c>
      <c r="B15" s="123" t="s">
        <v>309</v>
      </c>
      <c r="C15" s="123" t="s">
        <v>211</v>
      </c>
      <c r="D15" s="54" t="s">
        <v>212</v>
      </c>
      <c r="E15" s="54">
        <f t="shared" si="0"/>
        <v>2</v>
      </c>
      <c r="F15" s="54" t="str">
        <f t="shared" si="1"/>
        <v>Segunda-Feira</v>
      </c>
      <c r="G15" s="55">
        <f>G14</f>
        <v>46279</v>
      </c>
      <c r="H15" s="56">
        <v>46279</v>
      </c>
      <c r="I15" s="69" t="s">
        <v>90</v>
      </c>
      <c r="J15" s="69" t="s">
        <v>91</v>
      </c>
      <c r="K15" s="105"/>
      <c r="L15" s="58">
        <f t="array" aca="1" ref="L15" ca="1">INDIRECT("'M12'!E108")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 x14ac:dyDescent="0.25">
      <c r="A16" s="71" t="s">
        <v>213</v>
      </c>
      <c r="B16" s="132" t="s">
        <v>315</v>
      </c>
      <c r="C16" s="60" t="s">
        <v>214</v>
      </c>
      <c r="D16" s="61" t="s">
        <v>158</v>
      </c>
      <c r="E16" s="61">
        <f t="shared" si="0"/>
        <v>2</v>
      </c>
      <c r="F16" s="61" t="str">
        <f t="shared" si="1"/>
        <v>Terça-Feira</v>
      </c>
      <c r="G16" s="63">
        <f>G15+1</f>
        <v>46280</v>
      </c>
      <c r="H16" s="63">
        <f t="shared" ref="H16:H39" si="3">G16</f>
        <v>46280</v>
      </c>
      <c r="I16" s="66" t="s">
        <v>169</v>
      </c>
      <c r="J16" s="66" t="s">
        <v>93</v>
      </c>
      <c r="K16" s="107" t="s">
        <v>91</v>
      </c>
      <c r="L16" s="49">
        <f t="array" aca="1" ref="L16" ca="1">INDIRECT("'M13'!E108")</f>
        <v>31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25">
      <c r="A17" s="51" t="s">
        <v>216</v>
      </c>
      <c r="B17" s="127" t="s">
        <v>315</v>
      </c>
      <c r="C17" s="53" t="s">
        <v>217</v>
      </c>
      <c r="D17" s="54" t="s">
        <v>192</v>
      </c>
      <c r="E17" s="54">
        <f t="shared" si="0"/>
        <v>2</v>
      </c>
      <c r="F17" s="54" t="str">
        <f t="shared" si="1"/>
        <v>Terça-Feira</v>
      </c>
      <c r="G17" s="55">
        <f>G16</f>
        <v>46280</v>
      </c>
      <c r="H17" s="55">
        <f t="shared" si="3"/>
        <v>46280</v>
      </c>
      <c r="I17" s="69" t="s">
        <v>169</v>
      </c>
      <c r="J17" s="69" t="s">
        <v>93</v>
      </c>
      <c r="K17" s="105"/>
      <c r="L17" s="58">
        <f t="array" aca="1" ref="L17" ca="1">INDIRECT("'M14'!E108")</f>
        <v>10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25">
      <c r="A18" s="71" t="s">
        <v>218</v>
      </c>
      <c r="B18" s="132" t="s">
        <v>315</v>
      </c>
      <c r="C18" s="60" t="s">
        <v>219</v>
      </c>
      <c r="D18" s="61" t="s">
        <v>192</v>
      </c>
      <c r="E18" s="61">
        <f t="shared" si="0"/>
        <v>2</v>
      </c>
      <c r="F18" s="61" t="str">
        <f t="shared" si="1"/>
        <v>Quarta-Feira</v>
      </c>
      <c r="G18" s="63">
        <f>G17+1</f>
        <v>46281</v>
      </c>
      <c r="H18" s="63">
        <f t="shared" si="3"/>
        <v>46281</v>
      </c>
      <c r="I18" s="66" t="s">
        <v>93</v>
      </c>
      <c r="J18" s="66" t="s">
        <v>193</v>
      </c>
      <c r="K18" s="106" t="s">
        <v>194</v>
      </c>
      <c r="L18" s="49">
        <f t="array" aca="1" ref="L18" ca="1">INDIRECT("'M15'!E108")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25">
      <c r="A19" s="51" t="s">
        <v>220</v>
      </c>
      <c r="B19" s="123" t="s">
        <v>298</v>
      </c>
      <c r="C19" s="123" t="s">
        <v>221</v>
      </c>
      <c r="D19" s="54" t="s">
        <v>222</v>
      </c>
      <c r="E19" s="54">
        <f t="shared" si="0"/>
        <v>2</v>
      </c>
      <c r="F19" s="54" t="str">
        <f t="shared" si="1"/>
        <v>Quarta-Feira</v>
      </c>
      <c r="G19" s="55">
        <f>G18</f>
        <v>46281</v>
      </c>
      <c r="H19" s="55">
        <f t="shared" si="3"/>
        <v>46281</v>
      </c>
      <c r="I19" s="69" t="s">
        <v>93</v>
      </c>
      <c r="J19" s="69" t="s">
        <v>193</v>
      </c>
      <c r="K19" s="105"/>
      <c r="L19" s="58">
        <f t="array" aca="1" ref="L19" ca="1">INDIRECT("'M16'!E108")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25">
      <c r="A20" s="71" t="s">
        <v>223</v>
      </c>
      <c r="B20" s="125" t="s">
        <v>296</v>
      </c>
      <c r="C20" s="122" t="s">
        <v>224</v>
      </c>
      <c r="D20" s="61" t="s">
        <v>225</v>
      </c>
      <c r="E20" s="61">
        <f t="shared" si="0"/>
        <v>2</v>
      </c>
      <c r="F20" s="61" t="str">
        <f t="shared" si="1"/>
        <v>Quinta-Feira</v>
      </c>
      <c r="G20" s="63">
        <f>G19+1</f>
        <v>46282</v>
      </c>
      <c r="H20" s="63">
        <f t="shared" si="3"/>
        <v>46282</v>
      </c>
      <c r="I20" s="66" t="s">
        <v>193</v>
      </c>
      <c r="J20" s="66" t="s">
        <v>90</v>
      </c>
      <c r="K20" s="107" t="s">
        <v>169</v>
      </c>
      <c r="L20" s="49">
        <f t="array" aca="1" ref="L20" ca="1">INDIRECT("'M17'!E108")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25">
      <c r="A21" s="51" t="s">
        <v>226</v>
      </c>
      <c r="B21" s="127" t="s">
        <v>315</v>
      </c>
      <c r="C21" s="53" t="s">
        <v>227</v>
      </c>
      <c r="D21" s="54" t="s">
        <v>192</v>
      </c>
      <c r="E21" s="54">
        <f t="shared" si="0"/>
        <v>2</v>
      </c>
      <c r="F21" s="54" t="str">
        <f t="shared" si="1"/>
        <v>Quinta-Feira</v>
      </c>
      <c r="G21" s="55">
        <f>G20</f>
        <v>46282</v>
      </c>
      <c r="H21" s="55">
        <f t="shared" si="3"/>
        <v>46282</v>
      </c>
      <c r="I21" s="69" t="s">
        <v>193</v>
      </c>
      <c r="J21" s="69" t="s">
        <v>90</v>
      </c>
      <c r="K21" s="105"/>
      <c r="L21" s="58">
        <f t="array" aca="1" ref="L21" ca="1">INDIRECT("'M18'!E108")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25">
      <c r="A22" s="71" t="s">
        <v>228</v>
      </c>
      <c r="B22" s="125" t="s">
        <v>310</v>
      </c>
      <c r="C22" s="122" t="s">
        <v>229</v>
      </c>
      <c r="D22" s="61" t="s">
        <v>189</v>
      </c>
      <c r="E22" s="61">
        <f t="shared" si="0"/>
        <v>2</v>
      </c>
      <c r="F22" s="61" t="str">
        <f t="shared" si="1"/>
        <v>Sexta-Feira</v>
      </c>
      <c r="G22" s="63">
        <f>G21+1</f>
        <v>46283</v>
      </c>
      <c r="H22" s="63">
        <f t="shared" si="3"/>
        <v>46283</v>
      </c>
      <c r="I22" s="66" t="s">
        <v>91</v>
      </c>
      <c r="J22" s="66" t="s">
        <v>169</v>
      </c>
      <c r="K22" s="106" t="s">
        <v>90</v>
      </c>
      <c r="L22" s="49">
        <f t="array" aca="1" ref="L22" ca="1">INDIRECT("'M19'!E108")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25">
      <c r="A23" s="51" t="s">
        <v>230</v>
      </c>
      <c r="B23" s="127" t="s">
        <v>315</v>
      </c>
      <c r="C23" s="53" t="s">
        <v>231</v>
      </c>
      <c r="D23" s="54" t="s">
        <v>232</v>
      </c>
      <c r="E23" s="54">
        <f t="shared" si="0"/>
        <v>2</v>
      </c>
      <c r="F23" s="54" t="str">
        <f t="shared" si="1"/>
        <v>Sexta-Feira</v>
      </c>
      <c r="G23" s="55">
        <f>G22</f>
        <v>46283</v>
      </c>
      <c r="H23" s="55">
        <f t="shared" si="3"/>
        <v>46283</v>
      </c>
      <c r="I23" s="69" t="s">
        <v>91</v>
      </c>
      <c r="J23" s="69" t="s">
        <v>169</v>
      </c>
      <c r="K23" s="105"/>
      <c r="L23" s="58">
        <f t="array" aca="1" ref="L23" ca="1">INDIRECT("'M20'!E108")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25">
      <c r="A24" s="71" t="s">
        <v>233</v>
      </c>
      <c r="B24" s="132" t="s">
        <v>315</v>
      </c>
      <c r="C24" s="60" t="s">
        <v>234</v>
      </c>
      <c r="D24" s="61" t="s">
        <v>64</v>
      </c>
      <c r="E24" s="61">
        <f t="shared" si="0"/>
        <v>3</v>
      </c>
      <c r="F24" s="61" t="str">
        <f t="shared" si="1"/>
        <v>Segunda-Feira</v>
      </c>
      <c r="G24" s="63">
        <f>G23+3</f>
        <v>46286</v>
      </c>
      <c r="H24" s="63">
        <f t="shared" si="3"/>
        <v>46286</v>
      </c>
      <c r="I24" s="66" t="s">
        <v>90</v>
      </c>
      <c r="J24" s="66" t="s">
        <v>91</v>
      </c>
      <c r="K24" s="107" t="s">
        <v>93</v>
      </c>
      <c r="L24" s="49">
        <f t="array" aca="1" ref="L24" ca="1">INDIRECT("'M21'!E108")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25">
      <c r="A25" s="128" t="s">
        <v>235</v>
      </c>
      <c r="B25" s="123" t="s">
        <v>295</v>
      </c>
      <c r="C25" s="123" t="s">
        <v>236</v>
      </c>
      <c r="D25" s="54" t="s">
        <v>202</v>
      </c>
      <c r="E25" s="54">
        <f t="shared" si="0"/>
        <v>3</v>
      </c>
      <c r="F25" s="54" t="str">
        <f t="shared" si="1"/>
        <v>Segunda-Feira</v>
      </c>
      <c r="G25" s="55">
        <f>G24</f>
        <v>46286</v>
      </c>
      <c r="H25" s="55">
        <f t="shared" si="3"/>
        <v>46286</v>
      </c>
      <c r="I25" s="69" t="s">
        <v>90</v>
      </c>
      <c r="J25" s="69" t="s">
        <v>91</v>
      </c>
      <c r="K25" s="105"/>
      <c r="L25" s="58">
        <f t="array" aca="1" ref="L25" ca="1">INDIRECT("'M22'!E108")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25">
      <c r="A26" s="129" t="s">
        <v>237</v>
      </c>
      <c r="B26" s="125" t="s">
        <v>294</v>
      </c>
      <c r="C26" s="122" t="s">
        <v>238</v>
      </c>
      <c r="D26" s="61" t="s">
        <v>209</v>
      </c>
      <c r="E26" s="61">
        <f t="shared" si="0"/>
        <v>3</v>
      </c>
      <c r="F26" s="61" t="str">
        <f t="shared" si="1"/>
        <v>Terça-Feira</v>
      </c>
      <c r="G26" s="63">
        <f>G25+1</f>
        <v>46287</v>
      </c>
      <c r="H26" s="63">
        <f t="shared" si="3"/>
        <v>46287</v>
      </c>
      <c r="I26" s="66" t="s">
        <v>169</v>
      </c>
      <c r="J26" s="66" t="s">
        <v>93</v>
      </c>
      <c r="K26" s="106" t="s">
        <v>91</v>
      </c>
      <c r="L26" s="49">
        <f t="array" aca="1" ref="L26" ca="1">INDIRECT("'M23'!E108")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25">
      <c r="A27" s="51" t="s">
        <v>240</v>
      </c>
      <c r="B27" s="127" t="s">
        <v>315</v>
      </c>
      <c r="C27" s="53" t="s">
        <v>241</v>
      </c>
      <c r="D27" s="54" t="s">
        <v>212</v>
      </c>
      <c r="E27" s="54">
        <f t="shared" si="0"/>
        <v>3</v>
      </c>
      <c r="F27" s="54" t="str">
        <f t="shared" si="1"/>
        <v>Terça-Feira</v>
      </c>
      <c r="G27" s="55">
        <f>G26</f>
        <v>46287</v>
      </c>
      <c r="H27" s="55">
        <f t="shared" si="3"/>
        <v>46287</v>
      </c>
      <c r="I27" s="69" t="s">
        <v>169</v>
      </c>
      <c r="J27" s="69" t="s">
        <v>93</v>
      </c>
      <c r="K27" s="105"/>
      <c r="L27" s="58">
        <f t="array" aca="1" ref="L27" ca="1">INDIRECT("'M24'!E108")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25">
      <c r="A28" s="71" t="s">
        <v>242</v>
      </c>
      <c r="B28" s="125" t="s">
        <v>300</v>
      </c>
      <c r="C28" s="122" t="s">
        <v>243</v>
      </c>
      <c r="D28" s="61" t="s">
        <v>64</v>
      </c>
      <c r="E28" s="61">
        <f t="shared" si="0"/>
        <v>3</v>
      </c>
      <c r="F28" s="61" t="str">
        <f t="shared" si="1"/>
        <v>Quarta-Feira</v>
      </c>
      <c r="G28" s="63">
        <f>G27+1</f>
        <v>46288</v>
      </c>
      <c r="H28" s="63">
        <f t="shared" si="3"/>
        <v>46288</v>
      </c>
      <c r="I28" s="66" t="s">
        <v>93</v>
      </c>
      <c r="J28" s="66" t="s">
        <v>193</v>
      </c>
      <c r="K28" s="107" t="s">
        <v>194</v>
      </c>
      <c r="L28" s="49">
        <f t="array" aca="1" ref="L28" ca="1">INDIRECT("'M25'!E108")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 x14ac:dyDescent="0.25">
      <c r="A29" s="51" t="s">
        <v>244</v>
      </c>
      <c r="B29" s="127" t="s">
        <v>315</v>
      </c>
      <c r="C29" s="53" t="s">
        <v>245</v>
      </c>
      <c r="D29" s="54" t="s">
        <v>189</v>
      </c>
      <c r="E29" s="54">
        <f t="shared" si="0"/>
        <v>3</v>
      </c>
      <c r="F29" s="54" t="str">
        <f t="shared" si="1"/>
        <v>Quarta-Feira</v>
      </c>
      <c r="G29" s="55">
        <f>G28</f>
        <v>46288</v>
      </c>
      <c r="H29" s="55">
        <f t="shared" si="3"/>
        <v>46288</v>
      </c>
      <c r="I29" s="69" t="s">
        <v>93</v>
      </c>
      <c r="J29" s="69" t="s">
        <v>193</v>
      </c>
      <c r="K29" s="105"/>
      <c r="L29" s="58">
        <f t="array" aca="1" ref="L29" ca="1">INDIRECT("'M26'!E108")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25">
      <c r="A30" s="71" t="s">
        <v>246</v>
      </c>
      <c r="B30" s="132" t="s">
        <v>315</v>
      </c>
      <c r="C30" s="60" t="s">
        <v>247</v>
      </c>
      <c r="D30" s="61" t="s">
        <v>197</v>
      </c>
      <c r="E30" s="61">
        <f t="shared" si="0"/>
        <v>3</v>
      </c>
      <c r="F30" s="61" t="str">
        <f t="shared" si="1"/>
        <v>Quinta-Feira</v>
      </c>
      <c r="G30" s="63">
        <f>G29+1</f>
        <v>46289</v>
      </c>
      <c r="H30" s="63">
        <f t="shared" si="3"/>
        <v>46289</v>
      </c>
      <c r="I30" s="66" t="s">
        <v>193</v>
      </c>
      <c r="J30" s="66" t="s">
        <v>90</v>
      </c>
      <c r="K30" s="106" t="s">
        <v>169</v>
      </c>
      <c r="L30" s="49">
        <f t="array" aca="1" ref="L30" ca="1">INDIRECT("'M27'!E108")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25">
      <c r="A31" s="51" t="s">
        <v>248</v>
      </c>
      <c r="B31" s="127" t="s">
        <v>315</v>
      </c>
      <c r="C31" s="53" t="s">
        <v>249</v>
      </c>
      <c r="D31" s="54" t="s">
        <v>192</v>
      </c>
      <c r="E31" s="54">
        <f t="shared" si="0"/>
        <v>3</v>
      </c>
      <c r="F31" s="54" t="str">
        <f t="shared" si="1"/>
        <v>Quinta-Feira</v>
      </c>
      <c r="G31" s="55">
        <f>G30</f>
        <v>46289</v>
      </c>
      <c r="H31" s="55">
        <f t="shared" si="3"/>
        <v>46289</v>
      </c>
      <c r="I31" s="69" t="s">
        <v>193</v>
      </c>
      <c r="J31" s="69" t="s">
        <v>90</v>
      </c>
      <c r="K31" s="105"/>
      <c r="L31" s="58">
        <f t="array" aca="1" ref="L31" ca="1">INDIRECT("'M28'!E108")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 x14ac:dyDescent="0.25">
      <c r="A32" s="71" t="s">
        <v>250</v>
      </c>
      <c r="B32" s="132" t="s">
        <v>315</v>
      </c>
      <c r="C32" s="60" t="s">
        <v>251</v>
      </c>
      <c r="D32" s="61" t="s">
        <v>197</v>
      </c>
      <c r="E32" s="61">
        <f t="shared" si="0"/>
        <v>3</v>
      </c>
      <c r="F32" s="61" t="str">
        <f t="shared" si="1"/>
        <v>Sexta-Feira</v>
      </c>
      <c r="G32" s="63">
        <f>G31+1</f>
        <v>46290</v>
      </c>
      <c r="H32" s="63">
        <f t="shared" si="3"/>
        <v>46290</v>
      </c>
      <c r="I32" s="66" t="s">
        <v>91</v>
      </c>
      <c r="J32" s="66" t="s">
        <v>169</v>
      </c>
      <c r="K32" s="107" t="s">
        <v>90</v>
      </c>
      <c r="L32" s="49">
        <f t="array" aca="1" ref="L32" ca="1">INDIRECT("'M29'!E108")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 x14ac:dyDescent="0.25">
      <c r="A33" s="51" t="s">
        <v>252</v>
      </c>
      <c r="B33" s="123" t="s">
        <v>297</v>
      </c>
      <c r="C33" s="123" t="s">
        <v>253</v>
      </c>
      <c r="D33" s="54" t="s">
        <v>254</v>
      </c>
      <c r="E33" s="54">
        <f t="shared" si="0"/>
        <v>3</v>
      </c>
      <c r="F33" s="54" t="str">
        <f t="shared" si="1"/>
        <v>Sexta-Feira</v>
      </c>
      <c r="G33" s="55">
        <f>G32</f>
        <v>46290</v>
      </c>
      <c r="H33" s="55">
        <f t="shared" si="3"/>
        <v>46290</v>
      </c>
      <c r="I33" s="69" t="s">
        <v>91</v>
      </c>
      <c r="J33" s="69" t="s">
        <v>169</v>
      </c>
      <c r="K33" s="105"/>
      <c r="L33" s="58">
        <f t="array" aca="1" ref="L33" ca="1">INDIRECT("'M30'!E108")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25">
      <c r="A34" s="71" t="s">
        <v>255</v>
      </c>
      <c r="B34" s="125" t="s">
        <v>301</v>
      </c>
      <c r="C34" s="122" t="s">
        <v>256</v>
      </c>
      <c r="D34" s="61" t="s">
        <v>257</v>
      </c>
      <c r="E34" s="61">
        <f t="shared" si="0"/>
        <v>4</v>
      </c>
      <c r="F34" s="61" t="str">
        <f t="shared" si="1"/>
        <v>Segunda-Feira</v>
      </c>
      <c r="G34" s="63">
        <f>G33+3</f>
        <v>46293</v>
      </c>
      <c r="H34" s="63">
        <f t="shared" si="3"/>
        <v>46293</v>
      </c>
      <c r="I34" s="66" t="s">
        <v>90</v>
      </c>
      <c r="J34" s="66" t="s">
        <v>91</v>
      </c>
      <c r="K34" s="106" t="s">
        <v>93</v>
      </c>
      <c r="L34" s="49">
        <f t="array" aca="1" ref="L34" ca="1">INDIRECT("'M31'!E108")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25">
      <c r="A35" s="51" t="s">
        <v>258</v>
      </c>
      <c r="B35" s="123" t="s">
        <v>314</v>
      </c>
      <c r="C35" s="123" t="s">
        <v>259</v>
      </c>
      <c r="D35" s="54" t="s">
        <v>260</v>
      </c>
      <c r="E35" s="54">
        <f t="shared" si="0"/>
        <v>4</v>
      </c>
      <c r="F35" s="54" t="str">
        <f t="shared" si="1"/>
        <v>Segunda-Feira</v>
      </c>
      <c r="G35" s="55">
        <f>G34</f>
        <v>46293</v>
      </c>
      <c r="H35" s="55">
        <f t="shared" si="3"/>
        <v>46293</v>
      </c>
      <c r="I35" s="69" t="s">
        <v>90</v>
      </c>
      <c r="J35" s="69" t="s">
        <v>91</v>
      </c>
      <c r="K35" s="105"/>
      <c r="L35" s="58">
        <f t="array" aca="1" ref="L35" ca="1">INDIRECT("'M32'!E108")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25">
      <c r="A36" s="71" t="s">
        <v>261</v>
      </c>
      <c r="B36" s="125" t="s">
        <v>307</v>
      </c>
      <c r="C36" s="122" t="s">
        <v>262</v>
      </c>
      <c r="D36" s="61" t="s">
        <v>263</v>
      </c>
      <c r="E36" s="61">
        <f t="shared" si="0"/>
        <v>4</v>
      </c>
      <c r="F36" s="61" t="str">
        <f t="shared" si="1"/>
        <v>Terça-Feira</v>
      </c>
      <c r="G36" s="63">
        <f>G35+1</f>
        <v>46294</v>
      </c>
      <c r="H36" s="63">
        <f t="shared" si="3"/>
        <v>46294</v>
      </c>
      <c r="I36" s="66" t="s">
        <v>169</v>
      </c>
      <c r="J36" s="66" t="s">
        <v>93</v>
      </c>
      <c r="K36" s="107" t="s">
        <v>91</v>
      </c>
      <c r="L36" s="49">
        <f t="array" aca="1" ref="L36" ca="1">INDIRECT("'M33'!E108")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25">
      <c r="A37" s="51" t="s">
        <v>264</v>
      </c>
      <c r="B37" s="127" t="s">
        <v>315</v>
      </c>
      <c r="C37" s="53" t="s">
        <v>265</v>
      </c>
      <c r="D37" s="54" t="s">
        <v>64</v>
      </c>
      <c r="E37" s="54">
        <f t="shared" si="0"/>
        <v>4</v>
      </c>
      <c r="F37" s="54" t="str">
        <f t="shared" si="1"/>
        <v>Terça-Feira</v>
      </c>
      <c r="G37" s="55">
        <f>G36</f>
        <v>46294</v>
      </c>
      <c r="H37" s="55">
        <f t="shared" si="3"/>
        <v>46294</v>
      </c>
      <c r="I37" s="69" t="s">
        <v>169</v>
      </c>
      <c r="J37" s="69" t="s">
        <v>93</v>
      </c>
      <c r="K37" s="105"/>
      <c r="L37" s="58">
        <f t="array" aca="1" ref="L37" ca="1">INDIRECT("'M34'!E108")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25">
      <c r="A38" s="71" t="s">
        <v>266</v>
      </c>
      <c r="B38" s="125" t="s">
        <v>302</v>
      </c>
      <c r="C38" s="122" t="s">
        <v>267</v>
      </c>
      <c r="D38" s="61" t="s">
        <v>268</v>
      </c>
      <c r="E38" s="61">
        <f t="shared" si="0"/>
        <v>4</v>
      </c>
      <c r="F38" s="61" t="str">
        <f t="shared" si="1"/>
        <v>Quarta-Feira</v>
      </c>
      <c r="G38" s="63">
        <f>G37+1</f>
        <v>46295</v>
      </c>
      <c r="H38" s="63">
        <f t="shared" si="3"/>
        <v>46295</v>
      </c>
      <c r="I38" s="66" t="s">
        <v>93</v>
      </c>
      <c r="J38" s="66" t="s">
        <v>193</v>
      </c>
      <c r="K38" s="106" t="s">
        <v>194</v>
      </c>
      <c r="L38" s="49">
        <f t="array" aca="1" ref="L38" ca="1">INDIRECT("'M35'!E108")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25">
      <c r="A39" s="51" t="s">
        <v>269</v>
      </c>
      <c r="B39" s="123" t="s">
        <v>308</v>
      </c>
      <c r="C39" s="123" t="s">
        <v>270</v>
      </c>
      <c r="D39" s="54" t="s">
        <v>64</v>
      </c>
      <c r="E39" s="54">
        <f t="shared" si="0"/>
        <v>4</v>
      </c>
      <c r="F39" s="54" t="str">
        <f t="shared" si="1"/>
        <v>Quarta-Feira</v>
      </c>
      <c r="G39" s="55">
        <f>G38</f>
        <v>46295</v>
      </c>
      <c r="H39" s="55">
        <f t="shared" si="3"/>
        <v>46295</v>
      </c>
      <c r="I39" s="69" t="s">
        <v>93</v>
      </c>
      <c r="J39" s="69" t="s">
        <v>193</v>
      </c>
      <c r="K39" s="105"/>
      <c r="L39" s="58">
        <f t="array" aca="1" ref="L39" ca="1">INDIRECT("'M36'!E108")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71" t="s">
        <v>271</v>
      </c>
      <c r="B40" s="125" t="s">
        <v>305</v>
      </c>
      <c r="C40" s="122" t="s">
        <v>272</v>
      </c>
      <c r="D40" s="61" t="s">
        <v>202</v>
      </c>
      <c r="E40" s="61">
        <f t="shared" si="0"/>
        <v>3</v>
      </c>
      <c r="F40" s="61" t="str">
        <f t="shared" si="1"/>
        <v>Quinta-Feira</v>
      </c>
      <c r="G40" s="63">
        <f>G39+1</f>
        <v>46296</v>
      </c>
      <c r="H40" s="72">
        <v>46289</v>
      </c>
      <c r="I40" s="66" t="s">
        <v>193</v>
      </c>
      <c r="J40" s="66" t="s">
        <v>90</v>
      </c>
      <c r="K40" s="107" t="s">
        <v>169</v>
      </c>
      <c r="L40" s="49">
        <f t="array" aca="1" ref="L40" ca="1">INDIRECT("'M37'!E108")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51" t="s">
        <v>273</v>
      </c>
      <c r="B41" s="127" t="s">
        <v>315</v>
      </c>
      <c r="C41" s="53" t="s">
        <v>274</v>
      </c>
      <c r="D41" s="54" t="s">
        <v>209</v>
      </c>
      <c r="E41" s="54">
        <f t="shared" si="0"/>
        <v>3</v>
      </c>
      <c r="F41" s="54" t="str">
        <f t="shared" si="1"/>
        <v>Quinta-Feira</v>
      </c>
      <c r="G41" s="55">
        <f>G40</f>
        <v>46296</v>
      </c>
      <c r="H41" s="56">
        <v>46289</v>
      </c>
      <c r="I41" s="69" t="s">
        <v>193</v>
      </c>
      <c r="J41" s="69" t="s">
        <v>90</v>
      </c>
      <c r="K41" s="105"/>
      <c r="L41" s="58">
        <f t="array" aca="1" ref="L41" ca="1">INDIRECT("'M38'!E108")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71" t="s">
        <v>275</v>
      </c>
      <c r="B42" s="125" t="s">
        <v>304</v>
      </c>
      <c r="C42" s="122" t="s">
        <v>276</v>
      </c>
      <c r="D42" s="61" t="s">
        <v>277</v>
      </c>
      <c r="E42" s="61">
        <f t="shared" si="0"/>
        <v>3</v>
      </c>
      <c r="F42" s="61" t="str">
        <f t="shared" si="1"/>
        <v>Sexta-Feira</v>
      </c>
      <c r="G42" s="63">
        <f>G41+1</f>
        <v>46297</v>
      </c>
      <c r="H42" s="72">
        <v>46290</v>
      </c>
      <c r="I42" s="66" t="s">
        <v>91</v>
      </c>
      <c r="J42" s="66" t="s">
        <v>169</v>
      </c>
      <c r="K42" s="106" t="s">
        <v>90</v>
      </c>
      <c r="L42" s="49">
        <f t="array" aca="1" ref="L42" ca="1">INDIRECT("'M39'!E108")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80" t="s">
        <v>278</v>
      </c>
      <c r="B43" s="126" t="s">
        <v>306</v>
      </c>
      <c r="C43" s="126" t="s">
        <v>279</v>
      </c>
      <c r="D43" s="81" t="s">
        <v>280</v>
      </c>
      <c r="E43" s="81">
        <f t="shared" si="0"/>
        <v>3</v>
      </c>
      <c r="F43" s="81" t="str">
        <f t="shared" si="1"/>
        <v>Sexta-Feira</v>
      </c>
      <c r="G43" s="82">
        <f>G42</f>
        <v>46297</v>
      </c>
      <c r="H43" s="83">
        <v>46290</v>
      </c>
      <c r="I43" s="69" t="s">
        <v>91</v>
      </c>
      <c r="J43" s="69" t="s">
        <v>169</v>
      </c>
      <c r="K43" s="105"/>
      <c r="L43" s="84">
        <f t="array" aca="1" ref="L43" ca="1">INDIRECT("'M40'!E108")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8" customHeight="1" x14ac:dyDescent="0.35">
      <c r="A44" s="85" t="str">
        <f>COUNTA(A4:A43)&amp;" Estabelecimentos"</f>
        <v>40 Estabelecimentos</v>
      </c>
      <c r="B44" s="86"/>
      <c r="C44" s="86"/>
      <c r="D44" s="87" t="s">
        <v>281</v>
      </c>
      <c r="E44" s="88"/>
      <c r="F44" s="85" t="s">
        <v>282</v>
      </c>
      <c r="G44" s="86"/>
      <c r="H44" s="86"/>
      <c r="I44" s="86"/>
      <c r="J44" s="86"/>
      <c r="K44" s="89" t="s">
        <v>283</v>
      </c>
      <c r="L44" s="90">
        <f ca="1">SUM(L4:L43)</f>
        <v>231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29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29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29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29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29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29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29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29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29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29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29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autoFilter ref="C3:L43"/>
  <mergeCells count="22">
    <mergeCell ref="A3:B3"/>
    <mergeCell ref="K36:K37"/>
    <mergeCell ref="K38:K39"/>
    <mergeCell ref="K40:K41"/>
    <mergeCell ref="K42:K43"/>
    <mergeCell ref="K16:K17"/>
    <mergeCell ref="K18:K19"/>
    <mergeCell ref="K20:K21"/>
    <mergeCell ref="K22:K23"/>
    <mergeCell ref="K24:K25"/>
    <mergeCell ref="K26:K27"/>
    <mergeCell ref="K28:K29"/>
    <mergeCell ref="K12:K13"/>
    <mergeCell ref="K14:K15"/>
    <mergeCell ref="K30:K31"/>
    <mergeCell ref="K32:K33"/>
    <mergeCell ref="K34:K35"/>
    <mergeCell ref="C2:L2"/>
    <mergeCell ref="K4:K5"/>
    <mergeCell ref="K6:K7"/>
    <mergeCell ref="K8:K9"/>
    <mergeCell ref="K10:K11"/>
  </mergeCells>
  <conditionalFormatting sqref="A4:L4 D40:L40 A40:A43 D42:L43 A6:L39 A5 D5:L5 C41:L41">
    <cfRule type="expression" dxfId="121" priority="1">
      <formula>$H4&lt;&gt;$G4</formula>
    </cfRule>
  </conditionalFormatting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E2"/>
    </sheetView>
  </sheetViews>
  <sheetFormatPr defaultColWidth="12.6640625" defaultRowHeight="15" customHeight="1" x14ac:dyDescent="0.25"/>
  <cols>
    <col min="1" max="1" width="31.88671875" customWidth="1"/>
    <col min="2" max="2" width="20.88671875" customWidth="1"/>
    <col min="3" max="3" width="47" customWidth="1"/>
    <col min="4" max="4" width="17.33203125" customWidth="1"/>
    <col min="5" max="5" width="11.33203125" customWidth="1"/>
    <col min="6" max="6" width="31.88671875" customWidth="1"/>
  </cols>
  <sheetData>
    <row r="1" spans="1:6" ht="15" customHeight="1" x14ac:dyDescent="0.25">
      <c r="A1" s="108" t="s">
        <v>0</v>
      </c>
      <c r="B1" s="109"/>
      <c r="C1" s="109"/>
      <c r="D1" s="109"/>
      <c r="E1" s="109"/>
      <c r="F1" s="4"/>
    </row>
    <row r="2" spans="1:6" ht="15" customHeight="1" x14ac:dyDescent="0.25">
      <c r="A2" s="109"/>
      <c r="B2" s="109"/>
      <c r="C2" s="109"/>
      <c r="D2" s="109"/>
      <c r="E2" s="109"/>
      <c r="F2" s="4"/>
    </row>
    <row r="3" spans="1:6" ht="15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4"/>
    </row>
    <row r="4" spans="1:6" ht="15" customHeight="1" x14ac:dyDescent="0.25">
      <c r="A4" s="11" t="s">
        <v>10</v>
      </c>
      <c r="B4" s="12"/>
      <c r="C4" s="12"/>
      <c r="D4" s="12"/>
      <c r="E4" s="13"/>
      <c r="F4" s="4"/>
    </row>
    <row r="5" spans="1:6" ht="15" customHeight="1" x14ac:dyDescent="0.25">
      <c r="A5" s="14" t="s">
        <v>20</v>
      </c>
      <c r="B5" s="14"/>
      <c r="C5" s="14"/>
      <c r="D5" s="14"/>
      <c r="E5" s="15">
        <v>3.6068518520000001</v>
      </c>
      <c r="F5" s="4"/>
    </row>
    <row r="6" spans="1:6" ht="15" customHeight="1" x14ac:dyDescent="0.25">
      <c r="A6" s="16"/>
      <c r="B6" s="16" t="s">
        <v>21</v>
      </c>
      <c r="C6" s="16" t="s">
        <v>22</v>
      </c>
      <c r="D6" s="16">
        <v>7898920795044</v>
      </c>
      <c r="E6" s="17">
        <v>3.688947368</v>
      </c>
      <c r="F6" s="4"/>
    </row>
    <row r="7" spans="1:6" ht="15" customHeight="1" x14ac:dyDescent="0.25">
      <c r="A7" s="16"/>
      <c r="B7" s="16" t="s">
        <v>21</v>
      </c>
      <c r="C7" s="16" t="s">
        <v>23</v>
      </c>
      <c r="D7" s="16">
        <v>7898292530038</v>
      </c>
      <c r="E7" s="17">
        <v>3.9092307690000001</v>
      </c>
      <c r="F7" s="4"/>
    </row>
    <row r="8" spans="1:6" ht="15" customHeight="1" x14ac:dyDescent="0.25">
      <c r="A8" s="16"/>
      <c r="B8" s="16" t="s">
        <v>21</v>
      </c>
      <c r="C8" s="16" t="s">
        <v>24</v>
      </c>
      <c r="D8" s="16">
        <v>7898968872011</v>
      </c>
      <c r="E8" s="17">
        <v>3.6466666669999999</v>
      </c>
      <c r="F8" s="4"/>
    </row>
    <row r="9" spans="1:6" ht="15" customHeight="1" x14ac:dyDescent="0.25">
      <c r="A9" s="16"/>
      <c r="B9" s="16" t="s">
        <v>21</v>
      </c>
      <c r="C9" s="16" t="s">
        <v>26</v>
      </c>
      <c r="D9" s="16">
        <v>7898964714070</v>
      </c>
      <c r="E9" s="17">
        <v>3.0866666669999998</v>
      </c>
      <c r="F9" s="4"/>
    </row>
    <row r="10" spans="1:6" ht="15" customHeight="1" x14ac:dyDescent="0.25">
      <c r="A10" s="16"/>
      <c r="B10" s="16" t="s">
        <v>21</v>
      </c>
      <c r="C10" s="16" t="s">
        <v>27</v>
      </c>
      <c r="D10" s="16">
        <v>7898920795259</v>
      </c>
      <c r="E10" s="17">
        <v>3.2171428569999998</v>
      </c>
      <c r="F10" s="4"/>
    </row>
    <row r="11" spans="1:6" ht="15" customHeight="1" x14ac:dyDescent="0.25">
      <c r="A11" s="11" t="s">
        <v>28</v>
      </c>
      <c r="B11" s="12"/>
      <c r="C11" s="12"/>
      <c r="D11" s="12"/>
      <c r="E11" s="13"/>
      <c r="F11" s="4"/>
    </row>
    <row r="12" spans="1:6" ht="15" customHeight="1" x14ac:dyDescent="0.25">
      <c r="A12" s="14" t="s">
        <v>29</v>
      </c>
      <c r="B12" s="14"/>
      <c r="C12" s="14"/>
      <c r="D12" s="14"/>
      <c r="E12" s="15">
        <v>4.7923728810000004</v>
      </c>
      <c r="F12" s="4"/>
    </row>
    <row r="13" spans="1:6" ht="15" customHeight="1" x14ac:dyDescent="0.25">
      <c r="A13" s="16"/>
      <c r="B13" s="16" t="s">
        <v>30</v>
      </c>
      <c r="C13" s="16" t="s">
        <v>31</v>
      </c>
      <c r="D13" s="16">
        <v>7896038306053</v>
      </c>
      <c r="E13" s="17">
        <v>4.989565217</v>
      </c>
      <c r="F13" s="4"/>
    </row>
    <row r="14" spans="1:6" ht="15" customHeight="1" x14ac:dyDescent="0.25">
      <c r="A14" s="16"/>
      <c r="B14" s="16" t="s">
        <v>30</v>
      </c>
      <c r="C14" s="16" t="s">
        <v>32</v>
      </c>
      <c r="D14" s="16">
        <v>7893500018469</v>
      </c>
      <c r="E14" s="17">
        <v>5.0316666669999996</v>
      </c>
      <c r="F14" s="4"/>
    </row>
    <row r="15" spans="1:6" ht="15" customHeight="1" x14ac:dyDescent="0.25">
      <c r="A15" s="16"/>
      <c r="B15" s="16" t="s">
        <v>30</v>
      </c>
      <c r="C15" s="16" t="s">
        <v>33</v>
      </c>
      <c r="D15" s="16">
        <v>7896389600107</v>
      </c>
      <c r="E15" s="17">
        <v>4.085</v>
      </c>
      <c r="F15" s="4"/>
    </row>
    <row r="16" spans="1:6" ht="15" customHeight="1" x14ac:dyDescent="0.25">
      <c r="A16" s="16"/>
      <c r="B16" s="16" t="s">
        <v>30</v>
      </c>
      <c r="C16" s="16" t="s">
        <v>34</v>
      </c>
      <c r="D16" s="16">
        <v>609963230297</v>
      </c>
      <c r="E16" s="17">
        <v>4.1333333330000004</v>
      </c>
      <c r="F16" s="4"/>
    </row>
    <row r="17" spans="1:6" ht="15" customHeight="1" x14ac:dyDescent="0.25">
      <c r="A17" s="16"/>
      <c r="B17" s="16" t="s">
        <v>30</v>
      </c>
      <c r="C17" s="16" t="s">
        <v>35</v>
      </c>
      <c r="D17" s="16">
        <v>7896006716112</v>
      </c>
      <c r="E17" s="17">
        <v>5.0129999999999999</v>
      </c>
      <c r="F17" s="4"/>
    </row>
    <row r="18" spans="1:6" ht="15" customHeight="1" x14ac:dyDescent="0.25">
      <c r="A18" s="11" t="s">
        <v>36</v>
      </c>
      <c r="B18" s="12"/>
      <c r="C18" s="12"/>
      <c r="D18" s="12"/>
      <c r="E18" s="19">
        <v>6.6884615380000003</v>
      </c>
      <c r="F18" s="4"/>
    </row>
    <row r="19" spans="1:6" ht="15" customHeight="1" x14ac:dyDescent="0.25">
      <c r="A19" s="16"/>
      <c r="B19" s="16" t="s">
        <v>39</v>
      </c>
      <c r="C19" s="16" t="s">
        <v>40</v>
      </c>
      <c r="D19" s="22" t="s">
        <v>42</v>
      </c>
      <c r="E19" s="17">
        <v>5.6996428569999997</v>
      </c>
      <c r="F19" s="4"/>
    </row>
    <row r="20" spans="1:6" ht="15" customHeight="1" x14ac:dyDescent="0.25">
      <c r="A20" s="16"/>
      <c r="B20" s="16" t="s">
        <v>44</v>
      </c>
      <c r="C20" s="16" t="s">
        <v>46</v>
      </c>
      <c r="D20" s="22" t="s">
        <v>47</v>
      </c>
      <c r="E20" s="17">
        <v>9.2054545450000003</v>
      </c>
      <c r="F20" s="4"/>
    </row>
    <row r="21" spans="1:6" ht="15" customHeight="1" x14ac:dyDescent="0.25">
      <c r="A21" s="11" t="s">
        <v>51</v>
      </c>
      <c r="B21" s="12"/>
      <c r="C21" s="12"/>
      <c r="D21" s="12"/>
      <c r="E21" s="13"/>
      <c r="F21" s="4"/>
    </row>
    <row r="22" spans="1:6" ht="15" customHeight="1" x14ac:dyDescent="0.25">
      <c r="A22" s="14" t="s">
        <v>55</v>
      </c>
      <c r="B22" s="14"/>
      <c r="C22" s="14"/>
      <c r="D22" s="14"/>
      <c r="E22" s="25"/>
      <c r="F22" s="4"/>
    </row>
    <row r="23" spans="1:6" ht="15" customHeight="1" x14ac:dyDescent="0.25">
      <c r="A23" s="16"/>
      <c r="B23" s="16" t="s">
        <v>57</v>
      </c>
      <c r="C23" s="16" t="s">
        <v>59</v>
      </c>
      <c r="D23" s="16">
        <v>7898017920199</v>
      </c>
      <c r="E23" s="28"/>
      <c r="F23" s="4"/>
    </row>
    <row r="24" spans="1:6" ht="15" customHeight="1" x14ac:dyDescent="0.25">
      <c r="A24" s="16"/>
      <c r="B24" s="16" t="s">
        <v>57</v>
      </c>
      <c r="C24" s="16" t="s">
        <v>61</v>
      </c>
      <c r="D24" s="16">
        <v>7896089012637</v>
      </c>
      <c r="E24" s="28"/>
      <c r="F24" s="4"/>
    </row>
    <row r="25" spans="1:6" ht="15" customHeight="1" x14ac:dyDescent="0.25">
      <c r="A25" s="16"/>
      <c r="B25" s="16" t="s">
        <v>57</v>
      </c>
      <c r="C25" s="16" t="s">
        <v>63</v>
      </c>
      <c r="D25" s="16">
        <v>7896005800362</v>
      </c>
      <c r="E25" s="28"/>
      <c r="F25" s="4"/>
    </row>
    <row r="26" spans="1:6" ht="15" customHeight="1" x14ac:dyDescent="0.25">
      <c r="A26" s="16"/>
      <c r="B26" s="16" t="s">
        <v>57</v>
      </c>
      <c r="C26" s="16" t="s">
        <v>66</v>
      </c>
      <c r="D26" s="16">
        <v>7891021006071</v>
      </c>
      <c r="E26" s="28"/>
      <c r="F26" s="4"/>
    </row>
    <row r="27" spans="1:6" ht="15" customHeight="1" x14ac:dyDescent="0.25">
      <c r="A27" s="16"/>
      <c r="B27" s="16" t="s">
        <v>57</v>
      </c>
      <c r="C27" s="16" t="s">
        <v>67</v>
      </c>
      <c r="D27" s="16">
        <v>7898286200039</v>
      </c>
      <c r="E27" s="28"/>
      <c r="F27" s="4"/>
    </row>
    <row r="28" spans="1:6" ht="15" customHeight="1" x14ac:dyDescent="0.25">
      <c r="A28" s="11" t="s">
        <v>68</v>
      </c>
      <c r="B28" s="12"/>
      <c r="C28" s="12"/>
      <c r="D28" s="12"/>
      <c r="E28" s="13"/>
      <c r="F28" s="4"/>
    </row>
    <row r="29" spans="1:6" ht="15" customHeight="1" x14ac:dyDescent="0.25">
      <c r="A29" s="16"/>
      <c r="B29" s="16" t="s">
        <v>69</v>
      </c>
      <c r="C29" s="16" t="s">
        <v>70</v>
      </c>
      <c r="D29" s="22" t="s">
        <v>71</v>
      </c>
      <c r="E29" s="17">
        <v>34.600909090000002</v>
      </c>
      <c r="F29" s="4"/>
    </row>
    <row r="30" spans="1:6" ht="15" customHeight="1" x14ac:dyDescent="0.25">
      <c r="A30" s="16"/>
      <c r="B30" s="16" t="s">
        <v>72</v>
      </c>
      <c r="C30" s="16" t="s">
        <v>73</v>
      </c>
      <c r="D30" s="22" t="s">
        <v>74</v>
      </c>
      <c r="E30" s="17">
        <v>48.078888890000002</v>
      </c>
      <c r="F30" s="4"/>
    </row>
    <row r="31" spans="1:6" ht="15" customHeight="1" x14ac:dyDescent="0.25">
      <c r="A31" s="16"/>
      <c r="B31" s="16" t="s">
        <v>75</v>
      </c>
      <c r="C31" s="16" t="s">
        <v>76</v>
      </c>
      <c r="D31" s="22" t="s">
        <v>77</v>
      </c>
      <c r="E31" s="28"/>
      <c r="F31" s="4"/>
    </row>
    <row r="32" spans="1:6" ht="15" customHeight="1" x14ac:dyDescent="0.25">
      <c r="A32" s="16"/>
      <c r="B32" s="16" t="s">
        <v>78</v>
      </c>
      <c r="C32" s="16" t="s">
        <v>79</v>
      </c>
      <c r="D32" s="22" t="s">
        <v>80</v>
      </c>
      <c r="E32" s="17">
        <v>10.903</v>
      </c>
      <c r="F32" s="4"/>
    </row>
    <row r="33" spans="1:6" ht="15" customHeight="1" x14ac:dyDescent="0.25">
      <c r="A33" s="16"/>
      <c r="B33" s="16" t="s">
        <v>81</v>
      </c>
      <c r="C33" s="16" t="s">
        <v>82</v>
      </c>
      <c r="D33" s="22" t="s">
        <v>83</v>
      </c>
      <c r="E33" s="17">
        <v>2.511111111</v>
      </c>
      <c r="F33" s="4"/>
    </row>
    <row r="34" spans="1:6" ht="15" customHeight="1" x14ac:dyDescent="0.25">
      <c r="A34" s="14" t="s">
        <v>85</v>
      </c>
      <c r="B34" s="14"/>
      <c r="C34" s="14"/>
      <c r="D34" s="14"/>
      <c r="E34" s="15">
        <v>15.27709091</v>
      </c>
      <c r="F34" s="4"/>
    </row>
    <row r="35" spans="1:6" ht="15" customHeight="1" x14ac:dyDescent="0.25">
      <c r="A35" s="16"/>
      <c r="B35" s="16" t="s">
        <v>86</v>
      </c>
      <c r="C35" s="16" t="s">
        <v>88</v>
      </c>
      <c r="D35" s="16">
        <v>7891515620981</v>
      </c>
      <c r="E35" s="17">
        <v>13.80428571</v>
      </c>
      <c r="F35" s="4"/>
    </row>
    <row r="36" spans="1:6" ht="15" customHeight="1" x14ac:dyDescent="0.25">
      <c r="A36" s="16"/>
      <c r="B36" s="16" t="s">
        <v>86</v>
      </c>
      <c r="C36" s="16" t="s">
        <v>89</v>
      </c>
      <c r="D36" s="16">
        <v>7891515977511</v>
      </c>
      <c r="E36" s="17">
        <v>15.39470588</v>
      </c>
      <c r="F36" s="4"/>
    </row>
    <row r="37" spans="1:6" ht="15" customHeight="1" x14ac:dyDescent="0.25">
      <c r="A37" s="16"/>
      <c r="B37" s="16" t="s">
        <v>86</v>
      </c>
      <c r="C37" s="16" t="s">
        <v>92</v>
      </c>
      <c r="D37" s="16">
        <v>7894904009862</v>
      </c>
      <c r="E37" s="17">
        <v>15.52611111</v>
      </c>
      <c r="F37" s="4"/>
    </row>
    <row r="38" spans="1:6" ht="15" customHeight="1" x14ac:dyDescent="0.25">
      <c r="A38" s="16"/>
      <c r="B38" s="16" t="s">
        <v>86</v>
      </c>
      <c r="C38" s="16" t="s">
        <v>94</v>
      </c>
      <c r="D38" s="16">
        <v>7896716301271</v>
      </c>
      <c r="E38" s="17">
        <v>16.98</v>
      </c>
      <c r="F38" s="4"/>
    </row>
    <row r="39" spans="1:6" ht="15" customHeight="1" x14ac:dyDescent="0.25">
      <c r="A39" s="16"/>
      <c r="B39" s="16" t="s">
        <v>86</v>
      </c>
      <c r="C39" s="16" t="s">
        <v>95</v>
      </c>
      <c r="D39" s="16">
        <v>7891164005832</v>
      </c>
      <c r="E39" s="17">
        <v>17.96</v>
      </c>
      <c r="F39" s="4"/>
    </row>
    <row r="40" spans="1:6" ht="15" customHeight="1" x14ac:dyDescent="0.25">
      <c r="A40" s="11" t="s">
        <v>96</v>
      </c>
      <c r="B40" s="12"/>
      <c r="C40" s="12"/>
      <c r="D40" s="12"/>
      <c r="E40" s="13"/>
      <c r="F40" s="4"/>
    </row>
    <row r="41" spans="1:6" ht="15" customHeight="1" x14ac:dyDescent="0.25">
      <c r="A41" s="14" t="s">
        <v>97</v>
      </c>
      <c r="B41" s="14"/>
      <c r="C41" s="14"/>
      <c r="D41" s="14"/>
      <c r="E41" s="15">
        <v>6.7670588240000003</v>
      </c>
      <c r="F41" s="4"/>
    </row>
    <row r="42" spans="1:6" ht="15" customHeight="1" x14ac:dyDescent="0.25">
      <c r="A42" s="16"/>
      <c r="B42" s="16" t="s">
        <v>98</v>
      </c>
      <c r="C42" s="16" t="s">
        <v>99</v>
      </c>
      <c r="D42" s="16">
        <v>7898357410022</v>
      </c>
      <c r="E42" s="17">
        <v>4.9087500000000004</v>
      </c>
      <c r="F42" s="4"/>
    </row>
    <row r="43" spans="1:6" ht="15" customHeight="1" x14ac:dyDescent="0.25">
      <c r="A43" s="16"/>
      <c r="B43" s="16" t="s">
        <v>98</v>
      </c>
      <c r="C43" s="16" t="s">
        <v>100</v>
      </c>
      <c r="D43" s="16">
        <v>7898031690030</v>
      </c>
      <c r="E43" s="17">
        <v>9.8855555559999999</v>
      </c>
      <c r="F43" s="4"/>
    </row>
    <row r="44" spans="1:6" ht="15" customHeight="1" x14ac:dyDescent="0.25">
      <c r="A44" s="16"/>
      <c r="B44" s="16" t="s">
        <v>98</v>
      </c>
      <c r="C44" s="16" t="s">
        <v>101</v>
      </c>
      <c r="D44" s="16">
        <v>7898357410015</v>
      </c>
      <c r="E44" s="17">
        <v>4.9424999999999999</v>
      </c>
      <c r="F44" s="4"/>
    </row>
    <row r="45" spans="1:6" ht="15" customHeight="1" x14ac:dyDescent="0.25">
      <c r="A45" s="16"/>
      <c r="B45" s="16" t="s">
        <v>98</v>
      </c>
      <c r="C45" s="16" t="s">
        <v>102</v>
      </c>
      <c r="D45" s="16">
        <v>7898031690023</v>
      </c>
      <c r="E45" s="17">
        <v>9.8529999999999998</v>
      </c>
      <c r="F45" s="4"/>
    </row>
    <row r="46" spans="1:6" ht="15" customHeight="1" x14ac:dyDescent="0.25">
      <c r="A46" s="14" t="s">
        <v>103</v>
      </c>
      <c r="B46" s="14"/>
      <c r="C46" s="14"/>
      <c r="D46" s="14"/>
      <c r="E46" s="15">
        <v>2.3963380280000002</v>
      </c>
      <c r="F46" s="4"/>
    </row>
    <row r="47" spans="1:6" ht="15" customHeight="1" x14ac:dyDescent="0.25">
      <c r="A47" s="16"/>
      <c r="B47" s="16" t="s">
        <v>104</v>
      </c>
      <c r="C47" s="16" t="s">
        <v>105</v>
      </c>
      <c r="D47" s="16">
        <v>7896481130137</v>
      </c>
      <c r="E47" s="17">
        <v>2.6076000000000001</v>
      </c>
      <c r="F47" s="4"/>
    </row>
    <row r="48" spans="1:6" ht="15" customHeight="1" x14ac:dyDescent="0.25">
      <c r="A48" s="16"/>
      <c r="B48" s="16" t="s">
        <v>104</v>
      </c>
      <c r="C48" s="16" t="s">
        <v>106</v>
      </c>
      <c r="D48" s="16">
        <v>7898932426042</v>
      </c>
      <c r="E48" s="17">
        <v>1.864285714</v>
      </c>
      <c r="F48" s="4"/>
    </row>
    <row r="49" spans="1:6" ht="15" customHeight="1" x14ac:dyDescent="0.25">
      <c r="A49" s="16"/>
      <c r="B49" s="16" t="s">
        <v>104</v>
      </c>
      <c r="C49" s="16" t="s">
        <v>107</v>
      </c>
      <c r="D49" s="16">
        <v>7896490288775</v>
      </c>
      <c r="E49" s="17">
        <v>1.962307692</v>
      </c>
      <c r="F49" s="4"/>
    </row>
    <row r="50" spans="1:6" ht="15" customHeight="1" x14ac:dyDescent="0.25">
      <c r="A50" s="16"/>
      <c r="B50" s="16" t="s">
        <v>104</v>
      </c>
      <c r="C50" s="16" t="s">
        <v>108</v>
      </c>
      <c r="D50" s="16">
        <v>7898366930023</v>
      </c>
      <c r="E50" s="17">
        <v>1.9290909089999999</v>
      </c>
      <c r="F50" s="4"/>
    </row>
    <row r="51" spans="1:6" ht="15" customHeight="1" x14ac:dyDescent="0.25">
      <c r="A51" s="16"/>
      <c r="B51" s="16" t="s">
        <v>104</v>
      </c>
      <c r="C51" s="16" t="s">
        <v>109</v>
      </c>
      <c r="D51" s="16">
        <v>7898097320018</v>
      </c>
      <c r="E51" s="17">
        <v>4.0149999999999997</v>
      </c>
      <c r="F51" s="4"/>
    </row>
    <row r="52" spans="1:6" ht="15" customHeight="1" x14ac:dyDescent="0.25">
      <c r="A52" s="14" t="s">
        <v>110</v>
      </c>
      <c r="B52" s="14"/>
      <c r="C52" s="14"/>
      <c r="D52" s="14"/>
      <c r="E52" s="25"/>
      <c r="F52" s="4"/>
    </row>
    <row r="53" spans="1:6" ht="15" customHeight="1" x14ac:dyDescent="0.25">
      <c r="A53" s="16"/>
      <c r="B53" s="16" t="s">
        <v>111</v>
      </c>
      <c r="C53" s="16" t="s">
        <v>112</v>
      </c>
      <c r="D53" s="16">
        <v>7896005213193</v>
      </c>
      <c r="E53" s="17">
        <v>4.773684211</v>
      </c>
      <c r="F53" s="4"/>
    </row>
    <row r="54" spans="1:6" ht="15" customHeight="1" x14ac:dyDescent="0.25">
      <c r="A54" s="16"/>
      <c r="B54" s="16" t="s">
        <v>111</v>
      </c>
      <c r="C54" s="16" t="s">
        <v>113</v>
      </c>
      <c r="D54" s="16">
        <v>7896005286579</v>
      </c>
      <c r="E54" s="17">
        <v>4.7630769229999999</v>
      </c>
      <c r="F54" s="4"/>
    </row>
    <row r="55" spans="1:6" ht="15" customHeight="1" x14ac:dyDescent="0.25">
      <c r="A55" s="16"/>
      <c r="B55" s="16" t="s">
        <v>111</v>
      </c>
      <c r="C55" s="16" t="s">
        <v>114</v>
      </c>
      <c r="D55" s="16">
        <v>7896021300044</v>
      </c>
      <c r="E55" s="17">
        <v>5.67</v>
      </c>
      <c r="F55" s="4"/>
    </row>
    <row r="56" spans="1:6" ht="15" customHeight="1" x14ac:dyDescent="0.25">
      <c r="A56" s="16"/>
      <c r="B56" s="16" t="s">
        <v>111</v>
      </c>
      <c r="C56" s="16" t="s">
        <v>115</v>
      </c>
      <c r="D56" s="16">
        <v>7896763621001</v>
      </c>
      <c r="E56" s="17">
        <v>3.996</v>
      </c>
      <c r="F56" s="4"/>
    </row>
    <row r="57" spans="1:6" ht="15" customHeight="1" x14ac:dyDescent="0.25">
      <c r="A57" s="16"/>
      <c r="B57" s="16" t="s">
        <v>111</v>
      </c>
      <c r="C57" s="16" t="s">
        <v>116</v>
      </c>
      <c r="D57" s="16">
        <v>7897721410002</v>
      </c>
      <c r="E57" s="28"/>
      <c r="F57" s="4"/>
    </row>
    <row r="58" spans="1:6" ht="15" customHeight="1" x14ac:dyDescent="0.25">
      <c r="A58" s="11" t="s">
        <v>117</v>
      </c>
      <c r="B58" s="12"/>
      <c r="C58" s="12"/>
      <c r="D58" s="12"/>
      <c r="E58" s="13"/>
      <c r="F58" s="4"/>
    </row>
    <row r="59" spans="1:6" ht="15" customHeight="1" x14ac:dyDescent="0.25">
      <c r="A59" s="14" t="s">
        <v>118</v>
      </c>
      <c r="B59" s="14"/>
      <c r="C59" s="14"/>
      <c r="D59" s="14"/>
      <c r="E59" s="15">
        <v>9.7791666670000001</v>
      </c>
      <c r="F59" s="4"/>
    </row>
    <row r="60" spans="1:6" ht="15" customHeight="1" x14ac:dyDescent="0.25">
      <c r="A60" s="16"/>
      <c r="B60" s="16" t="s">
        <v>120</v>
      </c>
      <c r="C60" s="16" t="s">
        <v>121</v>
      </c>
      <c r="D60" s="16">
        <v>7898920795051</v>
      </c>
      <c r="E60" s="17">
        <v>9.0115384620000007</v>
      </c>
      <c r="F60" s="4"/>
    </row>
    <row r="61" spans="1:6" ht="15" customHeight="1" x14ac:dyDescent="0.25">
      <c r="A61" s="16"/>
      <c r="B61" s="16" t="s">
        <v>120</v>
      </c>
      <c r="C61" s="16" t="s">
        <v>123</v>
      </c>
      <c r="D61" s="16">
        <v>7896116900029</v>
      </c>
      <c r="E61" s="17">
        <v>10.60857143</v>
      </c>
      <c r="F61" s="4"/>
    </row>
    <row r="62" spans="1:6" ht="15" customHeight="1" x14ac:dyDescent="0.25">
      <c r="A62" s="16"/>
      <c r="B62" s="16" t="s">
        <v>120</v>
      </c>
      <c r="C62" s="16" t="s">
        <v>125</v>
      </c>
      <c r="D62" s="16">
        <v>7898903143015</v>
      </c>
      <c r="E62" s="17">
        <v>9.9036363640000005</v>
      </c>
      <c r="F62" s="4"/>
    </row>
    <row r="63" spans="1:6" ht="15" customHeight="1" x14ac:dyDescent="0.25">
      <c r="A63" s="16"/>
      <c r="B63" s="16" t="s">
        <v>120</v>
      </c>
      <c r="C63" s="16" t="s">
        <v>126</v>
      </c>
      <c r="D63" s="16">
        <v>7898902334018</v>
      </c>
      <c r="E63" s="17">
        <v>9.4350000000000005</v>
      </c>
      <c r="F63" s="4"/>
    </row>
    <row r="64" spans="1:6" ht="15" customHeight="1" x14ac:dyDescent="0.25">
      <c r="A64" s="16"/>
      <c r="B64" s="16" t="s">
        <v>120</v>
      </c>
      <c r="C64" s="16" t="s">
        <v>127</v>
      </c>
      <c r="D64" s="16">
        <v>7898930231037</v>
      </c>
      <c r="E64" s="17">
        <v>9.5449999999999999</v>
      </c>
      <c r="F64" s="4"/>
    </row>
    <row r="65" spans="1:6" ht="15" customHeight="1" x14ac:dyDescent="0.25">
      <c r="A65" s="11" t="s">
        <v>128</v>
      </c>
      <c r="B65" s="12"/>
      <c r="C65" s="12"/>
      <c r="D65" s="12"/>
      <c r="E65" s="13"/>
      <c r="F65" s="4"/>
    </row>
    <row r="66" spans="1:6" ht="15" customHeight="1" x14ac:dyDescent="0.25">
      <c r="A66" s="14" t="s">
        <v>129</v>
      </c>
      <c r="B66" s="14"/>
      <c r="C66" s="14"/>
      <c r="D66" s="14"/>
      <c r="E66" s="15">
        <v>7.0316666669999996</v>
      </c>
      <c r="F66" s="4"/>
    </row>
    <row r="67" spans="1:6" ht="15" customHeight="1" x14ac:dyDescent="0.25">
      <c r="A67" s="16"/>
      <c r="B67" s="16" t="s">
        <v>131</v>
      </c>
      <c r="C67" s="16" t="s">
        <v>132</v>
      </c>
      <c r="D67" s="16">
        <v>7898215151708</v>
      </c>
      <c r="E67" s="17">
        <v>8.1108695649999998</v>
      </c>
      <c r="F67" s="4"/>
    </row>
    <row r="68" spans="1:6" ht="15" customHeight="1" x14ac:dyDescent="0.25">
      <c r="A68" s="16"/>
      <c r="B68" s="16" t="s">
        <v>131</v>
      </c>
      <c r="C68" s="16" t="s">
        <v>133</v>
      </c>
      <c r="D68" s="16">
        <v>7898403782387</v>
      </c>
      <c r="E68" s="17">
        <v>6.9596153850000002</v>
      </c>
      <c r="F68" s="4"/>
    </row>
    <row r="69" spans="1:6" ht="15" customHeight="1" x14ac:dyDescent="0.25">
      <c r="A69" s="16"/>
      <c r="B69" s="16" t="s">
        <v>131</v>
      </c>
      <c r="C69" s="16" t="s">
        <v>134</v>
      </c>
      <c r="D69" s="16">
        <v>7898945133203</v>
      </c>
      <c r="E69" s="17">
        <v>6.4444444440000002</v>
      </c>
      <c r="F69" s="4"/>
    </row>
    <row r="70" spans="1:6" ht="15" customHeight="1" x14ac:dyDescent="0.25">
      <c r="A70" s="16"/>
      <c r="B70" s="16" t="s">
        <v>131</v>
      </c>
      <c r="C70" s="16" t="s">
        <v>135</v>
      </c>
      <c r="D70" s="16">
        <v>7898168390018</v>
      </c>
      <c r="E70" s="17">
        <v>6.1383333330000003</v>
      </c>
      <c r="F70" s="4"/>
    </row>
    <row r="71" spans="1:6" ht="15" customHeight="1" x14ac:dyDescent="0.25">
      <c r="A71" s="16"/>
      <c r="B71" s="16" t="s">
        <v>131</v>
      </c>
      <c r="C71" s="16" t="s">
        <v>136</v>
      </c>
      <c r="D71" s="16">
        <v>7897856400091</v>
      </c>
      <c r="E71" s="17">
        <v>6.1637500000000003</v>
      </c>
      <c r="F71" s="4"/>
    </row>
    <row r="72" spans="1:6" ht="15" customHeight="1" x14ac:dyDescent="0.25">
      <c r="A72" s="14" t="s">
        <v>137</v>
      </c>
      <c r="B72" s="14"/>
      <c r="C72" s="14"/>
      <c r="D72" s="14"/>
      <c r="E72" s="15">
        <v>11.4284</v>
      </c>
      <c r="F72" s="4"/>
    </row>
    <row r="73" spans="1:6" ht="15" customHeight="1" x14ac:dyDescent="0.25">
      <c r="A73" s="16"/>
      <c r="B73" s="16" t="s">
        <v>138</v>
      </c>
      <c r="C73" s="16" t="s">
        <v>139</v>
      </c>
      <c r="D73" s="16">
        <v>7897318572823</v>
      </c>
      <c r="E73" s="17">
        <v>10.471666669999999</v>
      </c>
      <c r="F73" s="4"/>
    </row>
    <row r="74" spans="1:6" ht="15" customHeight="1" x14ac:dyDescent="0.25">
      <c r="A74" s="16"/>
      <c r="B74" s="16" t="s">
        <v>138</v>
      </c>
      <c r="C74" s="16" t="s">
        <v>140</v>
      </c>
      <c r="D74" s="16">
        <v>7891515591939</v>
      </c>
      <c r="E74" s="17">
        <v>11.27818182</v>
      </c>
      <c r="F74" s="4"/>
    </row>
    <row r="75" spans="1:6" ht="15" customHeight="1" x14ac:dyDescent="0.25">
      <c r="A75" s="16"/>
      <c r="B75" s="16" t="s">
        <v>138</v>
      </c>
      <c r="C75" s="16" t="s">
        <v>141</v>
      </c>
      <c r="D75" s="16">
        <v>7898955617526</v>
      </c>
      <c r="E75" s="17">
        <v>12.099</v>
      </c>
      <c r="F75" s="4"/>
    </row>
    <row r="76" spans="1:6" ht="15" customHeight="1" x14ac:dyDescent="0.25">
      <c r="A76" s="16"/>
      <c r="B76" s="16" t="s">
        <v>138</v>
      </c>
      <c r="C76" s="16" t="s">
        <v>142</v>
      </c>
      <c r="D76" s="16">
        <v>7891097105739</v>
      </c>
      <c r="E76" s="17">
        <v>11.98583333</v>
      </c>
      <c r="F76" s="4"/>
    </row>
    <row r="77" spans="1:6" ht="15" customHeight="1" x14ac:dyDescent="0.25">
      <c r="A77" s="16"/>
      <c r="B77" s="16" t="s">
        <v>138</v>
      </c>
      <c r="C77" s="16" t="s">
        <v>143</v>
      </c>
      <c r="D77" s="16">
        <v>7898215150282</v>
      </c>
      <c r="E77" s="17">
        <v>11.375999999999999</v>
      </c>
      <c r="F77" s="4"/>
    </row>
    <row r="78" spans="1:6" ht="15" customHeight="1" x14ac:dyDescent="0.25">
      <c r="A78" s="14" t="s">
        <v>144</v>
      </c>
      <c r="B78" s="14"/>
      <c r="C78" s="14"/>
      <c r="D78" s="14"/>
      <c r="E78" s="15">
        <v>11.30511111</v>
      </c>
      <c r="F78" s="4"/>
    </row>
    <row r="79" spans="1:6" ht="15" customHeight="1" x14ac:dyDescent="0.25">
      <c r="A79" s="16"/>
      <c r="B79" s="16" t="s">
        <v>145</v>
      </c>
      <c r="C79" s="16" t="s">
        <v>146</v>
      </c>
      <c r="D79" s="16">
        <v>7897318572830</v>
      </c>
      <c r="E79" s="17">
        <v>10.33428571</v>
      </c>
      <c r="F79" s="4"/>
    </row>
    <row r="80" spans="1:6" ht="15" customHeight="1" x14ac:dyDescent="0.25">
      <c r="A80" s="16"/>
      <c r="B80" s="16" t="s">
        <v>145</v>
      </c>
      <c r="C80" s="16" t="s">
        <v>147</v>
      </c>
      <c r="D80" s="16">
        <v>7891515592080</v>
      </c>
      <c r="E80" s="17">
        <v>11.23666667</v>
      </c>
      <c r="F80" s="4"/>
    </row>
    <row r="81" spans="1:6" ht="15" customHeight="1" x14ac:dyDescent="0.25">
      <c r="A81" s="16"/>
      <c r="B81" s="16" t="s">
        <v>145</v>
      </c>
      <c r="C81" s="16" t="s">
        <v>148</v>
      </c>
      <c r="D81" s="16">
        <v>7891097105739</v>
      </c>
      <c r="E81" s="17">
        <v>11.642222220000001</v>
      </c>
      <c r="F81" s="4"/>
    </row>
    <row r="82" spans="1:6" ht="15" customHeight="1" x14ac:dyDescent="0.25">
      <c r="A82" s="16"/>
      <c r="B82" s="16" t="s">
        <v>145</v>
      </c>
      <c r="C82" s="16" t="s">
        <v>149</v>
      </c>
      <c r="D82" s="16">
        <v>7898215150657</v>
      </c>
      <c r="E82" s="17">
        <v>11.92375</v>
      </c>
      <c r="F82" s="4"/>
    </row>
    <row r="83" spans="1:6" ht="15" customHeight="1" x14ac:dyDescent="0.25">
      <c r="A83" s="16"/>
      <c r="B83" s="16" t="s">
        <v>145</v>
      </c>
      <c r="C83" s="16" t="s">
        <v>150</v>
      </c>
      <c r="D83" s="16">
        <v>7898955617519</v>
      </c>
      <c r="E83" s="17">
        <v>12.55</v>
      </c>
      <c r="F83" s="4"/>
    </row>
    <row r="84" spans="1:6" ht="15" customHeight="1" x14ac:dyDescent="0.25">
      <c r="A84" s="14" t="s">
        <v>151</v>
      </c>
      <c r="B84" s="14"/>
      <c r="C84" s="14"/>
      <c r="D84" s="14"/>
      <c r="E84" s="15">
        <v>26.819649120000001</v>
      </c>
      <c r="F84" s="4"/>
    </row>
    <row r="85" spans="1:6" ht="15" customHeight="1" x14ac:dyDescent="0.25">
      <c r="A85" s="16"/>
      <c r="B85" s="16" t="s">
        <v>153</v>
      </c>
      <c r="C85" s="16" t="s">
        <v>154</v>
      </c>
      <c r="D85" s="16">
        <v>7897318572816</v>
      </c>
      <c r="E85" s="17">
        <v>26.828947370000002</v>
      </c>
      <c r="F85" s="4"/>
    </row>
    <row r="86" spans="1:6" ht="15" customHeight="1" x14ac:dyDescent="0.25">
      <c r="A86" s="16"/>
      <c r="B86" s="16" t="s">
        <v>153</v>
      </c>
      <c r="C86" s="16" t="s">
        <v>156</v>
      </c>
      <c r="D86" s="16">
        <v>7898129140034</v>
      </c>
      <c r="E86" s="17">
        <v>27.656153849999999</v>
      </c>
      <c r="F86" s="4"/>
    </row>
    <row r="87" spans="1:6" ht="15" customHeight="1" x14ac:dyDescent="0.25">
      <c r="A87" s="16"/>
      <c r="B87" s="16" t="s">
        <v>153</v>
      </c>
      <c r="C87" s="16" t="s">
        <v>157</v>
      </c>
      <c r="D87" s="16">
        <v>7897717900135</v>
      </c>
      <c r="E87" s="17">
        <v>27.88888889</v>
      </c>
      <c r="F87" s="4"/>
    </row>
    <row r="88" spans="1:6" ht="15" customHeight="1" x14ac:dyDescent="0.25">
      <c r="A88" s="16"/>
      <c r="B88" s="16" t="s">
        <v>153</v>
      </c>
      <c r="C88" s="16" t="s">
        <v>159</v>
      </c>
      <c r="D88" s="16">
        <v>7898387120083</v>
      </c>
      <c r="E88" s="17">
        <v>23.210999999999999</v>
      </c>
      <c r="F88" s="4"/>
    </row>
    <row r="89" spans="1:6" ht="15" customHeight="1" x14ac:dyDescent="0.25">
      <c r="A89" s="16"/>
      <c r="B89" s="16" t="s">
        <v>153</v>
      </c>
      <c r="C89" s="16" t="s">
        <v>160</v>
      </c>
      <c r="D89" s="16">
        <v>7898215151319</v>
      </c>
      <c r="E89" s="17">
        <v>29.388333329999998</v>
      </c>
      <c r="F89" s="4"/>
    </row>
    <row r="90" spans="1:6" ht="15" customHeight="1" x14ac:dyDescent="0.25">
      <c r="A90" s="11" t="s">
        <v>161</v>
      </c>
      <c r="B90" s="12"/>
      <c r="C90" s="12"/>
      <c r="D90" s="12"/>
      <c r="E90" s="13"/>
      <c r="F90" s="4"/>
    </row>
    <row r="91" spans="1:6" ht="15" customHeight="1" x14ac:dyDescent="0.25">
      <c r="A91" s="14" t="s">
        <v>162</v>
      </c>
      <c r="B91" s="14"/>
      <c r="C91" s="14"/>
      <c r="D91" s="14"/>
      <c r="E91" s="15">
        <v>8.2470731710000003</v>
      </c>
      <c r="F91" s="4"/>
    </row>
    <row r="92" spans="1:6" ht="15" customHeight="1" x14ac:dyDescent="0.25">
      <c r="A92" s="16"/>
      <c r="B92" s="16" t="s">
        <v>163</v>
      </c>
      <c r="C92" s="16" t="s">
        <v>164</v>
      </c>
      <c r="D92" s="16">
        <v>7891107101621</v>
      </c>
      <c r="E92" s="17">
        <v>8.5511538460000001</v>
      </c>
      <c r="F92" s="4"/>
    </row>
    <row r="93" spans="1:6" ht="15" customHeight="1" x14ac:dyDescent="0.25">
      <c r="A93" s="16"/>
      <c r="B93" s="16" t="s">
        <v>163</v>
      </c>
      <c r="C93" s="16" t="s">
        <v>165</v>
      </c>
      <c r="D93" s="16">
        <v>7896036090244</v>
      </c>
      <c r="E93" s="17">
        <v>7.7553846149999996</v>
      </c>
      <c r="F93" s="4"/>
    </row>
    <row r="94" spans="1:6" ht="15" customHeight="1" x14ac:dyDescent="0.25">
      <c r="A94" s="16"/>
      <c r="B94" s="16" t="s">
        <v>163</v>
      </c>
      <c r="C94" s="16" t="s">
        <v>166</v>
      </c>
      <c r="D94" s="16">
        <v>7892300030060</v>
      </c>
      <c r="E94" s="17">
        <v>7.49</v>
      </c>
      <c r="F94" s="4"/>
    </row>
    <row r="95" spans="1:6" ht="15" customHeight="1" x14ac:dyDescent="0.25">
      <c r="A95" s="16"/>
      <c r="B95" s="16" t="s">
        <v>163</v>
      </c>
      <c r="C95" s="16" t="s">
        <v>167</v>
      </c>
      <c r="D95" s="16">
        <v>7898247780075</v>
      </c>
      <c r="E95" s="28"/>
      <c r="F95" s="4"/>
    </row>
    <row r="96" spans="1:6" ht="15" customHeight="1" x14ac:dyDescent="0.25">
      <c r="A96" s="16"/>
      <c r="B96" s="16" t="s">
        <v>163</v>
      </c>
      <c r="C96" s="16" t="s">
        <v>168</v>
      </c>
      <c r="D96" s="16">
        <v>7891080803673</v>
      </c>
      <c r="E96" s="28"/>
      <c r="F96" s="4"/>
    </row>
    <row r="97" spans="1:6" ht="15" customHeight="1" x14ac:dyDescent="0.25">
      <c r="A97" s="11" t="s">
        <v>170</v>
      </c>
      <c r="B97" s="12"/>
      <c r="C97" s="12"/>
      <c r="D97" s="12"/>
      <c r="E97" s="19">
        <v>14.22153846</v>
      </c>
      <c r="F97" s="4"/>
    </row>
    <row r="98" spans="1:6" ht="15.75" customHeight="1" x14ac:dyDescent="0.25">
      <c r="A98" s="16"/>
      <c r="B98" s="16" t="s">
        <v>171</v>
      </c>
      <c r="C98" s="16" t="s">
        <v>172</v>
      </c>
      <c r="D98" s="22" t="s">
        <v>173</v>
      </c>
      <c r="E98" s="17">
        <v>14.22153846</v>
      </c>
      <c r="F98" s="4"/>
    </row>
    <row r="99" spans="1:6" ht="15.75" customHeight="1" x14ac:dyDescent="0.25">
      <c r="A99" s="11" t="s">
        <v>174</v>
      </c>
      <c r="B99" s="12"/>
      <c r="C99" s="12"/>
      <c r="D99" s="67"/>
      <c r="E99" s="19">
        <v>6.0930882349999997</v>
      </c>
      <c r="F99" s="4"/>
    </row>
    <row r="100" spans="1:6" ht="15.75" customHeight="1" x14ac:dyDescent="0.25">
      <c r="A100" s="16"/>
      <c r="B100" s="16" t="s">
        <v>175</v>
      </c>
      <c r="C100" s="16" t="s">
        <v>176</v>
      </c>
      <c r="D100" s="68" t="s">
        <v>177</v>
      </c>
      <c r="E100" s="17">
        <v>4.508636364</v>
      </c>
      <c r="F100" s="4"/>
    </row>
    <row r="101" spans="1:6" ht="15.75" customHeight="1" x14ac:dyDescent="0.25">
      <c r="A101" s="16"/>
      <c r="B101" s="16" t="s">
        <v>178</v>
      </c>
      <c r="C101" s="16" t="s">
        <v>179</v>
      </c>
      <c r="D101" s="68" t="s">
        <v>180</v>
      </c>
      <c r="E101" s="17">
        <v>5.9684210530000001</v>
      </c>
      <c r="F101" s="4"/>
    </row>
    <row r="102" spans="1:6" ht="15.75" customHeight="1" x14ac:dyDescent="0.25">
      <c r="A102" s="16"/>
      <c r="B102" s="16" t="s">
        <v>181</v>
      </c>
      <c r="C102" s="16" t="s">
        <v>182</v>
      </c>
      <c r="D102" s="68" t="s">
        <v>183</v>
      </c>
      <c r="E102" s="17">
        <v>5.8879999999999999</v>
      </c>
      <c r="F102" s="4"/>
    </row>
    <row r="103" spans="1:6" ht="15.75" customHeight="1" x14ac:dyDescent="0.25">
      <c r="A103" s="16"/>
      <c r="B103" s="16" t="s">
        <v>184</v>
      </c>
      <c r="C103" s="16" t="s">
        <v>185</v>
      </c>
      <c r="D103" s="68" t="s">
        <v>186</v>
      </c>
      <c r="E103" s="17">
        <v>7.8318181820000001</v>
      </c>
      <c r="F103" s="4"/>
    </row>
    <row r="104" spans="1:6" ht="15.75" customHeight="1" x14ac:dyDescent="0.25">
      <c r="A104" s="4"/>
      <c r="B104" s="4"/>
      <c r="C104" s="4"/>
      <c r="D104" s="4"/>
      <c r="E104" s="4"/>
      <c r="F104" s="4"/>
    </row>
    <row r="105" spans="1:6" ht="15.75" customHeight="1" x14ac:dyDescent="0.25">
      <c r="A105" s="4"/>
      <c r="B105" s="4"/>
      <c r="C105" s="4"/>
      <c r="D105" s="4"/>
      <c r="E105" s="4"/>
      <c r="F105" s="4"/>
    </row>
    <row r="106" spans="1:6" ht="15.75" customHeight="1" x14ac:dyDescent="0.25">
      <c r="A106" s="4"/>
      <c r="B106" s="4"/>
      <c r="C106" s="4"/>
      <c r="D106" s="4"/>
      <c r="E106" s="4"/>
      <c r="F106" s="4"/>
    </row>
    <row r="107" spans="1:6" ht="15.75" customHeight="1" x14ac:dyDescent="0.25">
      <c r="A107" s="4"/>
      <c r="B107" s="4"/>
      <c r="C107" s="4"/>
      <c r="D107" s="4"/>
      <c r="E107" s="4"/>
      <c r="F107" s="4"/>
    </row>
    <row r="108" spans="1:6" ht="15.75" customHeight="1" x14ac:dyDescent="0.25">
      <c r="A108" s="4"/>
      <c r="B108" s="4"/>
      <c r="C108" s="4"/>
      <c r="D108" s="4"/>
      <c r="E108" s="4"/>
      <c r="F108" s="4"/>
    </row>
    <row r="109" spans="1:6" ht="15.75" customHeight="1" x14ac:dyDescent="0.25">
      <c r="A109" s="4"/>
      <c r="B109" s="4"/>
      <c r="C109" s="4"/>
      <c r="D109" s="4"/>
      <c r="E109" s="4"/>
      <c r="F109" s="4"/>
    </row>
    <row r="110" spans="1:6" ht="15.75" customHeight="1" x14ac:dyDescent="0.25">
      <c r="A110" s="4"/>
      <c r="B110" s="4"/>
      <c r="C110" s="4"/>
      <c r="D110" s="4"/>
      <c r="E110" s="4"/>
      <c r="F110" s="4"/>
    </row>
    <row r="111" spans="1:6" ht="15.75" customHeight="1" x14ac:dyDescent="0.25">
      <c r="A111" s="4"/>
      <c r="B111" s="4"/>
      <c r="C111" s="4"/>
      <c r="D111" s="4"/>
      <c r="E111" s="4"/>
      <c r="F111" s="4"/>
    </row>
    <row r="112" spans="1:6" ht="15.75" customHeight="1" x14ac:dyDescent="0.25">
      <c r="A112" s="4"/>
      <c r="B112" s="4"/>
      <c r="C112" s="4"/>
      <c r="D112" s="4"/>
      <c r="E112" s="4"/>
      <c r="F112" s="4"/>
    </row>
    <row r="113" spans="1:6" ht="15.75" customHeight="1" x14ac:dyDescent="0.25">
      <c r="A113" s="4"/>
      <c r="B113" s="4"/>
      <c r="C113" s="4"/>
      <c r="D113" s="4"/>
      <c r="E113" s="4"/>
      <c r="F113" s="4"/>
    </row>
    <row r="114" spans="1:6" ht="15.75" customHeight="1" x14ac:dyDescent="0.25">
      <c r="A114" s="4"/>
      <c r="B114" s="4"/>
      <c r="C114" s="4"/>
      <c r="D114" s="4"/>
      <c r="E114" s="4"/>
      <c r="F114" s="4"/>
    </row>
    <row r="115" spans="1:6" ht="15.75" customHeight="1" x14ac:dyDescent="0.25">
      <c r="A115" s="4"/>
      <c r="B115" s="4"/>
      <c r="C115" s="4"/>
      <c r="D115" s="4"/>
      <c r="E115" s="4"/>
      <c r="F115" s="4"/>
    </row>
    <row r="116" spans="1:6" ht="15.75" customHeight="1" x14ac:dyDescent="0.25">
      <c r="A116" s="4"/>
      <c r="B116" s="4"/>
      <c r="C116" s="4"/>
      <c r="D116" s="4"/>
      <c r="E116" s="4"/>
      <c r="F116" s="4"/>
    </row>
    <row r="117" spans="1:6" ht="15.75" customHeight="1" x14ac:dyDescent="0.25">
      <c r="A117" s="4"/>
      <c r="B117" s="4"/>
      <c r="C117" s="4"/>
      <c r="D117" s="4"/>
      <c r="E117" s="4"/>
      <c r="F117" s="4"/>
    </row>
    <row r="118" spans="1:6" ht="15.75" customHeight="1" x14ac:dyDescent="0.25">
      <c r="A118" s="4"/>
      <c r="B118" s="4"/>
      <c r="C118" s="4"/>
      <c r="D118" s="4"/>
      <c r="E118" s="4"/>
      <c r="F118" s="4"/>
    </row>
    <row r="119" spans="1:6" ht="15.75" customHeight="1" x14ac:dyDescent="0.25">
      <c r="A119" s="4"/>
      <c r="B119" s="4"/>
      <c r="C119" s="4"/>
      <c r="D119" s="4"/>
      <c r="E119" s="4"/>
      <c r="F119" s="4"/>
    </row>
    <row r="120" spans="1:6" ht="15.75" customHeight="1" x14ac:dyDescent="0.25">
      <c r="A120" s="4"/>
      <c r="B120" s="4"/>
      <c r="C120" s="4"/>
      <c r="D120" s="4"/>
      <c r="E120" s="4"/>
      <c r="F120" s="4"/>
    </row>
    <row r="121" spans="1:6" ht="15.75" customHeight="1" x14ac:dyDescent="0.25">
      <c r="A121" s="4"/>
      <c r="B121" s="4"/>
      <c r="C121" s="4"/>
      <c r="D121" s="4"/>
      <c r="E121" s="4"/>
      <c r="F121" s="4"/>
    </row>
    <row r="122" spans="1:6" ht="15.75" customHeight="1" x14ac:dyDescent="0.25">
      <c r="A122" s="4"/>
      <c r="B122" s="4"/>
      <c r="C122" s="4"/>
      <c r="D122" s="4"/>
      <c r="E122" s="4"/>
      <c r="F122" s="4"/>
    </row>
    <row r="123" spans="1:6" ht="15.75" customHeight="1" x14ac:dyDescent="0.25">
      <c r="A123" s="4"/>
      <c r="B123" s="4"/>
      <c r="C123" s="4"/>
      <c r="D123" s="4"/>
      <c r="E123" s="4"/>
      <c r="F123" s="4"/>
    </row>
    <row r="124" spans="1:6" ht="15.75" customHeight="1" x14ac:dyDescent="0.25">
      <c r="A124" s="4"/>
      <c r="B124" s="4"/>
      <c r="C124" s="4"/>
      <c r="D124" s="4"/>
      <c r="E124" s="4"/>
      <c r="F124" s="4"/>
    </row>
    <row r="125" spans="1:6" ht="15.75" customHeight="1" x14ac:dyDescent="0.25">
      <c r="A125" s="4"/>
      <c r="B125" s="4"/>
      <c r="C125" s="4"/>
      <c r="D125" s="4"/>
      <c r="E125" s="4"/>
      <c r="F125" s="4"/>
    </row>
    <row r="126" spans="1:6" ht="15.75" customHeight="1" x14ac:dyDescent="0.25">
      <c r="A126" s="4"/>
      <c r="B126" s="4"/>
      <c r="C126" s="4"/>
      <c r="D126" s="4"/>
      <c r="E126" s="4"/>
      <c r="F126" s="4"/>
    </row>
    <row r="127" spans="1:6" ht="15.75" customHeight="1" x14ac:dyDescent="0.25">
      <c r="A127" s="4"/>
      <c r="B127" s="4"/>
      <c r="C127" s="4"/>
      <c r="D127" s="4"/>
      <c r="E127" s="4"/>
      <c r="F127" s="4"/>
    </row>
    <row r="128" spans="1:6" ht="15.75" customHeight="1" x14ac:dyDescent="0.25">
      <c r="A128" s="4"/>
      <c r="B128" s="4"/>
      <c r="C128" s="4"/>
      <c r="D128" s="4"/>
      <c r="E128" s="4"/>
      <c r="F128" s="4"/>
    </row>
    <row r="129" spans="1:6" ht="15.75" customHeight="1" x14ac:dyDescent="0.25">
      <c r="A129" s="4"/>
      <c r="B129" s="4"/>
      <c r="C129" s="4"/>
      <c r="D129" s="4"/>
      <c r="E129" s="4"/>
      <c r="F129" s="4"/>
    </row>
    <row r="130" spans="1:6" ht="15.75" customHeight="1" x14ac:dyDescent="0.25">
      <c r="A130" s="4"/>
      <c r="B130" s="4"/>
      <c r="C130" s="4"/>
      <c r="D130" s="4"/>
      <c r="E130" s="4"/>
      <c r="F130" s="4"/>
    </row>
    <row r="131" spans="1:6" ht="15.75" customHeight="1" x14ac:dyDescent="0.25">
      <c r="A131" s="4"/>
      <c r="B131" s="4"/>
      <c r="C131" s="4"/>
      <c r="D131" s="4"/>
      <c r="E131" s="4"/>
      <c r="F131" s="4"/>
    </row>
    <row r="132" spans="1:6" ht="15.75" customHeight="1" x14ac:dyDescent="0.25">
      <c r="A132" s="4"/>
      <c r="B132" s="4"/>
      <c r="C132" s="4"/>
      <c r="D132" s="4"/>
      <c r="E132" s="4"/>
      <c r="F132" s="4"/>
    </row>
    <row r="133" spans="1:6" ht="15.75" customHeight="1" x14ac:dyDescent="0.25">
      <c r="A133" s="4"/>
      <c r="B133" s="4"/>
      <c r="C133" s="4"/>
      <c r="D133" s="4"/>
      <c r="E133" s="4"/>
      <c r="F133" s="4"/>
    </row>
    <row r="134" spans="1:6" ht="15.75" customHeight="1" x14ac:dyDescent="0.25">
      <c r="A134" s="4"/>
      <c r="B134" s="4"/>
      <c r="C134" s="4"/>
      <c r="D134" s="4"/>
      <c r="E134" s="4"/>
      <c r="F134" s="4"/>
    </row>
    <row r="135" spans="1:6" ht="15.75" customHeight="1" x14ac:dyDescent="0.25">
      <c r="A135" s="4"/>
      <c r="B135" s="4"/>
      <c r="C135" s="4"/>
      <c r="D135" s="4"/>
      <c r="E135" s="4"/>
      <c r="F135" s="4"/>
    </row>
    <row r="136" spans="1:6" ht="15.75" customHeight="1" x14ac:dyDescent="0.25">
      <c r="A136" s="4"/>
      <c r="B136" s="4"/>
      <c r="C136" s="4"/>
      <c r="D136" s="4"/>
      <c r="E136" s="4"/>
      <c r="F136" s="4"/>
    </row>
    <row r="137" spans="1:6" ht="15.75" customHeight="1" x14ac:dyDescent="0.25">
      <c r="A137" s="4"/>
      <c r="B137" s="4"/>
      <c r="C137" s="4"/>
      <c r="D137" s="4"/>
      <c r="E137" s="4"/>
      <c r="F137" s="4"/>
    </row>
    <row r="138" spans="1:6" ht="15.75" customHeight="1" x14ac:dyDescent="0.25">
      <c r="A138" s="4"/>
      <c r="B138" s="4"/>
      <c r="C138" s="4"/>
      <c r="D138" s="4"/>
      <c r="E138" s="4"/>
      <c r="F138" s="4"/>
    </row>
    <row r="139" spans="1:6" ht="15.75" customHeight="1" x14ac:dyDescent="0.25">
      <c r="A139" s="4"/>
      <c r="B139" s="4"/>
      <c r="C139" s="4"/>
      <c r="D139" s="4"/>
      <c r="E139" s="4"/>
      <c r="F139" s="4"/>
    </row>
    <row r="140" spans="1:6" ht="15.75" customHeight="1" x14ac:dyDescent="0.25">
      <c r="A140" s="4"/>
      <c r="B140" s="4"/>
      <c r="C140" s="4"/>
      <c r="D140" s="4"/>
      <c r="E140" s="4"/>
      <c r="F140" s="4"/>
    </row>
    <row r="141" spans="1:6" ht="15.75" customHeight="1" x14ac:dyDescent="0.25">
      <c r="A141" s="4"/>
      <c r="B141" s="4"/>
      <c r="C141" s="4"/>
      <c r="D141" s="4"/>
      <c r="E141" s="4"/>
      <c r="F141" s="4"/>
    </row>
    <row r="142" spans="1:6" ht="15.75" customHeight="1" x14ac:dyDescent="0.25">
      <c r="A142" s="4"/>
      <c r="B142" s="4"/>
      <c r="C142" s="4"/>
      <c r="D142" s="4"/>
      <c r="E142" s="4"/>
      <c r="F142" s="4"/>
    </row>
    <row r="143" spans="1:6" ht="15.75" customHeight="1" x14ac:dyDescent="0.25">
      <c r="A143" s="4"/>
      <c r="B143" s="4"/>
      <c r="C143" s="4"/>
      <c r="D143" s="4"/>
      <c r="E143" s="4"/>
      <c r="F143" s="4"/>
    </row>
    <row r="144" spans="1:6" ht="15.75" customHeight="1" x14ac:dyDescent="0.25">
      <c r="A144" s="4"/>
      <c r="B144" s="4"/>
      <c r="C144" s="4"/>
      <c r="D144" s="4"/>
      <c r="E144" s="4"/>
      <c r="F144" s="4"/>
    </row>
    <row r="145" spans="1:6" ht="15.75" customHeight="1" x14ac:dyDescent="0.25">
      <c r="A145" s="4"/>
      <c r="B145" s="4"/>
      <c r="C145" s="4"/>
      <c r="D145" s="4"/>
      <c r="E145" s="4"/>
      <c r="F145" s="4"/>
    </row>
    <row r="146" spans="1:6" ht="15.75" customHeight="1" x14ac:dyDescent="0.25">
      <c r="A146" s="4"/>
      <c r="B146" s="4"/>
      <c r="C146" s="4"/>
      <c r="D146" s="4"/>
      <c r="E146" s="4"/>
      <c r="F146" s="4"/>
    </row>
    <row r="147" spans="1:6" ht="15.75" customHeight="1" x14ac:dyDescent="0.25">
      <c r="A147" s="4"/>
      <c r="B147" s="4"/>
      <c r="C147" s="4"/>
      <c r="D147" s="4"/>
      <c r="E147" s="4"/>
      <c r="F147" s="4"/>
    </row>
    <row r="148" spans="1:6" ht="15.75" customHeight="1" x14ac:dyDescent="0.25">
      <c r="A148" s="4"/>
      <c r="B148" s="4"/>
      <c r="C148" s="4"/>
      <c r="D148" s="4"/>
      <c r="E148" s="4"/>
      <c r="F148" s="4"/>
    </row>
    <row r="149" spans="1:6" ht="15.75" customHeight="1" x14ac:dyDescent="0.25">
      <c r="A149" s="4"/>
      <c r="B149" s="4"/>
      <c r="C149" s="4"/>
      <c r="D149" s="4"/>
      <c r="E149" s="4"/>
      <c r="F149" s="4"/>
    </row>
    <row r="150" spans="1:6" ht="15.75" customHeight="1" x14ac:dyDescent="0.25">
      <c r="A150" s="4"/>
      <c r="B150" s="4"/>
      <c r="C150" s="4"/>
      <c r="D150" s="4"/>
      <c r="E150" s="4"/>
      <c r="F150" s="4"/>
    </row>
    <row r="151" spans="1:6" ht="15.75" customHeight="1" x14ac:dyDescent="0.25">
      <c r="A151" s="4"/>
      <c r="B151" s="4"/>
      <c r="C151" s="4"/>
      <c r="D151" s="4"/>
      <c r="E151" s="4"/>
      <c r="F151" s="4"/>
    </row>
    <row r="152" spans="1:6" ht="15.75" customHeight="1" x14ac:dyDescent="0.25">
      <c r="A152" s="4"/>
      <c r="B152" s="4"/>
      <c r="C152" s="4"/>
      <c r="D152" s="4"/>
      <c r="E152" s="4"/>
      <c r="F152" s="4"/>
    </row>
    <row r="153" spans="1:6" ht="15.75" customHeight="1" x14ac:dyDescent="0.25">
      <c r="A153" s="4"/>
      <c r="B153" s="4"/>
      <c r="C153" s="4"/>
      <c r="D153" s="4"/>
      <c r="E153" s="4"/>
      <c r="F153" s="4"/>
    </row>
    <row r="154" spans="1:6" ht="15.75" customHeight="1" x14ac:dyDescent="0.25">
      <c r="A154" s="4"/>
      <c r="B154" s="4"/>
      <c r="C154" s="4"/>
      <c r="D154" s="4"/>
      <c r="E154" s="4"/>
      <c r="F154" s="4"/>
    </row>
    <row r="155" spans="1:6" ht="15.75" customHeight="1" x14ac:dyDescent="0.25">
      <c r="A155" s="4"/>
      <c r="B155" s="4"/>
      <c r="C155" s="4"/>
      <c r="D155" s="4"/>
      <c r="E155" s="4"/>
      <c r="F155" s="4"/>
    </row>
    <row r="156" spans="1:6" ht="15.75" customHeight="1" x14ac:dyDescent="0.25">
      <c r="A156" s="4"/>
      <c r="B156" s="4"/>
      <c r="C156" s="4"/>
      <c r="D156" s="4"/>
      <c r="E156" s="4"/>
      <c r="F156" s="4"/>
    </row>
    <row r="157" spans="1:6" ht="15.75" customHeight="1" x14ac:dyDescent="0.25">
      <c r="A157" s="4"/>
      <c r="B157" s="4"/>
      <c r="C157" s="4"/>
      <c r="D157" s="4"/>
      <c r="E157" s="4"/>
      <c r="F157" s="4"/>
    </row>
    <row r="158" spans="1:6" ht="15.75" customHeight="1" x14ac:dyDescent="0.25">
      <c r="A158" s="4"/>
      <c r="B158" s="4"/>
      <c r="C158" s="4"/>
      <c r="D158" s="4"/>
      <c r="E158" s="4"/>
      <c r="F158" s="4"/>
    </row>
    <row r="159" spans="1:6" ht="15.75" customHeight="1" x14ac:dyDescent="0.25">
      <c r="A159" s="4"/>
      <c r="B159" s="4"/>
      <c r="C159" s="4"/>
      <c r="D159" s="4"/>
      <c r="E159" s="4"/>
      <c r="F159" s="4"/>
    </row>
    <row r="160" spans="1:6" ht="15.75" customHeight="1" x14ac:dyDescent="0.25">
      <c r="A160" s="4"/>
      <c r="B160" s="4"/>
      <c r="C160" s="4"/>
      <c r="D160" s="4"/>
      <c r="E160" s="4"/>
      <c r="F160" s="4"/>
    </row>
    <row r="161" spans="1:6" ht="15.75" customHeight="1" x14ac:dyDescent="0.25">
      <c r="A161" s="4"/>
      <c r="B161" s="4"/>
      <c r="C161" s="4"/>
      <c r="D161" s="4"/>
      <c r="E161" s="4"/>
      <c r="F161" s="4"/>
    </row>
    <row r="162" spans="1:6" ht="15.75" customHeight="1" x14ac:dyDescent="0.25">
      <c r="A162" s="4"/>
      <c r="B162" s="4"/>
      <c r="C162" s="4"/>
      <c r="D162" s="4"/>
      <c r="E162" s="4"/>
      <c r="F162" s="4"/>
    </row>
    <row r="163" spans="1:6" ht="15.75" customHeight="1" x14ac:dyDescent="0.25">
      <c r="A163" s="4"/>
      <c r="B163" s="4"/>
      <c r="C163" s="4"/>
      <c r="D163" s="4"/>
      <c r="E163" s="4"/>
      <c r="F163" s="4"/>
    </row>
    <row r="164" spans="1:6" ht="15.75" customHeight="1" x14ac:dyDescent="0.25">
      <c r="A164" s="4"/>
      <c r="B164" s="4"/>
      <c r="C164" s="4"/>
      <c r="D164" s="4"/>
      <c r="E164" s="4"/>
      <c r="F164" s="4"/>
    </row>
    <row r="165" spans="1:6" ht="15.75" customHeight="1" x14ac:dyDescent="0.25">
      <c r="A165" s="4"/>
      <c r="B165" s="4"/>
      <c r="C165" s="4"/>
      <c r="D165" s="4"/>
      <c r="E165" s="4"/>
      <c r="F165" s="4"/>
    </row>
    <row r="166" spans="1:6" ht="15.75" customHeight="1" x14ac:dyDescent="0.25">
      <c r="A166" s="4"/>
      <c r="B166" s="4"/>
      <c r="C166" s="4"/>
      <c r="D166" s="4"/>
      <c r="E166" s="4"/>
      <c r="F166" s="4"/>
    </row>
    <row r="167" spans="1:6" ht="15.75" customHeight="1" x14ac:dyDescent="0.25">
      <c r="A167" s="4"/>
      <c r="B167" s="4"/>
      <c r="C167" s="4"/>
      <c r="D167" s="4"/>
      <c r="E167" s="4"/>
      <c r="F167" s="4"/>
    </row>
    <row r="168" spans="1:6" ht="15.75" customHeight="1" x14ac:dyDescent="0.25">
      <c r="A168" s="4"/>
      <c r="B168" s="4"/>
      <c r="C168" s="4"/>
      <c r="D168" s="4"/>
      <c r="E168" s="4"/>
      <c r="F168" s="4"/>
    </row>
    <row r="169" spans="1:6" ht="15.75" customHeight="1" x14ac:dyDescent="0.25">
      <c r="A169" s="4"/>
      <c r="B169" s="4"/>
      <c r="C169" s="4"/>
      <c r="D169" s="4"/>
      <c r="E169" s="4"/>
      <c r="F169" s="4"/>
    </row>
    <row r="170" spans="1:6" ht="15.75" customHeight="1" x14ac:dyDescent="0.25">
      <c r="A170" s="4"/>
      <c r="B170" s="4"/>
      <c r="C170" s="4"/>
      <c r="D170" s="4"/>
      <c r="E170" s="4"/>
      <c r="F170" s="4"/>
    </row>
    <row r="171" spans="1:6" ht="15.75" customHeight="1" x14ac:dyDescent="0.25">
      <c r="A171" s="4"/>
      <c r="B171" s="4"/>
      <c r="C171" s="4"/>
      <c r="D171" s="4"/>
      <c r="E171" s="4"/>
      <c r="F171" s="4"/>
    </row>
    <row r="172" spans="1:6" ht="15.75" customHeight="1" x14ac:dyDescent="0.25">
      <c r="A172" s="4"/>
      <c r="B172" s="4"/>
      <c r="C172" s="4"/>
      <c r="D172" s="4"/>
      <c r="E172" s="4"/>
      <c r="F172" s="4"/>
    </row>
    <row r="173" spans="1:6" ht="15.75" customHeight="1" x14ac:dyDescent="0.25">
      <c r="A173" s="4"/>
      <c r="B173" s="4"/>
      <c r="C173" s="4"/>
      <c r="D173" s="4"/>
      <c r="E173" s="4"/>
      <c r="F173" s="4"/>
    </row>
    <row r="174" spans="1:6" ht="15.75" customHeight="1" x14ac:dyDescent="0.25">
      <c r="A174" s="4"/>
      <c r="B174" s="4"/>
      <c r="C174" s="4"/>
      <c r="D174" s="4"/>
      <c r="E174" s="4"/>
      <c r="F174" s="4"/>
    </row>
    <row r="175" spans="1:6" ht="15.75" customHeight="1" x14ac:dyDescent="0.25">
      <c r="A175" s="4"/>
      <c r="B175" s="4"/>
      <c r="C175" s="4"/>
      <c r="D175" s="4"/>
      <c r="E175" s="4"/>
      <c r="F175" s="4"/>
    </row>
    <row r="176" spans="1:6" ht="15.75" customHeight="1" x14ac:dyDescent="0.25">
      <c r="A176" s="4"/>
      <c r="B176" s="4"/>
      <c r="C176" s="4"/>
      <c r="D176" s="4"/>
      <c r="E176" s="4"/>
      <c r="F176" s="4"/>
    </row>
    <row r="177" spans="1:6" ht="15.75" customHeight="1" x14ac:dyDescent="0.25">
      <c r="A177" s="4"/>
      <c r="B177" s="4"/>
      <c r="C177" s="4"/>
      <c r="D177" s="4"/>
      <c r="E177" s="4"/>
      <c r="F177" s="4"/>
    </row>
    <row r="178" spans="1:6" ht="15.75" customHeight="1" x14ac:dyDescent="0.25">
      <c r="A178" s="4"/>
      <c r="B178" s="4"/>
      <c r="C178" s="4"/>
      <c r="D178" s="4"/>
      <c r="E178" s="4"/>
      <c r="F178" s="4"/>
    </row>
    <row r="179" spans="1:6" ht="15.75" customHeight="1" x14ac:dyDescent="0.25">
      <c r="A179" s="4"/>
      <c r="B179" s="4"/>
      <c r="C179" s="4"/>
      <c r="D179" s="4"/>
      <c r="E179" s="4"/>
      <c r="F179" s="4"/>
    </row>
    <row r="180" spans="1:6" ht="15.75" customHeight="1" x14ac:dyDescent="0.25">
      <c r="A180" s="4"/>
      <c r="B180" s="4"/>
      <c r="C180" s="4"/>
      <c r="D180" s="4"/>
      <c r="E180" s="4"/>
      <c r="F180" s="4"/>
    </row>
    <row r="181" spans="1:6" ht="15.75" customHeight="1" x14ac:dyDescent="0.25">
      <c r="A181" s="4"/>
      <c r="B181" s="4"/>
      <c r="C181" s="4"/>
      <c r="D181" s="4"/>
      <c r="E181" s="4"/>
      <c r="F181" s="4"/>
    </row>
    <row r="182" spans="1:6" ht="15.75" customHeight="1" x14ac:dyDescent="0.25">
      <c r="A182" s="4"/>
      <c r="B182" s="4"/>
      <c r="C182" s="4"/>
      <c r="D182" s="4"/>
      <c r="E182" s="4"/>
      <c r="F182" s="4"/>
    </row>
    <row r="183" spans="1:6" ht="15.75" customHeight="1" x14ac:dyDescent="0.25">
      <c r="A183" s="4"/>
      <c r="B183" s="4"/>
      <c r="C183" s="4"/>
      <c r="D183" s="4"/>
      <c r="E183" s="4"/>
      <c r="F183" s="4"/>
    </row>
    <row r="184" spans="1:6" ht="15.75" customHeight="1" x14ac:dyDescent="0.25">
      <c r="A184" s="4"/>
      <c r="B184" s="4"/>
      <c r="C184" s="4"/>
      <c r="D184" s="4"/>
      <c r="E184" s="4"/>
      <c r="F184" s="4"/>
    </row>
    <row r="185" spans="1:6" ht="15.75" customHeight="1" x14ac:dyDescent="0.25">
      <c r="A185" s="4"/>
      <c r="B185" s="4"/>
      <c r="C185" s="4"/>
      <c r="D185" s="4"/>
      <c r="E185" s="4"/>
      <c r="F185" s="4"/>
    </row>
    <row r="186" spans="1:6" ht="15.75" customHeight="1" x14ac:dyDescent="0.25">
      <c r="A186" s="4"/>
      <c r="B186" s="4"/>
      <c r="C186" s="4"/>
      <c r="D186" s="4"/>
      <c r="E186" s="4"/>
      <c r="F186" s="4"/>
    </row>
    <row r="187" spans="1:6" ht="15.75" customHeight="1" x14ac:dyDescent="0.25">
      <c r="A187" s="4"/>
      <c r="B187" s="4"/>
      <c r="C187" s="4"/>
      <c r="D187" s="4"/>
      <c r="E187" s="4"/>
      <c r="F187" s="4"/>
    </row>
    <row r="188" spans="1:6" ht="15.75" customHeight="1" x14ac:dyDescent="0.25">
      <c r="A188" s="4"/>
      <c r="B188" s="4"/>
      <c r="C188" s="4"/>
      <c r="D188" s="4"/>
      <c r="E188" s="4"/>
      <c r="F188" s="4"/>
    </row>
    <row r="189" spans="1:6" ht="15.75" customHeight="1" x14ac:dyDescent="0.25">
      <c r="A189" s="4"/>
      <c r="B189" s="4"/>
      <c r="C189" s="4"/>
      <c r="D189" s="4"/>
      <c r="E189" s="4"/>
      <c r="F189" s="4"/>
    </row>
    <row r="190" spans="1:6" ht="15.75" customHeight="1" x14ac:dyDescent="0.25">
      <c r="A190" s="4"/>
      <c r="B190" s="4"/>
      <c r="C190" s="4"/>
      <c r="D190" s="4"/>
      <c r="E190" s="4"/>
      <c r="F190" s="4"/>
    </row>
    <row r="191" spans="1:6" ht="15.75" customHeight="1" x14ac:dyDescent="0.25">
      <c r="A191" s="4"/>
      <c r="B191" s="4"/>
      <c r="C191" s="4"/>
      <c r="D191" s="4"/>
      <c r="E191" s="4"/>
      <c r="F191" s="4"/>
    </row>
    <row r="192" spans="1:6" ht="15.75" customHeight="1" x14ac:dyDescent="0.25">
      <c r="A192" s="4"/>
      <c r="B192" s="4"/>
      <c r="C192" s="4"/>
      <c r="D192" s="4"/>
      <c r="E192" s="4"/>
      <c r="F192" s="4"/>
    </row>
    <row r="193" spans="1:6" ht="15.75" customHeight="1" x14ac:dyDescent="0.25">
      <c r="A193" s="4"/>
      <c r="B193" s="4"/>
      <c r="C193" s="4"/>
      <c r="D193" s="4"/>
      <c r="E193" s="4"/>
      <c r="F193" s="4"/>
    </row>
    <row r="194" spans="1:6" ht="15.75" customHeight="1" x14ac:dyDescent="0.25">
      <c r="A194" s="4"/>
      <c r="B194" s="4"/>
      <c r="C194" s="4"/>
      <c r="D194" s="4"/>
      <c r="E194" s="4"/>
      <c r="F194" s="4"/>
    </row>
    <row r="195" spans="1:6" ht="15.75" customHeight="1" x14ac:dyDescent="0.25">
      <c r="A195" s="4"/>
      <c r="B195" s="4"/>
      <c r="C195" s="4"/>
      <c r="D195" s="4"/>
      <c r="E195" s="4"/>
      <c r="F195" s="4"/>
    </row>
    <row r="196" spans="1:6" ht="15.75" customHeight="1" x14ac:dyDescent="0.25">
      <c r="A196" s="4"/>
      <c r="B196" s="4"/>
      <c r="C196" s="4"/>
      <c r="D196" s="4"/>
      <c r="E196" s="4"/>
      <c r="F196" s="4"/>
    </row>
    <row r="197" spans="1:6" ht="15.75" customHeight="1" x14ac:dyDescent="0.25">
      <c r="A197" s="4"/>
      <c r="B197" s="4"/>
      <c r="C197" s="4"/>
      <c r="D197" s="4"/>
      <c r="E197" s="4"/>
      <c r="F197" s="4"/>
    </row>
    <row r="198" spans="1:6" ht="15.75" customHeight="1" x14ac:dyDescent="0.25">
      <c r="A198" s="4"/>
      <c r="B198" s="4"/>
      <c r="C198" s="4"/>
      <c r="D198" s="4"/>
      <c r="E198" s="4"/>
      <c r="F198" s="4"/>
    </row>
    <row r="199" spans="1:6" ht="15.75" customHeight="1" x14ac:dyDescent="0.25">
      <c r="A199" s="4"/>
      <c r="B199" s="4"/>
      <c r="C199" s="4"/>
      <c r="D199" s="4"/>
      <c r="E199" s="4"/>
      <c r="F199" s="4"/>
    </row>
    <row r="200" spans="1:6" ht="15.75" customHeight="1" x14ac:dyDescent="0.25">
      <c r="A200" s="4"/>
      <c r="B200" s="4"/>
      <c r="C200" s="4"/>
      <c r="D200" s="4"/>
      <c r="E200" s="4"/>
      <c r="F200" s="4"/>
    </row>
    <row r="201" spans="1:6" ht="15.75" customHeight="1" x14ac:dyDescent="0.25">
      <c r="A201" s="4"/>
      <c r="B201" s="4"/>
      <c r="C201" s="4"/>
      <c r="D201" s="4"/>
      <c r="E201" s="4"/>
      <c r="F201" s="4"/>
    </row>
    <row r="202" spans="1:6" ht="15.75" customHeight="1" x14ac:dyDescent="0.25">
      <c r="A202" s="4"/>
      <c r="B202" s="4"/>
      <c r="C202" s="4"/>
      <c r="D202" s="4"/>
      <c r="E202" s="4"/>
      <c r="F202" s="4"/>
    </row>
    <row r="203" spans="1:6" ht="15.75" customHeight="1" x14ac:dyDescent="0.25">
      <c r="A203" s="4"/>
      <c r="B203" s="4"/>
      <c r="C203" s="4"/>
      <c r="D203" s="4"/>
      <c r="E203" s="4"/>
      <c r="F203" s="4"/>
    </row>
    <row r="204" spans="1:6" ht="15.75" customHeight="1" x14ac:dyDescent="0.25">
      <c r="A204" s="4"/>
      <c r="B204" s="4"/>
      <c r="C204" s="4"/>
      <c r="D204" s="4"/>
      <c r="E204" s="4"/>
      <c r="F204" s="4"/>
    </row>
    <row r="205" spans="1:6" ht="15.75" customHeight="1" x14ac:dyDescent="0.25">
      <c r="A205" s="4"/>
      <c r="B205" s="4"/>
      <c r="C205" s="4"/>
      <c r="D205" s="4"/>
      <c r="E205" s="4"/>
      <c r="F205" s="4"/>
    </row>
    <row r="206" spans="1:6" ht="15.75" customHeight="1" x14ac:dyDescent="0.25">
      <c r="A206" s="4"/>
      <c r="B206" s="4"/>
      <c r="C206" s="4"/>
      <c r="D206" s="4"/>
      <c r="E206" s="4"/>
      <c r="F206" s="4"/>
    </row>
    <row r="207" spans="1:6" ht="15.75" customHeight="1" x14ac:dyDescent="0.25">
      <c r="A207" s="4"/>
      <c r="B207" s="4"/>
      <c r="C207" s="4"/>
      <c r="D207" s="4"/>
      <c r="E207" s="4"/>
      <c r="F207" s="4"/>
    </row>
    <row r="208" spans="1:6" ht="15.75" customHeight="1" x14ac:dyDescent="0.25">
      <c r="A208" s="4"/>
      <c r="B208" s="4"/>
      <c r="C208" s="4"/>
      <c r="D208" s="4"/>
      <c r="E208" s="4"/>
      <c r="F208" s="4"/>
    </row>
    <row r="209" spans="1:6" ht="15.75" customHeight="1" x14ac:dyDescent="0.25">
      <c r="A209" s="4"/>
      <c r="B209" s="4"/>
      <c r="C209" s="4"/>
      <c r="D209" s="4"/>
      <c r="E209" s="4"/>
      <c r="F209" s="4"/>
    </row>
    <row r="210" spans="1:6" ht="15.75" customHeight="1" x14ac:dyDescent="0.25">
      <c r="A210" s="4"/>
      <c r="B210" s="4"/>
      <c r="C210" s="4"/>
      <c r="D210" s="4"/>
      <c r="E210" s="4"/>
      <c r="F210" s="4"/>
    </row>
    <row r="211" spans="1:6" ht="15.75" customHeight="1" x14ac:dyDescent="0.25">
      <c r="A211" s="4"/>
      <c r="B211" s="4"/>
      <c r="C211" s="4"/>
      <c r="D211" s="4"/>
      <c r="E211" s="4"/>
      <c r="F211" s="4"/>
    </row>
    <row r="212" spans="1:6" ht="15.75" customHeight="1" x14ac:dyDescent="0.25">
      <c r="A212" s="4"/>
      <c r="B212" s="4"/>
      <c r="C212" s="4"/>
      <c r="D212" s="4"/>
      <c r="E212" s="4"/>
      <c r="F212" s="4"/>
    </row>
    <row r="213" spans="1:6" ht="15.75" customHeight="1" x14ac:dyDescent="0.25">
      <c r="A213" s="4"/>
      <c r="B213" s="4"/>
      <c r="C213" s="4"/>
      <c r="D213" s="4"/>
      <c r="E213" s="4"/>
      <c r="F213" s="4"/>
    </row>
    <row r="214" spans="1:6" ht="15.75" customHeight="1" x14ac:dyDescent="0.25">
      <c r="A214" s="4"/>
      <c r="B214" s="4"/>
      <c r="C214" s="4"/>
      <c r="D214" s="4"/>
      <c r="E214" s="4"/>
      <c r="F214" s="4"/>
    </row>
    <row r="215" spans="1:6" ht="15.75" customHeight="1" x14ac:dyDescent="0.25">
      <c r="A215" s="4"/>
      <c r="B215" s="4"/>
      <c r="C215" s="4"/>
      <c r="D215" s="4"/>
      <c r="E215" s="4"/>
      <c r="F215" s="4"/>
    </row>
    <row r="216" spans="1:6" ht="15.75" customHeight="1" x14ac:dyDescent="0.25">
      <c r="A216" s="4"/>
      <c r="B216" s="4"/>
      <c r="C216" s="4"/>
      <c r="D216" s="4"/>
      <c r="E216" s="4"/>
      <c r="F216" s="4"/>
    </row>
    <row r="217" spans="1:6" ht="15.75" customHeight="1" x14ac:dyDescent="0.25">
      <c r="A217" s="4"/>
      <c r="B217" s="4"/>
      <c r="C217" s="4"/>
      <c r="D217" s="4"/>
      <c r="E217" s="4"/>
      <c r="F217" s="4"/>
    </row>
    <row r="218" spans="1:6" ht="15.75" customHeight="1" x14ac:dyDescent="0.25">
      <c r="A218" s="4"/>
      <c r="B218" s="4"/>
      <c r="C218" s="4"/>
      <c r="D218" s="4"/>
      <c r="E218" s="4"/>
      <c r="F218" s="4"/>
    </row>
    <row r="219" spans="1:6" ht="15.75" customHeight="1" x14ac:dyDescent="0.25">
      <c r="A219" s="4"/>
      <c r="B219" s="4"/>
      <c r="C219" s="4"/>
      <c r="D219" s="4"/>
      <c r="E219" s="4"/>
      <c r="F219" s="4"/>
    </row>
    <row r="220" spans="1:6" ht="15.75" customHeight="1" x14ac:dyDescent="0.25">
      <c r="A220" s="4"/>
      <c r="B220" s="4"/>
      <c r="C220" s="4"/>
      <c r="D220" s="4"/>
      <c r="E220" s="4"/>
      <c r="F220" s="4"/>
    </row>
    <row r="221" spans="1:6" ht="15.75" customHeight="1" x14ac:dyDescent="0.25">
      <c r="A221" s="4"/>
      <c r="B221" s="4"/>
      <c r="C221" s="4"/>
      <c r="D221" s="4"/>
      <c r="E221" s="4"/>
      <c r="F221" s="4"/>
    </row>
    <row r="222" spans="1:6" ht="15.75" customHeight="1" x14ac:dyDescent="0.25">
      <c r="A222" s="4"/>
      <c r="B222" s="4"/>
      <c r="C222" s="4"/>
      <c r="D222" s="4"/>
      <c r="E222" s="4"/>
      <c r="F222" s="4"/>
    </row>
    <row r="223" spans="1:6" ht="15.75" customHeight="1" x14ac:dyDescent="0.25">
      <c r="A223" s="4"/>
      <c r="B223" s="4"/>
      <c r="C223" s="4"/>
      <c r="D223" s="4"/>
      <c r="E223" s="4"/>
      <c r="F223" s="4"/>
    </row>
    <row r="224" spans="1:6" ht="15.75" customHeight="1" x14ac:dyDescent="0.25">
      <c r="A224" s="4"/>
      <c r="B224" s="4"/>
      <c r="C224" s="4"/>
      <c r="D224" s="4"/>
      <c r="E224" s="4"/>
      <c r="F224" s="4"/>
    </row>
    <row r="225" spans="1:6" ht="15.75" customHeight="1" x14ac:dyDescent="0.25">
      <c r="A225" s="4"/>
      <c r="B225" s="4"/>
      <c r="C225" s="4"/>
      <c r="D225" s="4"/>
      <c r="E225" s="4"/>
      <c r="F225" s="4"/>
    </row>
    <row r="226" spans="1:6" ht="15.75" customHeight="1" x14ac:dyDescent="0.25">
      <c r="A226" s="4"/>
      <c r="B226" s="4"/>
      <c r="C226" s="4"/>
      <c r="D226" s="4"/>
      <c r="E226" s="4"/>
      <c r="F226" s="4"/>
    </row>
    <row r="227" spans="1:6" ht="15.75" customHeight="1" x14ac:dyDescent="0.25">
      <c r="A227" s="4"/>
      <c r="B227" s="4"/>
      <c r="C227" s="4"/>
      <c r="D227" s="4"/>
      <c r="E227" s="4"/>
      <c r="F227" s="4"/>
    </row>
    <row r="228" spans="1:6" ht="15.75" customHeight="1" x14ac:dyDescent="0.25">
      <c r="A228" s="4"/>
      <c r="B228" s="4"/>
      <c r="C228" s="4"/>
      <c r="D228" s="4"/>
      <c r="E228" s="4"/>
      <c r="F228" s="4"/>
    </row>
    <row r="229" spans="1:6" ht="15.75" customHeight="1" x14ac:dyDescent="0.25">
      <c r="A229" s="4"/>
      <c r="B229" s="4"/>
      <c r="C229" s="4"/>
      <c r="D229" s="4"/>
      <c r="E229" s="4"/>
      <c r="F229" s="4"/>
    </row>
    <row r="230" spans="1:6" ht="15.75" customHeight="1" x14ac:dyDescent="0.25">
      <c r="A230" s="4"/>
      <c r="B230" s="4"/>
      <c r="C230" s="4"/>
      <c r="D230" s="4"/>
      <c r="E230" s="4"/>
      <c r="F230" s="4"/>
    </row>
    <row r="231" spans="1:6" ht="15.75" customHeight="1" x14ac:dyDescent="0.25">
      <c r="A231" s="4"/>
      <c r="B231" s="4"/>
      <c r="C231" s="4"/>
      <c r="D231" s="4"/>
      <c r="E231" s="4"/>
      <c r="F231" s="4"/>
    </row>
    <row r="232" spans="1:6" ht="15.75" customHeight="1" x14ac:dyDescent="0.25">
      <c r="A232" s="4"/>
      <c r="B232" s="4"/>
      <c r="C232" s="4"/>
      <c r="D232" s="4"/>
      <c r="E232" s="4"/>
      <c r="F232" s="4"/>
    </row>
    <row r="233" spans="1:6" ht="15.75" customHeight="1" x14ac:dyDescent="0.25">
      <c r="A233" s="4"/>
      <c r="B233" s="4"/>
      <c r="C233" s="4"/>
      <c r="D233" s="4"/>
      <c r="E233" s="4"/>
      <c r="F233" s="4"/>
    </row>
    <row r="234" spans="1:6" ht="15.75" customHeight="1" x14ac:dyDescent="0.25">
      <c r="A234" s="4"/>
      <c r="B234" s="4"/>
      <c r="C234" s="4"/>
      <c r="D234" s="4"/>
      <c r="E234" s="4"/>
      <c r="F234" s="4"/>
    </row>
    <row r="235" spans="1:6" ht="15.75" customHeight="1" x14ac:dyDescent="0.25">
      <c r="A235" s="4"/>
      <c r="B235" s="4"/>
      <c r="C235" s="4"/>
      <c r="D235" s="4"/>
      <c r="E235" s="4"/>
      <c r="F235" s="4"/>
    </row>
    <row r="236" spans="1:6" ht="15.75" customHeight="1" x14ac:dyDescent="0.25">
      <c r="A236" s="4"/>
      <c r="B236" s="4"/>
      <c r="C236" s="4"/>
      <c r="D236" s="4"/>
      <c r="E236" s="4"/>
      <c r="F236" s="4"/>
    </row>
    <row r="237" spans="1:6" ht="15.75" customHeight="1" x14ac:dyDescent="0.25">
      <c r="A237" s="4"/>
      <c r="B237" s="4"/>
      <c r="C237" s="4"/>
      <c r="D237" s="4"/>
      <c r="E237" s="4"/>
      <c r="F237" s="4"/>
    </row>
    <row r="238" spans="1:6" ht="15.75" customHeight="1" x14ac:dyDescent="0.25">
      <c r="A238" s="4"/>
      <c r="B238" s="4"/>
      <c r="C238" s="4"/>
      <c r="D238" s="4"/>
      <c r="E238" s="4"/>
      <c r="F238" s="4"/>
    </row>
    <row r="239" spans="1:6" ht="15.75" customHeight="1" x14ac:dyDescent="0.25">
      <c r="A239" s="4"/>
      <c r="B239" s="4"/>
      <c r="C239" s="4"/>
      <c r="D239" s="4"/>
      <c r="E239" s="4"/>
      <c r="F239" s="4"/>
    </row>
    <row r="240" spans="1:6" ht="15.75" customHeight="1" x14ac:dyDescent="0.25">
      <c r="A240" s="4"/>
      <c r="B240" s="4"/>
      <c r="C240" s="4"/>
      <c r="D240" s="4"/>
      <c r="E240" s="4"/>
      <c r="F240" s="4"/>
    </row>
    <row r="241" spans="1:6" ht="15.75" customHeight="1" x14ac:dyDescent="0.25">
      <c r="A241" s="4"/>
      <c r="B241" s="4"/>
      <c r="C241" s="4"/>
      <c r="D241" s="4"/>
      <c r="E241" s="4"/>
      <c r="F241" s="4"/>
    </row>
    <row r="242" spans="1:6" ht="15.75" customHeight="1" x14ac:dyDescent="0.25">
      <c r="A242" s="4"/>
      <c r="B242" s="4"/>
      <c r="C242" s="4"/>
      <c r="D242" s="4"/>
      <c r="E242" s="4"/>
      <c r="F242" s="4"/>
    </row>
    <row r="243" spans="1:6" ht="15.75" customHeight="1" x14ac:dyDescent="0.25">
      <c r="A243" s="4"/>
      <c r="B243" s="4"/>
      <c r="C243" s="4"/>
      <c r="D243" s="4"/>
      <c r="E243" s="4"/>
      <c r="F243" s="4"/>
    </row>
    <row r="244" spans="1:6" ht="15.75" customHeight="1" x14ac:dyDescent="0.25">
      <c r="A244" s="4"/>
      <c r="B244" s="4"/>
      <c r="C244" s="4"/>
      <c r="D244" s="4"/>
      <c r="E244" s="4"/>
      <c r="F244" s="4"/>
    </row>
    <row r="245" spans="1:6" ht="15.75" customHeight="1" x14ac:dyDescent="0.25">
      <c r="A245" s="4"/>
      <c r="B245" s="4"/>
      <c r="C245" s="4"/>
      <c r="D245" s="4"/>
      <c r="E245" s="4"/>
      <c r="F245" s="4"/>
    </row>
    <row r="246" spans="1:6" ht="15.75" customHeight="1" x14ac:dyDescent="0.25">
      <c r="A246" s="4"/>
      <c r="B246" s="4"/>
      <c r="C246" s="4"/>
      <c r="D246" s="4"/>
      <c r="E246" s="4"/>
      <c r="F246" s="4"/>
    </row>
    <row r="247" spans="1:6" ht="15.75" customHeight="1" x14ac:dyDescent="0.25">
      <c r="A247" s="4"/>
      <c r="B247" s="4"/>
      <c r="C247" s="4"/>
      <c r="D247" s="4"/>
      <c r="E247" s="4"/>
      <c r="F247" s="4"/>
    </row>
    <row r="248" spans="1:6" ht="15.75" customHeight="1" x14ac:dyDescent="0.25">
      <c r="A248" s="4"/>
      <c r="B248" s="4"/>
      <c r="C248" s="4"/>
      <c r="D248" s="4"/>
      <c r="E248" s="4"/>
      <c r="F248" s="4"/>
    </row>
    <row r="249" spans="1:6" ht="15.75" customHeight="1" x14ac:dyDescent="0.25">
      <c r="A249" s="4"/>
      <c r="B249" s="4"/>
      <c r="C249" s="4"/>
      <c r="D249" s="4"/>
      <c r="E249" s="4"/>
      <c r="F249" s="4"/>
    </row>
    <row r="250" spans="1:6" ht="15.75" customHeight="1" x14ac:dyDescent="0.25">
      <c r="A250" s="4"/>
      <c r="B250" s="4"/>
      <c r="C250" s="4"/>
      <c r="D250" s="4"/>
      <c r="E250" s="4"/>
      <c r="F250" s="4"/>
    </row>
    <row r="251" spans="1:6" ht="15.75" customHeight="1" x14ac:dyDescent="0.25">
      <c r="A251" s="4"/>
      <c r="B251" s="4"/>
      <c r="C251" s="4"/>
      <c r="D251" s="4"/>
      <c r="E251" s="4"/>
      <c r="F251" s="4"/>
    </row>
    <row r="252" spans="1:6" ht="15.75" customHeight="1" x14ac:dyDescent="0.25">
      <c r="A252" s="4"/>
      <c r="B252" s="4"/>
      <c r="C252" s="4"/>
      <c r="D252" s="4"/>
      <c r="E252" s="4"/>
      <c r="F252" s="4"/>
    </row>
    <row r="253" spans="1:6" ht="15.75" customHeight="1" x14ac:dyDescent="0.25">
      <c r="A253" s="4"/>
      <c r="B253" s="4"/>
      <c r="C253" s="4"/>
      <c r="D253" s="4"/>
      <c r="E253" s="4"/>
      <c r="F253" s="4"/>
    </row>
    <row r="254" spans="1:6" ht="15.75" customHeight="1" x14ac:dyDescent="0.25">
      <c r="A254" s="4"/>
      <c r="B254" s="4"/>
      <c r="C254" s="4"/>
      <c r="D254" s="4"/>
      <c r="E254" s="4"/>
      <c r="F254" s="4"/>
    </row>
    <row r="255" spans="1:6" ht="15.75" customHeight="1" x14ac:dyDescent="0.25">
      <c r="A255" s="4"/>
      <c r="B255" s="4"/>
      <c r="C255" s="4"/>
      <c r="D255" s="4"/>
      <c r="E255" s="4"/>
      <c r="F255" s="4"/>
    </row>
    <row r="256" spans="1:6" ht="15.75" customHeight="1" x14ac:dyDescent="0.25">
      <c r="A256" s="4"/>
      <c r="B256" s="4"/>
      <c r="C256" s="4"/>
      <c r="D256" s="4"/>
      <c r="E256" s="4"/>
      <c r="F256" s="4"/>
    </row>
    <row r="257" spans="1:6" ht="15.75" customHeight="1" x14ac:dyDescent="0.25">
      <c r="A257" s="4"/>
      <c r="B257" s="4"/>
      <c r="C257" s="4"/>
      <c r="D257" s="4"/>
      <c r="E257" s="4"/>
      <c r="F257" s="4"/>
    </row>
    <row r="258" spans="1:6" ht="15.75" customHeight="1" x14ac:dyDescent="0.25">
      <c r="A258" s="4"/>
      <c r="B258" s="4"/>
      <c r="C258" s="4"/>
      <c r="D258" s="4"/>
      <c r="E258" s="4"/>
      <c r="F258" s="4"/>
    </row>
    <row r="259" spans="1:6" ht="15.75" customHeight="1" x14ac:dyDescent="0.25">
      <c r="A259" s="4"/>
      <c r="B259" s="4"/>
      <c r="C259" s="4"/>
      <c r="D259" s="4"/>
      <c r="E259" s="4"/>
      <c r="F259" s="4"/>
    </row>
    <row r="260" spans="1:6" ht="15.75" customHeight="1" x14ac:dyDescent="0.25">
      <c r="A260" s="4"/>
      <c r="B260" s="4"/>
      <c r="C260" s="4"/>
      <c r="D260" s="4"/>
      <c r="E260" s="4"/>
      <c r="F260" s="4"/>
    </row>
    <row r="261" spans="1:6" ht="15.75" customHeight="1" x14ac:dyDescent="0.25">
      <c r="A261" s="4"/>
      <c r="B261" s="4"/>
      <c r="C261" s="4"/>
      <c r="D261" s="4"/>
      <c r="E261" s="4"/>
      <c r="F261" s="4"/>
    </row>
    <row r="262" spans="1:6" ht="15.75" customHeight="1" x14ac:dyDescent="0.25">
      <c r="A262" s="4"/>
      <c r="B262" s="4"/>
      <c r="C262" s="4"/>
      <c r="D262" s="4"/>
      <c r="E262" s="4"/>
      <c r="F262" s="4"/>
    </row>
    <row r="263" spans="1:6" ht="15.75" customHeight="1" x14ac:dyDescent="0.25">
      <c r="A263" s="4"/>
      <c r="B263" s="4"/>
      <c r="C263" s="4"/>
      <c r="D263" s="4"/>
      <c r="E263" s="4"/>
      <c r="F263" s="4"/>
    </row>
    <row r="264" spans="1:6" ht="15.75" customHeight="1" x14ac:dyDescent="0.25">
      <c r="A264" s="4"/>
      <c r="B264" s="4"/>
      <c r="C264" s="4"/>
      <c r="D264" s="4"/>
      <c r="E264" s="4"/>
      <c r="F264" s="4"/>
    </row>
    <row r="265" spans="1:6" ht="15.75" customHeight="1" x14ac:dyDescent="0.25">
      <c r="A265" s="4"/>
      <c r="B265" s="4"/>
      <c r="C265" s="4"/>
      <c r="D265" s="4"/>
      <c r="E265" s="4"/>
      <c r="F265" s="4"/>
    </row>
    <row r="266" spans="1:6" ht="15.75" customHeight="1" x14ac:dyDescent="0.25">
      <c r="A266" s="4"/>
      <c r="B266" s="4"/>
      <c r="C266" s="4"/>
      <c r="D266" s="4"/>
      <c r="E266" s="4"/>
      <c r="F266" s="4"/>
    </row>
    <row r="267" spans="1:6" ht="15.75" customHeight="1" x14ac:dyDescent="0.25">
      <c r="A267" s="4"/>
      <c r="B267" s="4"/>
      <c r="C267" s="4"/>
      <c r="D267" s="4"/>
      <c r="E267" s="4"/>
      <c r="F267" s="4"/>
    </row>
    <row r="268" spans="1:6" ht="15.75" customHeight="1" x14ac:dyDescent="0.25">
      <c r="A268" s="4"/>
      <c r="B268" s="4"/>
      <c r="C268" s="4"/>
      <c r="D268" s="4"/>
      <c r="E268" s="4"/>
      <c r="F268" s="4"/>
    </row>
    <row r="269" spans="1:6" ht="15.75" customHeight="1" x14ac:dyDescent="0.25">
      <c r="A269" s="4"/>
      <c r="B269" s="4"/>
      <c r="C269" s="4"/>
      <c r="D269" s="4"/>
      <c r="E269" s="4"/>
      <c r="F269" s="4"/>
    </row>
    <row r="270" spans="1:6" ht="15.75" customHeight="1" x14ac:dyDescent="0.25">
      <c r="A270" s="4"/>
      <c r="B270" s="4"/>
      <c r="C270" s="4"/>
      <c r="D270" s="4"/>
      <c r="E270" s="4"/>
      <c r="F270" s="4"/>
    </row>
    <row r="271" spans="1:6" ht="15.75" customHeight="1" x14ac:dyDescent="0.25">
      <c r="A271" s="4"/>
      <c r="B271" s="4"/>
      <c r="C271" s="4"/>
      <c r="D271" s="4"/>
      <c r="E271" s="4"/>
      <c r="F271" s="4"/>
    </row>
    <row r="272" spans="1:6" ht="15.75" customHeight="1" x14ac:dyDescent="0.25">
      <c r="A272" s="4"/>
      <c r="B272" s="4"/>
      <c r="C272" s="4"/>
      <c r="D272" s="4"/>
      <c r="E272" s="4"/>
      <c r="F272" s="4"/>
    </row>
    <row r="273" spans="1:6" ht="15.75" customHeight="1" x14ac:dyDescent="0.25">
      <c r="A273" s="4"/>
      <c r="B273" s="4"/>
      <c r="C273" s="4"/>
      <c r="D273" s="4"/>
      <c r="E273" s="4"/>
      <c r="F273" s="4"/>
    </row>
    <row r="274" spans="1:6" ht="15.75" customHeight="1" x14ac:dyDescent="0.25">
      <c r="A274" s="4"/>
      <c r="B274" s="4"/>
      <c r="C274" s="4"/>
      <c r="D274" s="4"/>
      <c r="E274" s="4"/>
      <c r="F274" s="4"/>
    </row>
    <row r="275" spans="1:6" ht="15.75" customHeight="1" x14ac:dyDescent="0.25">
      <c r="A275" s="4"/>
      <c r="B275" s="4"/>
      <c r="C275" s="4"/>
      <c r="D275" s="4"/>
      <c r="E275" s="4"/>
      <c r="F275" s="4"/>
    </row>
    <row r="276" spans="1:6" ht="15.75" customHeight="1" x14ac:dyDescent="0.25">
      <c r="A276" s="4"/>
      <c r="B276" s="4"/>
      <c r="C276" s="4"/>
      <c r="D276" s="4"/>
      <c r="E276" s="4"/>
      <c r="F276" s="4"/>
    </row>
    <row r="277" spans="1:6" ht="15.75" customHeight="1" x14ac:dyDescent="0.25">
      <c r="A277" s="4"/>
      <c r="B277" s="4"/>
      <c r="C277" s="4"/>
      <c r="D277" s="4"/>
      <c r="E277" s="4"/>
      <c r="F277" s="4"/>
    </row>
    <row r="278" spans="1:6" ht="15.75" customHeight="1" x14ac:dyDescent="0.25">
      <c r="A278" s="4"/>
      <c r="B278" s="4"/>
      <c r="C278" s="4"/>
      <c r="D278" s="4"/>
      <c r="E278" s="4"/>
      <c r="F278" s="4"/>
    </row>
    <row r="279" spans="1:6" ht="15.75" customHeight="1" x14ac:dyDescent="0.25">
      <c r="A279" s="4"/>
      <c r="B279" s="4"/>
      <c r="C279" s="4"/>
      <c r="D279" s="4"/>
      <c r="E279" s="4"/>
      <c r="F279" s="4"/>
    </row>
    <row r="280" spans="1:6" ht="15.75" customHeight="1" x14ac:dyDescent="0.25">
      <c r="A280" s="4"/>
      <c r="B280" s="4"/>
      <c r="C280" s="4"/>
      <c r="D280" s="4"/>
      <c r="E280" s="4"/>
      <c r="F280" s="4"/>
    </row>
    <row r="281" spans="1:6" ht="15.75" customHeight="1" x14ac:dyDescent="0.25">
      <c r="A281" s="4"/>
      <c r="B281" s="4"/>
      <c r="C281" s="4"/>
      <c r="D281" s="4"/>
      <c r="E281" s="4"/>
      <c r="F281" s="4"/>
    </row>
    <row r="282" spans="1:6" ht="15.75" customHeight="1" x14ac:dyDescent="0.25">
      <c r="A282" s="4"/>
      <c r="B282" s="4"/>
      <c r="C282" s="4"/>
      <c r="D282" s="4"/>
      <c r="E282" s="4"/>
      <c r="F282" s="4"/>
    </row>
    <row r="283" spans="1:6" ht="15.75" customHeight="1" x14ac:dyDescent="0.25">
      <c r="A283" s="4"/>
      <c r="B283" s="4"/>
      <c r="C283" s="4"/>
      <c r="D283" s="4"/>
      <c r="E283" s="4"/>
      <c r="F283" s="4"/>
    </row>
    <row r="284" spans="1:6" ht="15.75" customHeight="1" x14ac:dyDescent="0.25">
      <c r="A284" s="4"/>
      <c r="B284" s="4"/>
      <c r="C284" s="4"/>
      <c r="D284" s="4"/>
      <c r="E284" s="4"/>
      <c r="F284" s="4"/>
    </row>
    <row r="285" spans="1:6" ht="15.75" customHeight="1" x14ac:dyDescent="0.25">
      <c r="A285" s="4"/>
      <c r="B285" s="4"/>
      <c r="C285" s="4"/>
      <c r="D285" s="4"/>
      <c r="E285" s="4"/>
      <c r="F285" s="4"/>
    </row>
    <row r="286" spans="1:6" ht="15.75" customHeight="1" x14ac:dyDescent="0.25">
      <c r="A286" s="4"/>
      <c r="B286" s="4"/>
      <c r="C286" s="4"/>
      <c r="D286" s="4"/>
      <c r="E286" s="4"/>
      <c r="F286" s="4"/>
    </row>
    <row r="287" spans="1:6" ht="15.75" customHeight="1" x14ac:dyDescent="0.25">
      <c r="A287" s="4"/>
      <c r="B287" s="4"/>
      <c r="C287" s="4"/>
      <c r="D287" s="4"/>
      <c r="E287" s="4"/>
      <c r="F287" s="4"/>
    </row>
    <row r="288" spans="1:6" ht="15.75" customHeight="1" x14ac:dyDescent="0.25">
      <c r="A288" s="4"/>
      <c r="B288" s="4"/>
      <c r="C288" s="4"/>
      <c r="D288" s="4"/>
      <c r="E288" s="4"/>
      <c r="F288" s="4"/>
    </row>
    <row r="289" spans="1:6" ht="15.75" customHeight="1" x14ac:dyDescent="0.25">
      <c r="A289" s="4"/>
      <c r="B289" s="4"/>
      <c r="C289" s="4"/>
      <c r="D289" s="4"/>
      <c r="E289" s="4"/>
      <c r="F289" s="4"/>
    </row>
    <row r="290" spans="1:6" ht="15.75" customHeight="1" x14ac:dyDescent="0.25">
      <c r="A290" s="4"/>
      <c r="B290" s="4"/>
      <c r="C290" s="4"/>
      <c r="D290" s="4"/>
      <c r="E290" s="4"/>
      <c r="F290" s="4"/>
    </row>
    <row r="291" spans="1:6" ht="15.75" customHeight="1" x14ac:dyDescent="0.25">
      <c r="A291" s="4"/>
      <c r="B291" s="4"/>
      <c r="C291" s="4"/>
      <c r="D291" s="4"/>
      <c r="E291" s="4"/>
      <c r="F291" s="4"/>
    </row>
    <row r="292" spans="1:6" ht="15.75" customHeight="1" x14ac:dyDescent="0.25">
      <c r="A292" s="4"/>
      <c r="B292" s="4"/>
      <c r="C292" s="4"/>
      <c r="D292" s="4"/>
      <c r="E292" s="4"/>
      <c r="F292" s="4"/>
    </row>
    <row r="293" spans="1:6" ht="15.75" customHeight="1" x14ac:dyDescent="0.25">
      <c r="A293" s="4"/>
      <c r="B293" s="4"/>
      <c r="C293" s="4"/>
      <c r="D293" s="4"/>
      <c r="E293" s="4"/>
      <c r="F293" s="4"/>
    </row>
    <row r="294" spans="1:6" ht="15.75" customHeight="1" x14ac:dyDescent="0.25">
      <c r="A294" s="4"/>
      <c r="B294" s="4"/>
      <c r="C294" s="4"/>
      <c r="D294" s="4"/>
      <c r="E294" s="4"/>
      <c r="F294" s="4"/>
    </row>
    <row r="295" spans="1:6" ht="15.75" customHeight="1" x14ac:dyDescent="0.25">
      <c r="A295" s="4"/>
      <c r="B295" s="4"/>
      <c r="C295" s="4"/>
      <c r="D295" s="4"/>
      <c r="E295" s="4"/>
      <c r="F295" s="4"/>
    </row>
    <row r="296" spans="1:6" ht="15.75" customHeight="1" x14ac:dyDescent="0.25">
      <c r="A296" s="4"/>
      <c r="B296" s="4"/>
      <c r="C296" s="4"/>
      <c r="D296" s="4"/>
      <c r="E296" s="4"/>
      <c r="F296" s="4"/>
    </row>
    <row r="297" spans="1:6" ht="15.75" customHeight="1" x14ac:dyDescent="0.25">
      <c r="A297" s="4"/>
      <c r="B297" s="4"/>
      <c r="C297" s="4"/>
      <c r="D297" s="4"/>
      <c r="E297" s="4"/>
      <c r="F297" s="4"/>
    </row>
    <row r="298" spans="1:6" ht="15.75" customHeight="1" x14ac:dyDescent="0.25">
      <c r="A298" s="4"/>
      <c r="B298" s="4"/>
      <c r="C298" s="4"/>
      <c r="D298" s="4"/>
      <c r="E298" s="4"/>
      <c r="F298" s="4"/>
    </row>
    <row r="299" spans="1:6" ht="15.75" customHeight="1" x14ac:dyDescent="0.25">
      <c r="A299" s="4"/>
      <c r="B299" s="4"/>
      <c r="C299" s="4"/>
      <c r="D299" s="4"/>
      <c r="E299" s="4"/>
      <c r="F299" s="4"/>
    </row>
    <row r="300" spans="1:6" ht="15.75" customHeight="1" x14ac:dyDescent="0.25">
      <c r="A300" s="4"/>
      <c r="B300" s="4"/>
      <c r="C300" s="4"/>
      <c r="D300" s="4"/>
      <c r="E300" s="4"/>
      <c r="F300" s="4"/>
    </row>
    <row r="301" spans="1:6" ht="15.75" customHeight="1" x14ac:dyDescent="0.25">
      <c r="A301" s="4"/>
      <c r="B301" s="4"/>
      <c r="C301" s="4"/>
      <c r="D301" s="4"/>
      <c r="E301" s="4"/>
      <c r="F301" s="4"/>
    </row>
    <row r="302" spans="1:6" ht="15.75" customHeight="1" x14ac:dyDescent="0.25">
      <c r="A302" s="4"/>
      <c r="B302" s="4"/>
      <c r="C302" s="4"/>
      <c r="D302" s="4"/>
      <c r="E302" s="4"/>
      <c r="F302" s="4"/>
    </row>
    <row r="303" spans="1:6" ht="15.75" customHeight="1" x14ac:dyDescent="0.25">
      <c r="A303" s="4"/>
      <c r="B303" s="4"/>
      <c r="C303" s="4"/>
      <c r="D303" s="4"/>
      <c r="E303" s="4"/>
      <c r="F303" s="4"/>
    </row>
    <row r="304" spans="1:6" ht="15.75" customHeight="1" x14ac:dyDescent="0.25">
      <c r="A304" s="4"/>
      <c r="B304" s="4"/>
      <c r="C304" s="4"/>
      <c r="D304" s="4"/>
      <c r="E304" s="4"/>
      <c r="F304" s="4"/>
    </row>
    <row r="305" spans="1:6" ht="15.75" customHeight="1" x14ac:dyDescent="0.25">
      <c r="A305" s="4"/>
      <c r="B305" s="4"/>
      <c r="C305" s="4"/>
      <c r="D305" s="4"/>
      <c r="E305" s="4"/>
      <c r="F305" s="4"/>
    </row>
    <row r="306" spans="1:6" ht="15.75" customHeight="1" x14ac:dyDescent="0.25">
      <c r="A306" s="4"/>
      <c r="B306" s="4"/>
      <c r="C306" s="4"/>
      <c r="D306" s="4"/>
      <c r="E306" s="4"/>
      <c r="F306" s="4"/>
    </row>
    <row r="307" spans="1:6" ht="15.75" customHeight="1" x14ac:dyDescent="0.25">
      <c r="A307" s="4"/>
      <c r="B307" s="4"/>
      <c r="C307" s="4"/>
      <c r="D307" s="4"/>
      <c r="E307" s="4"/>
      <c r="F307" s="4"/>
    </row>
    <row r="308" spans="1:6" ht="15.75" customHeight="1" x14ac:dyDescent="0.25">
      <c r="A308" s="4"/>
      <c r="B308" s="4"/>
      <c r="C308" s="4"/>
      <c r="D308" s="4"/>
      <c r="E308" s="4"/>
      <c r="F308" s="4"/>
    </row>
    <row r="309" spans="1:6" ht="15.75" customHeight="1" x14ac:dyDescent="0.25">
      <c r="A309" s="4"/>
      <c r="B309" s="4"/>
      <c r="C309" s="4"/>
      <c r="D309" s="4"/>
      <c r="E309" s="4"/>
      <c r="F309" s="4"/>
    </row>
    <row r="310" spans="1:6" ht="15.75" customHeight="1" x14ac:dyDescent="0.25">
      <c r="A310" s="4"/>
      <c r="B310" s="4"/>
      <c r="C310" s="4"/>
      <c r="D310" s="4"/>
      <c r="E310" s="4"/>
      <c r="F310" s="4"/>
    </row>
    <row r="311" spans="1:6" ht="15.75" customHeight="1" x14ac:dyDescent="0.25">
      <c r="A311" s="4"/>
      <c r="B311" s="4"/>
      <c r="C311" s="4"/>
      <c r="D311" s="4"/>
      <c r="E311" s="4"/>
      <c r="F311" s="4"/>
    </row>
    <row r="312" spans="1:6" ht="15.75" customHeight="1" x14ac:dyDescent="0.25">
      <c r="A312" s="4"/>
      <c r="B312" s="4"/>
      <c r="C312" s="4"/>
      <c r="D312" s="4"/>
      <c r="E312" s="4"/>
      <c r="F312" s="4"/>
    </row>
    <row r="313" spans="1:6" ht="15.75" customHeight="1" x14ac:dyDescent="0.25">
      <c r="A313" s="4"/>
      <c r="B313" s="4"/>
      <c r="C313" s="4"/>
      <c r="D313" s="4"/>
      <c r="E313" s="4"/>
      <c r="F313" s="4"/>
    </row>
    <row r="314" spans="1:6" ht="15.75" customHeight="1" x14ac:dyDescent="0.25">
      <c r="A314" s="4"/>
      <c r="B314" s="4"/>
      <c r="C314" s="4"/>
      <c r="D314" s="4"/>
      <c r="E314" s="4"/>
      <c r="F314" s="4"/>
    </row>
    <row r="315" spans="1:6" ht="15.75" customHeight="1" x14ac:dyDescent="0.25">
      <c r="A315" s="4"/>
      <c r="B315" s="4"/>
      <c r="C315" s="4"/>
      <c r="D315" s="4"/>
      <c r="E315" s="4"/>
      <c r="F315" s="4"/>
    </row>
    <row r="316" spans="1:6" ht="15.75" customHeight="1" x14ac:dyDescent="0.25">
      <c r="A316" s="4"/>
      <c r="B316" s="4"/>
      <c r="C316" s="4"/>
      <c r="D316" s="4"/>
      <c r="E316" s="4"/>
      <c r="F316" s="4"/>
    </row>
    <row r="317" spans="1:6" ht="15.75" customHeight="1" x14ac:dyDescent="0.25">
      <c r="A317" s="4"/>
      <c r="B317" s="4"/>
      <c r="C317" s="4"/>
      <c r="D317" s="4"/>
      <c r="E317" s="4"/>
      <c r="F317" s="4"/>
    </row>
    <row r="318" spans="1:6" ht="15.75" customHeight="1" x14ac:dyDescent="0.25">
      <c r="A318" s="4"/>
      <c r="B318" s="4"/>
      <c r="C318" s="4"/>
      <c r="D318" s="4"/>
      <c r="E318" s="4"/>
      <c r="F318" s="4"/>
    </row>
    <row r="319" spans="1:6" ht="15.75" customHeight="1" x14ac:dyDescent="0.25">
      <c r="A319" s="4"/>
      <c r="B319" s="4"/>
      <c r="C319" s="4"/>
      <c r="D319" s="4"/>
      <c r="E319" s="4"/>
      <c r="F319" s="4"/>
    </row>
    <row r="320" spans="1: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1">
    <mergeCell ref="A1:E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5" sqref="A25"/>
    </sheetView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IFERROR(Calendário!H4,"")</f>
        <v>46279</v>
      </c>
      <c r="C3" s="18" t="s">
        <v>41</v>
      </c>
      <c r="D3" s="111" t="str">
        <f>Calendário!C4</f>
        <v>Atakarejo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IFERROR(Calendário!E4,"")</f>
        <v>2</v>
      </c>
      <c r="C4" s="27" t="s">
        <v>65</v>
      </c>
      <c r="D4" s="113" t="str">
        <f>IFERROR(IF(Calendário!I4=0,"",Calendário!I4),"")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IFERROR(IF(Calendário!J4=0,"",Calendário!J4),"")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>
        <v>3.19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>
        <v>3.06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 t="s">
        <v>130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>
        <v>4.9800000000000004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>
        <v>4.88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5.69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>
        <v>11.48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>
        <v>14.79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>
        <v>12.98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>
        <v>11.79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>
        <v>14.09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>
        <v>27.8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>
        <v>47.48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40.98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>
        <v>13.78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>
        <v>15.06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>
        <v>14.99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>
        <v>18.75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 t="s">
        <v>130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2.04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>
        <v>1.65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>
        <v>1.59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>
        <v>1.68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>
        <v>3.89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>
        <v>4.4800000000000004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>
        <v>7.55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>
        <v>8.68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>
        <v>7.78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>
        <v>6.29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>
        <v>8.4499999999999993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>
        <v>8.98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>
        <v>10.49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>
        <v>10.49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>
        <v>12.69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>
        <v>10.02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>
        <v>23.84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>
        <v>19.8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 t="s">
        <v>130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7.75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>
        <v>7.58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>
        <v>11.59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6.09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 t="s">
        <v>130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5.99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40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20" priority="1">
      <formula>AND($A8="",ISODD(ROW()))</formula>
    </cfRule>
  </conditionalFormatting>
  <conditionalFormatting sqref="E8:E107">
    <cfRule type="expression" dxfId="119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18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IFERROR(Calendário!H5,"")</f>
        <v>46279</v>
      </c>
      <c r="C3" s="18" t="s">
        <v>41</v>
      </c>
      <c r="D3" s="111" t="str">
        <f>Calendário!C5</f>
        <v>Supermercado São Jorge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IFERROR(Calendário!E5,"")</f>
        <v>2</v>
      </c>
      <c r="C4" s="27" t="s">
        <v>65</v>
      </c>
      <c r="D4" s="113" t="str">
        <f>IFERROR(IF(Calendário!I5=0,"",Calendário!I5),"")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IFERROR(IF(Calendário!J5=0,"",Calendário!J5),"")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17" priority="1">
      <formula>AND($A8="",ISODD(ROW()))</formula>
    </cfRule>
  </conditionalFormatting>
  <conditionalFormatting sqref="E8:E107">
    <cfRule type="expression" dxfId="116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15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IFERROR(Calendário!H6,"")</f>
        <v>46273</v>
      </c>
      <c r="C3" s="18" t="s">
        <v>41</v>
      </c>
      <c r="D3" s="111" t="str">
        <f>Calendário!C6</f>
        <v>Economart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IFERROR(Calendário!E6,"")</f>
        <v>1</v>
      </c>
      <c r="C4" s="27" t="s">
        <v>65</v>
      </c>
      <c r="D4" s="113" t="str">
        <f>IFERROR(IF(Calendário!I6=0,"",Calendário!I6),"")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91">
        <v>0.42777777777777776</v>
      </c>
      <c r="C5" s="33" t="s">
        <v>87</v>
      </c>
      <c r="D5" s="115" t="str">
        <f>IFERROR(IF(Calendário!J6=0,"",Calendário!J6),"")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>
        <v>3.29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>
        <v>3.19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>
        <v>4.18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>
        <v>5.19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>
        <v>5.29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3.99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>
        <v>11.49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>
        <v>15.49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>
        <v>14.99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>
        <v>11.99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>
        <v>15.29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39.9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>
        <v>15.49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>
        <v>16.98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>
        <v>17.98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>
        <v>5.99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>
        <v>5.99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2.39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>
        <v>1.69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>
        <v>1.39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 t="s">
        <v>130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>
        <v>4.1900000000000004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>
        <v>4.3899999999999997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>
        <v>4.6900000000000004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>
        <v>8.7899999999999991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>
        <v>8.7799999999999994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>
        <v>8.49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>
        <v>6.59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>
        <v>6.49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>
        <v>6.49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 t="s">
        <v>130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>
        <v>11.9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>
        <v>11.9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>
        <v>12.9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>
        <v>11.9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>
        <v>10.9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>
        <v>10.9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>
        <v>12.9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>
        <v>11.9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>
        <v>11.9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>
        <v>25.9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>
        <v>23.9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>
        <v>22.98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 t="s">
        <v>130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>
        <v>11.9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6.99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 t="s">
        <v>130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6.99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44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14" priority="1">
      <formula>AND($A8="",ISODD(ROW()))</formula>
    </cfRule>
  </conditionalFormatting>
  <conditionalFormatting sqref="E8:E107">
    <cfRule type="expression" dxfId="113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12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IFERROR(Calendário!H7,"")</f>
        <v>46273</v>
      </c>
      <c r="C3" s="18" t="s">
        <v>41</v>
      </c>
      <c r="D3" s="111" t="str">
        <f>Calendário!C7</f>
        <v>Mercadinho Deus Dará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IFERROR(Calendário!E7,"")</f>
        <v>1</v>
      </c>
      <c r="C4" s="27" t="s">
        <v>65</v>
      </c>
      <c r="D4" s="113" t="str">
        <f>IFERROR(IF(Calendário!I7=0,"",Calendário!I7),"")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91">
        <v>0.42916666666666664</v>
      </c>
      <c r="C5" s="33" t="s">
        <v>87</v>
      </c>
      <c r="D5" s="115" t="str">
        <f>IFERROR(IF(Calendário!J7=0,"",Calendário!J7),"")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>
        <v>3.39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 t="s">
        <v>130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 t="s">
        <v>130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 t="s">
        <v>130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 t="s">
        <v>130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130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 t="s">
        <v>130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 t="s">
        <v>130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 t="s">
        <v>130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 t="s">
        <v>130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67.989999999999995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 t="s">
        <v>130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 t="s">
        <v>130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 t="s">
        <v>130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>
        <v>9.99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 t="s">
        <v>130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 t="s">
        <v>130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 t="s">
        <v>130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 t="s">
        <v>130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 t="s">
        <v>130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 t="s">
        <v>130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 t="s">
        <v>130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 t="s">
        <v>130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 t="s">
        <v>130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 t="s">
        <v>130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 t="s">
        <v>130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 t="s">
        <v>130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 t="s">
        <v>130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 t="s">
        <v>130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 t="s">
        <v>130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 t="s">
        <v>130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 t="s">
        <v>130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5.5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>
        <v>7.99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8.4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6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11" priority="1">
      <formula>AND($A8="",ISODD(ROW()))</formula>
    </cfRule>
  </conditionalFormatting>
  <conditionalFormatting sqref="E8:E107">
    <cfRule type="expression" dxfId="110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09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IFERROR(Calendário!H8,"")</f>
        <v>46274</v>
      </c>
      <c r="C3" s="18" t="s">
        <v>41</v>
      </c>
      <c r="D3" s="111" t="str">
        <f>Calendário!C8</f>
        <v>Mix Mateus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IFERROR(Calendário!E8,"")</f>
        <v>1</v>
      </c>
      <c r="C4" s="27" t="s">
        <v>65</v>
      </c>
      <c r="D4" s="113" t="str">
        <f>IFERROR(IF(Calendário!I8=0,"",Calendário!I8),"")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IFERROR(IF(Calendário!J8=0,"",Calendário!J8),"")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>
        <v>2.99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>
        <v>2.98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>
        <v>2.95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>
        <v>4.4800000000000004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>
        <v>4.88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>
        <v>3.98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>
        <v>4.1900000000000004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6.79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130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>
        <v>12.89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>
        <v>13.15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>
        <v>12.99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>
        <v>12.49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>
        <v>33.9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 t="s">
        <v>130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>
        <v>7.45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 t="s">
        <v>130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 t="s">
        <v>130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>
        <v>14.98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>
        <v>18.75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 t="s">
        <v>130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1.99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>
        <v>1.59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>
        <v>1.55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>
        <v>1.65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>
        <v>3.69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>
        <v>3.89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>
        <v>5.15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>
        <v>8.09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>
        <v>8.7899999999999991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>
        <v>7.79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 t="s">
        <v>130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>
        <v>6.15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>
        <v>8.99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 t="s">
        <v>130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>
        <v>9.99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>
        <v>7.99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>
        <v>9.99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 t="s">
        <v>130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 t="s">
        <v>130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>
        <v>24.9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>
        <v>22.9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>
        <v>24.19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7.99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>
        <v>7.69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>
        <v>8.9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 t="s">
        <v>130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 t="s">
        <v>130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3.99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38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08" priority="1">
      <formula>AND($A8="",ISODD(ROW()))</formula>
    </cfRule>
  </conditionalFormatting>
  <conditionalFormatting sqref="E8:E107">
    <cfRule type="expression" dxfId="107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06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IFERROR(Calendário!H9,"")</f>
        <v>46274</v>
      </c>
      <c r="C3" s="18" t="s">
        <v>41</v>
      </c>
      <c r="D3" s="111" t="str">
        <f>Calendário!C9</f>
        <v>Mercado Eliene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IFERROR(Calendário!E9,"")</f>
        <v>1</v>
      </c>
      <c r="C4" s="27" t="s">
        <v>65</v>
      </c>
      <c r="D4" s="113" t="str">
        <f>IFERROR(IF(Calendário!I9=0,"",Calendário!I9),"")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IFERROR(IF(Calendário!J9=0,"",Calendário!J9),"")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>
        <v>3.99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 t="s">
        <v>130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 t="s">
        <v>130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 t="s">
        <v>130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 t="s">
        <v>130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130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 t="s">
        <v>130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 t="s">
        <v>130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 t="s">
        <v>130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 t="s">
        <v>130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 t="s">
        <v>130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 t="s">
        <v>130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 t="s">
        <v>130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 t="s">
        <v>130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 t="s">
        <v>130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 t="s">
        <v>130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 t="s">
        <v>130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 t="s">
        <v>130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 t="s">
        <v>130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 t="s">
        <v>130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 t="s">
        <v>130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 t="s">
        <v>130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>
        <v>8.49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 t="s">
        <v>130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 t="s">
        <v>130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 t="s">
        <v>130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 t="s">
        <v>130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 t="s">
        <v>130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 t="s">
        <v>130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 t="s">
        <v>130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 t="s">
        <v>130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 t="s">
        <v>130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 t="s">
        <v>130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 t="s">
        <v>130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 t="s">
        <v>130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2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05" priority="1">
      <formula>AND($A8="",ISODD(ROW()))</formula>
    </cfRule>
  </conditionalFormatting>
  <conditionalFormatting sqref="E8:E107">
    <cfRule type="expression" dxfId="104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03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IFERROR(Calendário!H10,"")</f>
        <v>46275</v>
      </c>
      <c r="C3" s="18" t="s">
        <v>41</v>
      </c>
      <c r="D3" s="111" t="str">
        <f>Calendário!C10</f>
        <v>Santo Antônio Supermercados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IFERROR(Calendário!E10,"")</f>
        <v>1</v>
      </c>
      <c r="C4" s="27" t="s">
        <v>65</v>
      </c>
      <c r="D4" s="113" t="str">
        <f>IFERROR(IF(Calendário!I10=0,"",Calendário!I10),"")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IFERROR(IF(Calendário!J10=0,"",Calendário!J10),"")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>
        <v>4.45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92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>
        <v>4.99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>
        <v>6.2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>
        <v>4.4000000000000004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>
        <v>4.29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 t="s">
        <v>130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8.99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>
        <v>9.98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>
        <v>16.95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 t="s">
        <v>130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>
        <v>17.989999999999998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>
        <v>17.899999999999999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>
        <v>14.9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>
        <v>37.9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54.9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>
        <v>12.9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>
        <v>16.29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>
        <v>16.489999999999998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>
        <v>4.8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>
        <v>10.8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>
        <v>4.8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>
        <v>10.8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2.79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 t="s">
        <v>130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>
        <v>1.95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>
        <v>1.82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>
        <v>3.95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>
        <v>4.9000000000000004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>
        <v>4.95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>
        <v>5.5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>
        <v>4.99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>
        <v>10.49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>
        <v>8.9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 t="s">
        <v>130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>
        <v>7.8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>
        <v>9.99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>
        <v>11.79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>
        <v>7.99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>
        <v>11.89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>
        <v>9.99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>
        <v>11.79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>
        <v>12.9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>
        <v>15.29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>
        <v>30.79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>
        <v>27.9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>
        <v>28.9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>
        <v>32.79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8.99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>
        <v>18.5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6.79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>
        <v>9.2899999999999991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7.99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48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02" priority="1">
      <formula>AND($A8="",ISODD(ROW()))</formula>
    </cfRule>
  </conditionalFormatting>
  <conditionalFormatting sqref="E8:E107">
    <cfRule type="expression" dxfId="101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00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IFERROR(Calendário!H11,"")</f>
        <v>46275</v>
      </c>
      <c r="C3" s="18" t="s">
        <v>41</v>
      </c>
      <c r="D3" s="111" t="str">
        <f>Calendário!C11</f>
        <v xml:space="preserve">Mercado Teixeira 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IFERROR(Calendário!E11,"")</f>
        <v>1</v>
      </c>
      <c r="C4" s="27" t="s">
        <v>65</v>
      </c>
      <c r="D4" s="113" t="str">
        <f>IFERROR(IF(Calendário!I11=0,"",Calendário!I11),"")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IFERROR(IF(Calendário!J11=0,"",Calendário!J11),"")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>
        <v>4.29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92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 t="s">
        <v>130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 t="s">
        <v>130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 t="s">
        <v>130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 t="s">
        <v>130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130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 t="s">
        <v>130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 t="s">
        <v>130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 t="s">
        <v>130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 t="s">
        <v>130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49.79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>
        <v>0.75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 t="s">
        <v>130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 t="s">
        <v>130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 t="s">
        <v>130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>
        <v>4.99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>
        <v>4.99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 t="s">
        <v>130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2.4900000000000002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 t="s">
        <v>130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 t="s">
        <v>130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 t="s">
        <v>130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 t="s">
        <v>130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 t="s">
        <v>130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 t="s">
        <v>130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>
        <v>8.99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 t="s">
        <v>130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 t="s">
        <v>130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>
        <v>6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 t="s">
        <v>130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 t="s">
        <v>130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 t="s">
        <v>130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 t="s">
        <v>130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 t="s">
        <v>130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 t="s">
        <v>130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8.49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 t="s">
        <v>130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93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5.99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>
        <v>5.49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>
        <v>5.99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 t="s">
        <v>130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12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99" priority="1">
      <formula>AND($A8="",ISODD(ROW()))</formula>
    </cfRule>
  </conditionalFormatting>
  <conditionalFormatting sqref="E8:E107">
    <cfRule type="expression" dxfId="98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97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IFERROR(Calendário!H12,"")</f>
        <v>46276</v>
      </c>
      <c r="C3" s="18" t="s">
        <v>41</v>
      </c>
      <c r="D3" s="111" t="str">
        <f>Calendário!C12</f>
        <v xml:space="preserve">Supermercado Modelo 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IFERROR(Calendário!E12,"")</f>
        <v>1</v>
      </c>
      <c r="C4" s="27" t="s">
        <v>65</v>
      </c>
      <c r="D4" s="113" t="str">
        <f>IFERROR(IF(Calendário!I12=0,"",Calendário!I12),"")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IFERROR(IF(Calendário!J12=0,"",Calendário!J12),"")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96" priority="1">
      <formula>AND($A8="",ISODD(ROW()))</formula>
    </cfRule>
  </conditionalFormatting>
  <conditionalFormatting sqref="E8:E107">
    <cfRule type="expression" dxfId="95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94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IFERROR(Calendário!H13,"")</f>
        <v>46276</v>
      </c>
      <c r="C3" s="18" t="s">
        <v>41</v>
      </c>
      <c r="D3" s="111" t="str">
        <f>Calendário!C13</f>
        <v>Supermercado Esplendor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IFERROR(Calendário!E13,"")</f>
        <v>1</v>
      </c>
      <c r="C4" s="27" t="s">
        <v>65</v>
      </c>
      <c r="D4" s="113" t="str">
        <f>IFERROR(IF(Calendário!I13=0,"",Calendário!I13),"")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IFERROR(IF(Calendário!J13=0,"",Calendário!J13),"")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93" priority="1">
      <formula>AND($A8="",ISODD(ROW()))</formula>
    </cfRule>
  </conditionalFormatting>
  <conditionalFormatting sqref="E8:E107">
    <cfRule type="expression" dxfId="92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91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37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IFERROR(Calendário!H14,"")</f>
        <v>46279</v>
      </c>
      <c r="C3" s="18" t="s">
        <v>41</v>
      </c>
      <c r="D3" s="111" t="str">
        <f>Calendário!C14</f>
        <v>Sendas Distribuidora S/A (Assaí Atacadista)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IFERROR(Calendário!E14,"")</f>
        <v>2</v>
      </c>
      <c r="C4" s="27" t="s">
        <v>65</v>
      </c>
      <c r="D4" s="113" t="str">
        <f>IFERROR(IF(Calendário!I14=0,"",Calendário!I14),"")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IFERROR(IF(Calendário!J14=0,"",Calendário!J14),"")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90" priority="1">
      <formula>AND($A8="",ISODD(ROW()))</formula>
    </cfRule>
  </conditionalFormatting>
  <conditionalFormatting sqref="E8:E107">
    <cfRule type="expression" dxfId="89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88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IFERROR(Calendário!H15,"")</f>
        <v>46279</v>
      </c>
      <c r="C3" s="18" t="s">
        <v>41</v>
      </c>
      <c r="D3" s="111" t="str">
        <f>Calendário!C15</f>
        <v>Supermercado Sampaio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IFERROR(Calendário!E15,"")</f>
        <v>2</v>
      </c>
      <c r="C4" s="27" t="s">
        <v>65</v>
      </c>
      <c r="D4" s="113" t="str">
        <f>IFERROR(IF(Calendário!I15=0,"",Calendário!I15),"")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IFERROR(IF(Calendário!J15=0,"",Calendário!J15),"")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87" priority="1">
      <formula>AND($A8="",ISODD(ROW()))</formula>
    </cfRule>
  </conditionalFormatting>
  <conditionalFormatting sqref="E8:E107">
    <cfRule type="expression" dxfId="86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85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IFERROR(Calendário!H16,"")</f>
        <v>46280</v>
      </c>
      <c r="C3" s="18" t="s">
        <v>41</v>
      </c>
      <c r="D3" s="111" t="str">
        <f>Calendário!C16</f>
        <v>Atacadão (Brumado)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IFERROR(Calendário!E16,"")</f>
        <v>2</v>
      </c>
      <c r="C4" s="27" t="s">
        <v>65</v>
      </c>
      <c r="D4" s="113" t="str">
        <f>IFERROR(IF(Calendário!I16=0,"",Calendário!I16),"")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91">
        <v>0.88541666666666663</v>
      </c>
      <c r="C5" s="33" t="s">
        <v>87</v>
      </c>
      <c r="D5" s="115" t="str">
        <f>IFERROR(IF(Calendário!J16=0,"",Calendário!J16),"")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 t="s">
        <v>130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>
        <v>3.19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>
        <v>4.99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>
        <v>5.39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>
        <v>5.29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5.99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284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>
        <v>15.9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>
        <v>14.5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>
        <v>15.5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>
        <v>15.5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>
        <v>32.9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>
        <v>9.99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>
        <v>14.9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 t="s">
        <v>130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>
        <v>13.89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 t="s">
        <v>130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2.19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>
        <v>1.79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 t="s">
        <v>130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 t="s">
        <v>130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>
        <v>4.49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>
        <v>4.99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>
        <v>8.99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>
        <v>8.49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>
        <v>8.2899999999999991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>
        <v>6.99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>
        <v>6.79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>
        <v>8.4499999999999993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>
        <v>9.9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>
        <v>9.99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>
        <v>9.99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>
        <v>9.9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>
        <v>24.9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>
        <v>25.9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7.99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>
        <v>7.79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 t="s">
        <v>130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 t="s">
        <v>130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 t="s">
        <v>130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 t="s">
        <v>130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31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84" priority="1">
      <formula>AND($A8="",ISODD(ROW()))</formula>
    </cfRule>
  </conditionalFormatting>
  <conditionalFormatting sqref="E8:E107">
    <cfRule type="expression" dxfId="83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82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IFERROR(Calendário!H17,"")</f>
        <v>46280</v>
      </c>
      <c r="C3" s="18" t="s">
        <v>41</v>
      </c>
      <c r="D3" s="111" t="str">
        <f>Calendário!C17</f>
        <v>Supermercado Central Ipanema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IFERROR(Calendário!E17,"")</f>
        <v>2</v>
      </c>
      <c r="C4" s="27" t="s">
        <v>65</v>
      </c>
      <c r="D4" s="113" t="str">
        <f>IFERROR(IF(Calendário!I17=0,"",Calendário!I17),"")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91">
        <v>0.88541666666666663</v>
      </c>
      <c r="C5" s="33" t="s">
        <v>87</v>
      </c>
      <c r="D5" s="115" t="str">
        <f>IFERROR(IF(Calendário!J17=0,"",Calendário!J17),"")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52" t="s">
        <v>130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52">
        <v>4.3899999999999997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52" t="s">
        <v>130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52" t="s">
        <v>130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52" t="s">
        <v>130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52" t="s">
        <v>130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52" t="s">
        <v>130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52" t="s">
        <v>130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52" t="s">
        <v>130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52" t="s">
        <v>130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52">
        <v>6.75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52" t="s">
        <v>130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52" t="s">
        <v>130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52" t="s">
        <v>130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52" t="s">
        <v>130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52" t="s">
        <v>130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52" t="s">
        <v>130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52" t="s">
        <v>130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52" t="s">
        <v>130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52" t="s">
        <v>130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52" t="s">
        <v>130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52" t="s">
        <v>130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52" t="s">
        <v>130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52" t="s">
        <v>130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52" t="s">
        <v>130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52" t="s">
        <v>130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52" t="s">
        <v>130</v>
      </c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52" t="s">
        <v>130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52" t="s">
        <v>130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52" t="s">
        <v>130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52">
        <v>11.75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52">
        <v>2.69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52" t="s">
        <v>130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52" t="s">
        <v>130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52">
        <v>2.25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52" t="s">
        <v>130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52" t="s">
        <v>130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52" t="s">
        <v>130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52" t="s">
        <v>130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52" t="s">
        <v>130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52" t="s">
        <v>130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52" t="s">
        <v>130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52" t="s">
        <v>130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52" t="s">
        <v>130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52" t="s">
        <v>130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52" t="s">
        <v>130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52" t="s">
        <v>130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52">
        <v>7.89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52" t="s">
        <v>130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52" t="s">
        <v>130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52" t="s">
        <v>130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52" t="s">
        <v>130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52" t="s">
        <v>130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52" t="s">
        <v>130</v>
      </c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52" t="s">
        <v>130</v>
      </c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52" t="s">
        <v>130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52" t="s">
        <v>130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52" t="s">
        <v>130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52" t="s">
        <v>130</v>
      </c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52" t="s">
        <v>130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52" t="s">
        <v>130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52" t="s">
        <v>130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52" t="s">
        <v>130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52" t="s">
        <v>130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52" t="s">
        <v>130</v>
      </c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52" t="s">
        <v>130</v>
      </c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52">
        <v>8.99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52" t="s">
        <v>130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52" t="s">
        <v>130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52" t="s">
        <v>130</v>
      </c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52" t="s">
        <v>130</v>
      </c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52" t="s">
        <v>130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52">
        <v>6.75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52">
        <v>9.15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52" t="s">
        <v>130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52">
        <v>9.99</v>
      </c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10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81" priority="1">
      <formula>AND($A8="",ISODD(ROW()))</formula>
    </cfRule>
  </conditionalFormatting>
  <conditionalFormatting sqref="E8:E107">
    <cfRule type="expression" dxfId="80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79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IFERROR(Calendário!H18,"")</f>
        <v>46281</v>
      </c>
      <c r="C3" s="18" t="s">
        <v>41</v>
      </c>
      <c r="D3" s="111" t="str">
        <f>Calendário!C18</f>
        <v>Supermercados BH (Juracy)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IFERROR(Calendário!E18,"")</f>
        <v>2</v>
      </c>
      <c r="C4" s="27" t="s">
        <v>65</v>
      </c>
      <c r="D4" s="113" t="str">
        <f>IFERROR(IF(Calendário!I18=0,"",Calendário!I18),"")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IFERROR(IF(Calendário!J18=0,"",Calendário!J18),"")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78" priority="1">
      <formula>AND($A8="",ISODD(ROW()))</formula>
    </cfRule>
  </conditionalFormatting>
  <conditionalFormatting sqref="E8:E107">
    <cfRule type="expression" dxfId="77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76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IFERROR(Calendário!H19,"")</f>
        <v>46281</v>
      </c>
      <c r="C3" s="18" t="s">
        <v>41</v>
      </c>
      <c r="D3" s="111" t="str">
        <f>Calendário!C19</f>
        <v>Supermercado Canaã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IFERROR(Calendário!E19,"")</f>
        <v>2</v>
      </c>
      <c r="C4" s="27" t="s">
        <v>65</v>
      </c>
      <c r="D4" s="113" t="str">
        <f>IFERROR(IF(Calendário!I19=0,"",Calendário!I19),"")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IFERROR(IF(Calendário!J19=0,"",Calendário!J19),"")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75" priority="1">
      <formula>AND($A8="",ISODD(ROW()))</formula>
    </cfRule>
  </conditionalFormatting>
  <conditionalFormatting sqref="E8:E107">
    <cfRule type="expression" dxfId="74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73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IFERROR(Calendário!H20,"")</f>
        <v>46282</v>
      </c>
      <c r="C3" s="18" t="s">
        <v>41</v>
      </c>
      <c r="D3" s="111" t="str">
        <f>Calendário!C20</f>
        <v>Supermercado Aliança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IFERROR(Calendário!E20,"")</f>
        <v>2</v>
      </c>
      <c r="C4" s="27" t="s">
        <v>65</v>
      </c>
      <c r="D4" s="113" t="str">
        <f>IFERROR(IF(Calendário!I20=0,"",Calendário!I20),"")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IFERROR(IF(Calendário!J20=0,"",Calendário!J20),"")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72" priority="1">
      <formula>AND($A8="",ISODD(ROW()))</formula>
    </cfRule>
  </conditionalFormatting>
  <conditionalFormatting sqref="E8:E107">
    <cfRule type="expression" dxfId="71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70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IFERROR(Calendário!H21,"")</f>
        <v>46282</v>
      </c>
      <c r="C3" s="18" t="s">
        <v>41</v>
      </c>
      <c r="D3" s="111" t="str">
        <f>Calendário!C21</f>
        <v>Pereira Atacado e Varejo (Boa Vista)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IFERROR(Calendário!E21,"")</f>
        <v>2</v>
      </c>
      <c r="C4" s="27" t="s">
        <v>65</v>
      </c>
      <c r="D4" s="113" t="str">
        <f>IFERROR(IF(Calendário!I21=0,"",Calendário!I21),"")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IFERROR(IF(Calendário!J21=0,"",Calendário!J21),"")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69" priority="1">
      <formula>AND($A8="",ISODD(ROW()))</formula>
    </cfRule>
  </conditionalFormatting>
  <conditionalFormatting sqref="E8:E107">
    <cfRule type="expression" dxfId="68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67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IFERROR(Calendário!H22,"")</f>
        <v>46283</v>
      </c>
      <c r="C3" s="18" t="s">
        <v>41</v>
      </c>
      <c r="D3" s="111" t="str">
        <f>Calendário!C22</f>
        <v>Andralmeida LTDA (São Geraldo)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IFERROR(Calendário!E22,"")</f>
        <v>2</v>
      </c>
      <c r="C4" s="27" t="s">
        <v>65</v>
      </c>
      <c r="D4" s="113" t="str">
        <f>IFERROR(IF(Calendário!I22=0,"",Calendário!I22),"")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IFERROR(IF(Calendário!J22=0,"",Calendário!J22),"")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66" priority="1">
      <formula>AND($A8="",ISODD(ROW()))</formula>
    </cfRule>
  </conditionalFormatting>
  <conditionalFormatting sqref="E8:E107">
    <cfRule type="expression" dxfId="65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64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IFERROR(Calendário!H23,"")</f>
        <v>46283</v>
      </c>
      <c r="C3" s="18" t="s">
        <v>41</v>
      </c>
      <c r="D3" s="111" t="str">
        <f>Calendário!C23</f>
        <v xml:space="preserve">São Miguel Supermercado 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IFERROR(Calendário!E23,"")</f>
        <v>2</v>
      </c>
      <c r="C4" s="27" t="s">
        <v>65</v>
      </c>
      <c r="D4" s="113" t="str">
        <f>IFERROR(IF(Calendário!I23=0,"",Calendário!I23),"")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IFERROR(IF(Calendário!J23=0,"",Calendário!J23),"")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63" priority="1">
      <formula>AND($A8="",ISODD(ROW()))</formula>
    </cfRule>
  </conditionalFormatting>
  <conditionalFormatting sqref="E8:E107">
    <cfRule type="expression" dxfId="62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61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IFERROR(Calendário!H24,"")</f>
        <v>46286</v>
      </c>
      <c r="C3" s="18" t="s">
        <v>41</v>
      </c>
      <c r="D3" s="111" t="str">
        <f>Calendário!C24</f>
        <v>Supermercados BH (Rosa Cruz)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IFERROR(Calendário!E24,"")</f>
        <v>3</v>
      </c>
      <c r="C4" s="27" t="s">
        <v>65</v>
      </c>
      <c r="D4" s="113" t="str">
        <f>IFERROR(IF(Calendário!I24=0,"",Calendário!I24),"")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IFERROR(IF(Calendário!J24=0,"",Calendário!J24),"")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60" priority="1">
      <formula>AND($A8="",ISODD(ROW()))</formula>
    </cfRule>
  </conditionalFormatting>
  <conditionalFormatting sqref="E8:E107">
    <cfRule type="expression" dxfId="59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58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IFERROR(Calendário!H25,"")</f>
        <v>46286</v>
      </c>
      <c r="C3" s="18" t="s">
        <v>41</v>
      </c>
      <c r="D3" s="111" t="str">
        <f>Calendário!C25</f>
        <v>Supermercados N U (Bairro Brasil)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IFERROR(Calendário!E25,"")</f>
        <v>3</v>
      </c>
      <c r="C4" s="27" t="s">
        <v>65</v>
      </c>
      <c r="D4" s="113" t="str">
        <f>IFERROR(IF(Calendário!I25=0,"",Calendário!I25),"")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IFERROR(IF(Calendário!J25=0,"",Calendário!J25),"")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57" priority="1">
      <formula>AND($A8="",ISODD(ROW()))</formula>
    </cfRule>
  </conditionalFormatting>
  <conditionalFormatting sqref="E8:E107">
    <cfRule type="expression" dxfId="56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55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IFERROR(Calendário!H26,"")</f>
        <v>46287</v>
      </c>
      <c r="C3" s="18" t="s">
        <v>41</v>
      </c>
      <c r="D3" s="111" t="str">
        <f>Calendário!C26</f>
        <v>Atacadão (Pres. Dutra)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IFERROR(Calendário!E26,"")</f>
        <v>3</v>
      </c>
      <c r="C4" s="27" t="s">
        <v>65</v>
      </c>
      <c r="D4" s="113" t="str">
        <f>IFERROR(IF(Calendário!I26=0,"",Calendário!I26),"")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IFERROR(IF(Calendário!J26=0,"",Calendário!J26),"")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54" priority="1">
      <formula>AND($A8="",ISODD(ROW()))</formula>
    </cfRule>
  </conditionalFormatting>
  <conditionalFormatting sqref="E8:E107">
    <cfRule type="expression" dxfId="53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52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IFERROR(Calendário!H27,"")</f>
        <v>46287</v>
      </c>
      <c r="C3" s="18" t="s">
        <v>41</v>
      </c>
      <c r="D3" s="111" t="str">
        <f>Calendário!C27</f>
        <v>Supermercado São João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IFERROR(Calendário!E27,"")</f>
        <v>3</v>
      </c>
      <c r="C4" s="27" t="s">
        <v>65</v>
      </c>
      <c r="D4" s="113" t="str">
        <f>IFERROR(IF(Calendário!I27=0,"",Calendário!I27),"")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IFERROR(IF(Calendário!J27=0,"",Calendário!J27),"")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51" priority="1">
      <formula>AND($A8="",ISODD(ROW()))</formula>
    </cfRule>
  </conditionalFormatting>
  <conditionalFormatting sqref="E8:E107">
    <cfRule type="expression" dxfId="50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49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IFERROR(Calendário!H28,"")</f>
        <v>46288</v>
      </c>
      <c r="C3" s="18" t="s">
        <v>41</v>
      </c>
      <c r="D3" s="111" t="str">
        <f>Calendário!C28</f>
        <v>G Barbosa Supermercado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IFERROR(Calendário!E28,"")</f>
        <v>3</v>
      </c>
      <c r="C4" s="27" t="s">
        <v>65</v>
      </c>
      <c r="D4" s="113" t="str">
        <f>IFERROR(IF(Calendário!I28=0,"",Calendário!I28),"")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IFERROR(IF(Calendário!J28=0,"",Calendário!J28),"")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48" priority="1">
      <formula>AND($A8="",ISODD(ROW()))</formula>
    </cfRule>
  </conditionalFormatting>
  <conditionalFormatting sqref="E8:E107">
    <cfRule type="expression" dxfId="47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46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IFERROR(Calendário!H29,"")</f>
        <v>46288</v>
      </c>
      <c r="C3" s="18" t="s">
        <v>41</v>
      </c>
      <c r="D3" s="111" t="str">
        <f>Calendário!C29</f>
        <v>Pereira Atacado e Varejo (Alto Maron)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IFERROR(Calendário!E29,"")</f>
        <v>3</v>
      </c>
      <c r="C4" s="27" t="s">
        <v>65</v>
      </c>
      <c r="D4" s="113" t="str">
        <f>IFERROR(IF(Calendário!I29=0,"",Calendário!I29),"")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IFERROR(IF(Calendário!J29=0,"",Calendário!J29),"")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45" priority="1">
      <formula>AND($A8="",ISODD(ROW()))</formula>
    </cfRule>
  </conditionalFormatting>
  <conditionalFormatting sqref="E8:E107">
    <cfRule type="expression" dxfId="44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43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IFERROR(Calendário!H30,"")</f>
        <v>46289</v>
      </c>
      <c r="C3" s="18" t="s">
        <v>41</v>
      </c>
      <c r="D3" s="111" t="str">
        <f>Calendário!C30</f>
        <v>Supermercados BH (Brumado)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IFERROR(Calendário!E30,"")</f>
        <v>3</v>
      </c>
      <c r="C4" s="27" t="s">
        <v>65</v>
      </c>
      <c r="D4" s="113" t="str">
        <f>IFERROR(IF(Calendário!I30=0,"",Calendário!I30),"")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IFERROR(IF(Calendário!J30=0,"",Calendário!J30),"")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42" priority="1">
      <formula>AND($A8="",ISODD(ROW()))</formula>
    </cfRule>
  </conditionalFormatting>
  <conditionalFormatting sqref="E8:E107">
    <cfRule type="expression" dxfId="41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40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IFERROR(Calendário!H31,"")</f>
        <v>46289</v>
      </c>
      <c r="C3" s="18" t="s">
        <v>41</v>
      </c>
      <c r="D3" s="111" t="str">
        <f>Calendário!C31</f>
        <v xml:space="preserve">Super Mix Supermercado 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IFERROR(Calendário!E31,"")</f>
        <v>3</v>
      </c>
      <c r="C4" s="27" t="s">
        <v>65</v>
      </c>
      <c r="D4" s="113" t="str">
        <f>IFERROR(IF(Calendário!I31=0,"",Calendário!I31),"")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IFERROR(IF(Calendário!J31=0,"",Calendário!J31),"")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39" priority="1">
      <formula>AND($A8="",ISODD(ROW()))</formula>
    </cfRule>
  </conditionalFormatting>
  <conditionalFormatting sqref="E8:E107">
    <cfRule type="expression" dxfId="38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37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IFERROR(Calendário!H32,"")</f>
        <v>46290</v>
      </c>
      <c r="C3" s="18" t="s">
        <v>41</v>
      </c>
      <c r="D3" s="111" t="str">
        <f>Calendário!C32</f>
        <v>Gbom Supermercado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IFERROR(Calendário!E32,"")</f>
        <v>3</v>
      </c>
      <c r="C4" s="27" t="s">
        <v>65</v>
      </c>
      <c r="D4" s="113" t="str">
        <f>IFERROR(IF(Calendário!I32=0,"",Calendário!I32),"")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IFERROR(IF(Calendário!J32=0,"",Calendário!J32),"")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36" priority="1">
      <formula>AND($A8="",ISODD(ROW()))</formula>
    </cfRule>
  </conditionalFormatting>
  <conditionalFormatting sqref="E8:E107">
    <cfRule type="expression" dxfId="35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34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IFERROR(Calendário!H33,"")</f>
        <v>46290</v>
      </c>
      <c r="C3" s="18" t="s">
        <v>41</v>
      </c>
      <c r="D3" s="111" t="str">
        <f>Calendário!C33</f>
        <v>Supermercado Azevedo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IFERROR(Calendário!E33,"")</f>
        <v>3</v>
      </c>
      <c r="C4" s="27" t="s">
        <v>65</v>
      </c>
      <c r="D4" s="113" t="str">
        <f>IFERROR(IF(Calendário!I33=0,"",Calendário!I33),"")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IFERROR(IF(Calendário!J33=0,"",Calendário!J33),"")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33" priority="1">
      <formula>AND($A8="",ISODD(ROW()))</formula>
    </cfRule>
  </conditionalFormatting>
  <conditionalFormatting sqref="E8:E107">
    <cfRule type="expression" dxfId="32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31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IFERROR(Calendário!H34,"")</f>
        <v>46293</v>
      </c>
      <c r="C3" s="18" t="s">
        <v>41</v>
      </c>
      <c r="D3" s="111" t="str">
        <f>Calendário!C34</f>
        <v>Supermercado Jurema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IFERROR(Calendário!E34,"")</f>
        <v>4</v>
      </c>
      <c r="C4" s="27" t="s">
        <v>65</v>
      </c>
      <c r="D4" s="113" t="str">
        <f>IFERROR(IF(Calendário!I34=0,"",Calendário!I34),"")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IFERROR(IF(Calendário!J34=0,"",Calendário!J34),"")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30" priority="1">
      <formula>AND($A8="",ISODD(ROW()))</formula>
    </cfRule>
  </conditionalFormatting>
  <conditionalFormatting sqref="E8:E107">
    <cfRule type="expression" dxfId="29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28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IFERROR(Calendário!H35,"")</f>
        <v>46293</v>
      </c>
      <c r="C3" s="18" t="s">
        <v>41</v>
      </c>
      <c r="D3" s="111" t="str">
        <f>Calendário!C35</f>
        <v xml:space="preserve">Supermercado Petybom 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IFERROR(Calendário!E35,"")</f>
        <v>4</v>
      </c>
      <c r="C4" s="27" t="s">
        <v>65</v>
      </c>
      <c r="D4" s="113" t="str">
        <f>IFERROR(IF(Calendário!I35=0,"",Calendário!I35),"")</f>
        <v>Mécia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IFERROR(IF(Calendário!J35=0,"",Calendário!J35),"")</f>
        <v>Mateus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27" priority="1">
      <formula>AND($A8="",ISODD(ROW()))</formula>
    </cfRule>
  </conditionalFormatting>
  <conditionalFormatting sqref="E8:E107">
    <cfRule type="expression" dxfId="26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25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IFERROR(Calendário!H36,"")</f>
        <v>46294</v>
      </c>
      <c r="C3" s="18" t="s">
        <v>41</v>
      </c>
      <c r="D3" s="111" t="str">
        <f>Calendário!C36</f>
        <v>Supermercados Petrópolis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IFERROR(Calendário!E36,"")</f>
        <v>4</v>
      </c>
      <c r="C4" s="27" t="s">
        <v>65</v>
      </c>
      <c r="D4" s="113" t="str">
        <f>IFERROR(IF(Calendário!I36=0,"",Calendário!I36),"")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IFERROR(IF(Calendário!J36=0,"",Calendário!J36),"")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24" priority="1">
      <formula>AND($A8="",ISODD(ROW()))</formula>
    </cfRule>
  </conditionalFormatting>
  <conditionalFormatting sqref="E8:E107">
    <cfRule type="expression" dxfId="23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22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IFERROR(Calendário!H37,"")</f>
        <v>46294</v>
      </c>
      <c r="C3" s="18" t="s">
        <v>41</v>
      </c>
      <c r="D3" s="111" t="str">
        <f>Calendário!C37</f>
        <v>Supermercados N U (Boulevard)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IFERROR(Calendário!E37,"")</f>
        <v>4</v>
      </c>
      <c r="C4" s="27" t="s">
        <v>65</v>
      </c>
      <c r="D4" s="113" t="str">
        <f>IFERROR(IF(Calendário!I37=0,"",Calendário!I37),"")</f>
        <v>Darci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IFERROR(IF(Calendário!J37=0,"",Calendário!J37),"")</f>
        <v>Carlos Eduardo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21" priority="1">
      <formula>AND($A8="",ISODD(ROW()))</formula>
    </cfRule>
  </conditionalFormatting>
  <conditionalFormatting sqref="E8:E107">
    <cfRule type="expression" dxfId="20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9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IFERROR(Calendário!H38,"")</f>
        <v>46295</v>
      </c>
      <c r="C3" s="18" t="s">
        <v>41</v>
      </c>
      <c r="D3" s="111" t="str">
        <f>Calendário!C38</f>
        <v>Supermercado Local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IFERROR(Calendário!E38,"")</f>
        <v>4</v>
      </c>
      <c r="C4" s="27" t="s">
        <v>65</v>
      </c>
      <c r="D4" s="113" t="str">
        <f>IFERROR(IF(Calendário!I38=0,"",Calendário!I38),"")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IFERROR(IF(Calendário!J38=0,"",Calendário!J38),"")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8" priority="1">
      <formula>AND($A8="",ISODD(ROW()))</formula>
    </cfRule>
  </conditionalFormatting>
  <conditionalFormatting sqref="E8:E107">
    <cfRule type="expression" dxfId="17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6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IFERROR(Calendário!H39,"")</f>
        <v>46295</v>
      </c>
      <c r="C3" s="18" t="s">
        <v>41</v>
      </c>
      <c r="D3" s="111" t="str">
        <f>Calendário!C39</f>
        <v>Rondelli Comércio e transporte LTDA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IFERROR(Calendário!E39,"")</f>
        <v>4</v>
      </c>
      <c r="C4" s="27" t="s">
        <v>65</v>
      </c>
      <c r="D4" s="113" t="str">
        <f>IFERROR(IF(Calendário!I39=0,"",Calendário!I39),"")</f>
        <v>Carlos Eduardo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IFERROR(IF(Calendário!J39=0,"",Calendário!J39),"")</f>
        <v>Igor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5" priority="1">
      <formula>AND($A8="",ISODD(ROW()))</formula>
    </cfRule>
  </conditionalFormatting>
  <conditionalFormatting sqref="E8:E107">
    <cfRule type="expression" dxfId="14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3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IFERROR(Calendário!H40,"")</f>
        <v>46289</v>
      </c>
      <c r="C3" s="18" t="s">
        <v>41</v>
      </c>
      <c r="D3" s="111" t="str">
        <f>Calendário!C40</f>
        <v>NS Aparecida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IFERROR(Calendário!E40,"")</f>
        <v>3</v>
      </c>
      <c r="C4" s="27" t="s">
        <v>65</v>
      </c>
      <c r="D4" s="113" t="str">
        <f>IFERROR(IF(Calendário!I40=0,"",Calendário!I40),"")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IFERROR(IF(Calendário!J40=0,"",Calendário!J40),"")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12" priority="1">
      <formula>AND($A8="",ISODD(ROW()))</formula>
    </cfRule>
  </conditionalFormatting>
  <conditionalFormatting sqref="E8:E107">
    <cfRule type="expression" dxfId="11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0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IFERROR(Calendário!H41,"")</f>
        <v>46289</v>
      </c>
      <c r="C3" s="18" t="s">
        <v>41</v>
      </c>
      <c r="D3" s="111" t="str">
        <f>Calendário!C41</f>
        <v>Supermercado Família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IFERROR(Calendário!E41,"")</f>
        <v>3</v>
      </c>
      <c r="C4" s="27" t="s">
        <v>65</v>
      </c>
      <c r="D4" s="113" t="str">
        <f>IFERROR(IF(Calendário!I41=0,"",Calendário!I41),"")</f>
        <v>Igor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IFERROR(IF(Calendário!J41=0,"",Calendário!J41),"")</f>
        <v>Mécia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9" priority="1">
      <formula>AND($A8="",ISODD(ROW()))</formula>
    </cfRule>
  </conditionalFormatting>
  <conditionalFormatting sqref="E8:E107">
    <cfRule type="expression" dxfId="8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7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IFERROR(Calendário!H42,"")</f>
        <v>46290</v>
      </c>
      <c r="C3" s="18" t="s">
        <v>41</v>
      </c>
      <c r="D3" s="111" t="str">
        <f>Calendário!C42</f>
        <v>S Nossa Senhora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IFERROR(Calendário!E42,"")</f>
        <v>3</v>
      </c>
      <c r="C4" s="27" t="s">
        <v>65</v>
      </c>
      <c r="D4" s="113" t="str">
        <f>IFERROR(IF(Calendário!I42=0,"",Calendário!I42),"")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IFERROR(IF(Calendário!J42=0,"",Calendário!J42),"")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6" priority="1">
      <formula>AND($A8="",ISODD(ROW()))</formula>
    </cfRule>
  </conditionalFormatting>
  <conditionalFormatting sqref="E8:E107">
    <cfRule type="expression" dxfId="5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4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37.6640625" customWidth="1"/>
    <col min="2" max="2" width="21.33203125" customWidth="1"/>
    <col min="3" max="3" width="50.33203125" customWidth="1"/>
    <col min="4" max="4" width="20.33203125" customWidth="1"/>
    <col min="5" max="5" width="7.6640625" customWidth="1"/>
    <col min="6" max="6" width="8.6640625" customWidth="1"/>
  </cols>
  <sheetData>
    <row r="1" spans="1:26" ht="73.5" customHeight="1" x14ac:dyDescent="0.25">
      <c r="A1" s="1"/>
      <c r="B1" s="3"/>
      <c r="C1" s="3"/>
      <c r="D1" s="3"/>
      <c r="E1" s="7"/>
      <c r="F1" s="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110" t="s">
        <v>18</v>
      </c>
      <c r="B2" s="102"/>
      <c r="C2" s="102"/>
      <c r="D2" s="102"/>
      <c r="E2" s="103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18" t="s">
        <v>25</v>
      </c>
      <c r="B3" s="20">
        <f>IFERROR(Calendário!H43,"")</f>
        <v>46290</v>
      </c>
      <c r="C3" s="18" t="s">
        <v>41</v>
      </c>
      <c r="D3" s="111" t="str">
        <f>Calendário!C43</f>
        <v>Supermercado Nova Economia</v>
      </c>
      <c r="E3" s="112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7" t="s">
        <v>58</v>
      </c>
      <c r="B4" s="31">
        <f>IFERROR(Calendário!E43,"")</f>
        <v>3</v>
      </c>
      <c r="C4" s="27" t="s">
        <v>65</v>
      </c>
      <c r="D4" s="113" t="str">
        <f>IFERROR(IF(Calendário!I43=0,"",Calendário!I43),"")</f>
        <v>Mateus</v>
      </c>
      <c r="E4" s="11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33" t="s">
        <v>84</v>
      </c>
      <c r="B5" s="34"/>
      <c r="C5" s="33" t="s">
        <v>87</v>
      </c>
      <c r="D5" s="115" t="str">
        <f>IFERROR(IF(Calendário!J43=0,"",Calendário!J43),"")</f>
        <v>Darci</v>
      </c>
      <c r="E5" s="116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37"/>
      <c r="B6" s="38"/>
      <c r="C6" s="38"/>
      <c r="D6" s="117"/>
      <c r="E6" s="11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39" t="s">
        <v>2</v>
      </c>
      <c r="B7" s="40" t="s">
        <v>3</v>
      </c>
      <c r="C7" s="40" t="s">
        <v>4</v>
      </c>
      <c r="D7" s="40" t="s">
        <v>5</v>
      </c>
      <c r="E7" s="41" t="s">
        <v>6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 t="s">
        <v>10</v>
      </c>
      <c r="B8" s="43"/>
      <c r="C8" s="43"/>
      <c r="D8" s="43"/>
      <c r="E8" s="4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20</v>
      </c>
      <c r="B9" s="46"/>
      <c r="C9" s="46"/>
      <c r="D9" s="46"/>
      <c r="E9" s="47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8"/>
      <c r="B10" s="50" t="s">
        <v>21</v>
      </c>
      <c r="C10" s="50" t="s">
        <v>22</v>
      </c>
      <c r="D10" s="50">
        <v>7898920795044</v>
      </c>
      <c r="E10" s="7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8"/>
      <c r="B11" s="50" t="s">
        <v>21</v>
      </c>
      <c r="C11" s="50" t="s">
        <v>23</v>
      </c>
      <c r="D11" s="50">
        <v>7898292530038</v>
      </c>
      <c r="E11" s="7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8"/>
      <c r="B12" s="50" t="s">
        <v>21</v>
      </c>
      <c r="C12" s="50" t="s">
        <v>24</v>
      </c>
      <c r="D12" s="50">
        <v>7898968872011</v>
      </c>
      <c r="E12" s="7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8"/>
      <c r="B13" s="50" t="s">
        <v>21</v>
      </c>
      <c r="C13" s="50" t="s">
        <v>26</v>
      </c>
      <c r="D13" s="50">
        <v>7898964714070</v>
      </c>
      <c r="E13" s="7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8"/>
      <c r="B14" s="50" t="s">
        <v>21</v>
      </c>
      <c r="C14" s="50" t="s">
        <v>27</v>
      </c>
      <c r="D14" s="50">
        <v>7898920795259</v>
      </c>
      <c r="E14" s="7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62" t="s">
        <v>28</v>
      </c>
      <c r="B15" s="64"/>
      <c r="C15" s="64"/>
      <c r="D15" s="64"/>
      <c r="E15" s="65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5" t="s">
        <v>29</v>
      </c>
      <c r="B16" s="46"/>
      <c r="C16" s="46"/>
      <c r="D16" s="46"/>
      <c r="E16" s="47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8"/>
      <c r="B17" s="50" t="s">
        <v>30</v>
      </c>
      <c r="C17" s="50" t="s">
        <v>31</v>
      </c>
      <c r="D17" s="50">
        <v>7896038306053</v>
      </c>
      <c r="E17" s="7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8"/>
      <c r="B18" s="50" t="s">
        <v>30</v>
      </c>
      <c r="C18" s="50" t="s">
        <v>32</v>
      </c>
      <c r="D18" s="50">
        <v>7893500018469</v>
      </c>
      <c r="E18" s="7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8"/>
      <c r="B19" s="50" t="s">
        <v>30</v>
      </c>
      <c r="C19" s="50" t="s">
        <v>33</v>
      </c>
      <c r="D19" s="50">
        <v>7896389600107</v>
      </c>
      <c r="E19" s="7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8"/>
      <c r="B20" s="50" t="s">
        <v>30</v>
      </c>
      <c r="C20" s="50" t="s">
        <v>34</v>
      </c>
      <c r="D20" s="50">
        <v>609963230297</v>
      </c>
      <c r="E20" s="7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8"/>
      <c r="B21" s="50" t="s">
        <v>30</v>
      </c>
      <c r="C21" s="50" t="s">
        <v>35</v>
      </c>
      <c r="D21" s="50">
        <v>7896006716112</v>
      </c>
      <c r="E21" s="7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62" t="s">
        <v>36</v>
      </c>
      <c r="B22" s="64"/>
      <c r="C22" s="64"/>
      <c r="D22" s="64"/>
      <c r="E22" s="65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8"/>
      <c r="B23" s="50" t="s">
        <v>39</v>
      </c>
      <c r="C23" s="50" t="s">
        <v>40</v>
      </c>
      <c r="D23" s="70" t="s">
        <v>42</v>
      </c>
      <c r="E23" s="7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8"/>
      <c r="B24" s="50" t="s">
        <v>44</v>
      </c>
      <c r="C24" s="50" t="s">
        <v>46</v>
      </c>
      <c r="D24" s="70" t="s">
        <v>47</v>
      </c>
      <c r="E24" s="7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62" t="s">
        <v>51</v>
      </c>
      <c r="B25" s="64"/>
      <c r="C25" s="64"/>
      <c r="D25" s="64"/>
      <c r="E25" s="65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 t="s">
        <v>55</v>
      </c>
      <c r="B26" s="46"/>
      <c r="C26" s="46"/>
      <c r="D26" s="46"/>
      <c r="E26" s="47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8"/>
      <c r="B27" s="50" t="s">
        <v>57</v>
      </c>
      <c r="C27" s="50" t="s">
        <v>59</v>
      </c>
      <c r="D27" s="50">
        <v>7898017920199</v>
      </c>
      <c r="E27" s="7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8"/>
      <c r="B28" s="50" t="s">
        <v>57</v>
      </c>
      <c r="C28" s="50" t="s">
        <v>61</v>
      </c>
      <c r="D28" s="50">
        <v>7896089012637</v>
      </c>
      <c r="E28" s="7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8"/>
      <c r="B29" s="50" t="s">
        <v>57</v>
      </c>
      <c r="C29" s="50" t="s">
        <v>63</v>
      </c>
      <c r="D29" s="50">
        <v>7896005800362</v>
      </c>
      <c r="E29" s="7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8"/>
      <c r="B30" s="50" t="s">
        <v>57</v>
      </c>
      <c r="C30" s="50" t="s">
        <v>66</v>
      </c>
      <c r="D30" s="50">
        <v>7891021006071</v>
      </c>
      <c r="E30" s="7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8"/>
      <c r="B31" s="50" t="s">
        <v>57</v>
      </c>
      <c r="C31" s="50" t="s">
        <v>67</v>
      </c>
      <c r="D31" s="50">
        <v>7898286200039</v>
      </c>
      <c r="E31" s="7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62" t="s">
        <v>68</v>
      </c>
      <c r="B32" s="64"/>
      <c r="C32" s="64"/>
      <c r="D32" s="64"/>
      <c r="E32" s="65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8"/>
      <c r="B33" s="50" t="s">
        <v>69</v>
      </c>
      <c r="C33" s="50" t="s">
        <v>70</v>
      </c>
      <c r="D33" s="70" t="s">
        <v>71</v>
      </c>
      <c r="E33" s="7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8"/>
      <c r="B34" s="50" t="s">
        <v>72</v>
      </c>
      <c r="C34" s="50" t="s">
        <v>73</v>
      </c>
      <c r="D34" s="70" t="s">
        <v>74</v>
      </c>
      <c r="E34" s="79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8"/>
      <c r="B35" s="50" t="s">
        <v>75</v>
      </c>
      <c r="C35" s="50" t="s">
        <v>76</v>
      </c>
      <c r="D35" s="70" t="s">
        <v>77</v>
      </c>
      <c r="E35" s="7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8"/>
      <c r="B36" s="50" t="s">
        <v>78</v>
      </c>
      <c r="C36" s="50" t="s">
        <v>79</v>
      </c>
      <c r="D36" s="70" t="s">
        <v>80</v>
      </c>
      <c r="E36" s="79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8"/>
      <c r="B37" s="50" t="s">
        <v>81</v>
      </c>
      <c r="C37" s="50" t="s">
        <v>82</v>
      </c>
      <c r="D37" s="70" t="s">
        <v>83</v>
      </c>
      <c r="E37" s="7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 t="s">
        <v>85</v>
      </c>
      <c r="B38" s="46"/>
      <c r="C38" s="46"/>
      <c r="D38" s="46"/>
      <c r="E38" s="47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8"/>
      <c r="B39" s="50" t="s">
        <v>86</v>
      </c>
      <c r="C39" s="50" t="s">
        <v>88</v>
      </c>
      <c r="D39" s="50">
        <v>7891515620981</v>
      </c>
      <c r="E39" s="7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8"/>
      <c r="B40" s="50" t="s">
        <v>86</v>
      </c>
      <c r="C40" s="50" t="s">
        <v>89</v>
      </c>
      <c r="D40" s="50">
        <v>7891515977511</v>
      </c>
      <c r="E40" s="7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8"/>
      <c r="B41" s="50" t="s">
        <v>86</v>
      </c>
      <c r="C41" s="50" t="s">
        <v>92</v>
      </c>
      <c r="D41" s="50">
        <v>7894904009862</v>
      </c>
      <c r="E41" s="79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8"/>
      <c r="B42" s="50" t="s">
        <v>86</v>
      </c>
      <c r="C42" s="50" t="s">
        <v>94</v>
      </c>
      <c r="D42" s="50">
        <v>7896716301271</v>
      </c>
      <c r="E42" s="79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8"/>
      <c r="B43" s="50" t="s">
        <v>86</v>
      </c>
      <c r="C43" s="50" t="s">
        <v>95</v>
      </c>
      <c r="D43" s="50">
        <v>7891164005832</v>
      </c>
      <c r="E43" s="7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62" t="s">
        <v>96</v>
      </c>
      <c r="B44" s="64"/>
      <c r="C44" s="64"/>
      <c r="D44" s="64"/>
      <c r="E44" s="65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 t="s">
        <v>97</v>
      </c>
      <c r="B45" s="46"/>
      <c r="C45" s="46"/>
      <c r="D45" s="46"/>
      <c r="E45" s="47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8"/>
      <c r="B46" s="50" t="s">
        <v>98</v>
      </c>
      <c r="C46" s="50" t="s">
        <v>99</v>
      </c>
      <c r="D46" s="50">
        <v>7898357410022</v>
      </c>
      <c r="E46" s="7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8"/>
      <c r="B47" s="50" t="s">
        <v>98</v>
      </c>
      <c r="C47" s="50" t="s">
        <v>100</v>
      </c>
      <c r="D47" s="50">
        <v>7898031690030</v>
      </c>
      <c r="E47" s="7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8"/>
      <c r="B48" s="50" t="s">
        <v>98</v>
      </c>
      <c r="C48" s="50" t="s">
        <v>101</v>
      </c>
      <c r="D48" s="50">
        <v>7898357410015</v>
      </c>
      <c r="E48" s="7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8"/>
      <c r="B49" s="50" t="s">
        <v>98</v>
      </c>
      <c r="C49" s="50" t="s">
        <v>102</v>
      </c>
      <c r="D49" s="50">
        <v>7898031690023</v>
      </c>
      <c r="E49" s="7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 t="s">
        <v>103</v>
      </c>
      <c r="B50" s="46"/>
      <c r="C50" s="46"/>
      <c r="D50" s="46"/>
      <c r="E50" s="47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8"/>
      <c r="B51" s="50" t="s">
        <v>104</v>
      </c>
      <c r="C51" s="50" t="s">
        <v>105</v>
      </c>
      <c r="D51" s="50">
        <v>7896481130137</v>
      </c>
      <c r="E51" s="7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8"/>
      <c r="B52" s="50" t="s">
        <v>104</v>
      </c>
      <c r="C52" s="50" t="s">
        <v>106</v>
      </c>
      <c r="D52" s="50">
        <v>7898932426042</v>
      </c>
      <c r="E52" s="7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8"/>
      <c r="B53" s="50" t="s">
        <v>104</v>
      </c>
      <c r="C53" s="50" t="s">
        <v>107</v>
      </c>
      <c r="D53" s="50">
        <v>7896490288775</v>
      </c>
      <c r="E53" s="7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8"/>
      <c r="B54" s="50" t="s">
        <v>104</v>
      </c>
      <c r="C54" s="50" t="s">
        <v>108</v>
      </c>
      <c r="D54" s="50">
        <v>7898366930023</v>
      </c>
      <c r="E54" s="7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8"/>
      <c r="B55" s="50" t="s">
        <v>104</v>
      </c>
      <c r="C55" s="50" t="s">
        <v>109</v>
      </c>
      <c r="D55" s="50">
        <v>7898097320018</v>
      </c>
      <c r="E55" s="7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45" t="s">
        <v>110</v>
      </c>
      <c r="B56" s="46"/>
      <c r="C56" s="46"/>
      <c r="D56" s="46"/>
      <c r="E56" s="47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48"/>
      <c r="B57" s="50" t="s">
        <v>111</v>
      </c>
      <c r="C57" s="50" t="s">
        <v>112</v>
      </c>
      <c r="D57" s="50">
        <v>7896005213193</v>
      </c>
      <c r="E57" s="7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48"/>
      <c r="B58" s="50" t="s">
        <v>111</v>
      </c>
      <c r="C58" s="50" t="s">
        <v>113</v>
      </c>
      <c r="D58" s="50">
        <v>7896005286579</v>
      </c>
      <c r="E58" s="7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8"/>
      <c r="B59" s="50" t="s">
        <v>111</v>
      </c>
      <c r="C59" s="50" t="s">
        <v>114</v>
      </c>
      <c r="D59" s="50">
        <v>7896021300044</v>
      </c>
      <c r="E59" s="7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8"/>
      <c r="B60" s="50" t="s">
        <v>111</v>
      </c>
      <c r="C60" s="50" t="s">
        <v>115</v>
      </c>
      <c r="D60" s="50">
        <v>7896763621001</v>
      </c>
      <c r="E60" s="7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8"/>
      <c r="B61" s="50" t="s">
        <v>111</v>
      </c>
      <c r="C61" s="50" t="s">
        <v>116</v>
      </c>
      <c r="D61" s="50">
        <v>7897721410002</v>
      </c>
      <c r="E61" s="79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62" t="s">
        <v>215</v>
      </c>
      <c r="B62" s="64"/>
      <c r="C62" s="64"/>
      <c r="D62" s="64"/>
      <c r="E62" s="6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 t="s">
        <v>118</v>
      </c>
      <c r="B63" s="46"/>
      <c r="C63" s="46"/>
      <c r="D63" s="46"/>
      <c r="E63" s="47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8"/>
      <c r="B64" s="50" t="s">
        <v>120</v>
      </c>
      <c r="C64" s="50" t="s">
        <v>121</v>
      </c>
      <c r="D64" s="50">
        <v>7898920795051</v>
      </c>
      <c r="E64" s="7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8"/>
      <c r="B65" s="50" t="s">
        <v>120</v>
      </c>
      <c r="C65" s="50" t="s">
        <v>123</v>
      </c>
      <c r="D65" s="50">
        <v>7896116900029</v>
      </c>
      <c r="E65" s="7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8"/>
      <c r="B66" s="50" t="s">
        <v>120</v>
      </c>
      <c r="C66" s="50" t="s">
        <v>125</v>
      </c>
      <c r="D66" s="50">
        <v>7898903143015</v>
      </c>
      <c r="E66" s="79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8"/>
      <c r="B67" s="50" t="s">
        <v>120</v>
      </c>
      <c r="C67" s="50" t="s">
        <v>126</v>
      </c>
      <c r="D67" s="50">
        <v>7898902334018</v>
      </c>
      <c r="E67" s="7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8"/>
      <c r="B68" s="50" t="s">
        <v>120</v>
      </c>
      <c r="C68" s="50" t="s">
        <v>127</v>
      </c>
      <c r="D68" s="50">
        <v>7898930231037</v>
      </c>
      <c r="E68" s="7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62" t="s">
        <v>128</v>
      </c>
      <c r="B69" s="64"/>
      <c r="C69" s="64"/>
      <c r="D69" s="64"/>
      <c r="E69" s="6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 t="s">
        <v>129</v>
      </c>
      <c r="B70" s="46"/>
      <c r="C70" s="46"/>
      <c r="D70" s="46"/>
      <c r="E70" s="47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8"/>
      <c r="B71" s="50" t="s">
        <v>131</v>
      </c>
      <c r="C71" s="50" t="s">
        <v>132</v>
      </c>
      <c r="D71" s="50">
        <v>7898215151708</v>
      </c>
      <c r="E71" s="7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8"/>
      <c r="B72" s="50" t="s">
        <v>131</v>
      </c>
      <c r="C72" s="50" t="s">
        <v>133</v>
      </c>
      <c r="D72" s="50">
        <v>7898403782387</v>
      </c>
      <c r="E72" s="7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8"/>
      <c r="B73" s="50" t="s">
        <v>131</v>
      </c>
      <c r="C73" s="50" t="s">
        <v>134</v>
      </c>
      <c r="D73" s="50">
        <v>7898945133203</v>
      </c>
      <c r="E73" s="7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8"/>
      <c r="B74" s="50" t="s">
        <v>131</v>
      </c>
      <c r="C74" s="50" t="s">
        <v>135</v>
      </c>
      <c r="D74" s="50">
        <v>7898168390018</v>
      </c>
      <c r="E74" s="79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8"/>
      <c r="B75" s="50" t="s">
        <v>131</v>
      </c>
      <c r="C75" s="50" t="s">
        <v>136</v>
      </c>
      <c r="D75" s="50">
        <v>7897856400091</v>
      </c>
      <c r="E75" s="7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 t="s">
        <v>137</v>
      </c>
      <c r="B76" s="46"/>
      <c r="C76" s="46"/>
      <c r="D76" s="46"/>
      <c r="E76" s="47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8"/>
      <c r="B77" s="50" t="s">
        <v>138</v>
      </c>
      <c r="C77" s="50" t="s">
        <v>139</v>
      </c>
      <c r="D77" s="50">
        <v>7897318572823</v>
      </c>
      <c r="E77" s="79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8"/>
      <c r="B78" s="50" t="s">
        <v>138</v>
      </c>
      <c r="C78" s="50" t="s">
        <v>140</v>
      </c>
      <c r="D78" s="50">
        <v>7891515591939</v>
      </c>
      <c r="E78" s="79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8"/>
      <c r="B79" s="50" t="s">
        <v>138</v>
      </c>
      <c r="C79" s="50" t="s">
        <v>141</v>
      </c>
      <c r="D79" s="50">
        <v>7898955617526</v>
      </c>
      <c r="E79" s="7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8"/>
      <c r="B80" s="50" t="s">
        <v>138</v>
      </c>
      <c r="C80" s="50" t="s">
        <v>142</v>
      </c>
      <c r="D80" s="50">
        <v>7891097105739</v>
      </c>
      <c r="E80" s="7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8"/>
      <c r="B81" s="50" t="s">
        <v>138</v>
      </c>
      <c r="C81" s="50" t="s">
        <v>143</v>
      </c>
      <c r="D81" s="50">
        <v>7898215150282</v>
      </c>
      <c r="E81" s="7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 t="s">
        <v>144</v>
      </c>
      <c r="B82" s="46"/>
      <c r="C82" s="46"/>
      <c r="D82" s="46"/>
      <c r="E82" s="47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8"/>
      <c r="B83" s="50" t="s">
        <v>145</v>
      </c>
      <c r="C83" s="50" t="s">
        <v>146</v>
      </c>
      <c r="D83" s="50">
        <v>7897318572830</v>
      </c>
      <c r="E83" s="7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8"/>
      <c r="B84" s="50" t="s">
        <v>145</v>
      </c>
      <c r="C84" s="50" t="s">
        <v>147</v>
      </c>
      <c r="D84" s="50">
        <v>7891515592080</v>
      </c>
      <c r="E84" s="79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8"/>
      <c r="B85" s="50" t="s">
        <v>145</v>
      </c>
      <c r="C85" s="50" t="s">
        <v>148</v>
      </c>
      <c r="D85" s="50">
        <v>7891097105739</v>
      </c>
      <c r="E85" s="79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8"/>
      <c r="B86" s="50" t="s">
        <v>145</v>
      </c>
      <c r="C86" s="50" t="s">
        <v>149</v>
      </c>
      <c r="D86" s="50">
        <v>7898215150657</v>
      </c>
      <c r="E86" s="79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48"/>
      <c r="B87" s="50" t="s">
        <v>145</v>
      </c>
      <c r="C87" s="50" t="s">
        <v>150</v>
      </c>
      <c r="D87" s="50">
        <v>7898955617519</v>
      </c>
      <c r="E87" s="7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 t="s">
        <v>151</v>
      </c>
      <c r="B88" s="46"/>
      <c r="C88" s="46"/>
      <c r="D88" s="46"/>
      <c r="E88" s="47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48"/>
      <c r="B89" s="50" t="s">
        <v>153</v>
      </c>
      <c r="C89" s="50" t="s">
        <v>154</v>
      </c>
      <c r="D89" s="50">
        <v>7897318572816</v>
      </c>
      <c r="E89" s="79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8"/>
      <c r="B90" s="50" t="s">
        <v>153</v>
      </c>
      <c r="C90" s="50" t="s">
        <v>156</v>
      </c>
      <c r="D90" s="50">
        <v>7898129140034</v>
      </c>
      <c r="E90" s="79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8"/>
      <c r="B91" s="50" t="s">
        <v>153</v>
      </c>
      <c r="C91" s="50" t="s">
        <v>157</v>
      </c>
      <c r="D91" s="50">
        <v>7897717900135</v>
      </c>
      <c r="E91" s="7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8"/>
      <c r="B92" s="50" t="s">
        <v>153</v>
      </c>
      <c r="C92" s="50" t="s">
        <v>159</v>
      </c>
      <c r="D92" s="50">
        <v>7898387120083</v>
      </c>
      <c r="E92" s="79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8"/>
      <c r="B93" s="50" t="s">
        <v>153</v>
      </c>
      <c r="C93" s="50" t="s">
        <v>160</v>
      </c>
      <c r="D93" s="50">
        <v>7898215151319</v>
      </c>
      <c r="E93" s="79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62" t="s">
        <v>161</v>
      </c>
      <c r="B94" s="64"/>
      <c r="C94" s="64"/>
      <c r="D94" s="64"/>
      <c r="E94" s="6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 t="s">
        <v>162</v>
      </c>
      <c r="B95" s="46"/>
      <c r="C95" s="46"/>
      <c r="D95" s="46"/>
      <c r="E95" s="47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8"/>
      <c r="B96" s="50" t="s">
        <v>163</v>
      </c>
      <c r="C96" s="50" t="s">
        <v>164</v>
      </c>
      <c r="D96" s="50">
        <v>7891107101621</v>
      </c>
      <c r="E96" s="79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8"/>
      <c r="B97" s="50" t="s">
        <v>163</v>
      </c>
      <c r="C97" s="50" t="s">
        <v>165</v>
      </c>
      <c r="D97" s="50">
        <v>7896036090244</v>
      </c>
      <c r="E97" s="79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8"/>
      <c r="B98" s="50" t="s">
        <v>163</v>
      </c>
      <c r="C98" s="50" t="s">
        <v>166</v>
      </c>
      <c r="D98" s="50">
        <v>7892300030060</v>
      </c>
      <c r="E98" s="79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8"/>
      <c r="B99" s="50" t="s">
        <v>163</v>
      </c>
      <c r="C99" s="50" t="s">
        <v>167</v>
      </c>
      <c r="D99" s="50">
        <v>7898247780075</v>
      </c>
      <c r="E99" s="7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8"/>
      <c r="B100" s="50" t="s">
        <v>163</v>
      </c>
      <c r="C100" s="50" t="s">
        <v>168</v>
      </c>
      <c r="D100" s="50">
        <v>7891080803673</v>
      </c>
      <c r="E100" s="79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62" t="s">
        <v>170</v>
      </c>
      <c r="B101" s="64"/>
      <c r="C101" s="64"/>
      <c r="D101" s="64"/>
      <c r="E101" s="6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8"/>
      <c r="B102" s="50" t="s">
        <v>171</v>
      </c>
      <c r="C102" s="50" t="s">
        <v>172</v>
      </c>
      <c r="D102" s="70" t="s">
        <v>173</v>
      </c>
      <c r="E102" s="79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62" t="s">
        <v>174</v>
      </c>
      <c r="B103" s="64"/>
      <c r="C103" s="64"/>
      <c r="D103" s="73"/>
      <c r="E103" s="6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8"/>
      <c r="B104" s="50" t="s">
        <v>175</v>
      </c>
      <c r="C104" s="50" t="s">
        <v>176</v>
      </c>
      <c r="D104" s="74" t="s">
        <v>177</v>
      </c>
      <c r="E104" s="79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8"/>
      <c r="B105" s="50" t="s">
        <v>178</v>
      </c>
      <c r="C105" s="50" t="s">
        <v>179</v>
      </c>
      <c r="D105" s="74" t="s">
        <v>180</v>
      </c>
      <c r="E105" s="79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8"/>
      <c r="B106" s="50" t="s">
        <v>181</v>
      </c>
      <c r="C106" s="50" t="s">
        <v>182</v>
      </c>
      <c r="D106" s="74" t="s">
        <v>183</v>
      </c>
      <c r="E106" s="79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48"/>
      <c r="B107" s="50" t="s">
        <v>184</v>
      </c>
      <c r="C107" s="50" t="s">
        <v>185</v>
      </c>
      <c r="D107" s="74" t="s">
        <v>186</v>
      </c>
      <c r="E107" s="7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75"/>
      <c r="B108" s="76"/>
      <c r="C108" s="76"/>
      <c r="D108" s="77" t="s">
        <v>239</v>
      </c>
      <c r="E108" s="78">
        <f>COUNTIF(E8:E107,"&gt;0")</f>
        <v>0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</row>
    <row r="310" spans="1:26" ht="15.75" customHeight="1" x14ac:dyDescent="0.25">
      <c r="A310" s="4"/>
      <c r="B310" s="4"/>
      <c r="C310" s="4"/>
      <c r="D310" s="4"/>
      <c r="E310" s="4"/>
      <c r="F310" s="4"/>
    </row>
    <row r="311" spans="1:26" ht="15.75" customHeight="1" x14ac:dyDescent="0.25">
      <c r="A311" s="4"/>
      <c r="B311" s="4"/>
      <c r="C311" s="4"/>
      <c r="D311" s="4"/>
      <c r="E311" s="4"/>
      <c r="F311" s="4"/>
    </row>
    <row r="312" spans="1:26" ht="15.75" customHeight="1" x14ac:dyDescent="0.25">
      <c r="A312" s="4"/>
      <c r="B312" s="4"/>
      <c r="C312" s="4"/>
      <c r="D312" s="4"/>
      <c r="E312" s="4"/>
      <c r="F312" s="4"/>
    </row>
    <row r="313" spans="1:26" ht="15.75" customHeight="1" x14ac:dyDescent="0.25">
      <c r="A313" s="4"/>
      <c r="B313" s="4"/>
      <c r="C313" s="4"/>
      <c r="D313" s="4"/>
      <c r="E313" s="4"/>
      <c r="F313" s="4"/>
    </row>
    <row r="314" spans="1:26" ht="15.75" customHeight="1" x14ac:dyDescent="0.25">
      <c r="A314" s="4"/>
      <c r="B314" s="4"/>
      <c r="C314" s="4"/>
      <c r="D314" s="4"/>
      <c r="E314" s="4"/>
      <c r="F314" s="4"/>
    </row>
    <row r="315" spans="1:26" ht="15.75" customHeight="1" x14ac:dyDescent="0.25">
      <c r="A315" s="4"/>
      <c r="B315" s="4"/>
      <c r="C315" s="4"/>
      <c r="D315" s="4"/>
      <c r="E315" s="4"/>
      <c r="F315" s="4"/>
    </row>
    <row r="316" spans="1:26" ht="15.75" customHeight="1" x14ac:dyDescent="0.25">
      <c r="A316" s="4"/>
      <c r="B316" s="4"/>
      <c r="C316" s="4"/>
      <c r="D316" s="4"/>
      <c r="E316" s="4"/>
      <c r="F316" s="4"/>
    </row>
    <row r="317" spans="1:26" ht="15.75" customHeight="1" x14ac:dyDescent="0.25">
      <c r="A317" s="4"/>
      <c r="B317" s="4"/>
      <c r="C317" s="4"/>
      <c r="D317" s="4"/>
      <c r="E317" s="4"/>
      <c r="F317" s="4"/>
    </row>
    <row r="318" spans="1:26" ht="15.75" customHeight="1" x14ac:dyDescent="0.25">
      <c r="A318" s="4"/>
      <c r="B318" s="4"/>
      <c r="C318" s="4"/>
      <c r="D318" s="4"/>
      <c r="E318" s="4"/>
      <c r="F318" s="4"/>
    </row>
    <row r="319" spans="1:26" ht="15.75" customHeight="1" x14ac:dyDescent="0.25">
      <c r="A319" s="4"/>
      <c r="B319" s="4"/>
      <c r="C319" s="4"/>
      <c r="D319" s="4"/>
      <c r="E319" s="4"/>
      <c r="F319" s="4"/>
    </row>
    <row r="320" spans="1:26" ht="15.75" customHeight="1" x14ac:dyDescent="0.25">
      <c r="A320" s="4"/>
      <c r="B320" s="4"/>
      <c r="C320" s="4"/>
      <c r="D320" s="4"/>
      <c r="E320" s="4"/>
      <c r="F320" s="4"/>
    </row>
    <row r="321" spans="1:6" ht="15.75" customHeight="1" x14ac:dyDescent="0.25">
      <c r="A321" s="4"/>
      <c r="B321" s="4"/>
      <c r="C321" s="4"/>
      <c r="D321" s="4"/>
      <c r="E321" s="4"/>
      <c r="F321" s="4"/>
    </row>
    <row r="322" spans="1:6" ht="15.75" customHeight="1" x14ac:dyDescent="0.25">
      <c r="A322" s="4"/>
      <c r="B322" s="4"/>
      <c r="C322" s="4"/>
      <c r="D322" s="4"/>
      <c r="E322" s="4"/>
      <c r="F322" s="4"/>
    </row>
    <row r="323" spans="1:6" ht="15.75" customHeight="1" x14ac:dyDescent="0.25">
      <c r="A323" s="4"/>
      <c r="B323" s="4"/>
      <c r="C323" s="4"/>
      <c r="D323" s="4"/>
      <c r="E323" s="4"/>
      <c r="F323" s="4"/>
    </row>
    <row r="324" spans="1:6" ht="15.75" customHeight="1" x14ac:dyDescent="0.25">
      <c r="A324" s="4"/>
      <c r="B324" s="4"/>
      <c r="C324" s="4"/>
      <c r="D324" s="4"/>
      <c r="E324" s="4"/>
      <c r="F324" s="4"/>
    </row>
    <row r="325" spans="1:6" ht="15.75" customHeight="1" x14ac:dyDescent="0.25">
      <c r="A325" s="4"/>
      <c r="B325" s="4"/>
      <c r="C325" s="4"/>
      <c r="D325" s="4"/>
      <c r="E325" s="4"/>
      <c r="F325" s="4"/>
    </row>
    <row r="326" spans="1:6" ht="15.75" customHeight="1" x14ac:dyDescent="0.25">
      <c r="A326" s="4"/>
      <c r="B326" s="4"/>
      <c r="C326" s="4"/>
      <c r="D326" s="4"/>
      <c r="E326" s="4"/>
      <c r="F326" s="4"/>
    </row>
    <row r="327" spans="1:6" ht="15.75" customHeight="1" x14ac:dyDescent="0.25">
      <c r="A327" s="4"/>
      <c r="B327" s="4"/>
      <c r="C327" s="4"/>
      <c r="D327" s="4"/>
      <c r="E327" s="4"/>
      <c r="F327" s="4"/>
    </row>
    <row r="328" spans="1:6" ht="15.75" customHeight="1" x14ac:dyDescent="0.25">
      <c r="A328" s="4"/>
      <c r="B328" s="4"/>
      <c r="C328" s="4"/>
      <c r="D328" s="4"/>
      <c r="E328" s="4"/>
      <c r="F328" s="4"/>
    </row>
    <row r="329" spans="1:6" ht="15.75" customHeight="1" x14ac:dyDescent="0.25">
      <c r="A329" s="4"/>
      <c r="B329" s="4"/>
      <c r="C329" s="4"/>
      <c r="D329" s="4"/>
      <c r="E329" s="4"/>
      <c r="F329" s="4"/>
    </row>
    <row r="330" spans="1:6" ht="15.75" customHeight="1" x14ac:dyDescent="0.25">
      <c r="A330" s="4"/>
      <c r="B330" s="4"/>
      <c r="C330" s="4"/>
      <c r="D330" s="4"/>
      <c r="E330" s="4"/>
      <c r="F330" s="4"/>
    </row>
    <row r="331" spans="1:6" ht="15.75" customHeight="1" x14ac:dyDescent="0.25">
      <c r="A331" s="4"/>
      <c r="B331" s="4"/>
      <c r="C331" s="4"/>
      <c r="D331" s="4"/>
      <c r="E331" s="4"/>
      <c r="F331" s="4"/>
    </row>
    <row r="332" spans="1:6" ht="15.75" customHeight="1" x14ac:dyDescent="0.25">
      <c r="A332" s="4"/>
      <c r="B332" s="4"/>
      <c r="C332" s="4"/>
      <c r="D332" s="4"/>
      <c r="E332" s="4"/>
      <c r="F332" s="4"/>
    </row>
    <row r="333" spans="1:6" ht="15.75" customHeight="1" x14ac:dyDescent="0.25">
      <c r="A333" s="4"/>
      <c r="B333" s="4"/>
      <c r="C333" s="4"/>
      <c r="D333" s="4"/>
      <c r="E333" s="4"/>
      <c r="F333" s="4"/>
    </row>
    <row r="334" spans="1:6" ht="15.75" customHeight="1" x14ac:dyDescent="0.25">
      <c r="A334" s="4"/>
      <c r="B334" s="4"/>
      <c r="C334" s="4"/>
      <c r="D334" s="4"/>
      <c r="E334" s="4"/>
      <c r="F334" s="4"/>
    </row>
    <row r="335" spans="1:6" ht="15.75" customHeight="1" x14ac:dyDescent="0.25">
      <c r="A335" s="4"/>
      <c r="B335" s="4"/>
      <c r="C335" s="4"/>
      <c r="D335" s="4"/>
      <c r="E335" s="4"/>
      <c r="F335" s="4"/>
    </row>
    <row r="336" spans="1:6" ht="15.75" customHeight="1" x14ac:dyDescent="0.25">
      <c r="A336" s="4"/>
      <c r="B336" s="4"/>
      <c r="C336" s="4"/>
      <c r="D336" s="4"/>
      <c r="E336" s="4"/>
      <c r="F336" s="4"/>
    </row>
    <row r="337" spans="1:6" ht="15.75" customHeight="1" x14ac:dyDescent="0.25">
      <c r="A337" s="4"/>
      <c r="B337" s="4"/>
      <c r="C337" s="4"/>
      <c r="D337" s="4"/>
      <c r="E337" s="4"/>
      <c r="F337" s="4"/>
    </row>
    <row r="338" spans="1:6" ht="15.75" customHeight="1" x14ac:dyDescent="0.25">
      <c r="A338" s="4"/>
      <c r="B338" s="4"/>
      <c r="C338" s="4"/>
      <c r="D338" s="4"/>
      <c r="E338" s="4"/>
      <c r="F338" s="4"/>
    </row>
    <row r="339" spans="1:6" ht="15.75" customHeight="1" x14ac:dyDescent="0.25">
      <c r="A339" s="4"/>
      <c r="B339" s="4"/>
      <c r="C339" s="4"/>
      <c r="D339" s="4"/>
      <c r="E339" s="4"/>
      <c r="F339" s="4"/>
    </row>
    <row r="340" spans="1:6" ht="15.75" customHeight="1" x14ac:dyDescent="0.25">
      <c r="A340" s="4"/>
      <c r="B340" s="4"/>
      <c r="C340" s="4"/>
      <c r="D340" s="4"/>
      <c r="E340" s="4"/>
      <c r="F340" s="4"/>
    </row>
    <row r="341" spans="1:6" ht="15.75" customHeight="1" x14ac:dyDescent="0.25">
      <c r="A341" s="4"/>
      <c r="B341" s="4"/>
      <c r="C341" s="4"/>
      <c r="D341" s="4"/>
      <c r="E341" s="4"/>
      <c r="F341" s="4"/>
    </row>
    <row r="342" spans="1:6" ht="15.75" customHeight="1" x14ac:dyDescent="0.25">
      <c r="A342" s="4"/>
      <c r="B342" s="4"/>
      <c r="C342" s="4"/>
      <c r="D342" s="4"/>
      <c r="E342" s="4"/>
      <c r="F342" s="4"/>
    </row>
    <row r="343" spans="1:6" ht="15.75" customHeight="1" x14ac:dyDescent="0.25">
      <c r="A343" s="4"/>
      <c r="B343" s="4"/>
      <c r="C343" s="4"/>
      <c r="D343" s="4"/>
      <c r="E343" s="4"/>
      <c r="F343" s="4"/>
    </row>
    <row r="344" spans="1:6" ht="15.75" customHeight="1" x14ac:dyDescent="0.25">
      <c r="A344" s="4"/>
      <c r="B344" s="4"/>
      <c r="C344" s="4"/>
      <c r="D344" s="4"/>
      <c r="E344" s="4"/>
      <c r="F344" s="4"/>
    </row>
    <row r="345" spans="1:6" ht="15.75" customHeight="1" x14ac:dyDescent="0.25">
      <c r="A345" s="4"/>
      <c r="B345" s="4"/>
      <c r="C345" s="4"/>
      <c r="D345" s="4"/>
      <c r="E345" s="4"/>
      <c r="F345" s="4"/>
    </row>
    <row r="346" spans="1:6" ht="15.75" customHeight="1" x14ac:dyDescent="0.25">
      <c r="A346" s="4"/>
      <c r="B346" s="4"/>
      <c r="C346" s="4"/>
      <c r="D346" s="4"/>
      <c r="E346" s="4"/>
      <c r="F346" s="4"/>
    </row>
    <row r="347" spans="1:6" ht="15.75" customHeight="1" x14ac:dyDescent="0.25">
      <c r="A347" s="4"/>
      <c r="B347" s="4"/>
      <c r="C347" s="4"/>
      <c r="D347" s="4"/>
      <c r="E347" s="4"/>
      <c r="F347" s="4"/>
    </row>
    <row r="348" spans="1:6" ht="15.75" customHeight="1" x14ac:dyDescent="0.25">
      <c r="A348" s="4"/>
      <c r="B348" s="4"/>
      <c r="C348" s="4"/>
      <c r="D348" s="4"/>
      <c r="E348" s="4"/>
      <c r="F348" s="4"/>
    </row>
    <row r="349" spans="1:6" ht="15.75" customHeight="1" x14ac:dyDescent="0.25">
      <c r="A349" s="4"/>
      <c r="B349" s="4"/>
      <c r="C349" s="4"/>
      <c r="D349" s="4"/>
      <c r="E349" s="4"/>
      <c r="F349" s="4"/>
    </row>
    <row r="350" spans="1:6" ht="15.75" customHeight="1" x14ac:dyDescent="0.25">
      <c r="A350" s="4"/>
      <c r="B350" s="4"/>
      <c r="C350" s="4"/>
      <c r="D350" s="4"/>
      <c r="E350" s="4"/>
      <c r="F350" s="4"/>
    </row>
    <row r="351" spans="1:6" ht="15.75" customHeight="1" x14ac:dyDescent="0.25">
      <c r="A351" s="4"/>
      <c r="B351" s="4"/>
      <c r="C351" s="4"/>
      <c r="D351" s="4"/>
      <c r="E351" s="4"/>
      <c r="F351" s="4"/>
    </row>
    <row r="352" spans="1:6" ht="15.75" customHeight="1" x14ac:dyDescent="0.25">
      <c r="A352" s="4"/>
      <c r="B352" s="4"/>
      <c r="C352" s="4"/>
      <c r="D352" s="4"/>
      <c r="E352" s="4"/>
      <c r="F352" s="4"/>
    </row>
    <row r="353" spans="1:6" ht="15.75" customHeight="1" x14ac:dyDescent="0.25">
      <c r="A353" s="4"/>
      <c r="B353" s="4"/>
      <c r="C353" s="4"/>
      <c r="D353" s="4"/>
      <c r="E353" s="4"/>
      <c r="F353" s="4"/>
    </row>
    <row r="354" spans="1:6" ht="15.75" customHeight="1" x14ac:dyDescent="0.25">
      <c r="A354" s="4"/>
      <c r="B354" s="4"/>
      <c r="C354" s="4"/>
      <c r="D354" s="4"/>
      <c r="E354" s="4"/>
      <c r="F354" s="4"/>
    </row>
    <row r="355" spans="1:6" ht="15.75" customHeight="1" x14ac:dyDescent="0.25">
      <c r="A355" s="4"/>
      <c r="B355" s="4"/>
      <c r="C355" s="4"/>
      <c r="D355" s="4"/>
      <c r="E355" s="4"/>
      <c r="F355" s="4"/>
    </row>
    <row r="356" spans="1:6" ht="15.75" customHeight="1" x14ac:dyDescent="0.25">
      <c r="A356" s="4"/>
      <c r="B356" s="4"/>
      <c r="C356" s="4"/>
      <c r="D356" s="4"/>
      <c r="E356" s="4"/>
      <c r="F356" s="4"/>
    </row>
    <row r="357" spans="1:6" ht="15.75" customHeight="1" x14ac:dyDescent="0.25">
      <c r="A357" s="4"/>
      <c r="B357" s="4"/>
      <c r="C357" s="4"/>
      <c r="D357" s="4"/>
      <c r="E357" s="4"/>
      <c r="F357" s="4"/>
    </row>
    <row r="358" spans="1:6" ht="15.75" customHeight="1" x14ac:dyDescent="0.25">
      <c r="A358" s="4"/>
      <c r="B358" s="4"/>
      <c r="C358" s="4"/>
      <c r="D358" s="4"/>
      <c r="E358" s="4"/>
      <c r="F358" s="4"/>
    </row>
    <row r="359" spans="1:6" ht="15.75" customHeight="1" x14ac:dyDescent="0.25">
      <c r="A359" s="4"/>
      <c r="B359" s="4"/>
      <c r="C359" s="4"/>
      <c r="D359" s="4"/>
      <c r="E359" s="4"/>
      <c r="F359" s="4"/>
    </row>
    <row r="360" spans="1:6" ht="15.75" customHeight="1" x14ac:dyDescent="0.25">
      <c r="A360" s="4"/>
      <c r="B360" s="4"/>
      <c r="C360" s="4"/>
      <c r="D360" s="4"/>
      <c r="E360" s="4"/>
      <c r="F360" s="4"/>
    </row>
    <row r="361" spans="1:6" ht="15.75" customHeight="1" x14ac:dyDescent="0.25">
      <c r="A361" s="4"/>
      <c r="B361" s="4"/>
      <c r="C361" s="4"/>
      <c r="D361" s="4"/>
      <c r="E361" s="4"/>
      <c r="F361" s="4"/>
    </row>
    <row r="362" spans="1:6" ht="15.75" customHeight="1" x14ac:dyDescent="0.25">
      <c r="A362" s="4"/>
      <c r="B362" s="4"/>
      <c r="C362" s="4"/>
      <c r="D362" s="4"/>
      <c r="E362" s="4"/>
      <c r="F362" s="4"/>
    </row>
    <row r="363" spans="1:6" ht="15.75" customHeight="1" x14ac:dyDescent="0.25">
      <c r="A363" s="4"/>
      <c r="B363" s="4"/>
      <c r="C363" s="4"/>
      <c r="D363" s="4"/>
      <c r="E363" s="4"/>
      <c r="F363" s="4"/>
    </row>
    <row r="364" spans="1:6" ht="15.75" customHeight="1" x14ac:dyDescent="0.25">
      <c r="A364" s="4"/>
      <c r="B364" s="4"/>
      <c r="C364" s="4"/>
      <c r="D364" s="4"/>
      <c r="E364" s="4"/>
      <c r="F364" s="4"/>
    </row>
    <row r="365" spans="1:6" ht="15.75" customHeight="1" x14ac:dyDescent="0.25">
      <c r="A365" s="4"/>
      <c r="B365" s="4"/>
      <c r="C365" s="4"/>
      <c r="D365" s="4"/>
      <c r="E365" s="4"/>
      <c r="F365" s="4"/>
    </row>
    <row r="366" spans="1:6" ht="15.75" customHeight="1" x14ac:dyDescent="0.25">
      <c r="A366" s="4"/>
      <c r="B366" s="4"/>
      <c r="C366" s="4"/>
      <c r="D366" s="4"/>
      <c r="E366" s="4"/>
      <c r="F366" s="4"/>
    </row>
    <row r="367" spans="1:6" ht="15.75" customHeight="1" x14ac:dyDescent="0.25">
      <c r="A367" s="4"/>
      <c r="B367" s="4"/>
      <c r="C367" s="4"/>
      <c r="D367" s="4"/>
      <c r="E367" s="4"/>
      <c r="F367" s="4"/>
    </row>
    <row r="368" spans="1:6" ht="15.75" customHeight="1" x14ac:dyDescent="0.25">
      <c r="A368" s="4"/>
      <c r="B368" s="4"/>
      <c r="C368" s="4"/>
      <c r="D368" s="4"/>
      <c r="E368" s="4"/>
      <c r="F368" s="4"/>
    </row>
    <row r="369" spans="1:6" ht="15.75" customHeight="1" x14ac:dyDescent="0.25">
      <c r="A369" s="4"/>
      <c r="B369" s="4"/>
      <c r="C369" s="4"/>
      <c r="D369" s="4"/>
      <c r="E369" s="4"/>
      <c r="F369" s="4"/>
    </row>
    <row r="370" spans="1:6" ht="15.75" customHeight="1" x14ac:dyDescent="0.25">
      <c r="A370" s="4"/>
      <c r="B370" s="4"/>
      <c r="C370" s="4"/>
      <c r="D370" s="4"/>
      <c r="E370" s="4"/>
      <c r="F370" s="4"/>
    </row>
    <row r="371" spans="1:6" ht="15.75" customHeight="1" x14ac:dyDescent="0.25">
      <c r="A371" s="4"/>
      <c r="B371" s="4"/>
      <c r="C371" s="4"/>
      <c r="D371" s="4"/>
      <c r="E371" s="4"/>
      <c r="F371" s="4"/>
    </row>
    <row r="372" spans="1:6" ht="15.75" customHeight="1" x14ac:dyDescent="0.25">
      <c r="A372" s="4"/>
      <c r="B372" s="4"/>
      <c r="C372" s="4"/>
      <c r="D372" s="4"/>
      <c r="E372" s="4"/>
      <c r="F372" s="4"/>
    </row>
    <row r="373" spans="1:6" ht="15.75" customHeight="1" x14ac:dyDescent="0.25">
      <c r="A373" s="4"/>
      <c r="B373" s="4"/>
      <c r="C373" s="4"/>
      <c r="D373" s="4"/>
      <c r="E373" s="4"/>
      <c r="F373" s="4"/>
    </row>
    <row r="374" spans="1:6" ht="15.75" customHeight="1" x14ac:dyDescent="0.25">
      <c r="A374" s="4"/>
      <c r="B374" s="4"/>
      <c r="C374" s="4"/>
      <c r="D374" s="4"/>
      <c r="E374" s="4"/>
      <c r="F374" s="4"/>
    </row>
    <row r="375" spans="1:6" ht="15.75" customHeight="1" x14ac:dyDescent="0.25">
      <c r="A375" s="4"/>
      <c r="B375" s="4"/>
      <c r="C375" s="4"/>
      <c r="D375" s="4"/>
      <c r="E375" s="4"/>
      <c r="F375" s="4"/>
    </row>
    <row r="376" spans="1:6" ht="15.75" customHeight="1" x14ac:dyDescent="0.25">
      <c r="A376" s="4"/>
      <c r="B376" s="4"/>
      <c r="C376" s="4"/>
      <c r="D376" s="4"/>
      <c r="E376" s="4"/>
      <c r="F376" s="4"/>
    </row>
    <row r="377" spans="1:6" ht="15.75" customHeight="1" x14ac:dyDescent="0.25">
      <c r="A377" s="4"/>
      <c r="B377" s="4"/>
      <c r="C377" s="4"/>
      <c r="D377" s="4"/>
      <c r="E377" s="4"/>
      <c r="F377" s="4"/>
    </row>
    <row r="378" spans="1:6" ht="15.75" customHeight="1" x14ac:dyDescent="0.25">
      <c r="A378" s="4"/>
      <c r="B378" s="4"/>
      <c r="C378" s="4"/>
      <c r="D378" s="4"/>
      <c r="E378" s="4"/>
      <c r="F378" s="4"/>
    </row>
    <row r="379" spans="1:6" ht="15.75" customHeight="1" x14ac:dyDescent="0.25">
      <c r="A379" s="4"/>
      <c r="B379" s="4"/>
      <c r="C379" s="4"/>
      <c r="D379" s="4"/>
      <c r="E379" s="4"/>
      <c r="F379" s="4"/>
    </row>
    <row r="380" spans="1:6" ht="15.75" customHeight="1" x14ac:dyDescent="0.25">
      <c r="A380" s="4"/>
      <c r="B380" s="4"/>
      <c r="C380" s="4"/>
      <c r="D380" s="4"/>
      <c r="E380" s="4"/>
      <c r="F380" s="4"/>
    </row>
    <row r="381" spans="1:6" ht="15.75" customHeight="1" x14ac:dyDescent="0.25">
      <c r="A381" s="4"/>
      <c r="B381" s="4"/>
      <c r="C381" s="4"/>
      <c r="D381" s="4"/>
      <c r="E381" s="4"/>
      <c r="F381" s="4"/>
    </row>
    <row r="382" spans="1:6" ht="15.75" customHeight="1" x14ac:dyDescent="0.25">
      <c r="A382" s="4"/>
      <c r="B382" s="4"/>
      <c r="C382" s="4"/>
      <c r="D382" s="4"/>
      <c r="E382" s="4"/>
      <c r="F382" s="4"/>
    </row>
    <row r="383" spans="1:6" ht="15.75" customHeight="1" x14ac:dyDescent="0.25">
      <c r="A383" s="4"/>
      <c r="B383" s="4"/>
      <c r="C383" s="4"/>
      <c r="D383" s="4"/>
      <c r="E383" s="4"/>
      <c r="F383" s="4"/>
    </row>
    <row r="384" spans="1:6" ht="15.75" customHeight="1" x14ac:dyDescent="0.25">
      <c r="A384" s="4"/>
      <c r="B384" s="4"/>
      <c r="C384" s="4"/>
      <c r="D384" s="4"/>
      <c r="E384" s="4"/>
      <c r="F384" s="4"/>
    </row>
    <row r="385" spans="1:6" ht="15.75" customHeight="1" x14ac:dyDescent="0.25">
      <c r="A385" s="4"/>
      <c r="B385" s="4"/>
      <c r="C385" s="4"/>
      <c r="D385" s="4"/>
      <c r="E385" s="4"/>
      <c r="F385" s="4"/>
    </row>
    <row r="386" spans="1:6" ht="15.75" customHeight="1" x14ac:dyDescent="0.25">
      <c r="A386" s="4"/>
      <c r="B386" s="4"/>
      <c r="C386" s="4"/>
      <c r="D386" s="4"/>
      <c r="E386" s="4"/>
      <c r="F386" s="4"/>
    </row>
    <row r="387" spans="1:6" ht="15.75" customHeight="1" x14ac:dyDescent="0.25">
      <c r="A387" s="4"/>
      <c r="B387" s="4"/>
      <c r="C387" s="4"/>
      <c r="D387" s="4"/>
      <c r="E387" s="4"/>
      <c r="F387" s="4"/>
    </row>
    <row r="388" spans="1:6" ht="15.75" customHeight="1" x14ac:dyDescent="0.25">
      <c r="A388" s="4"/>
      <c r="B388" s="4"/>
      <c r="C388" s="4"/>
      <c r="D388" s="4"/>
      <c r="E388" s="4"/>
      <c r="F388" s="4"/>
    </row>
    <row r="389" spans="1:6" ht="15.75" customHeight="1" x14ac:dyDescent="0.25">
      <c r="A389" s="4"/>
      <c r="B389" s="4"/>
      <c r="C389" s="4"/>
      <c r="D389" s="4"/>
      <c r="E389" s="4"/>
      <c r="F389" s="4"/>
    </row>
    <row r="390" spans="1:6" ht="15.75" customHeight="1" x14ac:dyDescent="0.25">
      <c r="A390" s="4"/>
      <c r="B390" s="4"/>
      <c r="C390" s="4"/>
      <c r="D390" s="4"/>
      <c r="E390" s="4"/>
      <c r="F390" s="4"/>
    </row>
    <row r="391" spans="1:6" ht="15.75" customHeight="1" x14ac:dyDescent="0.25">
      <c r="A391" s="4"/>
      <c r="B391" s="4"/>
      <c r="C391" s="4"/>
      <c r="D391" s="4"/>
      <c r="E391" s="4"/>
      <c r="F391" s="4"/>
    </row>
    <row r="392" spans="1:6" ht="15.75" customHeight="1" x14ac:dyDescent="0.25">
      <c r="A392" s="4"/>
      <c r="B392" s="4"/>
      <c r="C392" s="4"/>
      <c r="D392" s="4"/>
      <c r="E392" s="4"/>
      <c r="F392" s="4"/>
    </row>
    <row r="393" spans="1:6" ht="15.75" customHeight="1" x14ac:dyDescent="0.25">
      <c r="A393" s="4"/>
      <c r="B393" s="4"/>
      <c r="C393" s="4"/>
      <c r="D393" s="4"/>
      <c r="E393" s="4"/>
      <c r="F393" s="4"/>
    </row>
    <row r="394" spans="1:6" ht="15.75" customHeight="1" x14ac:dyDescent="0.25">
      <c r="A394" s="4"/>
      <c r="B394" s="4"/>
      <c r="C394" s="4"/>
      <c r="D394" s="4"/>
      <c r="E394" s="4"/>
      <c r="F394" s="4"/>
    </row>
    <row r="395" spans="1:6" ht="15.75" customHeight="1" x14ac:dyDescent="0.25">
      <c r="A395" s="4"/>
      <c r="B395" s="4"/>
      <c r="C395" s="4"/>
      <c r="D395" s="4"/>
      <c r="E395" s="4"/>
      <c r="F395" s="4"/>
    </row>
    <row r="396" spans="1:6" ht="15.75" customHeight="1" x14ac:dyDescent="0.25">
      <c r="A396" s="4"/>
      <c r="B396" s="4"/>
      <c r="C396" s="4"/>
      <c r="D396" s="4"/>
      <c r="E396" s="4"/>
      <c r="F396" s="4"/>
    </row>
    <row r="397" spans="1:6" ht="15.75" customHeight="1" x14ac:dyDescent="0.25">
      <c r="A397" s="4"/>
      <c r="B397" s="4"/>
      <c r="C397" s="4"/>
      <c r="D397" s="4"/>
      <c r="E397" s="4"/>
      <c r="F397" s="4"/>
    </row>
    <row r="398" spans="1:6" ht="15.75" customHeight="1" x14ac:dyDescent="0.25">
      <c r="A398" s="4"/>
      <c r="B398" s="4"/>
      <c r="C398" s="4"/>
      <c r="D398" s="4"/>
      <c r="E398" s="4"/>
      <c r="F398" s="4"/>
    </row>
    <row r="399" spans="1:6" ht="15.75" customHeight="1" x14ac:dyDescent="0.25">
      <c r="A399" s="4"/>
      <c r="B399" s="4"/>
      <c r="C399" s="4"/>
      <c r="D399" s="4"/>
      <c r="E399" s="4"/>
      <c r="F399" s="4"/>
    </row>
    <row r="400" spans="1:6" ht="15.75" customHeight="1" x14ac:dyDescent="0.25">
      <c r="A400" s="4"/>
      <c r="B400" s="4"/>
      <c r="C400" s="4"/>
      <c r="D400" s="4"/>
      <c r="E400" s="4"/>
      <c r="F400" s="4"/>
    </row>
    <row r="401" spans="1:6" ht="15.75" customHeight="1" x14ac:dyDescent="0.25">
      <c r="A401" s="4"/>
      <c r="B401" s="4"/>
      <c r="C401" s="4"/>
      <c r="D401" s="4"/>
      <c r="E401" s="4"/>
      <c r="F401" s="4"/>
    </row>
    <row r="402" spans="1:6" ht="15.75" customHeight="1" x14ac:dyDescent="0.25">
      <c r="A402" s="4"/>
      <c r="B402" s="4"/>
      <c r="C402" s="4"/>
      <c r="D402" s="4"/>
      <c r="E402" s="4"/>
      <c r="F402" s="4"/>
    </row>
    <row r="403" spans="1:6" ht="15.75" customHeight="1" x14ac:dyDescent="0.25">
      <c r="A403" s="4"/>
      <c r="B403" s="4"/>
      <c r="C403" s="4"/>
      <c r="D403" s="4"/>
      <c r="E403" s="4"/>
      <c r="F403" s="4"/>
    </row>
    <row r="404" spans="1:6" ht="15.75" customHeight="1" x14ac:dyDescent="0.25">
      <c r="A404" s="4"/>
      <c r="B404" s="4"/>
      <c r="C404" s="4"/>
      <c r="D404" s="4"/>
      <c r="E404" s="4"/>
      <c r="F404" s="4"/>
    </row>
    <row r="405" spans="1:6" ht="15.75" customHeight="1" x14ac:dyDescent="0.25">
      <c r="A405" s="4"/>
      <c r="B405" s="4"/>
      <c r="C405" s="4"/>
      <c r="D405" s="4"/>
      <c r="E405" s="4"/>
      <c r="F405" s="4"/>
    </row>
    <row r="406" spans="1:6" ht="15.75" customHeight="1" x14ac:dyDescent="0.25">
      <c r="A406" s="4"/>
      <c r="B406" s="4"/>
      <c r="C406" s="4"/>
      <c r="D406" s="4"/>
      <c r="E406" s="4"/>
      <c r="F406" s="4"/>
    </row>
    <row r="407" spans="1:6" ht="15.75" customHeight="1" x14ac:dyDescent="0.25">
      <c r="A407" s="4"/>
      <c r="B407" s="4"/>
      <c r="C407" s="4"/>
      <c r="D407" s="4"/>
      <c r="E407" s="4"/>
      <c r="F407" s="4"/>
    </row>
    <row r="408" spans="1:6" ht="15.75" customHeight="1" x14ac:dyDescent="0.25">
      <c r="A408" s="4"/>
      <c r="B408" s="4"/>
      <c r="C408" s="4"/>
      <c r="D408" s="4"/>
      <c r="E408" s="4"/>
      <c r="F408" s="4"/>
    </row>
    <row r="409" spans="1:6" ht="15.75" customHeight="1" x14ac:dyDescent="0.25">
      <c r="A409" s="4"/>
      <c r="B409" s="4"/>
      <c r="C409" s="4"/>
      <c r="D409" s="4"/>
      <c r="E409" s="4"/>
      <c r="F409" s="4"/>
    </row>
    <row r="410" spans="1:6" ht="15.75" customHeight="1" x14ac:dyDescent="0.25">
      <c r="A410" s="4"/>
      <c r="B410" s="4"/>
      <c r="C410" s="4"/>
      <c r="D410" s="4"/>
      <c r="E410" s="4"/>
      <c r="F410" s="4"/>
    </row>
    <row r="411" spans="1:6" ht="15.75" customHeight="1" x14ac:dyDescent="0.25">
      <c r="A411" s="4"/>
      <c r="B411" s="4"/>
      <c r="C411" s="4"/>
      <c r="D411" s="4"/>
      <c r="E411" s="4"/>
      <c r="F411" s="4"/>
    </row>
    <row r="412" spans="1:6" ht="15.75" customHeight="1" x14ac:dyDescent="0.25">
      <c r="A412" s="4"/>
      <c r="B412" s="4"/>
      <c r="C412" s="4"/>
      <c r="D412" s="4"/>
      <c r="E412" s="4"/>
      <c r="F412" s="4"/>
    </row>
    <row r="413" spans="1:6" ht="15.75" customHeight="1" x14ac:dyDescent="0.25">
      <c r="A413" s="4"/>
      <c r="B413" s="4"/>
      <c r="C413" s="4"/>
      <c r="D413" s="4"/>
      <c r="E413" s="4"/>
      <c r="F413" s="4"/>
    </row>
    <row r="414" spans="1:6" ht="15.75" customHeight="1" x14ac:dyDescent="0.25">
      <c r="A414" s="4"/>
      <c r="B414" s="4"/>
      <c r="C414" s="4"/>
      <c r="D414" s="4"/>
      <c r="E414" s="4"/>
      <c r="F414" s="4"/>
    </row>
    <row r="415" spans="1:6" ht="15.75" customHeight="1" x14ac:dyDescent="0.25">
      <c r="A415" s="4"/>
      <c r="B415" s="4"/>
      <c r="C415" s="4"/>
      <c r="D415" s="4"/>
      <c r="E415" s="4"/>
      <c r="F415" s="4"/>
    </row>
    <row r="416" spans="1:6" ht="15.75" customHeight="1" x14ac:dyDescent="0.25">
      <c r="A416" s="4"/>
      <c r="B416" s="4"/>
      <c r="C416" s="4"/>
      <c r="D416" s="4"/>
      <c r="E416" s="4"/>
      <c r="F416" s="4"/>
    </row>
    <row r="417" spans="1:6" ht="15.75" customHeight="1" x14ac:dyDescent="0.25">
      <c r="A417" s="4"/>
      <c r="B417" s="4"/>
      <c r="C417" s="4"/>
      <c r="D417" s="4"/>
      <c r="E417" s="4"/>
      <c r="F417" s="4"/>
    </row>
    <row r="418" spans="1:6" ht="15.75" customHeight="1" x14ac:dyDescent="0.25">
      <c r="A418" s="4"/>
      <c r="B418" s="4"/>
      <c r="C418" s="4"/>
      <c r="D418" s="4"/>
      <c r="E418" s="4"/>
      <c r="F418" s="4"/>
    </row>
    <row r="419" spans="1:6" ht="15.75" customHeight="1" x14ac:dyDescent="0.25">
      <c r="A419" s="4"/>
      <c r="B419" s="4"/>
      <c r="C419" s="4"/>
      <c r="D419" s="4"/>
      <c r="E419" s="4"/>
      <c r="F419" s="4"/>
    </row>
    <row r="420" spans="1:6" ht="15.75" customHeight="1" x14ac:dyDescent="0.25">
      <c r="A420" s="4"/>
      <c r="B420" s="4"/>
      <c r="C420" s="4"/>
      <c r="D420" s="4"/>
      <c r="E420" s="4"/>
      <c r="F420" s="4"/>
    </row>
    <row r="421" spans="1:6" ht="15.75" customHeight="1" x14ac:dyDescent="0.25">
      <c r="A421" s="4"/>
      <c r="B421" s="4"/>
      <c r="C421" s="4"/>
      <c r="D421" s="4"/>
      <c r="E421" s="4"/>
      <c r="F421" s="4"/>
    </row>
    <row r="422" spans="1:6" ht="15.75" customHeight="1" x14ac:dyDescent="0.25">
      <c r="A422" s="4"/>
      <c r="B422" s="4"/>
      <c r="C422" s="4"/>
      <c r="D422" s="4"/>
      <c r="E422" s="4"/>
      <c r="F422" s="4"/>
    </row>
    <row r="423" spans="1:6" ht="15.75" customHeight="1" x14ac:dyDescent="0.25">
      <c r="A423" s="4"/>
      <c r="B423" s="4"/>
      <c r="C423" s="4"/>
      <c r="D423" s="4"/>
      <c r="E423" s="4"/>
      <c r="F423" s="4"/>
    </row>
    <row r="424" spans="1:6" ht="15.75" customHeight="1" x14ac:dyDescent="0.25">
      <c r="A424" s="4"/>
      <c r="B424" s="4"/>
      <c r="C424" s="4"/>
      <c r="D424" s="4"/>
      <c r="E424" s="4"/>
      <c r="F424" s="4"/>
    </row>
    <row r="425" spans="1:6" ht="15.75" customHeight="1" x14ac:dyDescent="0.25">
      <c r="A425" s="4"/>
      <c r="B425" s="4"/>
      <c r="C425" s="4"/>
      <c r="D425" s="4"/>
      <c r="E425" s="4"/>
      <c r="F425" s="4"/>
    </row>
    <row r="426" spans="1:6" ht="15.75" customHeight="1" x14ac:dyDescent="0.25">
      <c r="A426" s="4"/>
      <c r="B426" s="4"/>
      <c r="C426" s="4"/>
      <c r="D426" s="4"/>
      <c r="E426" s="4"/>
      <c r="F426" s="4"/>
    </row>
    <row r="427" spans="1:6" ht="15.75" customHeight="1" x14ac:dyDescent="0.25">
      <c r="A427" s="4"/>
      <c r="B427" s="4"/>
      <c r="C427" s="4"/>
      <c r="D427" s="4"/>
      <c r="E427" s="4"/>
      <c r="F427" s="4"/>
    </row>
    <row r="428" spans="1:6" ht="15.75" customHeight="1" x14ac:dyDescent="0.25">
      <c r="A428" s="4"/>
      <c r="B428" s="4"/>
      <c r="C428" s="4"/>
      <c r="D428" s="4"/>
      <c r="E428" s="4"/>
      <c r="F428" s="4"/>
    </row>
    <row r="429" spans="1:6" ht="15.75" customHeight="1" x14ac:dyDescent="0.25">
      <c r="A429" s="4"/>
      <c r="B429" s="4"/>
      <c r="C429" s="4"/>
      <c r="D429" s="4"/>
      <c r="E429" s="4"/>
      <c r="F429" s="4"/>
    </row>
    <row r="430" spans="1:6" ht="15.75" customHeight="1" x14ac:dyDescent="0.25">
      <c r="A430" s="4"/>
      <c r="B430" s="4"/>
      <c r="C430" s="4"/>
      <c r="D430" s="4"/>
      <c r="E430" s="4"/>
      <c r="F430" s="4"/>
    </row>
    <row r="431" spans="1:6" ht="15.75" customHeight="1" x14ac:dyDescent="0.25">
      <c r="A431" s="4"/>
      <c r="B431" s="4"/>
      <c r="C431" s="4"/>
      <c r="D431" s="4"/>
      <c r="E431" s="4"/>
      <c r="F431" s="4"/>
    </row>
    <row r="432" spans="1:6" ht="15.75" customHeight="1" x14ac:dyDescent="0.25">
      <c r="A432" s="4"/>
      <c r="B432" s="4"/>
      <c r="C432" s="4"/>
      <c r="D432" s="4"/>
      <c r="E432" s="4"/>
      <c r="F432" s="4"/>
    </row>
    <row r="433" spans="1:6" ht="15.75" customHeight="1" x14ac:dyDescent="0.25">
      <c r="A433" s="4"/>
      <c r="B433" s="4"/>
      <c r="C433" s="4"/>
      <c r="D433" s="4"/>
      <c r="E433" s="4"/>
      <c r="F433" s="4"/>
    </row>
    <row r="434" spans="1:6" ht="15.75" customHeight="1" x14ac:dyDescent="0.25">
      <c r="A434" s="4"/>
      <c r="B434" s="4"/>
      <c r="C434" s="4"/>
      <c r="D434" s="4"/>
      <c r="E434" s="4"/>
      <c r="F434" s="4"/>
    </row>
    <row r="435" spans="1:6" ht="15.75" customHeight="1" x14ac:dyDescent="0.25">
      <c r="A435" s="4"/>
      <c r="B435" s="4"/>
      <c r="C435" s="4"/>
      <c r="D435" s="4"/>
      <c r="E435" s="4"/>
      <c r="F435" s="4"/>
    </row>
    <row r="436" spans="1:6" ht="15.75" customHeight="1" x14ac:dyDescent="0.25">
      <c r="A436" s="4"/>
      <c r="B436" s="4"/>
      <c r="C436" s="4"/>
      <c r="D436" s="4"/>
      <c r="E436" s="4"/>
      <c r="F436" s="4"/>
    </row>
    <row r="437" spans="1:6" ht="15.75" customHeight="1" x14ac:dyDescent="0.25">
      <c r="A437" s="4"/>
      <c r="B437" s="4"/>
      <c r="C437" s="4"/>
      <c r="D437" s="4"/>
      <c r="E437" s="4"/>
      <c r="F437" s="4"/>
    </row>
    <row r="438" spans="1:6" ht="15.75" customHeight="1" x14ac:dyDescent="0.25">
      <c r="A438" s="4"/>
      <c r="B438" s="4"/>
      <c r="C438" s="4"/>
      <c r="D438" s="4"/>
      <c r="E438" s="4"/>
      <c r="F438" s="4"/>
    </row>
    <row r="439" spans="1:6" ht="15.75" customHeight="1" x14ac:dyDescent="0.25">
      <c r="A439" s="4"/>
      <c r="B439" s="4"/>
      <c r="C439" s="4"/>
      <c r="D439" s="4"/>
      <c r="E439" s="4"/>
      <c r="F439" s="4"/>
    </row>
    <row r="440" spans="1:6" ht="15.75" customHeight="1" x14ac:dyDescent="0.25">
      <c r="A440" s="4"/>
      <c r="B440" s="4"/>
      <c r="C440" s="4"/>
      <c r="D440" s="4"/>
      <c r="E440" s="4"/>
      <c r="F440" s="4"/>
    </row>
    <row r="441" spans="1:6" ht="15.75" customHeight="1" x14ac:dyDescent="0.25">
      <c r="A441" s="4"/>
      <c r="B441" s="4"/>
      <c r="C441" s="4"/>
      <c r="D441" s="4"/>
      <c r="E441" s="4"/>
      <c r="F441" s="4"/>
    </row>
    <row r="442" spans="1:6" ht="15.75" customHeight="1" x14ac:dyDescent="0.25">
      <c r="A442" s="4"/>
      <c r="B442" s="4"/>
      <c r="C442" s="4"/>
      <c r="D442" s="4"/>
      <c r="E442" s="4"/>
      <c r="F442" s="4"/>
    </row>
    <row r="443" spans="1:6" ht="15.75" customHeight="1" x14ac:dyDescent="0.25">
      <c r="A443" s="4"/>
      <c r="B443" s="4"/>
      <c r="C443" s="4"/>
      <c r="D443" s="4"/>
      <c r="E443" s="4"/>
      <c r="F443" s="4"/>
    </row>
    <row r="444" spans="1:6" ht="15.75" customHeight="1" x14ac:dyDescent="0.25">
      <c r="A444" s="4"/>
      <c r="B444" s="4"/>
      <c r="C444" s="4"/>
      <c r="D444" s="4"/>
      <c r="E444" s="4"/>
      <c r="F444" s="4"/>
    </row>
    <row r="445" spans="1:6" ht="15.75" customHeight="1" x14ac:dyDescent="0.25">
      <c r="A445" s="4"/>
      <c r="B445" s="4"/>
      <c r="C445" s="4"/>
      <c r="D445" s="4"/>
      <c r="E445" s="4"/>
      <c r="F445" s="4"/>
    </row>
    <row r="446" spans="1:6" ht="15.75" customHeight="1" x14ac:dyDescent="0.25">
      <c r="A446" s="4"/>
      <c r="B446" s="4"/>
      <c r="C446" s="4"/>
      <c r="D446" s="4"/>
      <c r="E446" s="4"/>
      <c r="F446" s="4"/>
    </row>
    <row r="447" spans="1:6" ht="15.75" customHeight="1" x14ac:dyDescent="0.25">
      <c r="A447" s="4"/>
      <c r="B447" s="4"/>
      <c r="C447" s="4"/>
      <c r="D447" s="4"/>
      <c r="E447" s="4"/>
      <c r="F447" s="4"/>
    </row>
    <row r="448" spans="1:6" ht="15.75" customHeight="1" x14ac:dyDescent="0.25">
      <c r="A448" s="4"/>
      <c r="B448" s="4"/>
      <c r="C448" s="4"/>
      <c r="D448" s="4"/>
      <c r="E448" s="4"/>
      <c r="F448" s="4"/>
    </row>
    <row r="449" spans="1:6" ht="15.75" customHeight="1" x14ac:dyDescent="0.25">
      <c r="A449" s="4"/>
      <c r="B449" s="4"/>
      <c r="C449" s="4"/>
      <c r="D449" s="4"/>
      <c r="E449" s="4"/>
      <c r="F449" s="4"/>
    </row>
    <row r="450" spans="1:6" ht="15.75" customHeight="1" x14ac:dyDescent="0.25">
      <c r="A450" s="4"/>
      <c r="B450" s="4"/>
      <c r="C450" s="4"/>
      <c r="D450" s="4"/>
      <c r="E450" s="4"/>
      <c r="F450" s="4"/>
    </row>
    <row r="451" spans="1:6" ht="15.75" customHeight="1" x14ac:dyDescent="0.25">
      <c r="A451" s="4"/>
      <c r="B451" s="4"/>
      <c r="C451" s="4"/>
      <c r="D451" s="4"/>
      <c r="E451" s="4"/>
      <c r="F451" s="4"/>
    </row>
    <row r="452" spans="1:6" ht="15.75" customHeight="1" x14ac:dyDescent="0.25">
      <c r="A452" s="4"/>
      <c r="B452" s="4"/>
      <c r="C452" s="4"/>
      <c r="D452" s="4"/>
      <c r="E452" s="4"/>
      <c r="F452" s="4"/>
    </row>
    <row r="453" spans="1:6" ht="15.75" customHeight="1" x14ac:dyDescent="0.25">
      <c r="A453" s="4"/>
      <c r="B453" s="4"/>
      <c r="C453" s="4"/>
      <c r="D453" s="4"/>
      <c r="E453" s="4"/>
      <c r="F453" s="4"/>
    </row>
    <row r="454" spans="1:6" ht="15.75" customHeight="1" x14ac:dyDescent="0.25">
      <c r="A454" s="4"/>
      <c r="B454" s="4"/>
      <c r="C454" s="4"/>
      <c r="D454" s="4"/>
      <c r="E454" s="4"/>
      <c r="F454" s="4"/>
    </row>
    <row r="455" spans="1:6" ht="15.75" customHeight="1" x14ac:dyDescent="0.25">
      <c r="A455" s="4"/>
      <c r="B455" s="4"/>
      <c r="C455" s="4"/>
      <c r="D455" s="4"/>
      <c r="E455" s="4"/>
      <c r="F455" s="4"/>
    </row>
    <row r="456" spans="1:6" ht="15.75" customHeight="1" x14ac:dyDescent="0.25">
      <c r="A456" s="4"/>
      <c r="B456" s="4"/>
      <c r="C456" s="4"/>
      <c r="D456" s="4"/>
      <c r="E456" s="4"/>
      <c r="F456" s="4"/>
    </row>
    <row r="457" spans="1:6" ht="15.75" customHeight="1" x14ac:dyDescent="0.25">
      <c r="A457" s="4"/>
      <c r="B457" s="4"/>
      <c r="C457" s="4"/>
      <c r="D457" s="4"/>
      <c r="E457" s="4"/>
      <c r="F457" s="4"/>
    </row>
    <row r="458" spans="1:6" ht="15.75" customHeight="1" x14ac:dyDescent="0.25">
      <c r="A458" s="4"/>
      <c r="B458" s="4"/>
      <c r="C458" s="4"/>
      <c r="D458" s="4"/>
      <c r="E458" s="4"/>
      <c r="F458" s="4"/>
    </row>
    <row r="459" spans="1:6" ht="15.75" customHeight="1" x14ac:dyDescent="0.25">
      <c r="A459" s="4"/>
      <c r="B459" s="4"/>
      <c r="C459" s="4"/>
      <c r="D459" s="4"/>
      <c r="E459" s="4"/>
      <c r="F459" s="4"/>
    </row>
    <row r="460" spans="1:6" ht="15.75" customHeight="1" x14ac:dyDescent="0.25">
      <c r="A460" s="4"/>
      <c r="B460" s="4"/>
      <c r="C460" s="4"/>
      <c r="D460" s="4"/>
      <c r="E460" s="4"/>
      <c r="F460" s="4"/>
    </row>
    <row r="461" spans="1:6" ht="15.75" customHeight="1" x14ac:dyDescent="0.25">
      <c r="A461" s="4"/>
      <c r="B461" s="4"/>
      <c r="C461" s="4"/>
      <c r="D461" s="4"/>
      <c r="E461" s="4"/>
      <c r="F461" s="4"/>
    </row>
    <row r="462" spans="1:6" ht="15.75" customHeight="1" x14ac:dyDescent="0.25">
      <c r="A462" s="4"/>
      <c r="B462" s="4"/>
      <c r="C462" s="4"/>
      <c r="D462" s="4"/>
      <c r="E462" s="4"/>
      <c r="F462" s="4"/>
    </row>
    <row r="463" spans="1:6" ht="15.75" customHeight="1" x14ac:dyDescent="0.25">
      <c r="A463" s="4"/>
      <c r="B463" s="4"/>
      <c r="C463" s="4"/>
      <c r="D463" s="4"/>
      <c r="E463" s="4"/>
      <c r="F463" s="4"/>
    </row>
    <row r="464" spans="1:6" ht="15.75" customHeight="1" x14ac:dyDescent="0.25">
      <c r="A464" s="4"/>
      <c r="B464" s="4"/>
      <c r="C464" s="4"/>
      <c r="D464" s="4"/>
      <c r="E464" s="4"/>
      <c r="F464" s="4"/>
    </row>
    <row r="465" spans="1:6" ht="15.75" customHeight="1" x14ac:dyDescent="0.25">
      <c r="A465" s="4"/>
      <c r="B465" s="4"/>
      <c r="C465" s="4"/>
      <c r="D465" s="4"/>
      <c r="E465" s="4"/>
      <c r="F465" s="4"/>
    </row>
    <row r="466" spans="1:6" ht="15.75" customHeight="1" x14ac:dyDescent="0.25">
      <c r="A466" s="4"/>
      <c r="B466" s="4"/>
      <c r="C466" s="4"/>
      <c r="D466" s="4"/>
      <c r="E466" s="4"/>
      <c r="F466" s="4"/>
    </row>
    <row r="467" spans="1:6" ht="15.75" customHeight="1" x14ac:dyDescent="0.25">
      <c r="A467" s="4"/>
      <c r="B467" s="4"/>
      <c r="C467" s="4"/>
      <c r="D467" s="4"/>
      <c r="E467" s="4"/>
      <c r="F467" s="4"/>
    </row>
    <row r="468" spans="1:6" ht="15.75" customHeight="1" x14ac:dyDescent="0.25">
      <c r="A468" s="4"/>
      <c r="B468" s="4"/>
      <c r="C468" s="4"/>
      <c r="D468" s="4"/>
      <c r="E468" s="4"/>
      <c r="F468" s="4"/>
    </row>
    <row r="469" spans="1:6" ht="15.75" customHeight="1" x14ac:dyDescent="0.25">
      <c r="A469" s="4"/>
      <c r="B469" s="4"/>
      <c r="C469" s="4"/>
      <c r="D469" s="4"/>
      <c r="E469" s="4"/>
      <c r="F469" s="4"/>
    </row>
    <row r="470" spans="1:6" ht="15.75" customHeight="1" x14ac:dyDescent="0.25">
      <c r="A470" s="4"/>
      <c r="B470" s="4"/>
      <c r="C470" s="4"/>
      <c r="D470" s="4"/>
      <c r="E470" s="4"/>
      <c r="F470" s="4"/>
    </row>
    <row r="471" spans="1:6" ht="15.75" customHeight="1" x14ac:dyDescent="0.25">
      <c r="A471" s="4"/>
      <c r="B471" s="4"/>
      <c r="C471" s="4"/>
      <c r="D471" s="4"/>
      <c r="E471" s="4"/>
      <c r="F471" s="4"/>
    </row>
    <row r="472" spans="1:6" ht="15.75" customHeight="1" x14ac:dyDescent="0.25">
      <c r="A472" s="4"/>
      <c r="B472" s="4"/>
      <c r="C472" s="4"/>
      <c r="D472" s="4"/>
      <c r="E472" s="4"/>
      <c r="F472" s="4"/>
    </row>
    <row r="473" spans="1:6" ht="15.75" customHeight="1" x14ac:dyDescent="0.25">
      <c r="A473" s="4"/>
      <c r="B473" s="4"/>
      <c r="C473" s="4"/>
      <c r="D473" s="4"/>
      <c r="E473" s="4"/>
      <c r="F473" s="4"/>
    </row>
    <row r="474" spans="1:6" ht="15.75" customHeight="1" x14ac:dyDescent="0.25">
      <c r="A474" s="4"/>
      <c r="B474" s="4"/>
      <c r="C474" s="4"/>
      <c r="D474" s="4"/>
      <c r="E474" s="4"/>
      <c r="F474" s="4"/>
    </row>
    <row r="475" spans="1:6" ht="15.75" customHeight="1" x14ac:dyDescent="0.25">
      <c r="A475" s="4"/>
      <c r="B475" s="4"/>
      <c r="C475" s="4"/>
      <c r="D475" s="4"/>
      <c r="E475" s="4"/>
      <c r="F475" s="4"/>
    </row>
    <row r="476" spans="1:6" ht="15.75" customHeight="1" x14ac:dyDescent="0.25">
      <c r="A476" s="4"/>
      <c r="B476" s="4"/>
      <c r="C476" s="4"/>
      <c r="D476" s="4"/>
      <c r="E476" s="4"/>
      <c r="F476" s="4"/>
    </row>
    <row r="477" spans="1:6" ht="15.75" customHeight="1" x14ac:dyDescent="0.25">
      <c r="A477" s="4"/>
      <c r="B477" s="4"/>
      <c r="C477" s="4"/>
      <c r="D477" s="4"/>
      <c r="E477" s="4"/>
      <c r="F477" s="4"/>
    </row>
    <row r="478" spans="1:6" ht="15.75" customHeight="1" x14ac:dyDescent="0.25">
      <c r="A478" s="4"/>
      <c r="B478" s="4"/>
      <c r="C478" s="4"/>
      <c r="D478" s="4"/>
      <c r="E478" s="4"/>
      <c r="F478" s="4"/>
    </row>
    <row r="479" spans="1:6" ht="15.75" customHeight="1" x14ac:dyDescent="0.25">
      <c r="A479" s="4"/>
      <c r="B479" s="4"/>
      <c r="C479" s="4"/>
      <c r="D479" s="4"/>
      <c r="E479" s="4"/>
      <c r="F479" s="4"/>
    </row>
    <row r="480" spans="1:6" ht="15.75" customHeight="1" x14ac:dyDescent="0.25">
      <c r="A480" s="4"/>
      <c r="B480" s="4"/>
      <c r="C480" s="4"/>
      <c r="D480" s="4"/>
      <c r="E480" s="4"/>
      <c r="F480" s="4"/>
    </row>
    <row r="481" spans="1:6" ht="15.75" customHeight="1" x14ac:dyDescent="0.25">
      <c r="A481" s="4"/>
      <c r="B481" s="4"/>
      <c r="C481" s="4"/>
      <c r="D481" s="4"/>
      <c r="E481" s="4"/>
      <c r="F481" s="4"/>
    </row>
    <row r="482" spans="1:6" ht="15.75" customHeight="1" x14ac:dyDescent="0.25">
      <c r="A482" s="4"/>
      <c r="B482" s="4"/>
      <c r="C482" s="4"/>
      <c r="D482" s="4"/>
      <c r="E482" s="4"/>
      <c r="F482" s="4"/>
    </row>
    <row r="483" spans="1:6" ht="15.75" customHeight="1" x14ac:dyDescent="0.25">
      <c r="A483" s="4"/>
      <c r="B483" s="4"/>
      <c r="C483" s="4"/>
      <c r="D483" s="4"/>
      <c r="E483" s="4"/>
      <c r="F483" s="4"/>
    </row>
    <row r="484" spans="1:6" ht="15.75" customHeight="1" x14ac:dyDescent="0.25">
      <c r="A484" s="4"/>
      <c r="B484" s="4"/>
      <c r="C484" s="4"/>
      <c r="D484" s="4"/>
      <c r="E484" s="4"/>
      <c r="F484" s="4"/>
    </row>
    <row r="485" spans="1:6" ht="15.75" customHeight="1" x14ac:dyDescent="0.25">
      <c r="A485" s="4"/>
      <c r="B485" s="4"/>
      <c r="C485" s="4"/>
      <c r="D485" s="4"/>
      <c r="E485" s="4"/>
      <c r="F485" s="4"/>
    </row>
    <row r="486" spans="1:6" ht="15.75" customHeight="1" x14ac:dyDescent="0.25">
      <c r="A486" s="4"/>
      <c r="B486" s="4"/>
      <c r="C486" s="4"/>
      <c r="D486" s="4"/>
      <c r="E486" s="4"/>
      <c r="F486" s="4"/>
    </row>
    <row r="487" spans="1:6" ht="15.75" customHeight="1" x14ac:dyDescent="0.25">
      <c r="A487" s="4"/>
      <c r="B487" s="4"/>
      <c r="C487" s="4"/>
      <c r="D487" s="4"/>
      <c r="E487" s="4"/>
      <c r="F487" s="4"/>
    </row>
    <row r="488" spans="1:6" ht="15.75" customHeight="1" x14ac:dyDescent="0.25">
      <c r="A488" s="4"/>
      <c r="B488" s="4"/>
      <c r="C488" s="4"/>
      <c r="D488" s="4"/>
      <c r="E488" s="4"/>
      <c r="F488" s="4"/>
    </row>
    <row r="489" spans="1:6" ht="15.75" customHeight="1" x14ac:dyDescent="0.25">
      <c r="A489" s="4"/>
      <c r="B489" s="4"/>
      <c r="C489" s="4"/>
      <c r="D489" s="4"/>
      <c r="E489" s="4"/>
      <c r="F489" s="4"/>
    </row>
    <row r="490" spans="1:6" ht="15.75" customHeight="1" x14ac:dyDescent="0.25">
      <c r="A490" s="4"/>
      <c r="B490" s="4"/>
      <c r="C490" s="4"/>
      <c r="D490" s="4"/>
      <c r="E490" s="4"/>
      <c r="F490" s="4"/>
    </row>
    <row r="491" spans="1:6" ht="15.75" customHeight="1" x14ac:dyDescent="0.25">
      <c r="A491" s="4"/>
      <c r="B491" s="4"/>
      <c r="C491" s="4"/>
      <c r="D491" s="4"/>
      <c r="E491" s="4"/>
      <c r="F491" s="4"/>
    </row>
    <row r="492" spans="1:6" ht="15.75" customHeight="1" x14ac:dyDescent="0.25">
      <c r="A492" s="4"/>
      <c r="B492" s="4"/>
      <c r="C492" s="4"/>
      <c r="D492" s="4"/>
      <c r="E492" s="4"/>
      <c r="F492" s="4"/>
    </row>
    <row r="493" spans="1:6" ht="15.75" customHeight="1" x14ac:dyDescent="0.25">
      <c r="A493" s="4"/>
      <c r="B493" s="4"/>
      <c r="C493" s="4"/>
      <c r="D493" s="4"/>
      <c r="E493" s="4"/>
      <c r="F493" s="4"/>
    </row>
    <row r="494" spans="1:6" ht="15.75" customHeight="1" x14ac:dyDescent="0.25">
      <c r="A494" s="4"/>
      <c r="B494" s="4"/>
      <c r="C494" s="4"/>
      <c r="D494" s="4"/>
      <c r="E494" s="4"/>
      <c r="F494" s="4"/>
    </row>
    <row r="495" spans="1:6" ht="15.75" customHeight="1" x14ac:dyDescent="0.25">
      <c r="A495" s="4"/>
      <c r="B495" s="4"/>
      <c r="C495" s="4"/>
      <c r="D495" s="4"/>
      <c r="E495" s="4"/>
      <c r="F495" s="4"/>
    </row>
    <row r="496" spans="1:6" ht="15.75" customHeight="1" x14ac:dyDescent="0.25">
      <c r="A496" s="4"/>
      <c r="B496" s="4"/>
      <c r="C496" s="4"/>
      <c r="D496" s="4"/>
      <c r="E496" s="4"/>
      <c r="F496" s="4"/>
    </row>
    <row r="497" spans="1:6" ht="15.75" customHeight="1" x14ac:dyDescent="0.25">
      <c r="A497" s="4"/>
      <c r="B497" s="4"/>
      <c r="C497" s="4"/>
      <c r="D497" s="4"/>
      <c r="E497" s="4"/>
      <c r="F497" s="4"/>
    </row>
    <row r="498" spans="1:6" ht="15.75" customHeight="1" x14ac:dyDescent="0.25">
      <c r="A498" s="4"/>
      <c r="B498" s="4"/>
      <c r="C498" s="4"/>
      <c r="D498" s="4"/>
      <c r="E498" s="4"/>
      <c r="F498" s="4"/>
    </row>
    <row r="499" spans="1:6" ht="15.75" customHeight="1" x14ac:dyDescent="0.25">
      <c r="A499" s="4"/>
      <c r="B499" s="4"/>
      <c r="C499" s="4"/>
      <c r="D499" s="4"/>
      <c r="E499" s="4"/>
      <c r="F499" s="4"/>
    </row>
    <row r="500" spans="1:6" ht="15.75" customHeight="1" x14ac:dyDescent="0.25">
      <c r="A500" s="4"/>
      <c r="B500" s="4"/>
      <c r="C500" s="4"/>
      <c r="D500" s="4"/>
      <c r="E500" s="4"/>
      <c r="F500" s="4"/>
    </row>
    <row r="501" spans="1:6" ht="15.75" customHeight="1" x14ac:dyDescent="0.25">
      <c r="A501" s="4"/>
      <c r="B501" s="4"/>
      <c r="C501" s="4"/>
      <c r="D501" s="4"/>
      <c r="E501" s="4"/>
      <c r="F501" s="4"/>
    </row>
    <row r="502" spans="1:6" ht="15.75" customHeight="1" x14ac:dyDescent="0.25">
      <c r="A502" s="4"/>
      <c r="B502" s="4"/>
      <c r="C502" s="4"/>
      <c r="D502" s="4"/>
      <c r="E502" s="4"/>
      <c r="F502" s="4"/>
    </row>
    <row r="503" spans="1:6" ht="15.75" customHeight="1" x14ac:dyDescent="0.25">
      <c r="A503" s="4"/>
      <c r="B503" s="4"/>
      <c r="C503" s="4"/>
      <c r="D503" s="4"/>
      <c r="E503" s="4"/>
      <c r="F503" s="4"/>
    </row>
    <row r="504" spans="1:6" ht="15.75" customHeight="1" x14ac:dyDescent="0.25">
      <c r="A504" s="4"/>
      <c r="B504" s="4"/>
      <c r="C504" s="4"/>
      <c r="D504" s="4"/>
      <c r="E504" s="4"/>
      <c r="F504" s="4"/>
    </row>
    <row r="505" spans="1:6" ht="15.75" customHeight="1" x14ac:dyDescent="0.25">
      <c r="A505" s="4"/>
      <c r="B505" s="4"/>
      <c r="C505" s="4"/>
      <c r="D505" s="4"/>
      <c r="E505" s="4"/>
      <c r="F505" s="4"/>
    </row>
    <row r="506" spans="1:6" ht="15.75" customHeight="1" x14ac:dyDescent="0.25">
      <c r="A506" s="4"/>
      <c r="B506" s="4"/>
      <c r="C506" s="4"/>
      <c r="D506" s="4"/>
      <c r="E506" s="4"/>
      <c r="F506" s="4"/>
    </row>
    <row r="507" spans="1:6" ht="15.75" customHeight="1" x14ac:dyDescent="0.25">
      <c r="A507" s="4"/>
      <c r="B507" s="4"/>
      <c r="C507" s="4"/>
      <c r="D507" s="4"/>
      <c r="E507" s="4"/>
      <c r="F507" s="4"/>
    </row>
    <row r="508" spans="1:6" ht="15.75" customHeight="1" x14ac:dyDescent="0.25">
      <c r="A508" s="4"/>
      <c r="B508" s="4"/>
      <c r="C508" s="4"/>
      <c r="D508" s="4"/>
      <c r="E508" s="4"/>
      <c r="F508" s="4"/>
    </row>
    <row r="509" spans="1:6" ht="15.75" customHeight="1" x14ac:dyDescent="0.25">
      <c r="A509" s="4"/>
      <c r="B509" s="4"/>
      <c r="C509" s="4"/>
      <c r="D509" s="4"/>
      <c r="E509" s="4"/>
      <c r="F509" s="4"/>
    </row>
    <row r="510" spans="1:6" ht="15.75" customHeight="1" x14ac:dyDescent="0.25">
      <c r="A510" s="4"/>
      <c r="B510" s="4"/>
      <c r="C510" s="4"/>
      <c r="D510" s="4"/>
      <c r="E510" s="4"/>
      <c r="F510" s="4"/>
    </row>
    <row r="511" spans="1:6" ht="15.75" customHeight="1" x14ac:dyDescent="0.25">
      <c r="A511" s="4"/>
      <c r="B511" s="4"/>
      <c r="C511" s="4"/>
      <c r="D511" s="4"/>
      <c r="E511" s="4"/>
      <c r="F511" s="4"/>
    </row>
    <row r="512" spans="1:6" ht="15.75" customHeight="1" x14ac:dyDescent="0.25">
      <c r="A512" s="4"/>
      <c r="B512" s="4"/>
      <c r="C512" s="4"/>
      <c r="D512" s="4"/>
      <c r="E512" s="4"/>
      <c r="F512" s="4"/>
    </row>
    <row r="513" spans="1:6" ht="15.75" customHeight="1" x14ac:dyDescent="0.25">
      <c r="A513" s="4"/>
      <c r="B513" s="4"/>
      <c r="C513" s="4"/>
      <c r="D513" s="4"/>
      <c r="E513" s="4"/>
      <c r="F513" s="4"/>
    </row>
    <row r="514" spans="1:6" ht="15.75" customHeight="1" x14ac:dyDescent="0.25">
      <c r="A514" s="4"/>
      <c r="B514" s="4"/>
      <c r="C514" s="4"/>
      <c r="D514" s="4"/>
      <c r="E514" s="4"/>
      <c r="F514" s="4"/>
    </row>
    <row r="515" spans="1:6" ht="15.75" customHeight="1" x14ac:dyDescent="0.25">
      <c r="A515" s="4"/>
      <c r="B515" s="4"/>
      <c r="C515" s="4"/>
      <c r="D515" s="4"/>
      <c r="E515" s="4"/>
      <c r="F515" s="4"/>
    </row>
    <row r="516" spans="1:6" ht="15.75" customHeight="1" x14ac:dyDescent="0.25">
      <c r="A516" s="4"/>
      <c r="B516" s="4"/>
      <c r="C516" s="4"/>
      <c r="D516" s="4"/>
      <c r="E516" s="4"/>
      <c r="F516" s="4"/>
    </row>
    <row r="517" spans="1:6" ht="15.75" customHeight="1" x14ac:dyDescent="0.25">
      <c r="A517" s="4"/>
      <c r="B517" s="4"/>
      <c r="C517" s="4"/>
      <c r="D517" s="4"/>
      <c r="E517" s="4"/>
      <c r="F517" s="4"/>
    </row>
    <row r="518" spans="1:6" ht="15.75" customHeight="1" x14ac:dyDescent="0.25">
      <c r="A518" s="4"/>
      <c r="B518" s="4"/>
      <c r="C518" s="4"/>
      <c r="D518" s="4"/>
      <c r="E518" s="4"/>
      <c r="F518" s="4"/>
    </row>
    <row r="519" spans="1:6" ht="15.75" customHeight="1" x14ac:dyDescent="0.25">
      <c r="A519" s="4"/>
      <c r="B519" s="4"/>
      <c r="C519" s="4"/>
      <c r="D519" s="4"/>
      <c r="E519" s="4"/>
      <c r="F519" s="4"/>
    </row>
    <row r="520" spans="1:6" ht="15.75" customHeight="1" x14ac:dyDescent="0.25">
      <c r="A520" s="4"/>
      <c r="B520" s="4"/>
      <c r="C520" s="4"/>
      <c r="D520" s="4"/>
      <c r="E520" s="4"/>
      <c r="F520" s="4"/>
    </row>
    <row r="521" spans="1:6" ht="15.75" customHeight="1" x14ac:dyDescent="0.25">
      <c r="A521" s="4"/>
      <c r="B521" s="4"/>
      <c r="C521" s="4"/>
      <c r="D521" s="4"/>
      <c r="E521" s="4"/>
      <c r="F521" s="4"/>
    </row>
    <row r="522" spans="1:6" ht="15.75" customHeight="1" x14ac:dyDescent="0.25">
      <c r="A522" s="4"/>
      <c r="B522" s="4"/>
      <c r="C522" s="4"/>
      <c r="D522" s="4"/>
      <c r="E522" s="4"/>
      <c r="F522" s="4"/>
    </row>
    <row r="523" spans="1:6" ht="15.75" customHeight="1" x14ac:dyDescent="0.25">
      <c r="A523" s="4"/>
      <c r="B523" s="4"/>
      <c r="C523" s="4"/>
      <c r="D523" s="4"/>
      <c r="E523" s="4"/>
      <c r="F523" s="4"/>
    </row>
    <row r="524" spans="1:6" ht="15.75" customHeight="1" x14ac:dyDescent="0.25">
      <c r="A524" s="4"/>
      <c r="B524" s="4"/>
      <c r="C524" s="4"/>
      <c r="D524" s="4"/>
      <c r="E524" s="4"/>
      <c r="F524" s="4"/>
    </row>
    <row r="525" spans="1:6" ht="15.75" customHeight="1" x14ac:dyDescent="0.25">
      <c r="A525" s="4"/>
      <c r="B525" s="4"/>
      <c r="C525" s="4"/>
      <c r="D525" s="4"/>
      <c r="E525" s="4"/>
      <c r="F525" s="4"/>
    </row>
    <row r="526" spans="1:6" ht="15.75" customHeight="1" x14ac:dyDescent="0.25">
      <c r="A526" s="4"/>
      <c r="B526" s="4"/>
      <c r="C526" s="4"/>
      <c r="D526" s="4"/>
      <c r="E526" s="4"/>
      <c r="F526" s="4"/>
    </row>
    <row r="527" spans="1:6" ht="15.75" customHeight="1" x14ac:dyDescent="0.25">
      <c r="A527" s="4"/>
      <c r="B527" s="4"/>
      <c r="C527" s="4"/>
      <c r="D527" s="4"/>
      <c r="E527" s="4"/>
      <c r="F527" s="4"/>
    </row>
    <row r="528" spans="1:6" ht="15.75" customHeight="1" x14ac:dyDescent="0.25">
      <c r="A528" s="4"/>
      <c r="B528" s="4"/>
      <c r="C528" s="4"/>
      <c r="D528" s="4"/>
      <c r="E528" s="4"/>
      <c r="F528" s="4"/>
    </row>
    <row r="529" spans="1:6" ht="15.75" customHeight="1" x14ac:dyDescent="0.25">
      <c r="A529" s="4"/>
      <c r="B529" s="4"/>
      <c r="C529" s="4"/>
      <c r="D529" s="4"/>
      <c r="E529" s="4"/>
      <c r="F529" s="4"/>
    </row>
    <row r="530" spans="1:6" ht="15.75" customHeight="1" x14ac:dyDescent="0.25">
      <c r="A530" s="4"/>
      <c r="B530" s="4"/>
      <c r="C530" s="4"/>
      <c r="D530" s="4"/>
      <c r="E530" s="4"/>
      <c r="F530" s="4"/>
    </row>
    <row r="531" spans="1:6" ht="15.75" customHeight="1" x14ac:dyDescent="0.25">
      <c r="A531" s="4"/>
      <c r="B531" s="4"/>
      <c r="C531" s="4"/>
      <c r="D531" s="4"/>
      <c r="E531" s="4"/>
      <c r="F531" s="4"/>
    </row>
    <row r="532" spans="1:6" ht="15.75" customHeight="1" x14ac:dyDescent="0.25">
      <c r="A532" s="4"/>
      <c r="B532" s="4"/>
      <c r="C532" s="4"/>
      <c r="D532" s="4"/>
      <c r="E532" s="4"/>
      <c r="F532" s="4"/>
    </row>
    <row r="533" spans="1:6" ht="15.75" customHeight="1" x14ac:dyDescent="0.25">
      <c r="A533" s="4"/>
      <c r="B533" s="4"/>
      <c r="C533" s="4"/>
      <c r="D533" s="4"/>
      <c r="E533" s="4"/>
      <c r="F533" s="4"/>
    </row>
    <row r="534" spans="1:6" ht="15.75" customHeight="1" x14ac:dyDescent="0.25">
      <c r="A534" s="4"/>
      <c r="B534" s="4"/>
      <c r="C534" s="4"/>
      <c r="D534" s="4"/>
      <c r="E534" s="4"/>
      <c r="F534" s="4"/>
    </row>
    <row r="535" spans="1:6" ht="15.75" customHeight="1" x14ac:dyDescent="0.25">
      <c r="A535" s="4"/>
      <c r="B535" s="4"/>
      <c r="C535" s="4"/>
      <c r="D535" s="4"/>
      <c r="E535" s="4"/>
      <c r="F535" s="4"/>
    </row>
    <row r="536" spans="1:6" ht="15.75" customHeight="1" x14ac:dyDescent="0.25">
      <c r="A536" s="4"/>
      <c r="B536" s="4"/>
      <c r="C536" s="4"/>
      <c r="D536" s="4"/>
      <c r="E536" s="4"/>
      <c r="F536" s="4"/>
    </row>
    <row r="537" spans="1:6" ht="15.75" customHeight="1" x14ac:dyDescent="0.25">
      <c r="A537" s="4"/>
      <c r="B537" s="4"/>
      <c r="C537" s="4"/>
      <c r="D537" s="4"/>
      <c r="E537" s="4"/>
      <c r="F537" s="4"/>
    </row>
    <row r="538" spans="1:6" ht="15.75" customHeight="1" x14ac:dyDescent="0.25">
      <c r="A538" s="4"/>
      <c r="B538" s="4"/>
      <c r="C538" s="4"/>
      <c r="D538" s="4"/>
      <c r="E538" s="4"/>
      <c r="F538" s="4"/>
    </row>
    <row r="539" spans="1:6" ht="15.75" customHeight="1" x14ac:dyDescent="0.25">
      <c r="A539" s="4"/>
      <c r="B539" s="4"/>
      <c r="C539" s="4"/>
      <c r="D539" s="4"/>
      <c r="E539" s="4"/>
      <c r="F539" s="4"/>
    </row>
    <row r="540" spans="1:6" ht="15.75" customHeight="1" x14ac:dyDescent="0.25">
      <c r="A540" s="4"/>
      <c r="B540" s="4"/>
      <c r="C540" s="4"/>
      <c r="D540" s="4"/>
      <c r="E540" s="4"/>
      <c r="F540" s="4"/>
    </row>
    <row r="541" spans="1:6" ht="15.75" customHeight="1" x14ac:dyDescent="0.25">
      <c r="A541" s="4"/>
      <c r="B541" s="4"/>
      <c r="C541" s="4"/>
      <c r="D541" s="4"/>
      <c r="E541" s="4"/>
      <c r="F541" s="4"/>
    </row>
    <row r="542" spans="1:6" ht="15.75" customHeight="1" x14ac:dyDescent="0.25">
      <c r="A542" s="4"/>
      <c r="B542" s="4"/>
      <c r="C542" s="4"/>
      <c r="D542" s="4"/>
      <c r="E542" s="4"/>
      <c r="F542" s="4"/>
    </row>
    <row r="543" spans="1:6" ht="15.75" customHeight="1" x14ac:dyDescent="0.25">
      <c r="A543" s="4"/>
      <c r="B543" s="4"/>
      <c r="C543" s="4"/>
      <c r="D543" s="4"/>
      <c r="E543" s="4"/>
      <c r="F543" s="4"/>
    </row>
    <row r="544" spans="1:6" ht="15.75" customHeight="1" x14ac:dyDescent="0.25">
      <c r="A544" s="4"/>
      <c r="B544" s="4"/>
      <c r="C544" s="4"/>
      <c r="D544" s="4"/>
      <c r="E544" s="4"/>
      <c r="F544" s="4"/>
    </row>
    <row r="545" spans="1:6" ht="15.75" customHeight="1" x14ac:dyDescent="0.25">
      <c r="A545" s="4"/>
      <c r="B545" s="4"/>
      <c r="C545" s="4"/>
      <c r="D545" s="4"/>
      <c r="E545" s="4"/>
      <c r="F545" s="4"/>
    </row>
    <row r="546" spans="1:6" ht="15.75" customHeight="1" x14ac:dyDescent="0.25">
      <c r="A546" s="4"/>
      <c r="B546" s="4"/>
      <c r="C546" s="4"/>
      <c r="D546" s="4"/>
      <c r="E546" s="4"/>
      <c r="F546" s="4"/>
    </row>
    <row r="547" spans="1:6" ht="15.75" customHeight="1" x14ac:dyDescent="0.25">
      <c r="A547" s="4"/>
      <c r="B547" s="4"/>
      <c r="C547" s="4"/>
      <c r="D547" s="4"/>
      <c r="E547" s="4"/>
      <c r="F547" s="4"/>
    </row>
    <row r="548" spans="1:6" ht="15.75" customHeight="1" x14ac:dyDescent="0.25">
      <c r="A548" s="4"/>
      <c r="B548" s="4"/>
      <c r="C548" s="4"/>
      <c r="D548" s="4"/>
      <c r="E548" s="4"/>
      <c r="F548" s="4"/>
    </row>
    <row r="549" spans="1:6" ht="15.75" customHeight="1" x14ac:dyDescent="0.25">
      <c r="A549" s="4"/>
      <c r="B549" s="4"/>
      <c r="C549" s="4"/>
      <c r="D549" s="4"/>
      <c r="E549" s="4"/>
      <c r="F549" s="4"/>
    </row>
    <row r="550" spans="1:6" ht="15.75" customHeight="1" x14ac:dyDescent="0.25">
      <c r="A550" s="4"/>
      <c r="B550" s="4"/>
      <c r="C550" s="4"/>
      <c r="D550" s="4"/>
      <c r="E550" s="4"/>
      <c r="F550" s="4"/>
    </row>
    <row r="551" spans="1:6" ht="15.75" customHeight="1" x14ac:dyDescent="0.25">
      <c r="A551" s="4"/>
      <c r="B551" s="4"/>
      <c r="C551" s="4"/>
      <c r="D551" s="4"/>
      <c r="E551" s="4"/>
      <c r="F551" s="4"/>
    </row>
    <row r="552" spans="1:6" ht="15.75" customHeight="1" x14ac:dyDescent="0.25">
      <c r="A552" s="4"/>
      <c r="B552" s="4"/>
      <c r="C552" s="4"/>
      <c r="D552" s="4"/>
      <c r="E552" s="4"/>
      <c r="F552" s="4"/>
    </row>
    <row r="553" spans="1:6" ht="15.75" customHeight="1" x14ac:dyDescent="0.25">
      <c r="A553" s="4"/>
      <c r="B553" s="4"/>
      <c r="C553" s="4"/>
      <c r="D553" s="4"/>
      <c r="E553" s="4"/>
      <c r="F553" s="4"/>
    </row>
    <row r="554" spans="1:6" ht="15.75" customHeight="1" x14ac:dyDescent="0.25">
      <c r="A554" s="4"/>
      <c r="B554" s="4"/>
      <c r="C554" s="4"/>
      <c r="D554" s="4"/>
      <c r="E554" s="4"/>
      <c r="F554" s="4"/>
    </row>
    <row r="555" spans="1:6" ht="15.75" customHeight="1" x14ac:dyDescent="0.25">
      <c r="A555" s="4"/>
      <c r="B555" s="4"/>
      <c r="C555" s="4"/>
      <c r="D555" s="4"/>
      <c r="E555" s="4"/>
      <c r="F555" s="4"/>
    </row>
    <row r="556" spans="1:6" ht="15.75" customHeight="1" x14ac:dyDescent="0.25">
      <c r="A556" s="4"/>
      <c r="B556" s="4"/>
      <c r="C556" s="4"/>
      <c r="D556" s="4"/>
      <c r="E556" s="4"/>
      <c r="F556" s="4"/>
    </row>
    <row r="557" spans="1:6" ht="15.75" customHeight="1" x14ac:dyDescent="0.25">
      <c r="A557" s="4"/>
      <c r="B557" s="4"/>
      <c r="C557" s="4"/>
      <c r="D557" s="4"/>
      <c r="E557" s="4"/>
      <c r="F557" s="4"/>
    </row>
    <row r="558" spans="1:6" ht="15.75" customHeight="1" x14ac:dyDescent="0.25">
      <c r="A558" s="4"/>
      <c r="B558" s="4"/>
      <c r="C558" s="4"/>
      <c r="D558" s="4"/>
      <c r="E558" s="4"/>
      <c r="F558" s="4"/>
    </row>
    <row r="559" spans="1:6" ht="15.75" customHeight="1" x14ac:dyDescent="0.25">
      <c r="A559" s="4"/>
      <c r="B559" s="4"/>
      <c r="C559" s="4"/>
      <c r="D559" s="4"/>
      <c r="E559" s="4"/>
      <c r="F559" s="4"/>
    </row>
    <row r="560" spans="1:6" ht="15.75" customHeight="1" x14ac:dyDescent="0.25">
      <c r="A560" s="4"/>
      <c r="B560" s="4"/>
      <c r="C560" s="4"/>
      <c r="D560" s="4"/>
      <c r="E560" s="4"/>
      <c r="F560" s="4"/>
    </row>
    <row r="561" spans="1:6" ht="15.75" customHeight="1" x14ac:dyDescent="0.25">
      <c r="A561" s="4"/>
      <c r="B561" s="4"/>
      <c r="C561" s="4"/>
      <c r="D561" s="4"/>
      <c r="E561" s="4"/>
      <c r="F561" s="4"/>
    </row>
    <row r="562" spans="1:6" ht="15.75" customHeight="1" x14ac:dyDescent="0.25">
      <c r="A562" s="4"/>
      <c r="B562" s="4"/>
      <c r="C562" s="4"/>
      <c r="D562" s="4"/>
      <c r="E562" s="4"/>
      <c r="F562" s="4"/>
    </row>
    <row r="563" spans="1:6" ht="15.75" customHeight="1" x14ac:dyDescent="0.25">
      <c r="A563" s="4"/>
      <c r="B563" s="4"/>
      <c r="C563" s="4"/>
      <c r="D563" s="4"/>
      <c r="E563" s="4"/>
      <c r="F563" s="4"/>
    </row>
    <row r="564" spans="1:6" ht="15.75" customHeight="1" x14ac:dyDescent="0.25">
      <c r="A564" s="4"/>
      <c r="B564" s="4"/>
      <c r="C564" s="4"/>
      <c r="D564" s="4"/>
      <c r="E564" s="4"/>
      <c r="F564" s="4"/>
    </row>
    <row r="565" spans="1:6" ht="15.75" customHeight="1" x14ac:dyDescent="0.25">
      <c r="A565" s="4"/>
      <c r="B565" s="4"/>
      <c r="C565" s="4"/>
      <c r="D565" s="4"/>
      <c r="E565" s="4"/>
      <c r="F565" s="4"/>
    </row>
    <row r="566" spans="1:6" ht="15.75" customHeight="1" x14ac:dyDescent="0.25">
      <c r="A566" s="4"/>
      <c r="B566" s="4"/>
      <c r="C566" s="4"/>
      <c r="D566" s="4"/>
      <c r="E566" s="4"/>
      <c r="F566" s="4"/>
    </row>
    <row r="567" spans="1:6" ht="15.75" customHeight="1" x14ac:dyDescent="0.25">
      <c r="A567" s="4"/>
      <c r="B567" s="4"/>
      <c r="C567" s="4"/>
      <c r="D567" s="4"/>
      <c r="E567" s="4"/>
      <c r="F567" s="4"/>
    </row>
    <row r="568" spans="1:6" ht="15.75" customHeight="1" x14ac:dyDescent="0.25">
      <c r="A568" s="4"/>
      <c r="B568" s="4"/>
      <c r="C568" s="4"/>
      <c r="D568" s="4"/>
      <c r="E568" s="4"/>
      <c r="F568" s="4"/>
    </row>
    <row r="569" spans="1:6" ht="15.75" customHeight="1" x14ac:dyDescent="0.25">
      <c r="A569" s="4"/>
      <c r="B569" s="4"/>
      <c r="C569" s="4"/>
      <c r="D569" s="4"/>
      <c r="E569" s="4"/>
      <c r="F569" s="4"/>
    </row>
    <row r="570" spans="1:6" ht="15.75" customHeight="1" x14ac:dyDescent="0.25">
      <c r="A570" s="4"/>
      <c r="B570" s="4"/>
      <c r="C570" s="4"/>
      <c r="D570" s="4"/>
      <c r="E570" s="4"/>
      <c r="F570" s="4"/>
    </row>
    <row r="571" spans="1:6" ht="15.75" customHeight="1" x14ac:dyDescent="0.25">
      <c r="A571" s="4"/>
      <c r="B571" s="4"/>
      <c r="C571" s="4"/>
      <c r="D571" s="4"/>
      <c r="E571" s="4"/>
      <c r="F571" s="4"/>
    </row>
    <row r="572" spans="1:6" ht="15.75" customHeight="1" x14ac:dyDescent="0.25">
      <c r="A572" s="4"/>
      <c r="B572" s="4"/>
      <c r="C572" s="4"/>
      <c r="D572" s="4"/>
      <c r="E572" s="4"/>
      <c r="F572" s="4"/>
    </row>
    <row r="573" spans="1:6" ht="15.75" customHeight="1" x14ac:dyDescent="0.25">
      <c r="A573" s="4"/>
      <c r="B573" s="4"/>
      <c r="C573" s="4"/>
      <c r="D573" s="4"/>
      <c r="E573" s="4"/>
      <c r="F573" s="4"/>
    </row>
    <row r="574" spans="1:6" ht="15.75" customHeight="1" x14ac:dyDescent="0.25">
      <c r="A574" s="4"/>
      <c r="B574" s="4"/>
      <c r="C574" s="4"/>
      <c r="D574" s="4"/>
      <c r="E574" s="4"/>
      <c r="F574" s="4"/>
    </row>
    <row r="575" spans="1:6" ht="15.75" customHeight="1" x14ac:dyDescent="0.25">
      <c r="A575" s="4"/>
      <c r="B575" s="4"/>
      <c r="C575" s="4"/>
      <c r="D575" s="4"/>
      <c r="E575" s="4"/>
      <c r="F575" s="4"/>
    </row>
    <row r="576" spans="1:6" ht="15.75" customHeight="1" x14ac:dyDescent="0.25">
      <c r="A576" s="4"/>
      <c r="B576" s="4"/>
      <c r="C576" s="4"/>
      <c r="D576" s="4"/>
      <c r="E576" s="4"/>
      <c r="F576" s="4"/>
    </row>
    <row r="577" spans="1:6" ht="15.75" customHeight="1" x14ac:dyDescent="0.25">
      <c r="A577" s="4"/>
      <c r="B577" s="4"/>
      <c r="C577" s="4"/>
      <c r="D577" s="4"/>
      <c r="E577" s="4"/>
      <c r="F577" s="4"/>
    </row>
    <row r="578" spans="1:6" ht="15.75" customHeight="1" x14ac:dyDescent="0.25">
      <c r="A578" s="4"/>
      <c r="B578" s="4"/>
      <c r="C578" s="4"/>
      <c r="D578" s="4"/>
      <c r="E578" s="4"/>
      <c r="F578" s="4"/>
    </row>
    <row r="579" spans="1:6" ht="15.75" customHeight="1" x14ac:dyDescent="0.25">
      <c r="A579" s="4"/>
      <c r="B579" s="4"/>
      <c r="C579" s="4"/>
      <c r="D579" s="4"/>
      <c r="E579" s="4"/>
      <c r="F579" s="4"/>
    </row>
    <row r="580" spans="1:6" ht="15.75" customHeight="1" x14ac:dyDescent="0.25">
      <c r="A580" s="4"/>
      <c r="B580" s="4"/>
      <c r="C580" s="4"/>
      <c r="D580" s="4"/>
      <c r="E580" s="4"/>
      <c r="F580" s="4"/>
    </row>
    <row r="581" spans="1:6" ht="15.75" customHeight="1" x14ac:dyDescent="0.25">
      <c r="A581" s="4"/>
      <c r="B581" s="4"/>
      <c r="C581" s="4"/>
      <c r="D581" s="4"/>
      <c r="E581" s="4"/>
      <c r="F581" s="4"/>
    </row>
    <row r="582" spans="1:6" ht="15.75" customHeight="1" x14ac:dyDescent="0.25">
      <c r="A582" s="4"/>
      <c r="B582" s="4"/>
      <c r="C582" s="4"/>
      <c r="D582" s="4"/>
      <c r="E582" s="4"/>
      <c r="F582" s="4"/>
    </row>
    <row r="583" spans="1:6" ht="15.75" customHeight="1" x14ac:dyDescent="0.25">
      <c r="A583" s="4"/>
      <c r="B583" s="4"/>
      <c r="C583" s="4"/>
      <c r="D583" s="4"/>
      <c r="E583" s="4"/>
      <c r="F583" s="4"/>
    </row>
    <row r="584" spans="1:6" ht="15.75" customHeight="1" x14ac:dyDescent="0.25">
      <c r="A584" s="4"/>
      <c r="B584" s="4"/>
      <c r="C584" s="4"/>
      <c r="D584" s="4"/>
      <c r="E584" s="4"/>
      <c r="F584" s="4"/>
    </row>
    <row r="585" spans="1:6" ht="15.75" customHeight="1" x14ac:dyDescent="0.25">
      <c r="A585" s="4"/>
      <c r="B585" s="4"/>
      <c r="C585" s="4"/>
      <c r="D585" s="4"/>
      <c r="E585" s="4"/>
      <c r="F585" s="4"/>
    </row>
    <row r="586" spans="1:6" ht="15.75" customHeight="1" x14ac:dyDescent="0.25">
      <c r="A586" s="4"/>
      <c r="B586" s="4"/>
      <c r="C586" s="4"/>
      <c r="D586" s="4"/>
      <c r="E586" s="4"/>
      <c r="F586" s="4"/>
    </row>
    <row r="587" spans="1:6" ht="15.75" customHeight="1" x14ac:dyDescent="0.25">
      <c r="A587" s="4"/>
      <c r="B587" s="4"/>
      <c r="C587" s="4"/>
      <c r="D587" s="4"/>
      <c r="E587" s="4"/>
      <c r="F587" s="4"/>
    </row>
    <row r="588" spans="1:6" ht="15.75" customHeight="1" x14ac:dyDescent="0.25">
      <c r="A588" s="4"/>
      <c r="B588" s="4"/>
      <c r="C588" s="4"/>
      <c r="D588" s="4"/>
      <c r="E588" s="4"/>
      <c r="F588" s="4"/>
    </row>
    <row r="589" spans="1:6" ht="15.75" customHeight="1" x14ac:dyDescent="0.25">
      <c r="A589" s="4"/>
      <c r="B589" s="4"/>
      <c r="C589" s="4"/>
      <c r="D589" s="4"/>
      <c r="E589" s="4"/>
      <c r="F589" s="4"/>
    </row>
    <row r="590" spans="1:6" ht="15.75" customHeight="1" x14ac:dyDescent="0.25">
      <c r="A590" s="4"/>
      <c r="B590" s="4"/>
      <c r="C590" s="4"/>
      <c r="D590" s="4"/>
      <c r="E590" s="4"/>
      <c r="F590" s="4"/>
    </row>
    <row r="591" spans="1:6" ht="15.75" customHeight="1" x14ac:dyDescent="0.25">
      <c r="A591" s="4"/>
      <c r="B591" s="4"/>
      <c r="C591" s="4"/>
      <c r="D591" s="4"/>
      <c r="E591" s="4"/>
      <c r="F591" s="4"/>
    </row>
    <row r="592" spans="1:6" ht="15.75" customHeight="1" x14ac:dyDescent="0.25">
      <c r="A592" s="4"/>
      <c r="B592" s="4"/>
      <c r="C592" s="4"/>
      <c r="D592" s="4"/>
      <c r="E592" s="4"/>
      <c r="F592" s="4"/>
    </row>
    <row r="593" spans="1:6" ht="15.75" customHeight="1" x14ac:dyDescent="0.25">
      <c r="A593" s="4"/>
      <c r="B593" s="4"/>
      <c r="C593" s="4"/>
      <c r="D593" s="4"/>
      <c r="E593" s="4"/>
      <c r="F593" s="4"/>
    </row>
    <row r="594" spans="1:6" ht="15.75" customHeight="1" x14ac:dyDescent="0.25">
      <c r="A594" s="4"/>
      <c r="B594" s="4"/>
      <c r="C594" s="4"/>
      <c r="D594" s="4"/>
      <c r="E594" s="4"/>
      <c r="F594" s="4"/>
    </row>
    <row r="595" spans="1:6" ht="15.75" customHeight="1" x14ac:dyDescent="0.25">
      <c r="A595" s="4"/>
      <c r="B595" s="4"/>
      <c r="C595" s="4"/>
      <c r="D595" s="4"/>
      <c r="E595" s="4"/>
      <c r="F595" s="4"/>
    </row>
    <row r="596" spans="1:6" ht="15.75" customHeight="1" x14ac:dyDescent="0.25">
      <c r="A596" s="4"/>
      <c r="B596" s="4"/>
      <c r="C596" s="4"/>
      <c r="D596" s="4"/>
      <c r="E596" s="4"/>
      <c r="F596" s="4"/>
    </row>
    <row r="597" spans="1:6" ht="15.75" customHeight="1" x14ac:dyDescent="0.25">
      <c r="A597" s="4"/>
      <c r="B597" s="4"/>
      <c r="C597" s="4"/>
      <c r="D597" s="4"/>
      <c r="E597" s="4"/>
      <c r="F597" s="4"/>
    </row>
    <row r="598" spans="1:6" ht="15.75" customHeight="1" x14ac:dyDescent="0.25">
      <c r="A598" s="4"/>
      <c r="B598" s="4"/>
      <c r="C598" s="4"/>
      <c r="D598" s="4"/>
      <c r="E598" s="4"/>
      <c r="F598" s="4"/>
    </row>
    <row r="599" spans="1:6" ht="15.75" customHeight="1" x14ac:dyDescent="0.25">
      <c r="A599" s="4"/>
      <c r="B599" s="4"/>
      <c r="C599" s="4"/>
      <c r="D599" s="4"/>
      <c r="E599" s="4"/>
      <c r="F599" s="4"/>
    </row>
    <row r="600" spans="1:6" ht="15.75" customHeight="1" x14ac:dyDescent="0.25">
      <c r="A600" s="4"/>
      <c r="B600" s="4"/>
      <c r="C600" s="4"/>
      <c r="D600" s="4"/>
      <c r="E600" s="4"/>
      <c r="F600" s="4"/>
    </row>
    <row r="601" spans="1:6" ht="15.75" customHeight="1" x14ac:dyDescent="0.25">
      <c r="A601" s="4"/>
      <c r="B601" s="4"/>
      <c r="C601" s="4"/>
      <c r="D601" s="4"/>
      <c r="E601" s="4"/>
      <c r="F601" s="4"/>
    </row>
    <row r="602" spans="1:6" ht="15.75" customHeight="1" x14ac:dyDescent="0.25">
      <c r="A602" s="4"/>
      <c r="B602" s="4"/>
      <c r="C602" s="4"/>
      <c r="D602" s="4"/>
      <c r="E602" s="4"/>
      <c r="F602" s="4"/>
    </row>
    <row r="603" spans="1:6" ht="15.75" customHeight="1" x14ac:dyDescent="0.25">
      <c r="A603" s="4"/>
      <c r="B603" s="4"/>
      <c r="C603" s="4"/>
      <c r="D603" s="4"/>
      <c r="E603" s="4"/>
      <c r="F603" s="4"/>
    </row>
    <row r="604" spans="1:6" ht="15.75" customHeight="1" x14ac:dyDescent="0.25">
      <c r="A604" s="4"/>
      <c r="B604" s="4"/>
      <c r="C604" s="4"/>
      <c r="D604" s="4"/>
      <c r="E604" s="4"/>
      <c r="F604" s="4"/>
    </row>
    <row r="605" spans="1:6" ht="15.75" customHeight="1" x14ac:dyDescent="0.25">
      <c r="A605" s="4"/>
      <c r="B605" s="4"/>
      <c r="C605" s="4"/>
      <c r="D605" s="4"/>
      <c r="E605" s="4"/>
      <c r="F605" s="4"/>
    </row>
    <row r="606" spans="1:6" ht="15.75" customHeight="1" x14ac:dyDescent="0.25">
      <c r="A606" s="4"/>
      <c r="B606" s="4"/>
      <c r="C606" s="4"/>
      <c r="D606" s="4"/>
      <c r="E606" s="4"/>
      <c r="F606" s="4"/>
    </row>
    <row r="607" spans="1:6" ht="15.75" customHeight="1" x14ac:dyDescent="0.25">
      <c r="A607" s="4"/>
      <c r="B607" s="4"/>
      <c r="C607" s="4"/>
      <c r="D607" s="4"/>
      <c r="E607" s="4"/>
      <c r="F607" s="4"/>
    </row>
    <row r="608" spans="1:6" ht="15.75" customHeight="1" x14ac:dyDescent="0.25">
      <c r="A608" s="4"/>
      <c r="B608" s="4"/>
      <c r="C608" s="4"/>
      <c r="D608" s="4"/>
      <c r="E608" s="4"/>
      <c r="F608" s="4"/>
    </row>
    <row r="609" spans="1:6" ht="15.75" customHeight="1" x14ac:dyDescent="0.25">
      <c r="A609" s="4"/>
      <c r="B609" s="4"/>
      <c r="C609" s="4"/>
      <c r="D609" s="4"/>
      <c r="E609" s="4"/>
      <c r="F609" s="4"/>
    </row>
    <row r="610" spans="1:6" ht="15.75" customHeight="1" x14ac:dyDescent="0.25">
      <c r="A610" s="4"/>
      <c r="B610" s="4"/>
      <c r="C610" s="4"/>
      <c r="D610" s="4"/>
      <c r="E610" s="4"/>
      <c r="F610" s="4"/>
    </row>
    <row r="611" spans="1:6" ht="15.75" customHeight="1" x14ac:dyDescent="0.25">
      <c r="A611" s="4"/>
      <c r="B611" s="4"/>
      <c r="C611" s="4"/>
      <c r="D611" s="4"/>
      <c r="E611" s="4"/>
      <c r="F611" s="4"/>
    </row>
    <row r="612" spans="1:6" ht="15.75" customHeight="1" x14ac:dyDescent="0.25">
      <c r="A612" s="4"/>
      <c r="B612" s="4"/>
      <c r="C612" s="4"/>
      <c r="D612" s="4"/>
      <c r="E612" s="4"/>
      <c r="F612" s="4"/>
    </row>
    <row r="613" spans="1:6" ht="15.75" customHeight="1" x14ac:dyDescent="0.25">
      <c r="A613" s="4"/>
      <c r="B613" s="4"/>
      <c r="C613" s="4"/>
      <c r="D613" s="4"/>
      <c r="E613" s="4"/>
      <c r="F613" s="4"/>
    </row>
    <row r="614" spans="1:6" ht="15.75" customHeight="1" x14ac:dyDescent="0.25">
      <c r="A614" s="4"/>
      <c r="B614" s="4"/>
      <c r="C614" s="4"/>
      <c r="D614" s="4"/>
      <c r="E614" s="4"/>
      <c r="F614" s="4"/>
    </row>
    <row r="615" spans="1:6" ht="15.75" customHeight="1" x14ac:dyDescent="0.25">
      <c r="A615" s="4"/>
      <c r="B615" s="4"/>
      <c r="C615" s="4"/>
      <c r="D615" s="4"/>
      <c r="E615" s="4"/>
      <c r="F615" s="4"/>
    </row>
    <row r="616" spans="1:6" ht="15.75" customHeight="1" x14ac:dyDescent="0.25">
      <c r="A616" s="4"/>
      <c r="B616" s="4"/>
      <c r="C616" s="4"/>
      <c r="D616" s="4"/>
      <c r="E616" s="4"/>
      <c r="F616" s="4"/>
    </row>
    <row r="617" spans="1:6" ht="15.75" customHeight="1" x14ac:dyDescent="0.25">
      <c r="A617" s="4"/>
      <c r="B617" s="4"/>
      <c r="C617" s="4"/>
      <c r="D617" s="4"/>
      <c r="E617" s="4"/>
      <c r="F617" s="4"/>
    </row>
    <row r="618" spans="1:6" ht="15.75" customHeight="1" x14ac:dyDescent="0.25">
      <c r="A618" s="4"/>
      <c r="B618" s="4"/>
      <c r="C618" s="4"/>
      <c r="D618" s="4"/>
      <c r="E618" s="4"/>
      <c r="F618" s="4"/>
    </row>
    <row r="619" spans="1:6" ht="15.75" customHeight="1" x14ac:dyDescent="0.25">
      <c r="A619" s="4"/>
      <c r="B619" s="4"/>
      <c r="C619" s="4"/>
      <c r="D619" s="4"/>
      <c r="E619" s="4"/>
      <c r="F619" s="4"/>
    </row>
    <row r="620" spans="1:6" ht="15.75" customHeight="1" x14ac:dyDescent="0.25">
      <c r="A620" s="4"/>
      <c r="B620" s="4"/>
      <c r="C620" s="4"/>
      <c r="D620" s="4"/>
      <c r="E620" s="4"/>
      <c r="F620" s="4"/>
    </row>
    <row r="621" spans="1:6" ht="15.75" customHeight="1" x14ac:dyDescent="0.25">
      <c r="A621" s="4"/>
      <c r="B621" s="4"/>
      <c r="C621" s="4"/>
      <c r="D621" s="4"/>
      <c r="E621" s="4"/>
      <c r="F621" s="4"/>
    </row>
    <row r="622" spans="1:6" ht="15.75" customHeight="1" x14ac:dyDescent="0.25">
      <c r="A622" s="4"/>
      <c r="B622" s="4"/>
      <c r="C622" s="4"/>
      <c r="D622" s="4"/>
      <c r="E622" s="4"/>
      <c r="F622" s="4"/>
    </row>
    <row r="623" spans="1:6" ht="15.75" customHeight="1" x14ac:dyDescent="0.25">
      <c r="A623" s="4"/>
      <c r="B623" s="4"/>
      <c r="C623" s="4"/>
      <c r="D623" s="4"/>
      <c r="E623" s="4"/>
      <c r="F623" s="4"/>
    </row>
    <row r="624" spans="1:6" ht="15.75" customHeight="1" x14ac:dyDescent="0.25">
      <c r="A624" s="4"/>
      <c r="B624" s="4"/>
      <c r="C624" s="4"/>
      <c r="D624" s="4"/>
      <c r="E624" s="4"/>
      <c r="F624" s="4"/>
    </row>
    <row r="625" spans="1:6" ht="15.75" customHeight="1" x14ac:dyDescent="0.25">
      <c r="A625" s="4"/>
      <c r="B625" s="4"/>
      <c r="C625" s="4"/>
      <c r="D625" s="4"/>
      <c r="E625" s="4"/>
      <c r="F625" s="4"/>
    </row>
    <row r="626" spans="1:6" ht="15.75" customHeight="1" x14ac:dyDescent="0.25">
      <c r="A626" s="4"/>
      <c r="B626" s="4"/>
      <c r="C626" s="4"/>
      <c r="D626" s="4"/>
      <c r="E626" s="4"/>
      <c r="F626" s="4"/>
    </row>
    <row r="627" spans="1:6" ht="15.75" customHeight="1" x14ac:dyDescent="0.25">
      <c r="A627" s="4"/>
      <c r="B627" s="4"/>
      <c r="C627" s="4"/>
      <c r="D627" s="4"/>
      <c r="E627" s="4"/>
      <c r="F627" s="4"/>
    </row>
    <row r="628" spans="1:6" ht="15.75" customHeight="1" x14ac:dyDescent="0.25">
      <c r="A628" s="4"/>
      <c r="B628" s="4"/>
      <c r="C628" s="4"/>
      <c r="D628" s="4"/>
      <c r="E628" s="4"/>
      <c r="F628" s="4"/>
    </row>
    <row r="629" spans="1:6" ht="15.75" customHeight="1" x14ac:dyDescent="0.25">
      <c r="A629" s="4"/>
      <c r="B629" s="4"/>
      <c r="C629" s="4"/>
      <c r="D629" s="4"/>
      <c r="E629" s="4"/>
      <c r="F629" s="4"/>
    </row>
    <row r="630" spans="1:6" ht="15.75" customHeight="1" x14ac:dyDescent="0.25">
      <c r="A630" s="4"/>
      <c r="B630" s="4"/>
      <c r="C630" s="4"/>
      <c r="D630" s="4"/>
      <c r="E630" s="4"/>
      <c r="F630" s="4"/>
    </row>
    <row r="631" spans="1:6" ht="15.75" customHeight="1" x14ac:dyDescent="0.25">
      <c r="A631" s="4"/>
      <c r="B631" s="4"/>
      <c r="C631" s="4"/>
      <c r="D631" s="4"/>
      <c r="E631" s="4"/>
      <c r="F631" s="4"/>
    </row>
    <row r="632" spans="1:6" ht="15.75" customHeight="1" x14ac:dyDescent="0.25">
      <c r="A632" s="4"/>
      <c r="B632" s="4"/>
      <c r="C632" s="4"/>
      <c r="D632" s="4"/>
      <c r="E632" s="4"/>
      <c r="F632" s="4"/>
    </row>
    <row r="633" spans="1:6" ht="15.75" customHeight="1" x14ac:dyDescent="0.25">
      <c r="A633" s="4"/>
      <c r="B633" s="4"/>
      <c r="C633" s="4"/>
      <c r="D633" s="4"/>
      <c r="E633" s="4"/>
      <c r="F633" s="4"/>
    </row>
    <row r="634" spans="1:6" ht="15.75" customHeight="1" x14ac:dyDescent="0.25">
      <c r="A634" s="4"/>
      <c r="B634" s="4"/>
      <c r="C634" s="4"/>
      <c r="D634" s="4"/>
      <c r="E634" s="4"/>
      <c r="F634" s="4"/>
    </row>
    <row r="635" spans="1:6" ht="15.75" customHeight="1" x14ac:dyDescent="0.25">
      <c r="A635" s="4"/>
      <c r="B635" s="4"/>
      <c r="C635" s="4"/>
      <c r="D635" s="4"/>
      <c r="E635" s="4"/>
      <c r="F635" s="4"/>
    </row>
    <row r="636" spans="1:6" ht="15.75" customHeight="1" x14ac:dyDescent="0.25">
      <c r="A636" s="4"/>
      <c r="B636" s="4"/>
      <c r="C636" s="4"/>
      <c r="D636" s="4"/>
      <c r="E636" s="4"/>
      <c r="F636" s="4"/>
    </row>
    <row r="637" spans="1:6" ht="15.75" customHeight="1" x14ac:dyDescent="0.25">
      <c r="A637" s="4"/>
      <c r="B637" s="4"/>
      <c r="C637" s="4"/>
      <c r="D637" s="4"/>
      <c r="E637" s="4"/>
      <c r="F637" s="4"/>
    </row>
    <row r="638" spans="1:6" ht="15.75" customHeight="1" x14ac:dyDescent="0.25">
      <c r="A638" s="4"/>
      <c r="B638" s="4"/>
      <c r="C638" s="4"/>
      <c r="D638" s="4"/>
      <c r="E638" s="4"/>
      <c r="F638" s="4"/>
    </row>
    <row r="639" spans="1:6" ht="15.75" customHeight="1" x14ac:dyDescent="0.25">
      <c r="A639" s="4"/>
      <c r="B639" s="4"/>
      <c r="C639" s="4"/>
      <c r="D639" s="4"/>
      <c r="E639" s="4"/>
      <c r="F639" s="4"/>
    </row>
    <row r="640" spans="1:6" ht="15.75" customHeight="1" x14ac:dyDescent="0.25">
      <c r="A640" s="4"/>
      <c r="B640" s="4"/>
      <c r="C640" s="4"/>
      <c r="D640" s="4"/>
      <c r="E640" s="4"/>
      <c r="F640" s="4"/>
    </row>
    <row r="641" spans="1:6" ht="15.75" customHeight="1" x14ac:dyDescent="0.25">
      <c r="A641" s="4"/>
      <c r="B641" s="4"/>
      <c r="C641" s="4"/>
      <c r="D641" s="4"/>
      <c r="E641" s="4"/>
      <c r="F641" s="4"/>
    </row>
    <row r="642" spans="1:6" ht="15.75" customHeight="1" x14ac:dyDescent="0.25">
      <c r="A642" s="4"/>
      <c r="B642" s="4"/>
      <c r="C642" s="4"/>
      <c r="D642" s="4"/>
      <c r="E642" s="4"/>
      <c r="F642" s="4"/>
    </row>
    <row r="643" spans="1:6" ht="15.75" customHeight="1" x14ac:dyDescent="0.25">
      <c r="A643" s="4"/>
      <c r="B643" s="4"/>
      <c r="C643" s="4"/>
      <c r="D643" s="4"/>
      <c r="E643" s="4"/>
      <c r="F643" s="4"/>
    </row>
    <row r="644" spans="1:6" ht="15.75" customHeight="1" x14ac:dyDescent="0.25">
      <c r="A644" s="4"/>
      <c r="B644" s="4"/>
      <c r="C644" s="4"/>
      <c r="D644" s="4"/>
      <c r="E644" s="4"/>
      <c r="F644" s="4"/>
    </row>
    <row r="645" spans="1:6" ht="15.75" customHeight="1" x14ac:dyDescent="0.25">
      <c r="A645" s="4"/>
      <c r="B645" s="4"/>
      <c r="C645" s="4"/>
      <c r="D645" s="4"/>
      <c r="E645" s="4"/>
      <c r="F645" s="4"/>
    </row>
    <row r="646" spans="1:6" ht="15.75" customHeight="1" x14ac:dyDescent="0.25">
      <c r="A646" s="4"/>
      <c r="B646" s="4"/>
      <c r="C646" s="4"/>
      <c r="D646" s="4"/>
      <c r="E646" s="4"/>
      <c r="F646" s="4"/>
    </row>
    <row r="647" spans="1:6" ht="15.75" customHeight="1" x14ac:dyDescent="0.25">
      <c r="A647" s="4"/>
      <c r="B647" s="4"/>
      <c r="C647" s="4"/>
      <c r="D647" s="4"/>
      <c r="E647" s="4"/>
      <c r="F647" s="4"/>
    </row>
    <row r="648" spans="1:6" ht="15.75" customHeight="1" x14ac:dyDescent="0.25">
      <c r="A648" s="4"/>
      <c r="B648" s="4"/>
      <c r="C648" s="4"/>
      <c r="D648" s="4"/>
      <c r="E648" s="4"/>
      <c r="F648" s="4"/>
    </row>
    <row r="649" spans="1:6" ht="15.75" customHeight="1" x14ac:dyDescent="0.25">
      <c r="A649" s="4"/>
      <c r="B649" s="4"/>
      <c r="C649" s="4"/>
      <c r="D649" s="4"/>
      <c r="E649" s="4"/>
      <c r="F649" s="4"/>
    </row>
    <row r="650" spans="1:6" ht="15.75" customHeight="1" x14ac:dyDescent="0.25">
      <c r="A650" s="4"/>
      <c r="B650" s="4"/>
      <c r="C650" s="4"/>
      <c r="D650" s="4"/>
      <c r="E650" s="4"/>
      <c r="F650" s="4"/>
    </row>
    <row r="651" spans="1:6" ht="15.75" customHeight="1" x14ac:dyDescent="0.25">
      <c r="A651" s="4"/>
      <c r="B651" s="4"/>
      <c r="C651" s="4"/>
      <c r="D651" s="4"/>
      <c r="E651" s="4"/>
      <c r="F651" s="4"/>
    </row>
    <row r="652" spans="1:6" ht="15.75" customHeight="1" x14ac:dyDescent="0.25">
      <c r="A652" s="4"/>
      <c r="B652" s="4"/>
      <c r="C652" s="4"/>
      <c r="D652" s="4"/>
      <c r="E652" s="4"/>
      <c r="F652" s="4"/>
    </row>
    <row r="653" spans="1:6" ht="15.75" customHeight="1" x14ac:dyDescent="0.25">
      <c r="A653" s="4"/>
      <c r="B653" s="4"/>
      <c r="C653" s="4"/>
      <c r="D653" s="4"/>
      <c r="E653" s="4"/>
      <c r="F653" s="4"/>
    </row>
    <row r="654" spans="1:6" ht="15.75" customHeight="1" x14ac:dyDescent="0.25">
      <c r="A654" s="4"/>
      <c r="B654" s="4"/>
      <c r="C654" s="4"/>
      <c r="D654" s="4"/>
      <c r="E654" s="4"/>
      <c r="F654" s="4"/>
    </row>
    <row r="655" spans="1:6" ht="15.75" customHeight="1" x14ac:dyDescent="0.25">
      <c r="A655" s="4"/>
      <c r="B655" s="4"/>
      <c r="C655" s="4"/>
      <c r="D655" s="4"/>
      <c r="E655" s="4"/>
      <c r="F655" s="4"/>
    </row>
    <row r="656" spans="1:6" ht="15.75" customHeight="1" x14ac:dyDescent="0.25">
      <c r="A656" s="4"/>
      <c r="B656" s="4"/>
      <c r="C656" s="4"/>
      <c r="D656" s="4"/>
      <c r="E656" s="4"/>
      <c r="F656" s="4"/>
    </row>
    <row r="657" spans="1:6" ht="15.75" customHeight="1" x14ac:dyDescent="0.25">
      <c r="A657" s="4"/>
      <c r="B657" s="4"/>
      <c r="C657" s="4"/>
      <c r="D657" s="4"/>
      <c r="E657" s="4"/>
      <c r="F657" s="4"/>
    </row>
    <row r="658" spans="1:6" ht="15.75" customHeight="1" x14ac:dyDescent="0.25">
      <c r="A658" s="4"/>
      <c r="B658" s="4"/>
      <c r="C658" s="4"/>
      <c r="D658" s="4"/>
      <c r="E658" s="4"/>
      <c r="F658" s="4"/>
    </row>
    <row r="659" spans="1:6" ht="15.75" customHeight="1" x14ac:dyDescent="0.25">
      <c r="A659" s="4"/>
      <c r="B659" s="4"/>
      <c r="C659" s="4"/>
      <c r="D659" s="4"/>
      <c r="E659" s="4"/>
      <c r="F659" s="4"/>
    </row>
    <row r="660" spans="1:6" ht="15.75" customHeight="1" x14ac:dyDescent="0.25">
      <c r="A660" s="4"/>
      <c r="B660" s="4"/>
      <c r="C660" s="4"/>
      <c r="D660" s="4"/>
      <c r="E660" s="4"/>
      <c r="F660" s="4"/>
    </row>
    <row r="661" spans="1:6" ht="15.75" customHeight="1" x14ac:dyDescent="0.25">
      <c r="A661" s="4"/>
      <c r="B661" s="4"/>
      <c r="C661" s="4"/>
      <c r="D661" s="4"/>
      <c r="E661" s="4"/>
      <c r="F661" s="4"/>
    </row>
    <row r="662" spans="1:6" ht="15.75" customHeight="1" x14ac:dyDescent="0.25">
      <c r="A662" s="4"/>
      <c r="B662" s="4"/>
      <c r="C662" s="4"/>
      <c r="D662" s="4"/>
      <c r="E662" s="4"/>
      <c r="F662" s="4"/>
    </row>
    <row r="663" spans="1:6" ht="15.75" customHeight="1" x14ac:dyDescent="0.25">
      <c r="A663" s="4"/>
      <c r="B663" s="4"/>
      <c r="C663" s="4"/>
      <c r="D663" s="4"/>
      <c r="E663" s="4"/>
      <c r="F663" s="4"/>
    </row>
    <row r="664" spans="1:6" ht="15.75" customHeight="1" x14ac:dyDescent="0.25">
      <c r="A664" s="4"/>
      <c r="B664" s="4"/>
      <c r="C664" s="4"/>
      <c r="D664" s="4"/>
      <c r="E664" s="4"/>
      <c r="F664" s="4"/>
    </row>
    <row r="665" spans="1:6" ht="15.75" customHeight="1" x14ac:dyDescent="0.25">
      <c r="A665" s="4"/>
      <c r="B665" s="4"/>
      <c r="C665" s="4"/>
      <c r="D665" s="4"/>
      <c r="E665" s="4"/>
      <c r="F665" s="4"/>
    </row>
    <row r="666" spans="1:6" ht="15.75" customHeight="1" x14ac:dyDescent="0.25">
      <c r="A666" s="4"/>
      <c r="B666" s="4"/>
      <c r="C666" s="4"/>
      <c r="D666" s="4"/>
      <c r="E666" s="4"/>
      <c r="F666" s="4"/>
    </row>
    <row r="667" spans="1:6" ht="15.75" customHeight="1" x14ac:dyDescent="0.25">
      <c r="A667" s="4"/>
      <c r="B667" s="4"/>
      <c r="C667" s="4"/>
      <c r="D667" s="4"/>
      <c r="E667" s="4"/>
      <c r="F667" s="4"/>
    </row>
    <row r="668" spans="1:6" ht="15.75" customHeight="1" x14ac:dyDescent="0.25">
      <c r="A668" s="4"/>
      <c r="B668" s="4"/>
      <c r="C668" s="4"/>
      <c r="D668" s="4"/>
      <c r="E668" s="4"/>
      <c r="F668" s="4"/>
    </row>
    <row r="669" spans="1:6" ht="15.75" customHeight="1" x14ac:dyDescent="0.25">
      <c r="A669" s="4"/>
      <c r="B669" s="4"/>
      <c r="C669" s="4"/>
      <c r="D669" s="4"/>
      <c r="E669" s="4"/>
      <c r="F669" s="4"/>
    </row>
    <row r="670" spans="1:6" ht="15.75" customHeight="1" x14ac:dyDescent="0.25">
      <c r="A670" s="4"/>
      <c r="B670" s="4"/>
      <c r="C670" s="4"/>
      <c r="D670" s="4"/>
      <c r="E670" s="4"/>
      <c r="F670" s="4"/>
    </row>
    <row r="671" spans="1:6" ht="15.75" customHeight="1" x14ac:dyDescent="0.25">
      <c r="A671" s="4"/>
      <c r="B671" s="4"/>
      <c r="C671" s="4"/>
      <c r="D671" s="4"/>
      <c r="E671" s="4"/>
      <c r="F671" s="4"/>
    </row>
    <row r="672" spans="1:6" ht="15.75" customHeight="1" x14ac:dyDescent="0.25">
      <c r="A672" s="4"/>
      <c r="B672" s="4"/>
      <c r="C672" s="4"/>
      <c r="D672" s="4"/>
      <c r="E672" s="4"/>
      <c r="F672" s="4"/>
    </row>
    <row r="673" spans="1:6" ht="15.75" customHeight="1" x14ac:dyDescent="0.25">
      <c r="A673" s="4"/>
      <c r="B673" s="4"/>
      <c r="C673" s="4"/>
      <c r="D673" s="4"/>
      <c r="E673" s="4"/>
      <c r="F673" s="4"/>
    </row>
    <row r="674" spans="1:6" ht="15.75" customHeight="1" x14ac:dyDescent="0.25">
      <c r="A674" s="4"/>
      <c r="B674" s="4"/>
      <c r="C674" s="4"/>
      <c r="D674" s="4"/>
      <c r="E674" s="4"/>
      <c r="F674" s="4"/>
    </row>
    <row r="675" spans="1:6" ht="15.75" customHeight="1" x14ac:dyDescent="0.25">
      <c r="A675" s="4"/>
      <c r="B675" s="4"/>
      <c r="C675" s="4"/>
      <c r="D675" s="4"/>
      <c r="E675" s="4"/>
      <c r="F675" s="4"/>
    </row>
    <row r="676" spans="1:6" ht="15.75" customHeight="1" x14ac:dyDescent="0.25">
      <c r="A676" s="4"/>
      <c r="B676" s="4"/>
      <c r="C676" s="4"/>
      <c r="D676" s="4"/>
      <c r="E676" s="4"/>
      <c r="F676" s="4"/>
    </row>
    <row r="677" spans="1:6" ht="15.75" customHeight="1" x14ac:dyDescent="0.25">
      <c r="A677" s="4"/>
      <c r="B677" s="4"/>
      <c r="C677" s="4"/>
      <c r="D677" s="4"/>
      <c r="E677" s="4"/>
      <c r="F677" s="4"/>
    </row>
    <row r="678" spans="1:6" ht="15.75" customHeight="1" x14ac:dyDescent="0.25">
      <c r="A678" s="4"/>
      <c r="B678" s="4"/>
      <c r="C678" s="4"/>
      <c r="D678" s="4"/>
      <c r="E678" s="4"/>
      <c r="F678" s="4"/>
    </row>
    <row r="679" spans="1:6" ht="15.75" customHeight="1" x14ac:dyDescent="0.25">
      <c r="A679" s="4"/>
      <c r="B679" s="4"/>
      <c r="C679" s="4"/>
      <c r="D679" s="4"/>
      <c r="E679" s="4"/>
      <c r="F679" s="4"/>
    </row>
    <row r="680" spans="1:6" ht="15.75" customHeight="1" x14ac:dyDescent="0.25">
      <c r="A680" s="4"/>
      <c r="B680" s="4"/>
      <c r="C680" s="4"/>
      <c r="D680" s="4"/>
      <c r="E680" s="4"/>
      <c r="F680" s="4"/>
    </row>
    <row r="681" spans="1:6" ht="15.75" customHeight="1" x14ac:dyDescent="0.25">
      <c r="A681" s="4"/>
      <c r="B681" s="4"/>
      <c r="C681" s="4"/>
      <c r="D681" s="4"/>
      <c r="E681" s="4"/>
      <c r="F681" s="4"/>
    </row>
    <row r="682" spans="1:6" ht="15.75" customHeight="1" x14ac:dyDescent="0.25">
      <c r="A682" s="4"/>
      <c r="B682" s="4"/>
      <c r="C682" s="4"/>
      <c r="D682" s="4"/>
      <c r="E682" s="4"/>
      <c r="F682" s="4"/>
    </row>
    <row r="683" spans="1:6" ht="15.75" customHeight="1" x14ac:dyDescent="0.25">
      <c r="A683" s="4"/>
      <c r="B683" s="4"/>
      <c r="C683" s="4"/>
      <c r="D683" s="4"/>
      <c r="E683" s="4"/>
      <c r="F683" s="4"/>
    </row>
    <row r="684" spans="1:6" ht="15.75" customHeight="1" x14ac:dyDescent="0.25">
      <c r="A684" s="4"/>
      <c r="B684" s="4"/>
      <c r="C684" s="4"/>
      <c r="D684" s="4"/>
      <c r="E684" s="4"/>
      <c r="F684" s="4"/>
    </row>
    <row r="685" spans="1:6" ht="15.75" customHeight="1" x14ac:dyDescent="0.25">
      <c r="A685" s="4"/>
      <c r="B685" s="4"/>
      <c r="C685" s="4"/>
      <c r="D685" s="4"/>
      <c r="E685" s="4"/>
      <c r="F685" s="4"/>
    </row>
    <row r="686" spans="1:6" ht="15.75" customHeight="1" x14ac:dyDescent="0.25">
      <c r="A686" s="4"/>
      <c r="B686" s="4"/>
      <c r="C686" s="4"/>
      <c r="D686" s="4"/>
      <c r="E686" s="4"/>
      <c r="F686" s="4"/>
    </row>
    <row r="687" spans="1:6" ht="15.75" customHeight="1" x14ac:dyDescent="0.25">
      <c r="A687" s="4"/>
      <c r="B687" s="4"/>
      <c r="C687" s="4"/>
      <c r="D687" s="4"/>
      <c r="E687" s="4"/>
      <c r="F687" s="4"/>
    </row>
    <row r="688" spans="1:6" ht="15.75" customHeight="1" x14ac:dyDescent="0.25">
      <c r="A688" s="4"/>
      <c r="B688" s="4"/>
      <c r="C688" s="4"/>
      <c r="D688" s="4"/>
      <c r="E688" s="4"/>
      <c r="F688" s="4"/>
    </row>
    <row r="689" spans="1:6" ht="15.75" customHeight="1" x14ac:dyDescent="0.25">
      <c r="A689" s="4"/>
      <c r="B689" s="4"/>
      <c r="C689" s="4"/>
      <c r="D689" s="4"/>
      <c r="E689" s="4"/>
      <c r="F689" s="4"/>
    </row>
    <row r="690" spans="1:6" ht="15.75" customHeight="1" x14ac:dyDescent="0.25">
      <c r="A690" s="4"/>
      <c r="B690" s="4"/>
      <c r="C690" s="4"/>
      <c r="D690" s="4"/>
      <c r="E690" s="4"/>
      <c r="F690" s="4"/>
    </row>
    <row r="691" spans="1:6" ht="15.75" customHeight="1" x14ac:dyDescent="0.25">
      <c r="A691" s="4"/>
      <c r="B691" s="4"/>
      <c r="C691" s="4"/>
      <c r="D691" s="4"/>
      <c r="E691" s="4"/>
      <c r="F691" s="4"/>
    </row>
    <row r="692" spans="1:6" ht="15.75" customHeight="1" x14ac:dyDescent="0.25">
      <c r="A692" s="4"/>
      <c r="B692" s="4"/>
      <c r="C692" s="4"/>
      <c r="D692" s="4"/>
      <c r="E692" s="4"/>
      <c r="F692" s="4"/>
    </row>
    <row r="693" spans="1:6" ht="15.75" customHeight="1" x14ac:dyDescent="0.25">
      <c r="A693" s="4"/>
      <c r="B693" s="4"/>
      <c r="C693" s="4"/>
      <c r="D693" s="4"/>
      <c r="E693" s="4"/>
      <c r="F693" s="4"/>
    </row>
    <row r="694" spans="1:6" ht="15.75" customHeight="1" x14ac:dyDescent="0.25">
      <c r="A694" s="4"/>
      <c r="B694" s="4"/>
      <c r="C694" s="4"/>
      <c r="D694" s="4"/>
      <c r="E694" s="4"/>
      <c r="F694" s="4"/>
    </row>
    <row r="695" spans="1:6" ht="15.75" customHeight="1" x14ac:dyDescent="0.25">
      <c r="A695" s="4"/>
      <c r="B695" s="4"/>
      <c r="C695" s="4"/>
      <c r="D695" s="4"/>
      <c r="E695" s="4"/>
      <c r="F695" s="4"/>
    </row>
    <row r="696" spans="1:6" ht="15.75" customHeight="1" x14ac:dyDescent="0.25">
      <c r="A696" s="4"/>
      <c r="B696" s="4"/>
      <c r="C696" s="4"/>
      <c r="D696" s="4"/>
      <c r="E696" s="4"/>
      <c r="F696" s="4"/>
    </row>
    <row r="697" spans="1:6" ht="15.75" customHeight="1" x14ac:dyDescent="0.25">
      <c r="A697" s="4"/>
      <c r="B697" s="4"/>
      <c r="C697" s="4"/>
      <c r="D697" s="4"/>
      <c r="E697" s="4"/>
      <c r="F697" s="4"/>
    </row>
    <row r="698" spans="1:6" ht="15.75" customHeight="1" x14ac:dyDescent="0.25">
      <c r="A698" s="4"/>
      <c r="B698" s="4"/>
      <c r="C698" s="4"/>
      <c r="D698" s="4"/>
      <c r="E698" s="4"/>
      <c r="F698" s="4"/>
    </row>
    <row r="699" spans="1:6" ht="15.75" customHeight="1" x14ac:dyDescent="0.25">
      <c r="A699" s="4"/>
      <c r="B699" s="4"/>
      <c r="C699" s="4"/>
      <c r="D699" s="4"/>
      <c r="E699" s="4"/>
      <c r="F699" s="4"/>
    </row>
    <row r="700" spans="1:6" ht="15.75" customHeight="1" x14ac:dyDescent="0.25">
      <c r="A700" s="4"/>
      <c r="B700" s="4"/>
      <c r="C700" s="4"/>
      <c r="D700" s="4"/>
      <c r="E700" s="4"/>
      <c r="F700" s="4"/>
    </row>
    <row r="701" spans="1:6" ht="15.75" customHeight="1" x14ac:dyDescent="0.25">
      <c r="A701" s="4"/>
      <c r="B701" s="4"/>
      <c r="C701" s="4"/>
      <c r="D701" s="4"/>
      <c r="E701" s="4"/>
      <c r="F701" s="4"/>
    </row>
    <row r="702" spans="1:6" ht="15.75" customHeight="1" x14ac:dyDescent="0.25">
      <c r="A702" s="4"/>
      <c r="B702" s="4"/>
      <c r="C702" s="4"/>
      <c r="D702" s="4"/>
      <c r="E702" s="4"/>
      <c r="F702" s="4"/>
    </row>
    <row r="703" spans="1:6" ht="15.75" customHeight="1" x14ac:dyDescent="0.25">
      <c r="A703" s="4"/>
      <c r="B703" s="4"/>
      <c r="C703" s="4"/>
      <c r="D703" s="4"/>
      <c r="E703" s="4"/>
      <c r="F703" s="4"/>
    </row>
    <row r="704" spans="1:6" ht="15.75" customHeight="1" x14ac:dyDescent="0.25">
      <c r="A704" s="4"/>
      <c r="B704" s="4"/>
      <c r="C704" s="4"/>
      <c r="D704" s="4"/>
      <c r="E704" s="4"/>
      <c r="F704" s="4"/>
    </row>
    <row r="705" spans="1:6" ht="15.75" customHeight="1" x14ac:dyDescent="0.25">
      <c r="A705" s="4"/>
      <c r="B705" s="4"/>
      <c r="C705" s="4"/>
      <c r="D705" s="4"/>
      <c r="E705" s="4"/>
      <c r="F705" s="4"/>
    </row>
    <row r="706" spans="1:6" ht="15.75" customHeight="1" x14ac:dyDescent="0.25">
      <c r="A706" s="4"/>
      <c r="B706" s="4"/>
      <c r="C706" s="4"/>
      <c r="D706" s="4"/>
      <c r="E706" s="4"/>
      <c r="F706" s="4"/>
    </row>
    <row r="707" spans="1:6" ht="15.75" customHeight="1" x14ac:dyDescent="0.25">
      <c r="A707" s="4"/>
      <c r="B707" s="4"/>
      <c r="C707" s="4"/>
      <c r="D707" s="4"/>
      <c r="E707" s="4"/>
      <c r="F707" s="4"/>
    </row>
    <row r="708" spans="1:6" ht="15.75" customHeight="1" x14ac:dyDescent="0.25">
      <c r="A708" s="4"/>
      <c r="B708" s="4"/>
      <c r="C708" s="4"/>
      <c r="D708" s="4"/>
      <c r="E708" s="4"/>
      <c r="F708" s="4"/>
    </row>
    <row r="709" spans="1:6" ht="15.75" customHeight="1" x14ac:dyDescent="0.25">
      <c r="A709" s="4"/>
      <c r="B709" s="4"/>
      <c r="C709" s="4"/>
      <c r="D709" s="4"/>
      <c r="E709" s="4"/>
      <c r="F709" s="4"/>
    </row>
    <row r="710" spans="1:6" ht="15.75" customHeight="1" x14ac:dyDescent="0.25">
      <c r="A710" s="4"/>
      <c r="B710" s="4"/>
      <c r="C710" s="4"/>
      <c r="D710" s="4"/>
      <c r="E710" s="4"/>
      <c r="F710" s="4"/>
    </row>
    <row r="711" spans="1:6" ht="15.75" customHeight="1" x14ac:dyDescent="0.25">
      <c r="A711" s="4"/>
      <c r="B711" s="4"/>
      <c r="C711" s="4"/>
      <c r="D711" s="4"/>
      <c r="E711" s="4"/>
      <c r="F711" s="4"/>
    </row>
    <row r="712" spans="1:6" ht="15.75" customHeight="1" x14ac:dyDescent="0.25">
      <c r="A712" s="4"/>
      <c r="B712" s="4"/>
      <c r="C712" s="4"/>
      <c r="D712" s="4"/>
      <c r="E712" s="4"/>
      <c r="F712" s="4"/>
    </row>
    <row r="713" spans="1:6" ht="15.75" customHeight="1" x14ac:dyDescent="0.25">
      <c r="A713" s="4"/>
      <c r="B713" s="4"/>
      <c r="C713" s="4"/>
      <c r="D713" s="4"/>
      <c r="E713" s="4"/>
      <c r="F713" s="4"/>
    </row>
    <row r="714" spans="1:6" ht="15.75" customHeight="1" x14ac:dyDescent="0.25">
      <c r="A714" s="4"/>
      <c r="B714" s="4"/>
      <c r="C714" s="4"/>
      <c r="D714" s="4"/>
      <c r="E714" s="4"/>
      <c r="F714" s="4"/>
    </row>
    <row r="715" spans="1:6" ht="15.75" customHeight="1" x14ac:dyDescent="0.25">
      <c r="A715" s="4"/>
      <c r="B715" s="4"/>
      <c r="C715" s="4"/>
      <c r="D715" s="4"/>
      <c r="E715" s="4"/>
      <c r="F715" s="4"/>
    </row>
    <row r="716" spans="1:6" ht="15.75" customHeight="1" x14ac:dyDescent="0.25">
      <c r="A716" s="4"/>
      <c r="B716" s="4"/>
      <c r="C716" s="4"/>
      <c r="D716" s="4"/>
      <c r="E716" s="4"/>
      <c r="F716" s="4"/>
    </row>
    <row r="717" spans="1:6" ht="15.75" customHeight="1" x14ac:dyDescent="0.25">
      <c r="A717" s="4"/>
      <c r="B717" s="4"/>
      <c r="C717" s="4"/>
      <c r="D717" s="4"/>
      <c r="E717" s="4"/>
      <c r="F717" s="4"/>
    </row>
    <row r="718" spans="1:6" ht="15.75" customHeight="1" x14ac:dyDescent="0.25">
      <c r="A718" s="4"/>
      <c r="B718" s="4"/>
      <c r="C718" s="4"/>
      <c r="D718" s="4"/>
      <c r="E718" s="4"/>
      <c r="F718" s="4"/>
    </row>
    <row r="719" spans="1:6" ht="15.75" customHeight="1" x14ac:dyDescent="0.25">
      <c r="A719" s="4"/>
      <c r="B719" s="4"/>
      <c r="C719" s="4"/>
      <c r="D719" s="4"/>
      <c r="E719" s="4"/>
      <c r="F719" s="4"/>
    </row>
    <row r="720" spans="1:6" ht="15.75" customHeight="1" x14ac:dyDescent="0.25">
      <c r="A720" s="4"/>
      <c r="B720" s="4"/>
      <c r="C720" s="4"/>
      <c r="D720" s="4"/>
      <c r="E720" s="4"/>
      <c r="F720" s="4"/>
    </row>
    <row r="721" spans="1:6" ht="15.75" customHeight="1" x14ac:dyDescent="0.25">
      <c r="A721" s="4"/>
      <c r="B721" s="4"/>
      <c r="C721" s="4"/>
      <c r="D721" s="4"/>
      <c r="E721" s="4"/>
      <c r="F721" s="4"/>
    </row>
    <row r="722" spans="1:6" ht="15.75" customHeight="1" x14ac:dyDescent="0.25">
      <c r="A722" s="4"/>
      <c r="B722" s="4"/>
      <c r="C722" s="4"/>
      <c r="D722" s="4"/>
      <c r="E722" s="4"/>
      <c r="F722" s="4"/>
    </row>
    <row r="723" spans="1:6" ht="15.75" customHeight="1" x14ac:dyDescent="0.25">
      <c r="A723" s="4"/>
      <c r="B723" s="4"/>
      <c r="C723" s="4"/>
      <c r="D723" s="4"/>
      <c r="E723" s="4"/>
      <c r="F723" s="4"/>
    </row>
    <row r="724" spans="1:6" ht="15.75" customHeight="1" x14ac:dyDescent="0.25">
      <c r="A724" s="4"/>
      <c r="B724" s="4"/>
      <c r="C724" s="4"/>
      <c r="D724" s="4"/>
      <c r="E724" s="4"/>
      <c r="F724" s="4"/>
    </row>
    <row r="725" spans="1:6" ht="15.75" customHeight="1" x14ac:dyDescent="0.25">
      <c r="A725" s="4"/>
      <c r="B725" s="4"/>
      <c r="C725" s="4"/>
      <c r="D725" s="4"/>
      <c r="E725" s="4"/>
      <c r="F725" s="4"/>
    </row>
    <row r="726" spans="1:6" ht="15.75" customHeight="1" x14ac:dyDescent="0.25">
      <c r="A726" s="4"/>
      <c r="B726" s="4"/>
      <c r="C726" s="4"/>
      <c r="D726" s="4"/>
      <c r="E726" s="4"/>
      <c r="F726" s="4"/>
    </row>
    <row r="727" spans="1:6" ht="15.75" customHeight="1" x14ac:dyDescent="0.25">
      <c r="A727" s="4"/>
      <c r="B727" s="4"/>
      <c r="C727" s="4"/>
      <c r="D727" s="4"/>
      <c r="E727" s="4"/>
      <c r="F727" s="4"/>
    </row>
    <row r="728" spans="1:6" ht="15.75" customHeight="1" x14ac:dyDescent="0.25">
      <c r="A728" s="4"/>
      <c r="B728" s="4"/>
      <c r="C728" s="4"/>
      <c r="D728" s="4"/>
      <c r="E728" s="4"/>
      <c r="F728" s="4"/>
    </row>
    <row r="729" spans="1:6" ht="15.75" customHeight="1" x14ac:dyDescent="0.25">
      <c r="A729" s="4"/>
      <c r="B729" s="4"/>
      <c r="C729" s="4"/>
      <c r="D729" s="4"/>
      <c r="E729" s="4"/>
      <c r="F729" s="4"/>
    </row>
    <row r="730" spans="1:6" ht="15.75" customHeight="1" x14ac:dyDescent="0.25">
      <c r="A730" s="4"/>
      <c r="B730" s="4"/>
      <c r="C730" s="4"/>
      <c r="D730" s="4"/>
      <c r="E730" s="4"/>
      <c r="F730" s="4"/>
    </row>
    <row r="731" spans="1:6" ht="15.75" customHeight="1" x14ac:dyDescent="0.25">
      <c r="A731" s="4"/>
      <c r="B731" s="4"/>
      <c r="C731" s="4"/>
      <c r="D731" s="4"/>
      <c r="E731" s="4"/>
      <c r="F731" s="4"/>
    </row>
    <row r="732" spans="1:6" ht="15.75" customHeight="1" x14ac:dyDescent="0.25">
      <c r="A732" s="4"/>
      <c r="B732" s="4"/>
      <c r="C732" s="4"/>
      <c r="D732" s="4"/>
      <c r="E732" s="4"/>
      <c r="F732" s="4"/>
    </row>
    <row r="733" spans="1:6" ht="15.75" customHeight="1" x14ac:dyDescent="0.25">
      <c r="A733" s="4"/>
      <c r="B733" s="4"/>
      <c r="C733" s="4"/>
      <c r="D733" s="4"/>
      <c r="E733" s="4"/>
      <c r="F733" s="4"/>
    </row>
    <row r="734" spans="1:6" ht="15.75" customHeight="1" x14ac:dyDescent="0.25">
      <c r="A734" s="4"/>
      <c r="B734" s="4"/>
      <c r="C734" s="4"/>
      <c r="D734" s="4"/>
      <c r="E734" s="4"/>
      <c r="F734" s="4"/>
    </row>
    <row r="735" spans="1:6" ht="15.75" customHeight="1" x14ac:dyDescent="0.25">
      <c r="A735" s="4"/>
      <c r="B735" s="4"/>
      <c r="C735" s="4"/>
      <c r="D735" s="4"/>
      <c r="E735" s="4"/>
      <c r="F735" s="4"/>
    </row>
    <row r="736" spans="1:6" ht="15.75" customHeight="1" x14ac:dyDescent="0.25">
      <c r="A736" s="4"/>
      <c r="B736" s="4"/>
      <c r="C736" s="4"/>
      <c r="D736" s="4"/>
      <c r="E736" s="4"/>
      <c r="F736" s="4"/>
    </row>
    <row r="737" spans="1:6" ht="15.75" customHeight="1" x14ac:dyDescent="0.25">
      <c r="A737" s="4"/>
      <c r="B737" s="4"/>
      <c r="C737" s="4"/>
      <c r="D737" s="4"/>
      <c r="E737" s="4"/>
      <c r="F737" s="4"/>
    </row>
    <row r="738" spans="1:6" ht="15.75" customHeight="1" x14ac:dyDescent="0.25">
      <c r="A738" s="4"/>
      <c r="B738" s="4"/>
      <c r="C738" s="4"/>
      <c r="D738" s="4"/>
      <c r="E738" s="4"/>
      <c r="F738" s="4"/>
    </row>
    <row r="739" spans="1:6" ht="15.75" customHeight="1" x14ac:dyDescent="0.25">
      <c r="A739" s="4"/>
      <c r="B739" s="4"/>
      <c r="C739" s="4"/>
      <c r="D739" s="4"/>
      <c r="E739" s="4"/>
      <c r="F739" s="4"/>
    </row>
    <row r="740" spans="1:6" ht="15.75" customHeight="1" x14ac:dyDescent="0.25">
      <c r="A740" s="4"/>
      <c r="B740" s="4"/>
      <c r="C740" s="4"/>
      <c r="D740" s="4"/>
      <c r="E740" s="4"/>
      <c r="F740" s="4"/>
    </row>
    <row r="741" spans="1:6" ht="15.75" customHeight="1" x14ac:dyDescent="0.25">
      <c r="A741" s="4"/>
      <c r="B741" s="4"/>
      <c r="C741" s="4"/>
      <c r="D741" s="4"/>
      <c r="E741" s="4"/>
      <c r="F741" s="4"/>
    </row>
    <row r="742" spans="1:6" ht="15.75" customHeight="1" x14ac:dyDescent="0.25">
      <c r="A742" s="4"/>
      <c r="B742" s="4"/>
      <c r="C742" s="4"/>
      <c r="D742" s="4"/>
      <c r="E742" s="4"/>
      <c r="F742" s="4"/>
    </row>
    <row r="743" spans="1:6" ht="15.75" customHeight="1" x14ac:dyDescent="0.25">
      <c r="A743" s="4"/>
      <c r="B743" s="4"/>
      <c r="C743" s="4"/>
      <c r="D743" s="4"/>
      <c r="E743" s="4"/>
      <c r="F743" s="4"/>
    </row>
    <row r="744" spans="1:6" ht="15.75" customHeight="1" x14ac:dyDescent="0.25">
      <c r="A744" s="4"/>
      <c r="B744" s="4"/>
      <c r="C744" s="4"/>
      <c r="D744" s="4"/>
      <c r="E744" s="4"/>
      <c r="F744" s="4"/>
    </row>
    <row r="745" spans="1:6" ht="15.75" customHeight="1" x14ac:dyDescent="0.25">
      <c r="A745" s="4"/>
      <c r="B745" s="4"/>
      <c r="C745" s="4"/>
      <c r="D745" s="4"/>
      <c r="E745" s="4"/>
      <c r="F745" s="4"/>
    </row>
    <row r="746" spans="1:6" ht="15.75" customHeight="1" x14ac:dyDescent="0.25">
      <c r="A746" s="4"/>
      <c r="B746" s="4"/>
      <c r="C746" s="4"/>
      <c r="D746" s="4"/>
      <c r="E746" s="4"/>
      <c r="F746" s="4"/>
    </row>
    <row r="747" spans="1:6" ht="15.75" customHeight="1" x14ac:dyDescent="0.25">
      <c r="A747" s="4"/>
      <c r="B747" s="4"/>
      <c r="C747" s="4"/>
      <c r="D747" s="4"/>
      <c r="E747" s="4"/>
      <c r="F747" s="4"/>
    </row>
    <row r="748" spans="1:6" ht="15.75" customHeight="1" x14ac:dyDescent="0.25">
      <c r="A748" s="4"/>
      <c r="B748" s="4"/>
      <c r="C748" s="4"/>
      <c r="D748" s="4"/>
      <c r="E748" s="4"/>
      <c r="F748" s="4"/>
    </row>
    <row r="749" spans="1:6" ht="15.75" customHeight="1" x14ac:dyDescent="0.25">
      <c r="A749" s="4"/>
      <c r="B749" s="4"/>
      <c r="C749" s="4"/>
      <c r="D749" s="4"/>
      <c r="E749" s="4"/>
      <c r="F749" s="4"/>
    </row>
    <row r="750" spans="1:6" ht="15.75" customHeight="1" x14ac:dyDescent="0.25">
      <c r="A750" s="4"/>
      <c r="B750" s="4"/>
      <c r="C750" s="4"/>
      <c r="D750" s="4"/>
      <c r="E750" s="4"/>
      <c r="F750" s="4"/>
    </row>
    <row r="751" spans="1:6" ht="15.75" customHeight="1" x14ac:dyDescent="0.25">
      <c r="A751" s="4"/>
      <c r="B751" s="4"/>
      <c r="C751" s="4"/>
      <c r="D751" s="4"/>
      <c r="E751" s="4"/>
      <c r="F751" s="4"/>
    </row>
    <row r="752" spans="1:6" ht="15.75" customHeight="1" x14ac:dyDescent="0.25">
      <c r="A752" s="4"/>
      <c r="B752" s="4"/>
      <c r="C752" s="4"/>
      <c r="D752" s="4"/>
      <c r="E752" s="4"/>
      <c r="F752" s="4"/>
    </row>
    <row r="753" spans="1:6" ht="15.75" customHeight="1" x14ac:dyDescent="0.25">
      <c r="A753" s="4"/>
      <c r="B753" s="4"/>
      <c r="C753" s="4"/>
      <c r="D753" s="4"/>
      <c r="E753" s="4"/>
      <c r="F753" s="4"/>
    </row>
    <row r="754" spans="1:6" ht="15.75" customHeight="1" x14ac:dyDescent="0.25">
      <c r="A754" s="4"/>
      <c r="B754" s="4"/>
      <c r="C754" s="4"/>
      <c r="D754" s="4"/>
      <c r="E754" s="4"/>
      <c r="F754" s="4"/>
    </row>
    <row r="755" spans="1:6" ht="15.75" customHeight="1" x14ac:dyDescent="0.25">
      <c r="A755" s="4"/>
      <c r="B755" s="4"/>
      <c r="C755" s="4"/>
      <c r="D755" s="4"/>
      <c r="E755" s="4"/>
      <c r="F755" s="4"/>
    </row>
    <row r="756" spans="1:6" ht="15.75" customHeight="1" x14ac:dyDescent="0.25">
      <c r="A756" s="4"/>
      <c r="B756" s="4"/>
      <c r="C756" s="4"/>
      <c r="D756" s="4"/>
      <c r="E756" s="4"/>
      <c r="F756" s="4"/>
    </row>
    <row r="757" spans="1:6" ht="15.75" customHeight="1" x14ac:dyDescent="0.25">
      <c r="A757" s="4"/>
      <c r="B757" s="4"/>
      <c r="C757" s="4"/>
      <c r="D757" s="4"/>
      <c r="E757" s="4"/>
      <c r="F757" s="4"/>
    </row>
    <row r="758" spans="1:6" ht="15.75" customHeight="1" x14ac:dyDescent="0.25">
      <c r="A758" s="4"/>
      <c r="B758" s="4"/>
      <c r="C758" s="4"/>
      <c r="D758" s="4"/>
      <c r="E758" s="4"/>
      <c r="F758" s="4"/>
    </row>
    <row r="759" spans="1:6" ht="15.75" customHeight="1" x14ac:dyDescent="0.25">
      <c r="A759" s="4"/>
      <c r="B759" s="4"/>
      <c r="C759" s="4"/>
      <c r="D759" s="4"/>
      <c r="E759" s="4"/>
      <c r="F759" s="4"/>
    </row>
    <row r="760" spans="1:6" ht="15.75" customHeight="1" x14ac:dyDescent="0.25">
      <c r="A760" s="4"/>
      <c r="B760" s="4"/>
      <c r="C760" s="4"/>
      <c r="D760" s="4"/>
      <c r="E760" s="4"/>
      <c r="F760" s="4"/>
    </row>
    <row r="761" spans="1:6" ht="15.75" customHeight="1" x14ac:dyDescent="0.25">
      <c r="A761" s="4"/>
      <c r="B761" s="4"/>
      <c r="C761" s="4"/>
      <c r="D761" s="4"/>
      <c r="E761" s="4"/>
      <c r="F761" s="4"/>
    </row>
    <row r="762" spans="1:6" ht="15.75" customHeight="1" x14ac:dyDescent="0.25">
      <c r="A762" s="4"/>
      <c r="B762" s="4"/>
      <c r="C762" s="4"/>
      <c r="D762" s="4"/>
      <c r="E762" s="4"/>
      <c r="F762" s="4"/>
    </row>
    <row r="763" spans="1:6" ht="15.75" customHeight="1" x14ac:dyDescent="0.25">
      <c r="A763" s="4"/>
      <c r="B763" s="4"/>
      <c r="C763" s="4"/>
      <c r="D763" s="4"/>
      <c r="E763" s="4"/>
      <c r="F763" s="4"/>
    </row>
    <row r="764" spans="1:6" ht="15.75" customHeight="1" x14ac:dyDescent="0.25">
      <c r="A764" s="4"/>
      <c r="B764" s="4"/>
      <c r="C764" s="4"/>
      <c r="D764" s="4"/>
      <c r="E764" s="4"/>
      <c r="F764" s="4"/>
    </row>
    <row r="765" spans="1:6" ht="15.75" customHeight="1" x14ac:dyDescent="0.25">
      <c r="A765" s="4"/>
      <c r="B765" s="4"/>
      <c r="C765" s="4"/>
      <c r="D765" s="4"/>
      <c r="E765" s="4"/>
      <c r="F765" s="4"/>
    </row>
    <row r="766" spans="1:6" ht="15.75" customHeight="1" x14ac:dyDescent="0.25">
      <c r="A766" s="4"/>
      <c r="B766" s="4"/>
      <c r="C766" s="4"/>
      <c r="D766" s="4"/>
      <c r="E766" s="4"/>
      <c r="F766" s="4"/>
    </row>
    <row r="767" spans="1:6" ht="15.75" customHeight="1" x14ac:dyDescent="0.25">
      <c r="A767" s="4"/>
      <c r="B767" s="4"/>
      <c r="C767" s="4"/>
      <c r="D767" s="4"/>
      <c r="E767" s="4"/>
      <c r="F767" s="4"/>
    </row>
    <row r="768" spans="1:6" ht="15.75" customHeight="1" x14ac:dyDescent="0.25">
      <c r="A768" s="4"/>
      <c r="B768" s="4"/>
      <c r="C768" s="4"/>
      <c r="D768" s="4"/>
      <c r="E768" s="4"/>
      <c r="F768" s="4"/>
    </row>
    <row r="769" spans="1:6" ht="15.75" customHeight="1" x14ac:dyDescent="0.25">
      <c r="A769" s="4"/>
      <c r="B769" s="4"/>
      <c r="C769" s="4"/>
      <c r="D769" s="4"/>
      <c r="E769" s="4"/>
      <c r="F769" s="4"/>
    </row>
    <row r="770" spans="1:6" ht="15.75" customHeight="1" x14ac:dyDescent="0.25">
      <c r="A770" s="4"/>
      <c r="B770" s="4"/>
      <c r="C770" s="4"/>
      <c r="D770" s="4"/>
      <c r="E770" s="4"/>
      <c r="F770" s="4"/>
    </row>
    <row r="771" spans="1:6" ht="15.75" customHeight="1" x14ac:dyDescent="0.25">
      <c r="A771" s="4"/>
      <c r="B771" s="4"/>
      <c r="C771" s="4"/>
      <c r="D771" s="4"/>
      <c r="E771" s="4"/>
      <c r="F771" s="4"/>
    </row>
    <row r="772" spans="1:6" ht="15.75" customHeight="1" x14ac:dyDescent="0.25">
      <c r="A772" s="4"/>
      <c r="B772" s="4"/>
      <c r="C772" s="4"/>
      <c r="D772" s="4"/>
      <c r="E772" s="4"/>
      <c r="F772" s="4"/>
    </row>
    <row r="773" spans="1:6" ht="15.75" customHeight="1" x14ac:dyDescent="0.25">
      <c r="A773" s="4"/>
      <c r="B773" s="4"/>
      <c r="C773" s="4"/>
      <c r="D773" s="4"/>
      <c r="E773" s="4"/>
      <c r="F773" s="4"/>
    </row>
    <row r="774" spans="1:6" ht="15.75" customHeight="1" x14ac:dyDescent="0.25">
      <c r="A774" s="4"/>
      <c r="B774" s="4"/>
      <c r="C774" s="4"/>
      <c r="D774" s="4"/>
      <c r="E774" s="4"/>
      <c r="F774" s="4"/>
    </row>
    <row r="775" spans="1:6" ht="15.75" customHeight="1" x14ac:dyDescent="0.25">
      <c r="A775" s="4"/>
      <c r="B775" s="4"/>
      <c r="C775" s="4"/>
      <c r="D775" s="4"/>
      <c r="E775" s="4"/>
      <c r="F775" s="4"/>
    </row>
    <row r="776" spans="1:6" ht="15.75" customHeight="1" x14ac:dyDescent="0.25">
      <c r="A776" s="4"/>
      <c r="B776" s="4"/>
      <c r="C776" s="4"/>
      <c r="D776" s="4"/>
      <c r="E776" s="4"/>
      <c r="F776" s="4"/>
    </row>
    <row r="777" spans="1:6" ht="15.75" customHeight="1" x14ac:dyDescent="0.25">
      <c r="A777" s="4"/>
      <c r="B777" s="4"/>
      <c r="C777" s="4"/>
      <c r="D777" s="4"/>
      <c r="E777" s="4"/>
      <c r="F777" s="4"/>
    </row>
    <row r="778" spans="1:6" ht="15.75" customHeight="1" x14ac:dyDescent="0.25">
      <c r="A778" s="4"/>
      <c r="B778" s="4"/>
      <c r="C778" s="4"/>
      <c r="D778" s="4"/>
      <c r="E778" s="4"/>
      <c r="F778" s="4"/>
    </row>
    <row r="779" spans="1:6" ht="15.75" customHeight="1" x14ac:dyDescent="0.25">
      <c r="A779" s="4"/>
      <c r="B779" s="4"/>
      <c r="C779" s="4"/>
      <c r="D779" s="4"/>
      <c r="E779" s="4"/>
      <c r="F779" s="4"/>
    </row>
    <row r="780" spans="1:6" ht="15.75" customHeight="1" x14ac:dyDescent="0.25">
      <c r="A780" s="4"/>
      <c r="B780" s="4"/>
      <c r="C780" s="4"/>
      <c r="D780" s="4"/>
      <c r="E780" s="4"/>
      <c r="F780" s="4"/>
    </row>
    <row r="781" spans="1:6" ht="15.75" customHeight="1" x14ac:dyDescent="0.25">
      <c r="A781" s="4"/>
      <c r="B781" s="4"/>
      <c r="C781" s="4"/>
      <c r="D781" s="4"/>
      <c r="E781" s="4"/>
      <c r="F781" s="4"/>
    </row>
    <row r="782" spans="1:6" ht="15.75" customHeight="1" x14ac:dyDescent="0.25">
      <c r="A782" s="4"/>
      <c r="B782" s="4"/>
      <c r="C782" s="4"/>
      <c r="D782" s="4"/>
      <c r="E782" s="4"/>
      <c r="F782" s="4"/>
    </row>
    <row r="783" spans="1:6" ht="15.75" customHeight="1" x14ac:dyDescent="0.25">
      <c r="A783" s="4"/>
      <c r="B783" s="4"/>
      <c r="C783" s="4"/>
      <c r="D783" s="4"/>
      <c r="E783" s="4"/>
      <c r="F783" s="4"/>
    </row>
    <row r="784" spans="1:6" ht="15.75" customHeight="1" x14ac:dyDescent="0.25">
      <c r="A784" s="4"/>
      <c r="B784" s="4"/>
      <c r="C784" s="4"/>
      <c r="D784" s="4"/>
      <c r="E784" s="4"/>
      <c r="F784" s="4"/>
    </row>
    <row r="785" spans="1:6" ht="15.75" customHeight="1" x14ac:dyDescent="0.25">
      <c r="A785" s="4"/>
      <c r="B785" s="4"/>
      <c r="C785" s="4"/>
      <c r="D785" s="4"/>
      <c r="E785" s="4"/>
      <c r="F785" s="4"/>
    </row>
    <row r="786" spans="1:6" ht="15.75" customHeight="1" x14ac:dyDescent="0.25">
      <c r="A786" s="4"/>
      <c r="B786" s="4"/>
      <c r="C786" s="4"/>
      <c r="D786" s="4"/>
      <c r="E786" s="4"/>
      <c r="F786" s="4"/>
    </row>
    <row r="787" spans="1:6" ht="15.75" customHeight="1" x14ac:dyDescent="0.25">
      <c r="A787" s="4"/>
      <c r="B787" s="4"/>
      <c r="C787" s="4"/>
      <c r="D787" s="4"/>
      <c r="E787" s="4"/>
      <c r="F787" s="4"/>
    </row>
    <row r="788" spans="1:6" ht="15.75" customHeight="1" x14ac:dyDescent="0.25">
      <c r="A788" s="4"/>
      <c r="B788" s="4"/>
      <c r="C788" s="4"/>
      <c r="D788" s="4"/>
      <c r="E788" s="4"/>
      <c r="F788" s="4"/>
    </row>
    <row r="789" spans="1:6" ht="15.75" customHeight="1" x14ac:dyDescent="0.25">
      <c r="A789" s="4"/>
      <c r="B789" s="4"/>
      <c r="C789" s="4"/>
      <c r="D789" s="4"/>
      <c r="E789" s="4"/>
      <c r="F789" s="4"/>
    </row>
    <row r="790" spans="1:6" ht="15.75" customHeight="1" x14ac:dyDescent="0.25">
      <c r="A790" s="4"/>
      <c r="B790" s="4"/>
      <c r="C790" s="4"/>
      <c r="D790" s="4"/>
      <c r="E790" s="4"/>
      <c r="F790" s="4"/>
    </row>
    <row r="791" spans="1:6" ht="15.75" customHeight="1" x14ac:dyDescent="0.25">
      <c r="A791" s="4"/>
      <c r="B791" s="4"/>
      <c r="C791" s="4"/>
      <c r="D791" s="4"/>
      <c r="E791" s="4"/>
      <c r="F791" s="4"/>
    </row>
    <row r="792" spans="1:6" ht="15.75" customHeight="1" x14ac:dyDescent="0.25">
      <c r="A792" s="4"/>
      <c r="B792" s="4"/>
      <c r="C792" s="4"/>
      <c r="D792" s="4"/>
      <c r="E792" s="4"/>
      <c r="F792" s="4"/>
    </row>
    <row r="793" spans="1:6" ht="15.75" customHeight="1" x14ac:dyDescent="0.25">
      <c r="A793" s="4"/>
      <c r="B793" s="4"/>
      <c r="C793" s="4"/>
      <c r="D793" s="4"/>
      <c r="E793" s="4"/>
      <c r="F793" s="4"/>
    </row>
    <row r="794" spans="1:6" ht="15.75" customHeight="1" x14ac:dyDescent="0.25">
      <c r="A794" s="4"/>
      <c r="B794" s="4"/>
      <c r="C794" s="4"/>
      <c r="D794" s="4"/>
      <c r="E794" s="4"/>
      <c r="F794" s="4"/>
    </row>
    <row r="795" spans="1:6" ht="15.75" customHeight="1" x14ac:dyDescent="0.25">
      <c r="A795" s="4"/>
      <c r="B795" s="4"/>
      <c r="C795" s="4"/>
      <c r="D795" s="4"/>
      <c r="E795" s="4"/>
      <c r="F795" s="4"/>
    </row>
    <row r="796" spans="1:6" ht="15.75" customHeight="1" x14ac:dyDescent="0.25">
      <c r="A796" s="4"/>
      <c r="B796" s="4"/>
      <c r="C796" s="4"/>
      <c r="D796" s="4"/>
      <c r="E796" s="4"/>
      <c r="F796" s="4"/>
    </row>
    <row r="797" spans="1:6" ht="15.75" customHeight="1" x14ac:dyDescent="0.25">
      <c r="A797" s="4"/>
      <c r="B797" s="4"/>
      <c r="C797" s="4"/>
      <c r="D797" s="4"/>
      <c r="E797" s="4"/>
      <c r="F797" s="4"/>
    </row>
    <row r="798" spans="1:6" ht="15.75" customHeight="1" x14ac:dyDescent="0.25">
      <c r="A798" s="4"/>
      <c r="B798" s="4"/>
      <c r="C798" s="4"/>
      <c r="D798" s="4"/>
      <c r="E798" s="4"/>
      <c r="F798" s="4"/>
    </row>
    <row r="799" spans="1:6" ht="15.75" customHeight="1" x14ac:dyDescent="0.25">
      <c r="A799" s="4"/>
      <c r="B799" s="4"/>
      <c r="C799" s="4"/>
      <c r="D799" s="4"/>
      <c r="E799" s="4"/>
      <c r="F799" s="4"/>
    </row>
    <row r="800" spans="1:6" ht="15.75" customHeight="1" x14ac:dyDescent="0.25">
      <c r="A800" s="4"/>
      <c r="B800" s="4"/>
      <c r="C800" s="4"/>
      <c r="D800" s="4"/>
      <c r="E800" s="4"/>
      <c r="F800" s="4"/>
    </row>
    <row r="801" spans="1:6" ht="15.75" customHeight="1" x14ac:dyDescent="0.25">
      <c r="A801" s="4"/>
      <c r="B801" s="4"/>
      <c r="C801" s="4"/>
      <c r="D801" s="4"/>
      <c r="E801" s="4"/>
      <c r="F801" s="4"/>
    </row>
    <row r="802" spans="1:6" ht="15.75" customHeight="1" x14ac:dyDescent="0.25">
      <c r="A802" s="4"/>
      <c r="B802" s="4"/>
      <c r="C802" s="4"/>
      <c r="D802" s="4"/>
      <c r="E802" s="4"/>
      <c r="F802" s="4"/>
    </row>
    <row r="803" spans="1:6" ht="15.75" customHeight="1" x14ac:dyDescent="0.25">
      <c r="A803" s="4"/>
      <c r="B803" s="4"/>
      <c r="C803" s="4"/>
      <c r="D803" s="4"/>
      <c r="E803" s="4"/>
      <c r="F803" s="4"/>
    </row>
    <row r="804" spans="1:6" ht="15.75" customHeight="1" x14ac:dyDescent="0.25">
      <c r="A804" s="4"/>
      <c r="B804" s="4"/>
      <c r="C804" s="4"/>
      <c r="D804" s="4"/>
      <c r="E804" s="4"/>
      <c r="F804" s="4"/>
    </row>
    <row r="805" spans="1:6" ht="15.75" customHeight="1" x14ac:dyDescent="0.25">
      <c r="A805" s="4"/>
      <c r="B805" s="4"/>
      <c r="C805" s="4"/>
      <c r="D805" s="4"/>
      <c r="E805" s="4"/>
      <c r="F805" s="4"/>
    </row>
    <row r="806" spans="1:6" ht="15.75" customHeight="1" x14ac:dyDescent="0.25">
      <c r="A806" s="4"/>
      <c r="B806" s="4"/>
      <c r="C806" s="4"/>
      <c r="D806" s="4"/>
      <c r="E806" s="4"/>
      <c r="F806" s="4"/>
    </row>
    <row r="807" spans="1:6" ht="15.75" customHeight="1" x14ac:dyDescent="0.25">
      <c r="A807" s="4"/>
      <c r="B807" s="4"/>
      <c r="C807" s="4"/>
      <c r="D807" s="4"/>
      <c r="E807" s="4"/>
      <c r="F807" s="4"/>
    </row>
    <row r="808" spans="1:6" ht="15.75" customHeight="1" x14ac:dyDescent="0.25">
      <c r="A808" s="4"/>
      <c r="B808" s="4"/>
      <c r="C808" s="4"/>
      <c r="D808" s="4"/>
      <c r="E808" s="4"/>
      <c r="F808" s="4"/>
    </row>
    <row r="809" spans="1:6" ht="15.75" customHeight="1" x14ac:dyDescent="0.25">
      <c r="A809" s="4"/>
      <c r="B809" s="4"/>
      <c r="C809" s="4"/>
      <c r="D809" s="4"/>
      <c r="E809" s="4"/>
      <c r="F809" s="4"/>
    </row>
    <row r="810" spans="1:6" ht="15.75" customHeight="1" x14ac:dyDescent="0.25">
      <c r="A810" s="4"/>
      <c r="B810" s="4"/>
      <c r="C810" s="4"/>
      <c r="D810" s="4"/>
      <c r="E810" s="4"/>
      <c r="F810" s="4"/>
    </row>
    <row r="811" spans="1:6" ht="15.75" customHeight="1" x14ac:dyDescent="0.25">
      <c r="A811" s="4"/>
      <c r="B811" s="4"/>
      <c r="C811" s="4"/>
      <c r="D811" s="4"/>
      <c r="E811" s="4"/>
      <c r="F811" s="4"/>
    </row>
    <row r="812" spans="1:6" ht="15.75" customHeight="1" x14ac:dyDescent="0.25">
      <c r="A812" s="4"/>
      <c r="B812" s="4"/>
      <c r="C812" s="4"/>
      <c r="D812" s="4"/>
      <c r="E812" s="4"/>
      <c r="F812" s="4"/>
    </row>
    <row r="813" spans="1:6" ht="15.75" customHeight="1" x14ac:dyDescent="0.25">
      <c r="A813" s="4"/>
      <c r="B813" s="4"/>
      <c r="C813" s="4"/>
      <c r="D813" s="4"/>
      <c r="E813" s="4"/>
      <c r="F813" s="4"/>
    </row>
    <row r="814" spans="1:6" ht="15.75" customHeight="1" x14ac:dyDescent="0.25">
      <c r="A814" s="4"/>
      <c r="B814" s="4"/>
      <c r="C814" s="4"/>
      <c r="D814" s="4"/>
      <c r="E814" s="4"/>
      <c r="F814" s="4"/>
    </row>
    <row r="815" spans="1:6" ht="15.75" customHeight="1" x14ac:dyDescent="0.25">
      <c r="A815" s="4"/>
      <c r="B815" s="4"/>
      <c r="C815" s="4"/>
      <c r="D815" s="4"/>
      <c r="E815" s="4"/>
      <c r="F815" s="4"/>
    </row>
    <row r="816" spans="1:6" ht="15.75" customHeight="1" x14ac:dyDescent="0.25">
      <c r="A816" s="4"/>
      <c r="B816" s="4"/>
      <c r="C816" s="4"/>
      <c r="D816" s="4"/>
      <c r="E816" s="4"/>
      <c r="F816" s="4"/>
    </row>
    <row r="817" spans="1:6" ht="15.75" customHeight="1" x14ac:dyDescent="0.25">
      <c r="A817" s="4"/>
      <c r="B817" s="4"/>
      <c r="C817" s="4"/>
      <c r="D817" s="4"/>
      <c r="E817" s="4"/>
      <c r="F817" s="4"/>
    </row>
    <row r="818" spans="1:6" ht="15.75" customHeight="1" x14ac:dyDescent="0.25">
      <c r="A818" s="4"/>
      <c r="B818" s="4"/>
      <c r="C818" s="4"/>
      <c r="D818" s="4"/>
      <c r="E818" s="4"/>
      <c r="F818" s="4"/>
    </row>
    <row r="819" spans="1:6" ht="15.75" customHeight="1" x14ac:dyDescent="0.25">
      <c r="A819" s="4"/>
      <c r="B819" s="4"/>
      <c r="C819" s="4"/>
      <c r="D819" s="4"/>
      <c r="E819" s="4"/>
      <c r="F819" s="4"/>
    </row>
    <row r="820" spans="1:6" ht="15.75" customHeight="1" x14ac:dyDescent="0.25">
      <c r="A820" s="4"/>
      <c r="B820" s="4"/>
      <c r="C820" s="4"/>
      <c r="D820" s="4"/>
      <c r="E820" s="4"/>
      <c r="F820" s="4"/>
    </row>
    <row r="821" spans="1:6" ht="15.75" customHeight="1" x14ac:dyDescent="0.25">
      <c r="A821" s="4"/>
      <c r="B821" s="4"/>
      <c r="C821" s="4"/>
      <c r="D821" s="4"/>
      <c r="E821" s="4"/>
      <c r="F821" s="4"/>
    </row>
    <row r="822" spans="1:6" ht="15.75" customHeight="1" x14ac:dyDescent="0.25">
      <c r="A822" s="4"/>
      <c r="B822" s="4"/>
      <c r="C822" s="4"/>
      <c r="D822" s="4"/>
      <c r="E822" s="4"/>
      <c r="F822" s="4"/>
    </row>
    <row r="823" spans="1:6" ht="15.75" customHeight="1" x14ac:dyDescent="0.25">
      <c r="A823" s="4"/>
      <c r="B823" s="4"/>
      <c r="C823" s="4"/>
      <c r="D823" s="4"/>
      <c r="E823" s="4"/>
      <c r="F823" s="4"/>
    </row>
    <row r="824" spans="1:6" ht="15.75" customHeight="1" x14ac:dyDescent="0.25">
      <c r="A824" s="4"/>
      <c r="B824" s="4"/>
      <c r="C824" s="4"/>
      <c r="D824" s="4"/>
      <c r="E824" s="4"/>
      <c r="F824" s="4"/>
    </row>
    <row r="825" spans="1:6" ht="15.75" customHeight="1" x14ac:dyDescent="0.25">
      <c r="A825" s="4"/>
      <c r="B825" s="4"/>
      <c r="C825" s="4"/>
      <c r="D825" s="4"/>
      <c r="E825" s="4"/>
      <c r="F825" s="4"/>
    </row>
    <row r="826" spans="1:6" ht="15.75" customHeight="1" x14ac:dyDescent="0.25">
      <c r="A826" s="4"/>
      <c r="B826" s="4"/>
      <c r="C826" s="4"/>
      <c r="D826" s="4"/>
      <c r="E826" s="4"/>
      <c r="F826" s="4"/>
    </row>
    <row r="827" spans="1:6" ht="15.75" customHeight="1" x14ac:dyDescent="0.25">
      <c r="A827" s="4"/>
      <c r="B827" s="4"/>
      <c r="C827" s="4"/>
      <c r="D827" s="4"/>
      <c r="E827" s="4"/>
      <c r="F827" s="4"/>
    </row>
    <row r="828" spans="1:6" ht="15.75" customHeight="1" x14ac:dyDescent="0.25">
      <c r="A828" s="4"/>
      <c r="B828" s="4"/>
      <c r="C828" s="4"/>
      <c r="D828" s="4"/>
      <c r="E828" s="4"/>
      <c r="F828" s="4"/>
    </row>
    <row r="829" spans="1:6" ht="15.75" customHeight="1" x14ac:dyDescent="0.25">
      <c r="A829" s="4"/>
      <c r="B829" s="4"/>
      <c r="C829" s="4"/>
      <c r="D829" s="4"/>
      <c r="E829" s="4"/>
      <c r="F829" s="4"/>
    </row>
    <row r="830" spans="1:6" ht="15.75" customHeight="1" x14ac:dyDescent="0.25">
      <c r="A830" s="4"/>
      <c r="B830" s="4"/>
      <c r="C830" s="4"/>
      <c r="D830" s="4"/>
      <c r="E830" s="4"/>
      <c r="F830" s="4"/>
    </row>
    <row r="831" spans="1:6" ht="15.75" customHeight="1" x14ac:dyDescent="0.25">
      <c r="A831" s="4"/>
      <c r="B831" s="4"/>
      <c r="C831" s="4"/>
      <c r="D831" s="4"/>
      <c r="E831" s="4"/>
      <c r="F831" s="4"/>
    </row>
    <row r="832" spans="1:6" ht="15.75" customHeight="1" x14ac:dyDescent="0.25">
      <c r="A832" s="4"/>
      <c r="B832" s="4"/>
      <c r="C832" s="4"/>
      <c r="D832" s="4"/>
      <c r="E832" s="4"/>
      <c r="F832" s="4"/>
    </row>
    <row r="833" spans="1:6" ht="15.75" customHeight="1" x14ac:dyDescent="0.25">
      <c r="A833" s="4"/>
      <c r="B833" s="4"/>
      <c r="C833" s="4"/>
      <c r="D833" s="4"/>
      <c r="E833" s="4"/>
      <c r="F833" s="4"/>
    </row>
    <row r="834" spans="1:6" ht="15.75" customHeight="1" x14ac:dyDescent="0.25">
      <c r="A834" s="4"/>
      <c r="B834" s="4"/>
      <c r="C834" s="4"/>
      <c r="D834" s="4"/>
      <c r="E834" s="4"/>
      <c r="F834" s="4"/>
    </row>
    <row r="835" spans="1:6" ht="15.75" customHeight="1" x14ac:dyDescent="0.25">
      <c r="A835" s="4"/>
      <c r="B835" s="4"/>
      <c r="C835" s="4"/>
      <c r="D835" s="4"/>
      <c r="E835" s="4"/>
      <c r="F835" s="4"/>
    </row>
    <row r="836" spans="1:6" ht="15.75" customHeight="1" x14ac:dyDescent="0.25">
      <c r="A836" s="4"/>
      <c r="B836" s="4"/>
      <c r="C836" s="4"/>
      <c r="D836" s="4"/>
      <c r="E836" s="4"/>
      <c r="F836" s="4"/>
    </row>
    <row r="837" spans="1:6" ht="15.75" customHeight="1" x14ac:dyDescent="0.25">
      <c r="A837" s="4"/>
      <c r="B837" s="4"/>
      <c r="C837" s="4"/>
      <c r="D837" s="4"/>
      <c r="E837" s="4"/>
      <c r="F837" s="4"/>
    </row>
    <row r="838" spans="1:6" ht="15.75" customHeight="1" x14ac:dyDescent="0.25">
      <c r="A838" s="4"/>
      <c r="B838" s="4"/>
      <c r="C838" s="4"/>
      <c r="D838" s="4"/>
      <c r="E838" s="4"/>
      <c r="F838" s="4"/>
    </row>
    <row r="839" spans="1:6" ht="15.75" customHeight="1" x14ac:dyDescent="0.25">
      <c r="A839" s="4"/>
      <c r="B839" s="4"/>
      <c r="C839" s="4"/>
      <c r="D839" s="4"/>
      <c r="E839" s="4"/>
      <c r="F839" s="4"/>
    </row>
    <row r="840" spans="1:6" ht="15.75" customHeight="1" x14ac:dyDescent="0.25">
      <c r="A840" s="4"/>
      <c r="B840" s="4"/>
      <c r="C840" s="4"/>
      <c r="D840" s="4"/>
      <c r="E840" s="4"/>
      <c r="F840" s="4"/>
    </row>
    <row r="841" spans="1:6" ht="15.75" customHeight="1" x14ac:dyDescent="0.25">
      <c r="A841" s="4"/>
      <c r="B841" s="4"/>
      <c r="C841" s="4"/>
      <c r="D841" s="4"/>
      <c r="E841" s="4"/>
      <c r="F841" s="4"/>
    </row>
    <row r="842" spans="1:6" ht="15.75" customHeight="1" x14ac:dyDescent="0.25">
      <c r="A842" s="4"/>
      <c r="B842" s="4"/>
      <c r="C842" s="4"/>
      <c r="D842" s="4"/>
      <c r="E842" s="4"/>
      <c r="F842" s="4"/>
    </row>
    <row r="843" spans="1:6" ht="15.75" customHeight="1" x14ac:dyDescent="0.25">
      <c r="A843" s="4"/>
      <c r="B843" s="4"/>
      <c r="C843" s="4"/>
      <c r="D843" s="4"/>
      <c r="E843" s="4"/>
      <c r="F843" s="4"/>
    </row>
    <row r="844" spans="1:6" ht="15.75" customHeight="1" x14ac:dyDescent="0.25">
      <c r="A844" s="4"/>
      <c r="B844" s="4"/>
      <c r="C844" s="4"/>
      <c r="D844" s="4"/>
      <c r="E844" s="4"/>
      <c r="F844" s="4"/>
    </row>
    <row r="845" spans="1:6" ht="15.75" customHeight="1" x14ac:dyDescent="0.25">
      <c r="A845" s="4"/>
      <c r="B845" s="4"/>
      <c r="C845" s="4"/>
      <c r="D845" s="4"/>
      <c r="E845" s="4"/>
      <c r="F845" s="4"/>
    </row>
    <row r="846" spans="1:6" ht="15.75" customHeight="1" x14ac:dyDescent="0.25">
      <c r="A846" s="4"/>
      <c r="B846" s="4"/>
      <c r="C846" s="4"/>
      <c r="D846" s="4"/>
      <c r="E846" s="4"/>
      <c r="F846" s="4"/>
    </row>
    <row r="847" spans="1:6" ht="15.75" customHeight="1" x14ac:dyDescent="0.25">
      <c r="A847" s="4"/>
      <c r="B847" s="4"/>
      <c r="C847" s="4"/>
      <c r="D847" s="4"/>
      <c r="E847" s="4"/>
      <c r="F847" s="4"/>
    </row>
    <row r="848" spans="1:6" ht="15.75" customHeight="1" x14ac:dyDescent="0.25">
      <c r="A848" s="4"/>
      <c r="B848" s="4"/>
      <c r="C848" s="4"/>
      <c r="D848" s="4"/>
      <c r="E848" s="4"/>
      <c r="F848" s="4"/>
    </row>
    <row r="849" spans="1:6" ht="15.75" customHeight="1" x14ac:dyDescent="0.25">
      <c r="A849" s="4"/>
      <c r="B849" s="4"/>
      <c r="C849" s="4"/>
      <c r="D849" s="4"/>
      <c r="E849" s="4"/>
      <c r="F849" s="4"/>
    </row>
    <row r="850" spans="1:6" ht="15.75" customHeight="1" x14ac:dyDescent="0.25">
      <c r="A850" s="4"/>
      <c r="B850" s="4"/>
      <c r="C850" s="4"/>
      <c r="D850" s="4"/>
      <c r="E850" s="4"/>
      <c r="F850" s="4"/>
    </row>
    <row r="851" spans="1:6" ht="15.75" customHeight="1" x14ac:dyDescent="0.25">
      <c r="A851" s="4"/>
      <c r="B851" s="4"/>
      <c r="C851" s="4"/>
      <c r="D851" s="4"/>
      <c r="E851" s="4"/>
      <c r="F851" s="4"/>
    </row>
    <row r="852" spans="1:6" ht="15.75" customHeight="1" x14ac:dyDescent="0.25">
      <c r="A852" s="4"/>
      <c r="B852" s="4"/>
      <c r="C852" s="4"/>
      <c r="D852" s="4"/>
      <c r="E852" s="4"/>
      <c r="F852" s="4"/>
    </row>
    <row r="853" spans="1:6" ht="15.75" customHeight="1" x14ac:dyDescent="0.25">
      <c r="A853" s="4"/>
      <c r="B853" s="4"/>
      <c r="C853" s="4"/>
      <c r="D853" s="4"/>
      <c r="E853" s="4"/>
      <c r="F853" s="4"/>
    </row>
    <row r="854" spans="1:6" ht="15.75" customHeight="1" x14ac:dyDescent="0.25">
      <c r="A854" s="4"/>
      <c r="B854" s="4"/>
      <c r="C854" s="4"/>
      <c r="D854" s="4"/>
      <c r="E854" s="4"/>
      <c r="F854" s="4"/>
    </row>
    <row r="855" spans="1:6" ht="15.75" customHeight="1" x14ac:dyDescent="0.25">
      <c r="A855" s="4"/>
      <c r="B855" s="4"/>
      <c r="C855" s="4"/>
      <c r="D855" s="4"/>
      <c r="E855" s="4"/>
      <c r="F855" s="4"/>
    </row>
    <row r="856" spans="1:6" ht="15.75" customHeight="1" x14ac:dyDescent="0.25">
      <c r="A856" s="4"/>
      <c r="B856" s="4"/>
      <c r="C856" s="4"/>
      <c r="D856" s="4"/>
      <c r="E856" s="4"/>
      <c r="F856" s="4"/>
    </row>
    <row r="857" spans="1:6" ht="15.75" customHeight="1" x14ac:dyDescent="0.25">
      <c r="A857" s="4"/>
      <c r="B857" s="4"/>
      <c r="C857" s="4"/>
      <c r="D857" s="4"/>
      <c r="E857" s="4"/>
      <c r="F857" s="4"/>
    </row>
    <row r="858" spans="1:6" ht="15.75" customHeight="1" x14ac:dyDescent="0.25">
      <c r="A858" s="4"/>
      <c r="B858" s="4"/>
      <c r="C858" s="4"/>
      <c r="D858" s="4"/>
      <c r="E858" s="4"/>
      <c r="F858" s="4"/>
    </row>
    <row r="859" spans="1:6" ht="15.75" customHeight="1" x14ac:dyDescent="0.25">
      <c r="A859" s="4"/>
      <c r="B859" s="4"/>
      <c r="C859" s="4"/>
      <c r="D859" s="4"/>
      <c r="E859" s="4"/>
      <c r="F859" s="4"/>
    </row>
    <row r="860" spans="1:6" ht="15.75" customHeight="1" x14ac:dyDescent="0.25">
      <c r="A860" s="4"/>
      <c r="B860" s="4"/>
      <c r="C860" s="4"/>
      <c r="D860" s="4"/>
      <c r="E860" s="4"/>
      <c r="F860" s="4"/>
    </row>
    <row r="861" spans="1:6" ht="15.75" customHeight="1" x14ac:dyDescent="0.25">
      <c r="A861" s="4"/>
      <c r="B861" s="4"/>
      <c r="C861" s="4"/>
      <c r="D861" s="4"/>
      <c r="E861" s="4"/>
      <c r="F861" s="4"/>
    </row>
    <row r="862" spans="1:6" ht="15.75" customHeight="1" x14ac:dyDescent="0.25">
      <c r="A862" s="4"/>
      <c r="B862" s="4"/>
      <c r="C862" s="4"/>
      <c r="D862" s="4"/>
      <c r="E862" s="4"/>
      <c r="F862" s="4"/>
    </row>
    <row r="863" spans="1:6" ht="15.75" customHeight="1" x14ac:dyDescent="0.25">
      <c r="A863" s="4"/>
      <c r="B863" s="4"/>
      <c r="C863" s="4"/>
      <c r="D863" s="4"/>
      <c r="E863" s="4"/>
      <c r="F863" s="4"/>
    </row>
    <row r="864" spans="1:6" ht="15.75" customHeight="1" x14ac:dyDescent="0.25">
      <c r="A864" s="4"/>
      <c r="B864" s="4"/>
      <c r="C864" s="4"/>
      <c r="D864" s="4"/>
      <c r="E864" s="4"/>
      <c r="F864" s="4"/>
    </row>
    <row r="865" spans="1:6" ht="15.75" customHeight="1" x14ac:dyDescent="0.25">
      <c r="A865" s="4"/>
      <c r="B865" s="4"/>
      <c r="C865" s="4"/>
      <c r="D865" s="4"/>
      <c r="E865" s="4"/>
      <c r="F865" s="4"/>
    </row>
    <row r="866" spans="1:6" ht="15.75" customHeight="1" x14ac:dyDescent="0.25">
      <c r="A866" s="4"/>
      <c r="B866" s="4"/>
      <c r="C866" s="4"/>
      <c r="D866" s="4"/>
      <c r="E866" s="4"/>
      <c r="F866" s="4"/>
    </row>
    <row r="867" spans="1:6" ht="15.75" customHeight="1" x14ac:dyDescent="0.25">
      <c r="A867" s="4"/>
      <c r="B867" s="4"/>
      <c r="C867" s="4"/>
      <c r="D867" s="4"/>
      <c r="E867" s="4"/>
      <c r="F867" s="4"/>
    </row>
    <row r="868" spans="1:6" ht="15.75" customHeight="1" x14ac:dyDescent="0.25">
      <c r="A868" s="4"/>
      <c r="B868" s="4"/>
      <c r="C868" s="4"/>
      <c r="D868" s="4"/>
      <c r="E868" s="4"/>
      <c r="F868" s="4"/>
    </row>
    <row r="869" spans="1:6" ht="15.75" customHeight="1" x14ac:dyDescent="0.25">
      <c r="A869" s="4"/>
      <c r="B869" s="4"/>
      <c r="C869" s="4"/>
      <c r="D869" s="4"/>
      <c r="E869" s="4"/>
      <c r="F869" s="4"/>
    </row>
    <row r="870" spans="1:6" ht="15.75" customHeight="1" x14ac:dyDescent="0.25">
      <c r="A870" s="4"/>
      <c r="B870" s="4"/>
      <c r="C870" s="4"/>
      <c r="D870" s="4"/>
      <c r="E870" s="4"/>
      <c r="F870" s="4"/>
    </row>
    <row r="871" spans="1:6" ht="15.75" customHeight="1" x14ac:dyDescent="0.25">
      <c r="A871" s="4"/>
      <c r="B871" s="4"/>
      <c r="C871" s="4"/>
      <c r="D871" s="4"/>
      <c r="E871" s="4"/>
      <c r="F871" s="4"/>
    </row>
    <row r="872" spans="1:6" ht="15.75" customHeight="1" x14ac:dyDescent="0.25">
      <c r="A872" s="4"/>
      <c r="B872" s="4"/>
      <c r="C872" s="4"/>
      <c r="D872" s="4"/>
      <c r="E872" s="4"/>
      <c r="F872" s="4"/>
    </row>
    <row r="873" spans="1:6" ht="15.75" customHeight="1" x14ac:dyDescent="0.25">
      <c r="A873" s="4"/>
      <c r="B873" s="4"/>
      <c r="C873" s="4"/>
      <c r="D873" s="4"/>
      <c r="E873" s="4"/>
      <c r="F873" s="4"/>
    </row>
    <row r="874" spans="1:6" ht="15.75" customHeight="1" x14ac:dyDescent="0.25">
      <c r="A874" s="4"/>
      <c r="B874" s="4"/>
      <c r="C874" s="4"/>
      <c r="D874" s="4"/>
      <c r="E874" s="4"/>
      <c r="F874" s="4"/>
    </row>
    <row r="875" spans="1:6" ht="15.75" customHeight="1" x14ac:dyDescent="0.25">
      <c r="A875" s="4"/>
      <c r="B875" s="4"/>
      <c r="C875" s="4"/>
      <c r="D875" s="4"/>
      <c r="E875" s="4"/>
      <c r="F875" s="4"/>
    </row>
    <row r="876" spans="1:6" ht="15.75" customHeight="1" x14ac:dyDescent="0.25">
      <c r="A876" s="4"/>
      <c r="B876" s="4"/>
      <c r="C876" s="4"/>
      <c r="D876" s="4"/>
      <c r="E876" s="4"/>
      <c r="F876" s="4"/>
    </row>
    <row r="877" spans="1:6" ht="15.75" customHeight="1" x14ac:dyDescent="0.25">
      <c r="A877" s="4"/>
      <c r="B877" s="4"/>
      <c r="C877" s="4"/>
      <c r="D877" s="4"/>
      <c r="E877" s="4"/>
      <c r="F877" s="4"/>
    </row>
    <row r="878" spans="1:6" ht="15.75" customHeight="1" x14ac:dyDescent="0.25">
      <c r="A878" s="4"/>
      <c r="B878" s="4"/>
      <c r="C878" s="4"/>
      <c r="D878" s="4"/>
      <c r="E878" s="4"/>
      <c r="F878" s="4"/>
    </row>
    <row r="879" spans="1:6" ht="15.75" customHeight="1" x14ac:dyDescent="0.25">
      <c r="A879" s="4"/>
      <c r="B879" s="4"/>
      <c r="C879" s="4"/>
      <c r="D879" s="4"/>
      <c r="E879" s="4"/>
      <c r="F879" s="4"/>
    </row>
    <row r="880" spans="1:6" ht="15.75" customHeight="1" x14ac:dyDescent="0.25">
      <c r="A880" s="4"/>
      <c r="B880" s="4"/>
      <c r="C880" s="4"/>
      <c r="D880" s="4"/>
      <c r="E880" s="4"/>
      <c r="F880" s="4"/>
    </row>
    <row r="881" spans="1:6" ht="15.75" customHeight="1" x14ac:dyDescent="0.25">
      <c r="A881" s="4"/>
      <c r="B881" s="4"/>
      <c r="C881" s="4"/>
      <c r="D881" s="4"/>
      <c r="E881" s="4"/>
      <c r="F881" s="4"/>
    </row>
    <row r="882" spans="1:6" ht="15.75" customHeight="1" x14ac:dyDescent="0.25">
      <c r="A882" s="4"/>
      <c r="B882" s="4"/>
      <c r="C882" s="4"/>
      <c r="D882" s="4"/>
      <c r="E882" s="4"/>
      <c r="F882" s="4"/>
    </row>
    <row r="883" spans="1:6" ht="15.75" customHeight="1" x14ac:dyDescent="0.25">
      <c r="A883" s="4"/>
      <c r="B883" s="4"/>
      <c r="C883" s="4"/>
      <c r="D883" s="4"/>
      <c r="E883" s="4"/>
      <c r="F883" s="4"/>
    </row>
    <row r="884" spans="1:6" ht="15.75" customHeight="1" x14ac:dyDescent="0.25">
      <c r="A884" s="4"/>
      <c r="B884" s="4"/>
      <c r="C884" s="4"/>
      <c r="D884" s="4"/>
      <c r="E884" s="4"/>
      <c r="F884" s="4"/>
    </row>
    <row r="885" spans="1:6" ht="15.75" customHeight="1" x14ac:dyDescent="0.25">
      <c r="A885" s="4"/>
      <c r="B885" s="4"/>
      <c r="C885" s="4"/>
      <c r="D885" s="4"/>
      <c r="E885" s="4"/>
      <c r="F885" s="4"/>
    </row>
    <row r="886" spans="1:6" ht="15.75" customHeight="1" x14ac:dyDescent="0.25">
      <c r="A886" s="4"/>
      <c r="B886" s="4"/>
      <c r="C886" s="4"/>
      <c r="D886" s="4"/>
      <c r="E886" s="4"/>
      <c r="F886" s="4"/>
    </row>
    <row r="887" spans="1:6" ht="15.75" customHeight="1" x14ac:dyDescent="0.25">
      <c r="A887" s="4"/>
      <c r="B887" s="4"/>
      <c r="C887" s="4"/>
      <c r="D887" s="4"/>
      <c r="E887" s="4"/>
      <c r="F887" s="4"/>
    </row>
    <row r="888" spans="1:6" ht="15.75" customHeight="1" x14ac:dyDescent="0.25">
      <c r="A888" s="4"/>
      <c r="B888" s="4"/>
      <c r="C888" s="4"/>
      <c r="D888" s="4"/>
      <c r="E888" s="4"/>
      <c r="F888" s="4"/>
    </row>
    <row r="889" spans="1:6" ht="15.75" customHeight="1" x14ac:dyDescent="0.25">
      <c r="A889" s="4"/>
      <c r="B889" s="4"/>
      <c r="C889" s="4"/>
      <c r="D889" s="4"/>
      <c r="E889" s="4"/>
      <c r="F889" s="4"/>
    </row>
    <row r="890" spans="1:6" ht="15.75" customHeight="1" x14ac:dyDescent="0.25">
      <c r="A890" s="4"/>
      <c r="B890" s="4"/>
      <c r="C890" s="4"/>
      <c r="D890" s="4"/>
      <c r="E890" s="4"/>
      <c r="F890" s="4"/>
    </row>
    <row r="891" spans="1:6" ht="15.75" customHeight="1" x14ac:dyDescent="0.25">
      <c r="A891" s="4"/>
      <c r="B891" s="4"/>
      <c r="C891" s="4"/>
      <c r="D891" s="4"/>
      <c r="E891" s="4"/>
      <c r="F891" s="4"/>
    </row>
    <row r="892" spans="1:6" ht="15.75" customHeight="1" x14ac:dyDescent="0.25">
      <c r="A892" s="4"/>
      <c r="B892" s="4"/>
      <c r="C892" s="4"/>
      <c r="D892" s="4"/>
      <c r="E892" s="4"/>
      <c r="F892" s="4"/>
    </row>
    <row r="893" spans="1:6" ht="15.75" customHeight="1" x14ac:dyDescent="0.25">
      <c r="A893" s="4"/>
      <c r="B893" s="4"/>
      <c r="C893" s="4"/>
      <c r="D893" s="4"/>
      <c r="E893" s="4"/>
      <c r="F893" s="4"/>
    </row>
    <row r="894" spans="1:6" ht="15.75" customHeight="1" x14ac:dyDescent="0.25">
      <c r="A894" s="4"/>
      <c r="B894" s="4"/>
      <c r="C894" s="4"/>
      <c r="D894" s="4"/>
      <c r="E894" s="4"/>
      <c r="F894" s="4"/>
    </row>
    <row r="895" spans="1:6" ht="15.75" customHeight="1" x14ac:dyDescent="0.25">
      <c r="A895" s="4"/>
      <c r="B895" s="4"/>
      <c r="C895" s="4"/>
      <c r="D895" s="4"/>
      <c r="E895" s="4"/>
      <c r="F895" s="4"/>
    </row>
    <row r="896" spans="1:6" ht="15.75" customHeight="1" x14ac:dyDescent="0.25">
      <c r="A896" s="4"/>
      <c r="B896" s="4"/>
      <c r="C896" s="4"/>
      <c r="D896" s="4"/>
      <c r="E896" s="4"/>
      <c r="F896" s="4"/>
    </row>
    <row r="897" spans="1:6" ht="15.75" customHeight="1" x14ac:dyDescent="0.25">
      <c r="A897" s="4"/>
      <c r="B897" s="4"/>
      <c r="C897" s="4"/>
      <c r="D897" s="4"/>
      <c r="E897" s="4"/>
      <c r="F897" s="4"/>
    </row>
    <row r="898" spans="1:6" ht="15.75" customHeight="1" x14ac:dyDescent="0.25">
      <c r="A898" s="4"/>
      <c r="B898" s="4"/>
      <c r="C898" s="4"/>
      <c r="D898" s="4"/>
      <c r="E898" s="4"/>
      <c r="F898" s="4"/>
    </row>
    <row r="899" spans="1:6" ht="15.75" customHeight="1" x14ac:dyDescent="0.25">
      <c r="A899" s="4"/>
      <c r="B899" s="4"/>
      <c r="C899" s="4"/>
      <c r="D899" s="4"/>
      <c r="E899" s="4"/>
      <c r="F899" s="4"/>
    </row>
    <row r="900" spans="1:6" ht="15.75" customHeight="1" x14ac:dyDescent="0.25">
      <c r="A900" s="4"/>
      <c r="B900" s="4"/>
      <c r="C900" s="4"/>
      <c r="D900" s="4"/>
      <c r="E900" s="4"/>
      <c r="F900" s="4"/>
    </row>
    <row r="901" spans="1:6" ht="15.75" customHeight="1" x14ac:dyDescent="0.25">
      <c r="A901" s="4"/>
      <c r="B901" s="4"/>
      <c r="C901" s="4"/>
      <c r="D901" s="4"/>
      <c r="E901" s="4"/>
      <c r="F901" s="4"/>
    </row>
    <row r="902" spans="1:6" ht="15.75" customHeight="1" x14ac:dyDescent="0.25">
      <c r="A902" s="4"/>
      <c r="B902" s="4"/>
      <c r="C902" s="4"/>
      <c r="D902" s="4"/>
      <c r="E902" s="4"/>
      <c r="F902" s="4"/>
    </row>
    <row r="903" spans="1:6" ht="15.75" customHeight="1" x14ac:dyDescent="0.25">
      <c r="A903" s="4"/>
      <c r="B903" s="4"/>
      <c r="C903" s="4"/>
      <c r="D903" s="4"/>
      <c r="E903" s="4"/>
      <c r="F903" s="4"/>
    </row>
    <row r="904" spans="1:6" ht="15.75" customHeight="1" x14ac:dyDescent="0.25">
      <c r="A904" s="4"/>
      <c r="B904" s="4"/>
      <c r="C904" s="4"/>
      <c r="D904" s="4"/>
      <c r="E904" s="4"/>
      <c r="F904" s="4"/>
    </row>
    <row r="905" spans="1:6" ht="15.75" customHeight="1" x14ac:dyDescent="0.25">
      <c r="A905" s="4"/>
      <c r="B905" s="4"/>
      <c r="C905" s="4"/>
      <c r="D905" s="4"/>
      <c r="E905" s="4"/>
      <c r="F905" s="4"/>
    </row>
    <row r="906" spans="1:6" ht="15.75" customHeight="1" x14ac:dyDescent="0.25">
      <c r="A906" s="4"/>
      <c r="B906" s="4"/>
      <c r="C906" s="4"/>
      <c r="D906" s="4"/>
      <c r="E906" s="4"/>
      <c r="F906" s="4"/>
    </row>
    <row r="907" spans="1:6" ht="15.75" customHeight="1" x14ac:dyDescent="0.25">
      <c r="A907" s="4"/>
      <c r="B907" s="4"/>
      <c r="C907" s="4"/>
      <c r="D907" s="4"/>
      <c r="E907" s="4"/>
      <c r="F907" s="4"/>
    </row>
    <row r="908" spans="1:6" ht="15.75" customHeight="1" x14ac:dyDescent="0.25">
      <c r="A908" s="4"/>
      <c r="B908" s="4"/>
      <c r="C908" s="4"/>
      <c r="D908" s="4"/>
      <c r="E908" s="4"/>
      <c r="F908" s="4"/>
    </row>
    <row r="909" spans="1:6" ht="15.75" customHeight="1" x14ac:dyDescent="0.25">
      <c r="A909" s="4"/>
      <c r="B909" s="4"/>
      <c r="C909" s="4"/>
      <c r="D909" s="4"/>
      <c r="E909" s="4"/>
      <c r="F909" s="4"/>
    </row>
    <row r="910" spans="1:6" ht="15.75" customHeight="1" x14ac:dyDescent="0.25">
      <c r="A910" s="4"/>
      <c r="B910" s="4"/>
      <c r="C910" s="4"/>
      <c r="D910" s="4"/>
      <c r="E910" s="4"/>
      <c r="F910" s="4"/>
    </row>
    <row r="911" spans="1:6" ht="15.75" customHeight="1" x14ac:dyDescent="0.25">
      <c r="A911" s="4"/>
      <c r="B911" s="4"/>
      <c r="C911" s="4"/>
      <c r="D911" s="4"/>
      <c r="E911" s="4"/>
      <c r="F911" s="4"/>
    </row>
    <row r="912" spans="1:6" ht="15.75" customHeight="1" x14ac:dyDescent="0.25">
      <c r="A912" s="4"/>
      <c r="B912" s="4"/>
      <c r="C912" s="4"/>
      <c r="D912" s="4"/>
      <c r="E912" s="4"/>
      <c r="F912" s="4"/>
    </row>
    <row r="913" spans="1:6" ht="15.75" customHeight="1" x14ac:dyDescent="0.25">
      <c r="A913" s="4"/>
      <c r="B913" s="4"/>
      <c r="C913" s="4"/>
      <c r="D913" s="4"/>
      <c r="E913" s="4"/>
      <c r="F913" s="4"/>
    </row>
    <row r="914" spans="1:6" ht="15.75" customHeight="1" x14ac:dyDescent="0.25">
      <c r="A914" s="4"/>
      <c r="B914" s="4"/>
      <c r="C914" s="4"/>
      <c r="D914" s="4"/>
      <c r="E914" s="4"/>
      <c r="F914" s="4"/>
    </row>
    <row r="915" spans="1:6" ht="15.75" customHeight="1" x14ac:dyDescent="0.25">
      <c r="A915" s="4"/>
      <c r="B915" s="4"/>
      <c r="C915" s="4"/>
      <c r="D915" s="4"/>
      <c r="E915" s="4"/>
      <c r="F915" s="4"/>
    </row>
    <row r="916" spans="1:6" ht="15.75" customHeight="1" x14ac:dyDescent="0.25">
      <c r="A916" s="4"/>
      <c r="B916" s="4"/>
      <c r="C916" s="4"/>
      <c r="D916" s="4"/>
      <c r="E916" s="4"/>
      <c r="F916" s="4"/>
    </row>
    <row r="917" spans="1:6" ht="15.75" customHeight="1" x14ac:dyDescent="0.25">
      <c r="A917" s="4"/>
      <c r="B917" s="4"/>
      <c r="C917" s="4"/>
      <c r="D917" s="4"/>
      <c r="E917" s="4"/>
      <c r="F917" s="4"/>
    </row>
    <row r="918" spans="1:6" ht="15.75" customHeight="1" x14ac:dyDescent="0.25">
      <c r="A918" s="4"/>
      <c r="B918" s="4"/>
      <c r="C918" s="4"/>
      <c r="D918" s="4"/>
      <c r="E918" s="4"/>
      <c r="F918" s="4"/>
    </row>
    <row r="919" spans="1:6" ht="15.75" customHeight="1" x14ac:dyDescent="0.25">
      <c r="A919" s="4"/>
      <c r="B919" s="4"/>
      <c r="C919" s="4"/>
      <c r="D919" s="4"/>
      <c r="E919" s="4"/>
      <c r="F919" s="4"/>
    </row>
    <row r="920" spans="1:6" ht="15.75" customHeight="1" x14ac:dyDescent="0.25">
      <c r="A920" s="4"/>
      <c r="B920" s="4"/>
      <c r="C920" s="4"/>
      <c r="D920" s="4"/>
      <c r="E920" s="4"/>
      <c r="F920" s="4"/>
    </row>
    <row r="921" spans="1:6" ht="15.75" customHeight="1" x14ac:dyDescent="0.25">
      <c r="A921" s="4"/>
      <c r="B921" s="4"/>
      <c r="C921" s="4"/>
      <c r="D921" s="4"/>
      <c r="E921" s="4"/>
      <c r="F921" s="4"/>
    </row>
    <row r="922" spans="1:6" ht="15.75" customHeight="1" x14ac:dyDescent="0.25">
      <c r="A922" s="4"/>
      <c r="B922" s="4"/>
      <c r="C922" s="4"/>
      <c r="D922" s="4"/>
      <c r="E922" s="4"/>
      <c r="F922" s="4"/>
    </row>
    <row r="923" spans="1:6" ht="15.75" customHeight="1" x14ac:dyDescent="0.25">
      <c r="A923" s="4"/>
      <c r="B923" s="4"/>
      <c r="C923" s="4"/>
      <c r="D923" s="4"/>
      <c r="E923" s="4"/>
      <c r="F923" s="4"/>
    </row>
    <row r="924" spans="1:6" ht="15.75" customHeight="1" x14ac:dyDescent="0.25">
      <c r="A924" s="4"/>
      <c r="B924" s="4"/>
      <c r="C924" s="4"/>
      <c r="D924" s="4"/>
      <c r="E924" s="4"/>
      <c r="F924" s="4"/>
    </row>
    <row r="925" spans="1:6" ht="15.75" customHeight="1" x14ac:dyDescent="0.25">
      <c r="A925" s="4"/>
      <c r="B925" s="4"/>
      <c r="C925" s="4"/>
      <c r="D925" s="4"/>
      <c r="E925" s="4"/>
      <c r="F925" s="4"/>
    </row>
    <row r="926" spans="1:6" ht="15.75" customHeight="1" x14ac:dyDescent="0.25">
      <c r="A926" s="4"/>
      <c r="B926" s="4"/>
      <c r="C926" s="4"/>
      <c r="D926" s="4"/>
      <c r="E926" s="4"/>
      <c r="F926" s="4"/>
    </row>
    <row r="927" spans="1:6" ht="15.75" customHeight="1" x14ac:dyDescent="0.25">
      <c r="A927" s="4"/>
      <c r="B927" s="4"/>
      <c r="C927" s="4"/>
      <c r="D927" s="4"/>
      <c r="E927" s="4"/>
      <c r="F927" s="4"/>
    </row>
    <row r="928" spans="1:6" ht="15.75" customHeight="1" x14ac:dyDescent="0.25">
      <c r="A928" s="4"/>
      <c r="B928" s="4"/>
      <c r="C928" s="4"/>
      <c r="D928" s="4"/>
      <c r="E928" s="4"/>
      <c r="F928" s="4"/>
    </row>
    <row r="929" spans="1:6" ht="15.75" customHeight="1" x14ac:dyDescent="0.25">
      <c r="A929" s="4"/>
      <c r="B929" s="4"/>
      <c r="C929" s="4"/>
      <c r="D929" s="4"/>
      <c r="E929" s="4"/>
      <c r="F929" s="4"/>
    </row>
    <row r="930" spans="1:6" ht="15.75" customHeight="1" x14ac:dyDescent="0.25">
      <c r="A930" s="4"/>
      <c r="B930" s="4"/>
      <c r="C930" s="4"/>
      <c r="D930" s="4"/>
      <c r="E930" s="4"/>
      <c r="F930" s="4"/>
    </row>
    <row r="931" spans="1:6" ht="15.75" customHeight="1" x14ac:dyDescent="0.25">
      <c r="A931" s="4"/>
      <c r="B931" s="4"/>
      <c r="C931" s="4"/>
      <c r="D931" s="4"/>
      <c r="E931" s="4"/>
      <c r="F931" s="4"/>
    </row>
    <row r="932" spans="1:6" ht="15.75" customHeight="1" x14ac:dyDescent="0.25">
      <c r="A932" s="4"/>
      <c r="B932" s="4"/>
      <c r="C932" s="4"/>
      <c r="D932" s="4"/>
      <c r="E932" s="4"/>
      <c r="F932" s="4"/>
    </row>
    <row r="933" spans="1:6" ht="15.75" customHeight="1" x14ac:dyDescent="0.25">
      <c r="A933" s="4"/>
      <c r="B933" s="4"/>
      <c r="C933" s="4"/>
      <c r="D933" s="4"/>
      <c r="E933" s="4"/>
      <c r="F933" s="4"/>
    </row>
    <row r="934" spans="1:6" ht="15.75" customHeight="1" x14ac:dyDescent="0.25">
      <c r="A934" s="4"/>
      <c r="B934" s="4"/>
      <c r="C934" s="4"/>
      <c r="D934" s="4"/>
      <c r="E934" s="4"/>
      <c r="F934" s="4"/>
    </row>
    <row r="935" spans="1:6" ht="15.75" customHeight="1" x14ac:dyDescent="0.25">
      <c r="A935" s="4"/>
      <c r="B935" s="4"/>
      <c r="C935" s="4"/>
      <c r="D935" s="4"/>
      <c r="E935" s="4"/>
      <c r="F935" s="4"/>
    </row>
    <row r="936" spans="1:6" ht="15.75" customHeight="1" x14ac:dyDescent="0.25">
      <c r="A936" s="4"/>
      <c r="B936" s="4"/>
      <c r="C936" s="4"/>
      <c r="D936" s="4"/>
      <c r="E936" s="4"/>
      <c r="F936" s="4"/>
    </row>
    <row r="937" spans="1:6" ht="15.75" customHeight="1" x14ac:dyDescent="0.25">
      <c r="A937" s="4"/>
      <c r="B937" s="4"/>
      <c r="C937" s="4"/>
      <c r="D937" s="4"/>
      <c r="E937" s="4"/>
      <c r="F937" s="4"/>
    </row>
    <row r="938" spans="1:6" ht="15.75" customHeight="1" x14ac:dyDescent="0.25">
      <c r="A938" s="4"/>
      <c r="B938" s="4"/>
      <c r="C938" s="4"/>
      <c r="D938" s="4"/>
      <c r="E938" s="4"/>
      <c r="F938" s="4"/>
    </row>
    <row r="939" spans="1:6" ht="15.75" customHeight="1" x14ac:dyDescent="0.25">
      <c r="A939" s="4"/>
      <c r="B939" s="4"/>
      <c r="C939" s="4"/>
      <c r="D939" s="4"/>
      <c r="E939" s="4"/>
      <c r="F939" s="4"/>
    </row>
    <row r="940" spans="1:6" ht="15.75" customHeight="1" x14ac:dyDescent="0.25">
      <c r="A940" s="4"/>
      <c r="B940" s="4"/>
      <c r="C940" s="4"/>
      <c r="D940" s="4"/>
      <c r="E940" s="4"/>
      <c r="F940" s="4"/>
    </row>
    <row r="941" spans="1:6" ht="15.75" customHeight="1" x14ac:dyDescent="0.25">
      <c r="A941" s="4"/>
      <c r="B941" s="4"/>
      <c r="C941" s="4"/>
      <c r="D941" s="4"/>
      <c r="E941" s="4"/>
      <c r="F941" s="4"/>
    </row>
    <row r="942" spans="1:6" ht="15.75" customHeight="1" x14ac:dyDescent="0.25">
      <c r="A942" s="4"/>
      <c r="B942" s="4"/>
      <c r="C942" s="4"/>
      <c r="D942" s="4"/>
      <c r="E942" s="4"/>
      <c r="F942" s="4"/>
    </row>
    <row r="943" spans="1:6" ht="15.75" customHeight="1" x14ac:dyDescent="0.25">
      <c r="A943" s="4"/>
      <c r="B943" s="4"/>
      <c r="C943" s="4"/>
      <c r="D943" s="4"/>
      <c r="E943" s="4"/>
      <c r="F943" s="4"/>
    </row>
    <row r="944" spans="1:6" ht="15.75" customHeight="1" x14ac:dyDescent="0.25">
      <c r="A944" s="4"/>
      <c r="B944" s="4"/>
      <c r="C944" s="4"/>
      <c r="D944" s="4"/>
      <c r="E944" s="4"/>
      <c r="F944" s="4"/>
    </row>
    <row r="945" spans="1:6" ht="15.75" customHeight="1" x14ac:dyDescent="0.25">
      <c r="A945" s="4"/>
      <c r="B945" s="4"/>
      <c r="C945" s="4"/>
      <c r="D945" s="4"/>
      <c r="E945" s="4"/>
      <c r="F945" s="4"/>
    </row>
    <row r="946" spans="1:6" ht="15.75" customHeight="1" x14ac:dyDescent="0.25">
      <c r="A946" s="4"/>
      <c r="B946" s="4"/>
      <c r="C946" s="4"/>
      <c r="D946" s="4"/>
      <c r="E946" s="4"/>
      <c r="F946" s="4"/>
    </row>
    <row r="947" spans="1:6" ht="15.75" customHeight="1" x14ac:dyDescent="0.25">
      <c r="A947" s="4"/>
      <c r="B947" s="4"/>
      <c r="C947" s="4"/>
      <c r="D947" s="4"/>
      <c r="E947" s="4"/>
      <c r="F947" s="4"/>
    </row>
    <row r="948" spans="1:6" ht="15.75" customHeight="1" x14ac:dyDescent="0.25">
      <c r="A948" s="4"/>
      <c r="B948" s="4"/>
      <c r="C948" s="4"/>
      <c r="D948" s="4"/>
      <c r="E948" s="4"/>
      <c r="F948" s="4"/>
    </row>
    <row r="949" spans="1:6" ht="15.75" customHeight="1" x14ac:dyDescent="0.25">
      <c r="A949" s="4"/>
      <c r="B949" s="4"/>
      <c r="C949" s="4"/>
      <c r="D949" s="4"/>
      <c r="E949" s="4"/>
      <c r="F949" s="4"/>
    </row>
    <row r="950" spans="1:6" ht="15.75" customHeight="1" x14ac:dyDescent="0.25">
      <c r="A950" s="4"/>
      <c r="B950" s="4"/>
      <c r="C950" s="4"/>
      <c r="D950" s="4"/>
      <c r="E950" s="4"/>
      <c r="F950" s="4"/>
    </row>
    <row r="951" spans="1:6" ht="15.75" customHeight="1" x14ac:dyDescent="0.25">
      <c r="A951" s="4"/>
      <c r="B951" s="4"/>
      <c r="C951" s="4"/>
      <c r="D951" s="4"/>
      <c r="E951" s="4"/>
      <c r="F951" s="4"/>
    </row>
    <row r="952" spans="1:6" ht="15.75" customHeight="1" x14ac:dyDescent="0.25">
      <c r="A952" s="4"/>
      <c r="B952" s="4"/>
      <c r="C952" s="4"/>
      <c r="D952" s="4"/>
      <c r="E952" s="4"/>
      <c r="F952" s="4"/>
    </row>
    <row r="953" spans="1:6" ht="15.75" customHeight="1" x14ac:dyDescent="0.25">
      <c r="A953" s="4"/>
      <c r="B953" s="4"/>
      <c r="C953" s="4"/>
      <c r="D953" s="4"/>
      <c r="E953" s="4"/>
      <c r="F953" s="4"/>
    </row>
    <row r="954" spans="1:6" ht="15.75" customHeight="1" x14ac:dyDescent="0.25">
      <c r="A954" s="4"/>
      <c r="B954" s="4"/>
      <c r="C954" s="4"/>
      <c r="D954" s="4"/>
      <c r="E954" s="4"/>
      <c r="F954" s="4"/>
    </row>
    <row r="955" spans="1:6" ht="15.75" customHeight="1" x14ac:dyDescent="0.25">
      <c r="A955" s="4"/>
      <c r="B955" s="4"/>
      <c r="C955" s="4"/>
      <c r="D955" s="4"/>
      <c r="E955" s="4"/>
      <c r="F955" s="4"/>
    </row>
    <row r="956" spans="1:6" ht="15.75" customHeight="1" x14ac:dyDescent="0.25">
      <c r="A956" s="4"/>
      <c r="B956" s="4"/>
      <c r="C956" s="4"/>
      <c r="D956" s="4"/>
      <c r="E956" s="4"/>
      <c r="F956" s="4"/>
    </row>
    <row r="957" spans="1:6" ht="15.75" customHeight="1" x14ac:dyDescent="0.25">
      <c r="A957" s="4"/>
      <c r="B957" s="4"/>
      <c r="C957" s="4"/>
      <c r="D957" s="4"/>
      <c r="E957" s="4"/>
      <c r="F957" s="4"/>
    </row>
    <row r="958" spans="1:6" ht="15.75" customHeight="1" x14ac:dyDescent="0.25">
      <c r="A958" s="4"/>
      <c r="B958" s="4"/>
      <c r="C958" s="4"/>
      <c r="D958" s="4"/>
      <c r="E958" s="4"/>
      <c r="F958" s="4"/>
    </row>
    <row r="959" spans="1:6" ht="15.75" customHeight="1" x14ac:dyDescent="0.25">
      <c r="A959" s="4"/>
      <c r="B959" s="4"/>
      <c r="C959" s="4"/>
      <c r="D959" s="4"/>
      <c r="E959" s="4"/>
      <c r="F959" s="4"/>
    </row>
    <row r="960" spans="1:6" ht="15.75" customHeight="1" x14ac:dyDescent="0.25">
      <c r="A960" s="4"/>
      <c r="B960" s="4"/>
      <c r="C960" s="4"/>
      <c r="D960" s="4"/>
      <c r="E960" s="4"/>
      <c r="F960" s="4"/>
    </row>
    <row r="961" spans="1:6" ht="15.75" customHeight="1" x14ac:dyDescent="0.25">
      <c r="A961" s="4"/>
      <c r="B961" s="4"/>
      <c r="C961" s="4"/>
      <c r="D961" s="4"/>
      <c r="E961" s="4"/>
      <c r="F961" s="4"/>
    </row>
    <row r="962" spans="1:6" ht="15.75" customHeight="1" x14ac:dyDescent="0.25">
      <c r="A962" s="4"/>
      <c r="B962" s="4"/>
      <c r="C962" s="4"/>
      <c r="D962" s="4"/>
      <c r="E962" s="4"/>
      <c r="F962" s="4"/>
    </row>
    <row r="963" spans="1:6" ht="15.75" customHeight="1" x14ac:dyDescent="0.25">
      <c r="A963" s="4"/>
      <c r="B963" s="4"/>
      <c r="C963" s="4"/>
      <c r="D963" s="4"/>
      <c r="E963" s="4"/>
      <c r="F963" s="4"/>
    </row>
    <row r="964" spans="1:6" ht="15.75" customHeight="1" x14ac:dyDescent="0.25">
      <c r="A964" s="4"/>
      <c r="B964" s="4"/>
      <c r="C964" s="4"/>
      <c r="D964" s="4"/>
      <c r="E964" s="4"/>
      <c r="F964" s="4"/>
    </row>
    <row r="965" spans="1:6" ht="15.75" customHeight="1" x14ac:dyDescent="0.25">
      <c r="A965" s="4"/>
      <c r="B965" s="4"/>
      <c r="C965" s="4"/>
      <c r="D965" s="4"/>
      <c r="E965" s="4"/>
      <c r="F965" s="4"/>
    </row>
    <row r="966" spans="1:6" ht="15.75" customHeight="1" x14ac:dyDescent="0.25">
      <c r="A966" s="4"/>
      <c r="B966" s="4"/>
      <c r="C966" s="4"/>
      <c r="D966" s="4"/>
      <c r="E966" s="4"/>
      <c r="F966" s="4"/>
    </row>
    <row r="967" spans="1:6" ht="15.75" customHeight="1" x14ac:dyDescent="0.25">
      <c r="A967" s="4"/>
      <c r="B967" s="4"/>
      <c r="C967" s="4"/>
      <c r="D967" s="4"/>
      <c r="E967" s="4"/>
      <c r="F967" s="4"/>
    </row>
    <row r="968" spans="1:6" ht="15.75" customHeight="1" x14ac:dyDescent="0.25">
      <c r="A968" s="4"/>
      <c r="B968" s="4"/>
      <c r="C968" s="4"/>
      <c r="D968" s="4"/>
      <c r="E968" s="4"/>
      <c r="F968" s="4"/>
    </row>
    <row r="969" spans="1:6" ht="15.75" customHeight="1" x14ac:dyDescent="0.25">
      <c r="A969" s="4"/>
      <c r="B969" s="4"/>
      <c r="C969" s="4"/>
      <c r="D969" s="4"/>
      <c r="E969" s="4"/>
      <c r="F969" s="4"/>
    </row>
    <row r="970" spans="1:6" ht="15.75" customHeight="1" x14ac:dyDescent="0.25">
      <c r="A970" s="4"/>
      <c r="B970" s="4"/>
      <c r="C970" s="4"/>
      <c r="D970" s="4"/>
      <c r="E970" s="4"/>
      <c r="F970" s="4"/>
    </row>
    <row r="971" spans="1:6" ht="15.75" customHeight="1" x14ac:dyDescent="0.25">
      <c r="A971" s="4"/>
      <c r="B971" s="4"/>
      <c r="C971" s="4"/>
      <c r="D971" s="4"/>
      <c r="E971" s="4"/>
      <c r="F971" s="4"/>
    </row>
    <row r="972" spans="1:6" ht="15.75" customHeight="1" x14ac:dyDescent="0.25">
      <c r="A972" s="4"/>
      <c r="B972" s="4"/>
      <c r="C972" s="4"/>
      <c r="D972" s="4"/>
      <c r="E972" s="4"/>
      <c r="F972" s="4"/>
    </row>
    <row r="973" spans="1:6" ht="15.75" customHeight="1" x14ac:dyDescent="0.25">
      <c r="A973" s="4"/>
      <c r="B973" s="4"/>
      <c r="C973" s="4"/>
      <c r="D973" s="4"/>
      <c r="E973" s="4"/>
      <c r="F973" s="4"/>
    </row>
    <row r="974" spans="1:6" ht="15.75" customHeight="1" x14ac:dyDescent="0.25">
      <c r="A974" s="4"/>
      <c r="B974" s="4"/>
      <c r="C974" s="4"/>
      <c r="D974" s="4"/>
      <c r="E974" s="4"/>
      <c r="F974" s="4"/>
    </row>
    <row r="975" spans="1:6" ht="15.75" customHeight="1" x14ac:dyDescent="0.25">
      <c r="A975" s="4"/>
      <c r="B975" s="4"/>
      <c r="C975" s="4"/>
      <c r="D975" s="4"/>
      <c r="E975" s="4"/>
      <c r="F975" s="4"/>
    </row>
    <row r="976" spans="1:6" ht="15.75" customHeight="1" x14ac:dyDescent="0.25">
      <c r="A976" s="4"/>
      <c r="B976" s="4"/>
      <c r="C976" s="4"/>
      <c r="D976" s="4"/>
      <c r="E976" s="4"/>
      <c r="F976" s="4"/>
    </row>
    <row r="977" spans="1:6" ht="15.75" customHeight="1" x14ac:dyDescent="0.25">
      <c r="A977" s="4"/>
      <c r="B977" s="4"/>
      <c r="C977" s="4"/>
      <c r="D977" s="4"/>
      <c r="E977" s="4"/>
      <c r="F977" s="4"/>
    </row>
    <row r="978" spans="1:6" ht="15.75" customHeight="1" x14ac:dyDescent="0.25">
      <c r="A978" s="4"/>
      <c r="B978" s="4"/>
      <c r="C978" s="4"/>
      <c r="D978" s="4"/>
      <c r="E978" s="4"/>
      <c r="F978" s="4"/>
    </row>
    <row r="979" spans="1:6" ht="15.75" customHeight="1" x14ac:dyDescent="0.25">
      <c r="A979" s="4"/>
      <c r="B979" s="4"/>
      <c r="C979" s="4"/>
      <c r="D979" s="4"/>
      <c r="E979" s="4"/>
      <c r="F979" s="4"/>
    </row>
    <row r="980" spans="1:6" ht="15.75" customHeight="1" x14ac:dyDescent="0.25">
      <c r="A980" s="4"/>
      <c r="B980" s="4"/>
      <c r="C980" s="4"/>
      <c r="D980" s="4"/>
      <c r="E980" s="4"/>
      <c r="F980" s="4"/>
    </row>
    <row r="981" spans="1:6" ht="15.75" customHeight="1" x14ac:dyDescent="0.25">
      <c r="A981" s="4"/>
      <c r="B981" s="4"/>
      <c r="C981" s="4"/>
      <c r="D981" s="4"/>
      <c r="E981" s="4"/>
      <c r="F981" s="4"/>
    </row>
    <row r="982" spans="1:6" ht="15.75" customHeight="1" x14ac:dyDescent="0.25">
      <c r="A982" s="4"/>
      <c r="B982" s="4"/>
      <c r="C982" s="4"/>
      <c r="D982" s="4"/>
      <c r="E982" s="4"/>
      <c r="F982" s="4"/>
    </row>
    <row r="983" spans="1:6" ht="15.75" customHeight="1" x14ac:dyDescent="0.25">
      <c r="A983" s="4"/>
      <c r="B983" s="4"/>
      <c r="C983" s="4"/>
      <c r="D983" s="4"/>
      <c r="E983" s="4"/>
      <c r="F983" s="4"/>
    </row>
    <row r="984" spans="1:6" ht="15.75" customHeight="1" x14ac:dyDescent="0.25">
      <c r="A984" s="4"/>
      <c r="B984" s="4"/>
      <c r="C984" s="4"/>
      <c r="D984" s="4"/>
      <c r="E984" s="4"/>
      <c r="F984" s="4"/>
    </row>
    <row r="985" spans="1:6" ht="15.75" customHeight="1" x14ac:dyDescent="0.25">
      <c r="A985" s="4"/>
      <c r="B985" s="4"/>
      <c r="C985" s="4"/>
      <c r="D985" s="4"/>
      <c r="E985" s="4"/>
      <c r="F985" s="4"/>
    </row>
    <row r="986" spans="1:6" ht="15.75" customHeight="1" x14ac:dyDescent="0.25">
      <c r="A986" s="4"/>
      <c r="B986" s="4"/>
      <c r="C986" s="4"/>
      <c r="D986" s="4"/>
      <c r="E986" s="4"/>
      <c r="F986" s="4"/>
    </row>
    <row r="987" spans="1:6" ht="15.75" customHeight="1" x14ac:dyDescent="0.25">
      <c r="A987" s="4"/>
      <c r="B987" s="4"/>
      <c r="C987" s="4"/>
      <c r="D987" s="4"/>
      <c r="E987" s="4"/>
      <c r="F987" s="4"/>
    </row>
    <row r="988" spans="1:6" ht="15.75" customHeight="1" x14ac:dyDescent="0.25">
      <c r="A988" s="4"/>
      <c r="B988" s="4"/>
      <c r="C988" s="4"/>
      <c r="D988" s="4"/>
      <c r="E988" s="4"/>
      <c r="F988" s="4"/>
    </row>
    <row r="989" spans="1:6" ht="15.75" customHeight="1" x14ac:dyDescent="0.25">
      <c r="A989" s="4"/>
      <c r="B989" s="4"/>
      <c r="C989" s="4"/>
      <c r="D989" s="4"/>
      <c r="E989" s="4"/>
      <c r="F989" s="4"/>
    </row>
    <row r="990" spans="1:6" ht="15.75" customHeight="1" x14ac:dyDescent="0.25">
      <c r="A990" s="4"/>
      <c r="B990" s="4"/>
      <c r="C990" s="4"/>
      <c r="D990" s="4"/>
      <c r="E990" s="4"/>
      <c r="F990" s="4"/>
    </row>
    <row r="991" spans="1:6" ht="15.75" customHeight="1" x14ac:dyDescent="0.25">
      <c r="A991" s="4"/>
      <c r="B991" s="4"/>
      <c r="C991" s="4"/>
      <c r="D991" s="4"/>
      <c r="E991" s="4"/>
      <c r="F991" s="4"/>
    </row>
    <row r="992" spans="1:6" ht="15.75" customHeight="1" x14ac:dyDescent="0.25">
      <c r="A992" s="4"/>
      <c r="B992" s="4"/>
      <c r="C992" s="4"/>
      <c r="D992" s="4"/>
      <c r="E992" s="4"/>
      <c r="F992" s="4"/>
    </row>
    <row r="993" spans="1:6" ht="15.75" customHeight="1" x14ac:dyDescent="0.25">
      <c r="A993" s="4"/>
      <c r="B993" s="4"/>
      <c r="C993" s="4"/>
      <c r="D993" s="4"/>
      <c r="E993" s="4"/>
      <c r="F993" s="4"/>
    </row>
    <row r="994" spans="1:6" ht="15.75" customHeight="1" x14ac:dyDescent="0.25">
      <c r="A994" s="4"/>
      <c r="B994" s="4"/>
      <c r="C994" s="4"/>
      <c r="D994" s="4"/>
      <c r="E994" s="4"/>
      <c r="F994" s="4"/>
    </row>
    <row r="995" spans="1:6" ht="15.75" customHeight="1" x14ac:dyDescent="0.25">
      <c r="A995" s="4"/>
      <c r="B995" s="4"/>
      <c r="C995" s="4"/>
      <c r="D995" s="4"/>
      <c r="E995" s="4"/>
      <c r="F995" s="4"/>
    </row>
    <row r="996" spans="1:6" ht="15.75" customHeight="1" x14ac:dyDescent="0.25">
      <c r="A996" s="4"/>
      <c r="B996" s="4"/>
      <c r="C996" s="4"/>
      <c r="D996" s="4"/>
      <c r="E996" s="4"/>
      <c r="F996" s="4"/>
    </row>
    <row r="997" spans="1:6" ht="15.75" customHeight="1" x14ac:dyDescent="0.25">
      <c r="A997" s="4"/>
      <c r="B997" s="4"/>
      <c r="C997" s="4"/>
      <c r="D997" s="4"/>
      <c r="E997" s="4"/>
      <c r="F997" s="4"/>
    </row>
    <row r="998" spans="1:6" ht="15.75" customHeight="1" x14ac:dyDescent="0.25">
      <c r="A998" s="4"/>
      <c r="B998" s="4"/>
      <c r="C998" s="4"/>
      <c r="D998" s="4"/>
      <c r="E998" s="4"/>
      <c r="F998" s="4"/>
    </row>
    <row r="999" spans="1:6" ht="15.75" customHeight="1" x14ac:dyDescent="0.25">
      <c r="A999" s="4"/>
      <c r="B999" s="4"/>
      <c r="C999" s="4"/>
      <c r="D999" s="4"/>
      <c r="E999" s="4"/>
      <c r="F999" s="4"/>
    </row>
    <row r="1000" spans="1:6" ht="15.75" customHeight="1" x14ac:dyDescent="0.25">
      <c r="A1000" s="4"/>
      <c r="B1000" s="4"/>
      <c r="C1000" s="4"/>
      <c r="D1000" s="4"/>
      <c r="E1000" s="4"/>
      <c r="F1000" s="4"/>
    </row>
  </sheetData>
  <mergeCells count="5">
    <mergeCell ref="A2:E2"/>
    <mergeCell ref="D3:E3"/>
    <mergeCell ref="D4:E4"/>
    <mergeCell ref="D5:E5"/>
    <mergeCell ref="D6:E6"/>
  </mergeCells>
  <conditionalFormatting sqref="A8:D107">
    <cfRule type="expression" dxfId="3" priority="1">
      <formula>AND($A8="",ISODD(ROW()))</formula>
    </cfRule>
  </conditionalFormatting>
  <conditionalFormatting sqref="E8:E107">
    <cfRule type="expression" dxfId="2" priority="2">
      <formula>AND(ISNUMBER(E8),ISNUMBER(INDIRECT("'Histórico - Média Mês Anterior'!"&amp;ADDRESS(ROW()-4,COLUMN()))),INDIRECT("'Histórico - Média Mês Anterior'!"&amp;ADDRESS(ROW()-4,COLUMN()))&gt;0,E8&gt;1.5*INDIRECT("'Histórico - Média Mês Anterior'!"&amp;ADDRESS(ROW()-4,COLUMN())))</formula>
    </cfRule>
  </conditionalFormatting>
  <conditionalFormatting sqref="E8:E107">
    <cfRule type="expression" dxfId="1" priority="3">
      <formula>AND($A8="",ISODD(ROW()))</formula>
    </cfRule>
  </conditionalFormatting>
  <pageMargins left="0.75" right="0.75" top="1" bottom="1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4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26" customWidth="1"/>
    <col min="2" max="2" width="34" customWidth="1"/>
    <col min="3" max="3" width="16" customWidth="1"/>
    <col min="4" max="4" width="40" customWidth="1"/>
    <col min="5" max="5" width="16" customWidth="1"/>
    <col min="6" max="6" width="26" customWidth="1"/>
    <col min="7" max="7" width="14" customWidth="1"/>
  </cols>
  <sheetData>
    <row r="1" spans="1:26" ht="15" customHeight="1" x14ac:dyDescent="0.25">
      <c r="A1" s="94" t="s">
        <v>285</v>
      </c>
      <c r="B1" s="94" t="s">
        <v>286</v>
      </c>
      <c r="C1" s="94" t="s">
        <v>3</v>
      </c>
      <c r="D1" s="94" t="s">
        <v>4</v>
      </c>
      <c r="E1" s="94" t="s">
        <v>5</v>
      </c>
      <c r="F1" s="94" t="s">
        <v>287</v>
      </c>
      <c r="G1" s="94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9" t="s">
        <v>10</v>
      </c>
      <c r="B2" s="9" t="s">
        <v>20</v>
      </c>
      <c r="C2" s="9" t="s">
        <v>21</v>
      </c>
      <c r="D2" s="9" t="s">
        <v>22</v>
      </c>
      <c r="E2" s="9">
        <v>7898920795044</v>
      </c>
      <c r="F2" s="9" t="str">
        <f>Calendário!C4</f>
        <v>Atakarejo</v>
      </c>
      <c r="G2" s="9">
        <f>IFERROR(IF('M1'!E10=0,"",'M1'!E10),"")</f>
        <v>3.19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9" t="s">
        <v>10</v>
      </c>
      <c r="B3" s="9" t="s">
        <v>20</v>
      </c>
      <c r="C3" s="9" t="s">
        <v>21</v>
      </c>
      <c r="D3" s="9" t="s">
        <v>22</v>
      </c>
      <c r="E3" s="9">
        <v>7898920795044</v>
      </c>
      <c r="F3" s="9" t="str">
        <f>Calendário!C5</f>
        <v>Supermercado São Jorge</v>
      </c>
      <c r="G3" s="9" t="str">
        <f>IFERROR(IF('M2'!E10=0,"",'M2'!E10),"")</f>
        <v>x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9" t="s">
        <v>10</v>
      </c>
      <c r="B4" s="9" t="s">
        <v>20</v>
      </c>
      <c r="C4" s="9" t="s">
        <v>21</v>
      </c>
      <c r="D4" s="9" t="s">
        <v>22</v>
      </c>
      <c r="E4" s="9">
        <v>7898920795044</v>
      </c>
      <c r="F4" s="9" t="str">
        <f>Calendário!C6</f>
        <v>Economart</v>
      </c>
      <c r="G4" s="9">
        <f>IFERROR(IF('M3'!E10=0,"",'M3'!E10),"")</f>
        <v>3.29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9" t="s">
        <v>10</v>
      </c>
      <c r="B5" s="9" t="s">
        <v>20</v>
      </c>
      <c r="C5" s="9" t="s">
        <v>21</v>
      </c>
      <c r="D5" s="9" t="s">
        <v>22</v>
      </c>
      <c r="E5" s="9">
        <v>7898920795044</v>
      </c>
      <c r="F5" s="9" t="str">
        <f>Calendário!C7</f>
        <v>Mercadinho Deus Dará</v>
      </c>
      <c r="G5" s="9">
        <f>IFERROR(IF('M4'!E10=0,"",'M4'!E10),"")</f>
        <v>3.39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9" t="s">
        <v>10</v>
      </c>
      <c r="B6" s="9" t="s">
        <v>20</v>
      </c>
      <c r="C6" s="9" t="s">
        <v>21</v>
      </c>
      <c r="D6" s="9" t="s">
        <v>22</v>
      </c>
      <c r="E6" s="9">
        <v>7898920795044</v>
      </c>
      <c r="F6" s="9" t="str">
        <f>Calendário!C8</f>
        <v>Mix Mateus</v>
      </c>
      <c r="G6" s="9">
        <f>IFERROR(IF('M5'!E10=0,"",'M5'!E10),"")</f>
        <v>2.99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9" t="s">
        <v>10</v>
      </c>
      <c r="B7" s="9" t="s">
        <v>20</v>
      </c>
      <c r="C7" s="9" t="s">
        <v>21</v>
      </c>
      <c r="D7" s="9" t="s">
        <v>22</v>
      </c>
      <c r="E7" s="9">
        <v>7898920795044</v>
      </c>
      <c r="F7" s="9" t="str">
        <f>Calendário!C9</f>
        <v>Mercado Eliene</v>
      </c>
      <c r="G7" s="9" t="str">
        <f>IFERROR(IF('M6'!E10=0,"",'M6'!E10),"")</f>
        <v>x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9" t="s">
        <v>10</v>
      </c>
      <c r="B8" s="9" t="s">
        <v>20</v>
      </c>
      <c r="C8" s="9" t="s">
        <v>21</v>
      </c>
      <c r="D8" s="9" t="s">
        <v>22</v>
      </c>
      <c r="E8" s="9">
        <v>7898920795044</v>
      </c>
      <c r="F8" s="9" t="str">
        <f>Calendário!C10</f>
        <v>Santo Antônio Supermercados</v>
      </c>
      <c r="G8" s="9" t="str">
        <f>IFERROR(IF('M7'!E10=0,"",'M7'!E10),"")</f>
        <v>x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9" t="s">
        <v>10</v>
      </c>
      <c r="B9" s="9" t="s">
        <v>20</v>
      </c>
      <c r="C9" s="9" t="s">
        <v>21</v>
      </c>
      <c r="D9" s="9" t="s">
        <v>22</v>
      </c>
      <c r="E9" s="9">
        <v>7898920795044</v>
      </c>
      <c r="F9" s="9" t="str">
        <f>Calendário!C11</f>
        <v xml:space="preserve">Mercado Teixeira </v>
      </c>
      <c r="G9" s="9" t="str">
        <f>IFERROR(IF('M8'!E10=0,"",'M8'!E10),"")</f>
        <v>x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9" t="s">
        <v>10</v>
      </c>
      <c r="B10" s="9" t="s">
        <v>20</v>
      </c>
      <c r="C10" s="9" t="s">
        <v>21</v>
      </c>
      <c r="D10" s="9" t="s">
        <v>22</v>
      </c>
      <c r="E10" s="9">
        <v>7898920795044</v>
      </c>
      <c r="F10" s="9" t="str">
        <f>Calendário!C12</f>
        <v xml:space="preserve">Supermercado Modelo </v>
      </c>
      <c r="G10" s="9" t="str">
        <f>IFERROR(IF('M9'!E10=0,"",'M9'!E10),"")</f>
        <v/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9" t="s">
        <v>10</v>
      </c>
      <c r="B11" s="9" t="s">
        <v>20</v>
      </c>
      <c r="C11" s="9" t="s">
        <v>21</v>
      </c>
      <c r="D11" s="9" t="s">
        <v>22</v>
      </c>
      <c r="E11" s="9">
        <v>7898920795044</v>
      </c>
      <c r="F11" s="9" t="str">
        <f>Calendário!C13</f>
        <v>Supermercado Esplendor</v>
      </c>
      <c r="G11" s="9" t="str">
        <f>IFERROR(IF('M10'!E10=0,"",'M10'!E10),"")</f>
        <v/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9" t="s">
        <v>10</v>
      </c>
      <c r="B12" s="9" t="s">
        <v>20</v>
      </c>
      <c r="C12" s="9" t="s">
        <v>21</v>
      </c>
      <c r="D12" s="9" t="s">
        <v>22</v>
      </c>
      <c r="E12" s="9">
        <v>7898920795044</v>
      </c>
      <c r="F12" s="9" t="str">
        <f>Calendário!C14</f>
        <v>Sendas Distribuidora S/A (Assaí Atacadista)</v>
      </c>
      <c r="G12" s="9" t="str">
        <f>IFERROR(IF('M11'!E10=0,"",'M11'!E10),"")</f>
        <v/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9" t="s">
        <v>10</v>
      </c>
      <c r="B13" s="9" t="s">
        <v>20</v>
      </c>
      <c r="C13" s="9" t="s">
        <v>21</v>
      </c>
      <c r="D13" s="9" t="s">
        <v>22</v>
      </c>
      <c r="E13" s="9">
        <v>7898920795044</v>
      </c>
      <c r="F13" s="9" t="str">
        <f>Calendário!C15</f>
        <v>Supermercado Sampaio</v>
      </c>
      <c r="G13" s="9" t="str">
        <f>IFERROR(IF('M12'!E10=0,"",'M12'!E10),"")</f>
        <v/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9" t="s">
        <v>10</v>
      </c>
      <c r="B14" s="9" t="s">
        <v>20</v>
      </c>
      <c r="C14" s="9" t="s">
        <v>21</v>
      </c>
      <c r="D14" s="9" t="s">
        <v>22</v>
      </c>
      <c r="E14" s="9">
        <v>7898920795044</v>
      </c>
      <c r="F14" s="9" t="str">
        <f>Calendário!C16</f>
        <v>Atacadão (Brumado)</v>
      </c>
      <c r="G14" s="9" t="str">
        <f>IFERROR(IF('M13'!E10=0,"",'M13'!E10),"")</f>
        <v>x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9" t="s">
        <v>10</v>
      </c>
      <c r="B15" s="9" t="s">
        <v>20</v>
      </c>
      <c r="C15" s="9" t="s">
        <v>21</v>
      </c>
      <c r="D15" s="9" t="s">
        <v>22</v>
      </c>
      <c r="E15" s="9">
        <v>7898920795044</v>
      </c>
      <c r="F15" s="9" t="str">
        <f>Calendário!C17</f>
        <v>Supermercado Central Ipanema</v>
      </c>
      <c r="G15" s="9" t="str">
        <f>IFERROR(IF('M14'!E10=0,"",'M14'!E10),"")</f>
        <v>x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9" t="s">
        <v>10</v>
      </c>
      <c r="B16" s="9" t="s">
        <v>20</v>
      </c>
      <c r="C16" s="9" t="s">
        <v>21</v>
      </c>
      <c r="D16" s="9" t="s">
        <v>22</v>
      </c>
      <c r="E16" s="9">
        <v>7898920795044</v>
      </c>
      <c r="F16" s="9" t="str">
        <f>Calendário!C18</f>
        <v>Supermercados BH (Juracy)</v>
      </c>
      <c r="G16" s="9" t="str">
        <f>IFERROR(IF('M15'!E10=0,"",'M15'!E10),"")</f>
        <v/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9" t="s">
        <v>10</v>
      </c>
      <c r="B17" s="9" t="s">
        <v>20</v>
      </c>
      <c r="C17" s="9" t="s">
        <v>21</v>
      </c>
      <c r="D17" s="9" t="s">
        <v>22</v>
      </c>
      <c r="E17" s="9">
        <v>7898920795044</v>
      </c>
      <c r="F17" s="9" t="str">
        <f>Calendário!C19</f>
        <v>Supermercado Canaã</v>
      </c>
      <c r="G17" s="9" t="str">
        <f>IFERROR(IF('M16'!E10=0,"",'M16'!E10),"")</f>
        <v/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9" t="s">
        <v>10</v>
      </c>
      <c r="B18" s="9" t="s">
        <v>20</v>
      </c>
      <c r="C18" s="9" t="s">
        <v>21</v>
      </c>
      <c r="D18" s="9" t="s">
        <v>22</v>
      </c>
      <c r="E18" s="9">
        <v>7898920795044</v>
      </c>
      <c r="F18" s="9" t="str">
        <f>Calendário!C20</f>
        <v>Supermercado Aliança</v>
      </c>
      <c r="G18" s="9" t="str">
        <f>IFERROR(IF('M17'!E10=0,"",'M17'!E10),"")</f>
        <v/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9" t="s">
        <v>10</v>
      </c>
      <c r="B19" s="9" t="s">
        <v>20</v>
      </c>
      <c r="C19" s="9" t="s">
        <v>21</v>
      </c>
      <c r="D19" s="9" t="s">
        <v>22</v>
      </c>
      <c r="E19" s="9">
        <v>7898920795044</v>
      </c>
      <c r="F19" s="9" t="str">
        <f>Calendário!C21</f>
        <v>Pereira Atacado e Varejo (Boa Vista)</v>
      </c>
      <c r="G19" s="9" t="str">
        <f>IFERROR(IF('M18'!E10=0,"",'M18'!E10),"")</f>
        <v/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9" t="s">
        <v>10</v>
      </c>
      <c r="B20" s="9" t="s">
        <v>20</v>
      </c>
      <c r="C20" s="9" t="s">
        <v>21</v>
      </c>
      <c r="D20" s="9" t="s">
        <v>22</v>
      </c>
      <c r="E20" s="9">
        <v>7898920795044</v>
      </c>
      <c r="F20" s="9" t="str">
        <f>Calendário!C22</f>
        <v>Andralmeida LTDA (São Geraldo)</v>
      </c>
      <c r="G20" s="9" t="str">
        <f>IFERROR(IF('M19'!E10=0,"",'M19'!E10),"")</f>
        <v/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9" t="s">
        <v>10</v>
      </c>
      <c r="B21" s="9" t="s">
        <v>20</v>
      </c>
      <c r="C21" s="9" t="s">
        <v>21</v>
      </c>
      <c r="D21" s="9" t="s">
        <v>22</v>
      </c>
      <c r="E21" s="9">
        <v>7898920795044</v>
      </c>
      <c r="F21" s="9" t="str">
        <f>Calendário!C23</f>
        <v xml:space="preserve">São Miguel Supermercado </v>
      </c>
      <c r="G21" s="9" t="str">
        <f>IFERROR(IF('M20'!E10=0,"",'M20'!E10),"")</f>
        <v/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9" t="s">
        <v>10</v>
      </c>
      <c r="B22" s="9" t="s">
        <v>20</v>
      </c>
      <c r="C22" s="9" t="s">
        <v>21</v>
      </c>
      <c r="D22" s="9" t="s">
        <v>22</v>
      </c>
      <c r="E22" s="9">
        <v>7898920795044</v>
      </c>
      <c r="F22" s="9" t="str">
        <f>Calendário!C24</f>
        <v>Supermercados BH (Rosa Cruz)</v>
      </c>
      <c r="G22" s="9" t="str">
        <f>IFERROR(IF('M21'!E10=0,"",'M21'!E10),"")</f>
        <v/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9" t="s">
        <v>10</v>
      </c>
      <c r="B23" s="9" t="s">
        <v>20</v>
      </c>
      <c r="C23" s="9" t="s">
        <v>21</v>
      </c>
      <c r="D23" s="9" t="s">
        <v>22</v>
      </c>
      <c r="E23" s="9">
        <v>7898920795044</v>
      </c>
      <c r="F23" s="9" t="str">
        <f>Calendário!C25</f>
        <v>Supermercados N U (Bairro Brasil)</v>
      </c>
      <c r="G23" s="9" t="str">
        <f>IFERROR(IF('M22'!E10=0,"",'M22'!E10),"")</f>
        <v/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9" t="s">
        <v>10</v>
      </c>
      <c r="B24" s="9" t="s">
        <v>20</v>
      </c>
      <c r="C24" s="9" t="s">
        <v>21</v>
      </c>
      <c r="D24" s="9" t="s">
        <v>22</v>
      </c>
      <c r="E24" s="9">
        <v>7898920795044</v>
      </c>
      <c r="F24" s="9" t="str">
        <f>Calendário!C26</f>
        <v>Atacadão (Pres. Dutra)</v>
      </c>
      <c r="G24" s="9" t="str">
        <f>IFERROR(IF('M23'!E10=0,"",'M23'!E10),"")</f>
        <v/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9" t="s">
        <v>10</v>
      </c>
      <c r="B25" s="9" t="s">
        <v>20</v>
      </c>
      <c r="C25" s="9" t="s">
        <v>21</v>
      </c>
      <c r="D25" s="9" t="s">
        <v>22</v>
      </c>
      <c r="E25" s="9">
        <v>7898920795044</v>
      </c>
      <c r="F25" s="9" t="str">
        <f>Calendário!C27</f>
        <v>Supermercado São João</v>
      </c>
      <c r="G25" s="9" t="str">
        <f>IFERROR(IF('M24'!E10=0,"",'M24'!E10),"")</f>
        <v/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9" t="s">
        <v>10</v>
      </c>
      <c r="B26" s="9" t="s">
        <v>20</v>
      </c>
      <c r="C26" s="9" t="s">
        <v>21</v>
      </c>
      <c r="D26" s="9" t="s">
        <v>22</v>
      </c>
      <c r="E26" s="9">
        <v>7898920795044</v>
      </c>
      <c r="F26" s="9" t="str">
        <f>Calendário!C28</f>
        <v>G Barbosa Supermercado</v>
      </c>
      <c r="G26" s="9" t="str">
        <f>IFERROR(IF('M25'!E10=0,"",'M25'!E10),"")</f>
        <v/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9" t="s">
        <v>10</v>
      </c>
      <c r="B27" s="9" t="s">
        <v>20</v>
      </c>
      <c r="C27" s="9" t="s">
        <v>21</v>
      </c>
      <c r="D27" s="9" t="s">
        <v>22</v>
      </c>
      <c r="E27" s="9">
        <v>7898920795044</v>
      </c>
      <c r="F27" s="9" t="str">
        <f>Calendário!C29</f>
        <v>Pereira Atacado e Varejo (Alto Maron)</v>
      </c>
      <c r="G27" s="9" t="str">
        <f>IFERROR(IF('M26'!E10=0,"",'M26'!E10),"")</f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9" t="s">
        <v>10</v>
      </c>
      <c r="B28" s="9" t="s">
        <v>20</v>
      </c>
      <c r="C28" s="9" t="s">
        <v>21</v>
      </c>
      <c r="D28" s="9" t="s">
        <v>22</v>
      </c>
      <c r="E28" s="9">
        <v>7898920795044</v>
      </c>
      <c r="F28" s="9" t="str">
        <f>Calendário!C30</f>
        <v>Supermercados BH (Brumado)</v>
      </c>
      <c r="G28" s="9" t="str">
        <f>IFERROR(IF('M27'!E10=0,"",'M27'!E10),"")</f>
        <v/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9" t="s">
        <v>10</v>
      </c>
      <c r="B29" s="9" t="s">
        <v>20</v>
      </c>
      <c r="C29" s="9" t="s">
        <v>21</v>
      </c>
      <c r="D29" s="9" t="s">
        <v>22</v>
      </c>
      <c r="E29" s="9">
        <v>7898920795044</v>
      </c>
      <c r="F29" s="9" t="str">
        <f>Calendário!C31</f>
        <v xml:space="preserve">Super Mix Supermercado </v>
      </c>
      <c r="G29" s="9" t="str">
        <f>IFERROR(IF('M28'!E10=0,"",'M28'!E10),"")</f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9" t="s">
        <v>10</v>
      </c>
      <c r="B30" s="9" t="s">
        <v>20</v>
      </c>
      <c r="C30" s="9" t="s">
        <v>21</v>
      </c>
      <c r="D30" s="9" t="s">
        <v>22</v>
      </c>
      <c r="E30" s="9">
        <v>7898920795044</v>
      </c>
      <c r="F30" s="9" t="str">
        <f>Calendário!C32</f>
        <v>Gbom Supermercado</v>
      </c>
      <c r="G30" s="9" t="str">
        <f>IFERROR(IF('M29'!E10=0,"",'M29'!E10),"")</f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9" t="s">
        <v>10</v>
      </c>
      <c r="B31" s="9" t="s">
        <v>20</v>
      </c>
      <c r="C31" s="9" t="s">
        <v>21</v>
      </c>
      <c r="D31" s="9" t="s">
        <v>22</v>
      </c>
      <c r="E31" s="9">
        <v>7898920795044</v>
      </c>
      <c r="F31" s="9" t="str">
        <f>Calendário!C33</f>
        <v>Supermercado Azevedo</v>
      </c>
      <c r="G31" s="9" t="str">
        <f>IFERROR(IF('M30'!E10=0,"",'M30'!E10),"")</f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9" t="s">
        <v>10</v>
      </c>
      <c r="B32" s="9" t="s">
        <v>20</v>
      </c>
      <c r="C32" s="9" t="s">
        <v>21</v>
      </c>
      <c r="D32" s="9" t="s">
        <v>22</v>
      </c>
      <c r="E32" s="9">
        <v>7898920795044</v>
      </c>
      <c r="F32" s="9" t="str">
        <f>Calendário!C34</f>
        <v>Supermercado Jurema</v>
      </c>
      <c r="G32" s="9" t="str">
        <f>IFERROR(IF('M31'!E10=0,"",'M31'!E10),"")</f>
        <v/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9" t="s">
        <v>10</v>
      </c>
      <c r="B33" s="9" t="s">
        <v>20</v>
      </c>
      <c r="C33" s="9" t="s">
        <v>21</v>
      </c>
      <c r="D33" s="9" t="s">
        <v>22</v>
      </c>
      <c r="E33" s="9">
        <v>7898920795044</v>
      </c>
      <c r="F33" s="9" t="str">
        <f>Calendário!C35</f>
        <v xml:space="preserve">Supermercado Petybom </v>
      </c>
      <c r="G33" s="9" t="str">
        <f>IFERROR(IF('M32'!E10=0,"",'M32'!E10),"")</f>
        <v/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9" t="s">
        <v>10</v>
      </c>
      <c r="B34" s="9" t="s">
        <v>20</v>
      </c>
      <c r="C34" s="9" t="s">
        <v>21</v>
      </c>
      <c r="D34" s="9" t="s">
        <v>22</v>
      </c>
      <c r="E34" s="9">
        <v>7898920795044</v>
      </c>
      <c r="F34" s="9" t="str">
        <f>Calendário!C36</f>
        <v>Supermercados Petrópolis</v>
      </c>
      <c r="G34" s="9" t="str">
        <f>IFERROR(IF('M33'!E10=0,"",'M33'!E10),"")</f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9" t="s">
        <v>10</v>
      </c>
      <c r="B35" s="9" t="s">
        <v>20</v>
      </c>
      <c r="C35" s="9" t="s">
        <v>21</v>
      </c>
      <c r="D35" s="9" t="s">
        <v>22</v>
      </c>
      <c r="E35" s="9">
        <v>7898920795044</v>
      </c>
      <c r="F35" s="9" t="str">
        <f>Calendário!C37</f>
        <v>Supermercados N U (Boulevard)</v>
      </c>
      <c r="G35" s="9" t="str">
        <f>IFERROR(IF('M34'!E10=0,"",'M34'!E10),"")</f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9" t="s">
        <v>10</v>
      </c>
      <c r="B36" s="9" t="s">
        <v>20</v>
      </c>
      <c r="C36" s="9" t="s">
        <v>21</v>
      </c>
      <c r="D36" s="9" t="s">
        <v>22</v>
      </c>
      <c r="E36" s="9">
        <v>7898920795044</v>
      </c>
      <c r="F36" s="9" t="str">
        <f>Calendário!C38</f>
        <v>Supermercado Local</v>
      </c>
      <c r="G36" s="9" t="str">
        <f>IFERROR(IF('M35'!E10=0,"",'M35'!E10),"")</f>
        <v/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9" t="s">
        <v>10</v>
      </c>
      <c r="B37" s="9" t="s">
        <v>20</v>
      </c>
      <c r="C37" s="9" t="s">
        <v>21</v>
      </c>
      <c r="D37" s="9" t="s">
        <v>22</v>
      </c>
      <c r="E37" s="9">
        <v>7898920795044</v>
      </c>
      <c r="F37" s="9" t="str">
        <f>Calendário!C39</f>
        <v>Rondelli Comércio e transporte LTDA</v>
      </c>
      <c r="G37" s="9" t="str">
        <f>IFERROR(IF('M36'!E10=0,"",'M36'!E10),"")</f>
        <v/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9" t="s">
        <v>10</v>
      </c>
      <c r="B38" s="9" t="s">
        <v>20</v>
      </c>
      <c r="C38" s="9" t="s">
        <v>21</v>
      </c>
      <c r="D38" s="9" t="s">
        <v>22</v>
      </c>
      <c r="E38" s="9">
        <v>7898920795044</v>
      </c>
      <c r="F38" s="9" t="str">
        <f>Calendário!C40</f>
        <v>NS Aparecida</v>
      </c>
      <c r="G38" s="9" t="str">
        <f>IFERROR(IF('M37'!E10=0,"",'M37'!E10),"")</f>
        <v/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9" t="s">
        <v>10</v>
      </c>
      <c r="B39" s="9" t="s">
        <v>20</v>
      </c>
      <c r="C39" s="9" t="s">
        <v>21</v>
      </c>
      <c r="D39" s="9" t="s">
        <v>22</v>
      </c>
      <c r="E39" s="9">
        <v>7898920795044</v>
      </c>
      <c r="F39" s="9" t="str">
        <f>Calendário!C41</f>
        <v>Supermercado Família</v>
      </c>
      <c r="G39" s="9" t="str">
        <f>IFERROR(IF('M38'!E10=0,"",'M38'!E10),"")</f>
        <v/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9" t="s">
        <v>10</v>
      </c>
      <c r="B40" s="9" t="s">
        <v>20</v>
      </c>
      <c r="C40" s="9" t="s">
        <v>21</v>
      </c>
      <c r="D40" s="9" t="s">
        <v>22</v>
      </c>
      <c r="E40" s="9">
        <v>7898920795044</v>
      </c>
      <c r="F40" s="9" t="str">
        <f>Calendário!C42</f>
        <v>S Nossa Senhora</v>
      </c>
      <c r="G40" s="9" t="str">
        <f>IFERROR(IF('M39'!E10=0,"",'M39'!E10),"")</f>
        <v/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9" t="s">
        <v>10</v>
      </c>
      <c r="B41" s="9" t="s">
        <v>20</v>
      </c>
      <c r="C41" s="9" t="s">
        <v>21</v>
      </c>
      <c r="D41" s="9" t="s">
        <v>22</v>
      </c>
      <c r="E41" s="9">
        <v>7898920795044</v>
      </c>
      <c r="F41" s="9" t="str">
        <f>Calendário!C43</f>
        <v>Supermercado Nova Economia</v>
      </c>
      <c r="G41" s="9" t="str">
        <f>IFERROR(IF('M40'!E10=0,"",'M40'!E10),"")</f>
        <v/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9" t="s">
        <v>10</v>
      </c>
      <c r="B42" s="9" t="s">
        <v>20</v>
      </c>
      <c r="C42" s="9" t="s">
        <v>21</v>
      </c>
      <c r="D42" s="9" t="s">
        <v>23</v>
      </c>
      <c r="E42" s="9">
        <v>7898292530038</v>
      </c>
      <c r="F42" s="9" t="str">
        <f>Calendário!C4</f>
        <v>Atakarejo</v>
      </c>
      <c r="G42" s="9" t="str">
        <f>IFERROR(IF('M1'!E11=0,"",'M1'!E11),"")</f>
        <v>x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9" t="s">
        <v>10</v>
      </c>
      <c r="B43" s="9" t="s">
        <v>20</v>
      </c>
      <c r="C43" s="9" t="s">
        <v>21</v>
      </c>
      <c r="D43" s="9" t="s">
        <v>23</v>
      </c>
      <c r="E43" s="9">
        <v>7898292530038</v>
      </c>
      <c r="F43" s="9" t="str">
        <f>Calendário!C5</f>
        <v>Supermercado São Jorge</v>
      </c>
      <c r="G43" s="9" t="str">
        <f>IFERROR(IF('M2'!E11=0,"",'M2'!E11),"")</f>
        <v>x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9" t="s">
        <v>10</v>
      </c>
      <c r="B44" s="9" t="s">
        <v>20</v>
      </c>
      <c r="C44" s="9" t="s">
        <v>21</v>
      </c>
      <c r="D44" s="9" t="s">
        <v>23</v>
      </c>
      <c r="E44" s="9">
        <v>7898292530038</v>
      </c>
      <c r="F44" s="9" t="str">
        <f>Calendário!C6</f>
        <v>Economart</v>
      </c>
      <c r="G44" s="9" t="str">
        <f>IFERROR(IF('M3'!E11=0,"",'M3'!E11),"")</f>
        <v>x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9" t="s">
        <v>10</v>
      </c>
      <c r="B45" s="9" t="s">
        <v>20</v>
      </c>
      <c r="C45" s="9" t="s">
        <v>21</v>
      </c>
      <c r="D45" s="9" t="s">
        <v>23</v>
      </c>
      <c r="E45" s="9">
        <v>7898292530038</v>
      </c>
      <c r="F45" s="9" t="str">
        <f>Calendário!C7</f>
        <v>Mercadinho Deus Dará</v>
      </c>
      <c r="G45" s="9" t="str">
        <f>IFERROR(IF('M4'!E11=0,"",'M4'!E11),"")</f>
        <v>x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9" t="s">
        <v>10</v>
      </c>
      <c r="B46" s="9" t="s">
        <v>20</v>
      </c>
      <c r="C46" s="9" t="s">
        <v>21</v>
      </c>
      <c r="D46" s="9" t="s">
        <v>23</v>
      </c>
      <c r="E46" s="9">
        <v>7898292530038</v>
      </c>
      <c r="F46" s="9" t="str">
        <f>Calendário!C8</f>
        <v>Mix Mateus</v>
      </c>
      <c r="G46" s="9" t="str">
        <f>IFERROR(IF('M5'!E11=0,"",'M5'!E11),"")</f>
        <v>x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9" t="s">
        <v>10</v>
      </c>
      <c r="B47" s="9" t="s">
        <v>20</v>
      </c>
      <c r="C47" s="9" t="s">
        <v>21</v>
      </c>
      <c r="D47" s="9" t="s">
        <v>23</v>
      </c>
      <c r="E47" s="9">
        <v>7898292530038</v>
      </c>
      <c r="F47" s="9" t="str">
        <f>Calendário!C9</f>
        <v>Mercado Eliene</v>
      </c>
      <c r="G47" s="9">
        <f>IFERROR(IF('M6'!E11=0,"",'M6'!E11),"")</f>
        <v>3.99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9" t="s">
        <v>10</v>
      </c>
      <c r="B48" s="9" t="s">
        <v>20</v>
      </c>
      <c r="C48" s="9" t="s">
        <v>21</v>
      </c>
      <c r="D48" s="9" t="s">
        <v>23</v>
      </c>
      <c r="E48" s="9">
        <v>7898292530038</v>
      </c>
      <c r="F48" s="9" t="str">
        <f>Calendário!C10</f>
        <v>Santo Antônio Supermercados</v>
      </c>
      <c r="G48" s="9">
        <f>IFERROR(IF('M7'!E11=0,"",'M7'!E11),"")</f>
        <v>4.45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9" t="s">
        <v>10</v>
      </c>
      <c r="B49" s="9" t="s">
        <v>20</v>
      </c>
      <c r="C49" s="9" t="s">
        <v>21</v>
      </c>
      <c r="D49" s="9" t="s">
        <v>23</v>
      </c>
      <c r="E49" s="9">
        <v>7898292530038</v>
      </c>
      <c r="F49" s="9" t="str">
        <f>Calendário!C11</f>
        <v xml:space="preserve">Mercado Teixeira </v>
      </c>
      <c r="G49" s="9">
        <f>IFERROR(IF('M8'!E11=0,"",'M8'!E11),"")</f>
        <v>4.29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9" t="s">
        <v>10</v>
      </c>
      <c r="B50" s="9" t="s">
        <v>20</v>
      </c>
      <c r="C50" s="9" t="s">
        <v>21</v>
      </c>
      <c r="D50" s="9" t="s">
        <v>23</v>
      </c>
      <c r="E50" s="9">
        <v>7898292530038</v>
      </c>
      <c r="F50" s="9" t="str">
        <f>Calendário!C12</f>
        <v xml:space="preserve">Supermercado Modelo </v>
      </c>
      <c r="G50" s="9" t="str">
        <f>IFERROR(IF('M9'!E11=0,"",'M9'!E11),"")</f>
        <v/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9" t="s">
        <v>10</v>
      </c>
      <c r="B51" s="9" t="s">
        <v>20</v>
      </c>
      <c r="C51" s="9" t="s">
        <v>21</v>
      </c>
      <c r="D51" s="9" t="s">
        <v>23</v>
      </c>
      <c r="E51" s="9">
        <v>7898292530038</v>
      </c>
      <c r="F51" s="9" t="str">
        <f>Calendário!C13</f>
        <v>Supermercado Esplendor</v>
      </c>
      <c r="G51" s="9" t="str">
        <f>IFERROR(IF('M10'!E11=0,"",'M10'!E11),"")</f>
        <v/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9" t="s">
        <v>10</v>
      </c>
      <c r="B52" s="9" t="s">
        <v>20</v>
      </c>
      <c r="C52" s="9" t="s">
        <v>21</v>
      </c>
      <c r="D52" s="9" t="s">
        <v>23</v>
      </c>
      <c r="E52" s="9">
        <v>7898292530038</v>
      </c>
      <c r="F52" s="9" t="str">
        <f>Calendário!C14</f>
        <v>Sendas Distribuidora S/A (Assaí Atacadista)</v>
      </c>
      <c r="G52" s="9" t="str">
        <f>IFERROR(IF('M11'!E11=0,"",'M11'!E11),"")</f>
        <v/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9" t="s">
        <v>10</v>
      </c>
      <c r="B53" s="9" t="s">
        <v>20</v>
      </c>
      <c r="C53" s="9" t="s">
        <v>21</v>
      </c>
      <c r="D53" s="9" t="s">
        <v>23</v>
      </c>
      <c r="E53" s="9">
        <v>7898292530038</v>
      </c>
      <c r="F53" s="9" t="str">
        <f>Calendário!C15</f>
        <v>Supermercado Sampaio</v>
      </c>
      <c r="G53" s="9" t="str">
        <f>IFERROR(IF('M12'!E11=0,"",'M12'!E11),"")</f>
        <v/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9" t="s">
        <v>10</v>
      </c>
      <c r="B54" s="9" t="s">
        <v>20</v>
      </c>
      <c r="C54" s="9" t="s">
        <v>21</v>
      </c>
      <c r="D54" s="9" t="s">
        <v>23</v>
      </c>
      <c r="E54" s="9">
        <v>7898292530038</v>
      </c>
      <c r="F54" s="9" t="str">
        <f>Calendário!C16</f>
        <v>Atacadão (Brumado)</v>
      </c>
      <c r="G54" s="9" t="str">
        <f>IFERROR(IF('M13'!E11=0,"",'M13'!E11),"")</f>
        <v>x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9" t="s">
        <v>10</v>
      </c>
      <c r="B55" s="9" t="s">
        <v>20</v>
      </c>
      <c r="C55" s="9" t="s">
        <v>21</v>
      </c>
      <c r="D55" s="9" t="s">
        <v>23</v>
      </c>
      <c r="E55" s="9">
        <v>7898292530038</v>
      </c>
      <c r="F55" s="9" t="str">
        <f>Calendário!C17</f>
        <v>Supermercado Central Ipanema</v>
      </c>
      <c r="G55" s="9">
        <f>IFERROR(IF('M14'!E11=0,"",'M14'!E11),"")</f>
        <v>4.3899999999999997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9" t="s">
        <v>10</v>
      </c>
      <c r="B56" s="9" t="s">
        <v>20</v>
      </c>
      <c r="C56" s="9" t="s">
        <v>21</v>
      </c>
      <c r="D56" s="9" t="s">
        <v>23</v>
      </c>
      <c r="E56" s="9">
        <v>7898292530038</v>
      </c>
      <c r="F56" s="9" t="str">
        <f>Calendário!C18</f>
        <v>Supermercados BH (Juracy)</v>
      </c>
      <c r="G56" s="9" t="str">
        <f>IFERROR(IF('M15'!E11=0,"",'M15'!E11),"")</f>
        <v/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9" t="s">
        <v>10</v>
      </c>
      <c r="B57" s="9" t="s">
        <v>20</v>
      </c>
      <c r="C57" s="9" t="s">
        <v>21</v>
      </c>
      <c r="D57" s="9" t="s">
        <v>23</v>
      </c>
      <c r="E57" s="9">
        <v>7898292530038</v>
      </c>
      <c r="F57" s="9" t="str">
        <f>Calendário!C19</f>
        <v>Supermercado Canaã</v>
      </c>
      <c r="G57" s="9" t="str">
        <f>IFERROR(IF('M16'!E11=0,"",'M16'!E11),"")</f>
        <v/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9" t="s">
        <v>10</v>
      </c>
      <c r="B58" s="9" t="s">
        <v>20</v>
      </c>
      <c r="C58" s="9" t="s">
        <v>21</v>
      </c>
      <c r="D58" s="9" t="s">
        <v>23</v>
      </c>
      <c r="E58" s="9">
        <v>7898292530038</v>
      </c>
      <c r="F58" s="9" t="str">
        <f>Calendário!C20</f>
        <v>Supermercado Aliança</v>
      </c>
      <c r="G58" s="9" t="str">
        <f>IFERROR(IF('M17'!E11=0,"",'M17'!E11),"")</f>
        <v/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9" t="s">
        <v>10</v>
      </c>
      <c r="B59" s="9" t="s">
        <v>20</v>
      </c>
      <c r="C59" s="9" t="s">
        <v>21</v>
      </c>
      <c r="D59" s="9" t="s">
        <v>23</v>
      </c>
      <c r="E59" s="9">
        <v>7898292530038</v>
      </c>
      <c r="F59" s="9" t="str">
        <f>Calendário!C21</f>
        <v>Pereira Atacado e Varejo (Boa Vista)</v>
      </c>
      <c r="G59" s="9" t="str">
        <f>IFERROR(IF('M18'!E11=0,"",'M18'!E11),"")</f>
        <v/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9" t="s">
        <v>10</v>
      </c>
      <c r="B60" s="9" t="s">
        <v>20</v>
      </c>
      <c r="C60" s="9" t="s">
        <v>21</v>
      </c>
      <c r="D60" s="9" t="s">
        <v>23</v>
      </c>
      <c r="E60" s="9">
        <v>7898292530038</v>
      </c>
      <c r="F60" s="9" t="str">
        <f>Calendário!C22</f>
        <v>Andralmeida LTDA (São Geraldo)</v>
      </c>
      <c r="G60" s="9" t="str">
        <f>IFERROR(IF('M19'!E11=0,"",'M19'!E11),"")</f>
        <v/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9" t="s">
        <v>10</v>
      </c>
      <c r="B61" s="9" t="s">
        <v>20</v>
      </c>
      <c r="C61" s="9" t="s">
        <v>21</v>
      </c>
      <c r="D61" s="9" t="s">
        <v>23</v>
      </c>
      <c r="E61" s="9">
        <v>7898292530038</v>
      </c>
      <c r="F61" s="9" t="str">
        <f>Calendário!C23</f>
        <v xml:space="preserve">São Miguel Supermercado </v>
      </c>
      <c r="G61" s="9" t="str">
        <f>IFERROR(IF('M20'!E11=0,"",'M20'!E11),"")</f>
        <v/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9" t="s">
        <v>10</v>
      </c>
      <c r="B62" s="9" t="s">
        <v>20</v>
      </c>
      <c r="C62" s="9" t="s">
        <v>21</v>
      </c>
      <c r="D62" s="9" t="s">
        <v>23</v>
      </c>
      <c r="E62" s="9">
        <v>7898292530038</v>
      </c>
      <c r="F62" s="9" t="str">
        <f>Calendário!C24</f>
        <v>Supermercados BH (Rosa Cruz)</v>
      </c>
      <c r="G62" s="9" t="str">
        <f>IFERROR(IF('M21'!E11=0,"",'M21'!E11),"")</f>
        <v/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9" t="s">
        <v>10</v>
      </c>
      <c r="B63" s="9" t="s">
        <v>20</v>
      </c>
      <c r="C63" s="9" t="s">
        <v>21</v>
      </c>
      <c r="D63" s="9" t="s">
        <v>23</v>
      </c>
      <c r="E63" s="9">
        <v>7898292530038</v>
      </c>
      <c r="F63" s="9" t="str">
        <f>Calendário!C25</f>
        <v>Supermercados N U (Bairro Brasil)</v>
      </c>
      <c r="G63" s="9" t="str">
        <f>IFERROR(IF('M22'!E11=0,"",'M22'!E11),"")</f>
        <v/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9" t="s">
        <v>10</v>
      </c>
      <c r="B64" s="9" t="s">
        <v>20</v>
      </c>
      <c r="C64" s="9" t="s">
        <v>21</v>
      </c>
      <c r="D64" s="9" t="s">
        <v>23</v>
      </c>
      <c r="E64" s="9">
        <v>7898292530038</v>
      </c>
      <c r="F64" s="9" t="str">
        <f>Calendário!C26</f>
        <v>Atacadão (Pres. Dutra)</v>
      </c>
      <c r="G64" s="9" t="str">
        <f>IFERROR(IF('M23'!E11=0,"",'M23'!E11),"")</f>
        <v/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9" t="s">
        <v>10</v>
      </c>
      <c r="B65" s="9" t="s">
        <v>20</v>
      </c>
      <c r="C65" s="9" t="s">
        <v>21</v>
      </c>
      <c r="D65" s="9" t="s">
        <v>23</v>
      </c>
      <c r="E65" s="9">
        <v>7898292530038</v>
      </c>
      <c r="F65" s="9" t="str">
        <f>Calendário!C27</f>
        <v>Supermercado São João</v>
      </c>
      <c r="G65" s="9" t="str">
        <f>IFERROR(IF('M24'!E11=0,"",'M24'!E11),"")</f>
        <v/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9" t="s">
        <v>10</v>
      </c>
      <c r="B66" s="9" t="s">
        <v>20</v>
      </c>
      <c r="C66" s="9" t="s">
        <v>21</v>
      </c>
      <c r="D66" s="9" t="s">
        <v>23</v>
      </c>
      <c r="E66" s="9">
        <v>7898292530038</v>
      </c>
      <c r="F66" s="9" t="str">
        <f>Calendário!C28</f>
        <v>G Barbosa Supermercado</v>
      </c>
      <c r="G66" s="9" t="str">
        <f>IFERROR(IF('M25'!E11=0,"",'M25'!E11),"")</f>
        <v/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9" t="s">
        <v>10</v>
      </c>
      <c r="B67" s="9" t="s">
        <v>20</v>
      </c>
      <c r="C67" s="9" t="s">
        <v>21</v>
      </c>
      <c r="D67" s="9" t="s">
        <v>23</v>
      </c>
      <c r="E67" s="9">
        <v>7898292530038</v>
      </c>
      <c r="F67" s="9" t="str">
        <f>Calendário!C29</f>
        <v>Pereira Atacado e Varejo (Alto Maron)</v>
      </c>
      <c r="G67" s="9" t="str">
        <f>IFERROR(IF('M26'!E11=0,"",'M26'!E11),"")</f>
        <v/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9" t="s">
        <v>10</v>
      </c>
      <c r="B68" s="9" t="s">
        <v>20</v>
      </c>
      <c r="C68" s="9" t="s">
        <v>21</v>
      </c>
      <c r="D68" s="9" t="s">
        <v>23</v>
      </c>
      <c r="E68" s="9">
        <v>7898292530038</v>
      </c>
      <c r="F68" s="9" t="str">
        <f>Calendário!C30</f>
        <v>Supermercados BH (Brumado)</v>
      </c>
      <c r="G68" s="9" t="str">
        <f>IFERROR(IF('M27'!E11=0,"",'M27'!E11),"")</f>
        <v/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9" t="s">
        <v>10</v>
      </c>
      <c r="B69" s="9" t="s">
        <v>20</v>
      </c>
      <c r="C69" s="9" t="s">
        <v>21</v>
      </c>
      <c r="D69" s="9" t="s">
        <v>23</v>
      </c>
      <c r="E69" s="9">
        <v>7898292530038</v>
      </c>
      <c r="F69" s="9" t="str">
        <f>Calendário!C31</f>
        <v xml:space="preserve">Super Mix Supermercado </v>
      </c>
      <c r="G69" s="9" t="str">
        <f>IFERROR(IF('M28'!E11=0,"",'M28'!E11),"")</f>
        <v/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9" t="s">
        <v>10</v>
      </c>
      <c r="B70" s="9" t="s">
        <v>20</v>
      </c>
      <c r="C70" s="9" t="s">
        <v>21</v>
      </c>
      <c r="D70" s="9" t="s">
        <v>23</v>
      </c>
      <c r="E70" s="9">
        <v>7898292530038</v>
      </c>
      <c r="F70" s="9" t="str">
        <f>Calendário!C32</f>
        <v>Gbom Supermercado</v>
      </c>
      <c r="G70" s="9" t="str">
        <f>IFERROR(IF('M29'!E11=0,"",'M29'!E11),"")</f>
        <v/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9" t="s">
        <v>10</v>
      </c>
      <c r="B71" s="9" t="s">
        <v>20</v>
      </c>
      <c r="C71" s="9" t="s">
        <v>21</v>
      </c>
      <c r="D71" s="9" t="s">
        <v>23</v>
      </c>
      <c r="E71" s="9">
        <v>7898292530038</v>
      </c>
      <c r="F71" s="9" t="str">
        <f>Calendário!C33</f>
        <v>Supermercado Azevedo</v>
      </c>
      <c r="G71" s="9" t="str">
        <f>IFERROR(IF('M30'!E11=0,"",'M30'!E11),"")</f>
        <v/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9" t="s">
        <v>10</v>
      </c>
      <c r="B72" s="9" t="s">
        <v>20</v>
      </c>
      <c r="C72" s="9" t="s">
        <v>21</v>
      </c>
      <c r="D72" s="9" t="s">
        <v>23</v>
      </c>
      <c r="E72" s="9">
        <v>7898292530038</v>
      </c>
      <c r="F72" s="9" t="str">
        <f>Calendário!C34</f>
        <v>Supermercado Jurema</v>
      </c>
      <c r="G72" s="9" t="str">
        <f>IFERROR(IF('M31'!E11=0,"",'M31'!E11),"")</f>
        <v/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9" t="s">
        <v>10</v>
      </c>
      <c r="B73" s="9" t="s">
        <v>20</v>
      </c>
      <c r="C73" s="9" t="s">
        <v>21</v>
      </c>
      <c r="D73" s="9" t="s">
        <v>23</v>
      </c>
      <c r="E73" s="9">
        <v>7898292530038</v>
      </c>
      <c r="F73" s="9" t="str">
        <f>Calendário!C35</f>
        <v xml:space="preserve">Supermercado Petybom </v>
      </c>
      <c r="G73" s="9" t="str">
        <f>IFERROR(IF('M32'!E11=0,"",'M32'!E11),"")</f>
        <v/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9" t="s">
        <v>10</v>
      </c>
      <c r="B74" s="9" t="s">
        <v>20</v>
      </c>
      <c r="C74" s="9" t="s">
        <v>21</v>
      </c>
      <c r="D74" s="9" t="s">
        <v>23</v>
      </c>
      <c r="E74" s="9">
        <v>7898292530038</v>
      </c>
      <c r="F74" s="9" t="str">
        <f>Calendário!C36</f>
        <v>Supermercados Petrópolis</v>
      </c>
      <c r="G74" s="9" t="str">
        <f>IFERROR(IF('M33'!E11=0,"",'M33'!E11),"")</f>
        <v/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9" t="s">
        <v>10</v>
      </c>
      <c r="B75" s="9" t="s">
        <v>20</v>
      </c>
      <c r="C75" s="9" t="s">
        <v>21</v>
      </c>
      <c r="D75" s="9" t="s">
        <v>23</v>
      </c>
      <c r="E75" s="9">
        <v>7898292530038</v>
      </c>
      <c r="F75" s="9" t="str">
        <f>Calendário!C37</f>
        <v>Supermercados N U (Boulevard)</v>
      </c>
      <c r="G75" s="9" t="str">
        <f>IFERROR(IF('M34'!E11=0,"",'M34'!E11),"")</f>
        <v/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9" t="s">
        <v>10</v>
      </c>
      <c r="B76" s="9" t="s">
        <v>20</v>
      </c>
      <c r="C76" s="9" t="s">
        <v>21</v>
      </c>
      <c r="D76" s="9" t="s">
        <v>23</v>
      </c>
      <c r="E76" s="9">
        <v>7898292530038</v>
      </c>
      <c r="F76" s="9" t="str">
        <f>Calendário!C38</f>
        <v>Supermercado Local</v>
      </c>
      <c r="G76" s="9" t="str">
        <f>IFERROR(IF('M35'!E11=0,"",'M35'!E11),"")</f>
        <v/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9" t="s">
        <v>10</v>
      </c>
      <c r="B77" s="9" t="s">
        <v>20</v>
      </c>
      <c r="C77" s="9" t="s">
        <v>21</v>
      </c>
      <c r="D77" s="9" t="s">
        <v>23</v>
      </c>
      <c r="E77" s="9">
        <v>7898292530038</v>
      </c>
      <c r="F77" s="9" t="str">
        <f>Calendário!C39</f>
        <v>Rondelli Comércio e transporte LTDA</v>
      </c>
      <c r="G77" s="9" t="str">
        <f>IFERROR(IF('M36'!E11=0,"",'M36'!E11),"")</f>
        <v/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9" t="s">
        <v>10</v>
      </c>
      <c r="B78" s="9" t="s">
        <v>20</v>
      </c>
      <c r="C78" s="9" t="s">
        <v>21</v>
      </c>
      <c r="D78" s="9" t="s">
        <v>23</v>
      </c>
      <c r="E78" s="9">
        <v>7898292530038</v>
      </c>
      <c r="F78" s="9" t="str">
        <f>Calendário!C40</f>
        <v>NS Aparecida</v>
      </c>
      <c r="G78" s="9" t="str">
        <f>IFERROR(IF('M37'!E11=0,"",'M37'!E11),"")</f>
        <v/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9" t="s">
        <v>10</v>
      </c>
      <c r="B79" s="9" t="s">
        <v>20</v>
      </c>
      <c r="C79" s="9" t="s">
        <v>21</v>
      </c>
      <c r="D79" s="9" t="s">
        <v>23</v>
      </c>
      <c r="E79" s="9">
        <v>7898292530038</v>
      </c>
      <c r="F79" s="9" t="str">
        <f>Calendário!C41</f>
        <v>Supermercado Família</v>
      </c>
      <c r="G79" s="9" t="str">
        <f>IFERROR(IF('M38'!E11=0,"",'M38'!E11),"")</f>
        <v/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9" t="s">
        <v>10</v>
      </c>
      <c r="B80" s="9" t="s">
        <v>20</v>
      </c>
      <c r="C80" s="9" t="s">
        <v>21</v>
      </c>
      <c r="D80" s="9" t="s">
        <v>23</v>
      </c>
      <c r="E80" s="9">
        <v>7898292530038</v>
      </c>
      <c r="F80" s="9" t="str">
        <f>Calendário!C42</f>
        <v>S Nossa Senhora</v>
      </c>
      <c r="G80" s="9" t="str">
        <f>IFERROR(IF('M39'!E11=0,"",'M39'!E11),"")</f>
        <v/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9" t="s">
        <v>10</v>
      </c>
      <c r="B81" s="9" t="s">
        <v>20</v>
      </c>
      <c r="C81" s="9" t="s">
        <v>21</v>
      </c>
      <c r="D81" s="9" t="s">
        <v>23</v>
      </c>
      <c r="E81" s="9">
        <v>7898292530038</v>
      </c>
      <c r="F81" s="9" t="str">
        <f>Calendário!C43</f>
        <v>Supermercado Nova Economia</v>
      </c>
      <c r="G81" s="9" t="str">
        <f>IFERROR(IF('M40'!E11=0,"",'M40'!E11),"")</f>
        <v/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9" t="s">
        <v>10</v>
      </c>
      <c r="B82" s="9" t="s">
        <v>20</v>
      </c>
      <c r="C82" s="9" t="s">
        <v>21</v>
      </c>
      <c r="D82" s="9" t="s">
        <v>24</v>
      </c>
      <c r="E82" s="9">
        <v>7898968872011</v>
      </c>
      <c r="F82" s="9" t="str">
        <f>Calendário!C4</f>
        <v>Atakarejo</v>
      </c>
      <c r="G82" s="9" t="str">
        <f>IFERROR(IF('M1'!E12=0,"",'M1'!E12),"")</f>
        <v>x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9" t="s">
        <v>10</v>
      </c>
      <c r="B83" s="9" t="s">
        <v>20</v>
      </c>
      <c r="C83" s="9" t="s">
        <v>21</v>
      </c>
      <c r="D83" s="9" t="s">
        <v>24</v>
      </c>
      <c r="E83" s="9">
        <v>7898968872011</v>
      </c>
      <c r="F83" s="9" t="str">
        <f>Calendário!C5</f>
        <v>Supermercado São Jorge</v>
      </c>
      <c r="G83" s="9" t="str">
        <f>IFERROR(IF('M2'!E12=0,"",'M2'!E12),"")</f>
        <v/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9" t="s">
        <v>10</v>
      </c>
      <c r="B84" s="9" t="s">
        <v>20</v>
      </c>
      <c r="C84" s="9" t="s">
        <v>21</v>
      </c>
      <c r="D84" s="9" t="s">
        <v>24</v>
      </c>
      <c r="E84" s="9">
        <v>7898968872011</v>
      </c>
      <c r="F84" s="9" t="str">
        <f>Calendário!C6</f>
        <v>Economart</v>
      </c>
      <c r="G84" s="9" t="str">
        <f>IFERROR(IF('M3'!E12=0,"",'M3'!E12),"")</f>
        <v>x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9" t="s">
        <v>10</v>
      </c>
      <c r="B85" s="9" t="s">
        <v>20</v>
      </c>
      <c r="C85" s="9" t="s">
        <v>21</v>
      </c>
      <c r="D85" s="9" t="s">
        <v>24</v>
      </c>
      <c r="E85" s="9">
        <v>7898968872011</v>
      </c>
      <c r="F85" s="9" t="str">
        <f>Calendário!C7</f>
        <v>Mercadinho Deus Dará</v>
      </c>
      <c r="G85" s="9" t="str">
        <f>IFERROR(IF('M4'!E12=0,"",'M4'!E12),"")</f>
        <v>x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9" t="s">
        <v>10</v>
      </c>
      <c r="B86" s="9" t="s">
        <v>20</v>
      </c>
      <c r="C86" s="9" t="s">
        <v>21</v>
      </c>
      <c r="D86" s="9" t="s">
        <v>24</v>
      </c>
      <c r="E86" s="9">
        <v>7898968872011</v>
      </c>
      <c r="F86" s="9" t="str">
        <f>Calendário!C8</f>
        <v>Mix Mateus</v>
      </c>
      <c r="G86" s="9" t="str">
        <f>IFERROR(IF('M5'!E12=0,"",'M5'!E12),"")</f>
        <v>x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9" t="s">
        <v>10</v>
      </c>
      <c r="B87" s="9" t="s">
        <v>20</v>
      </c>
      <c r="C87" s="9" t="s">
        <v>21</v>
      </c>
      <c r="D87" s="9" t="s">
        <v>24</v>
      </c>
      <c r="E87" s="9">
        <v>7898968872011</v>
      </c>
      <c r="F87" s="9" t="str">
        <f>Calendário!C9</f>
        <v>Mercado Eliene</v>
      </c>
      <c r="G87" s="9" t="str">
        <f>IFERROR(IF('M6'!E12=0,"",'M6'!E12),"")</f>
        <v>x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9" t="s">
        <v>10</v>
      </c>
      <c r="B88" s="9" t="s">
        <v>20</v>
      </c>
      <c r="C88" s="9" t="s">
        <v>21</v>
      </c>
      <c r="D88" s="9" t="s">
        <v>24</v>
      </c>
      <c r="E88" s="9">
        <v>7898968872011</v>
      </c>
      <c r="F88" s="9" t="str">
        <f>Calendário!C10</f>
        <v>Santo Antônio Supermercados</v>
      </c>
      <c r="G88" s="9" t="str">
        <f>IFERROR(IF('M7'!E12=0,"",'M7'!E12),"")</f>
        <v>x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9" t="s">
        <v>10</v>
      </c>
      <c r="B89" s="9" t="s">
        <v>20</v>
      </c>
      <c r="C89" s="9" t="s">
        <v>21</v>
      </c>
      <c r="D89" s="9" t="s">
        <v>24</v>
      </c>
      <c r="E89" s="9">
        <v>7898968872011</v>
      </c>
      <c r="F89" s="9" t="str">
        <f>Calendário!C11</f>
        <v xml:space="preserve">Mercado Teixeira </v>
      </c>
      <c r="G89" s="9" t="str">
        <f>IFERROR(IF('M8'!E12=0,"",'M8'!E12),"")</f>
        <v>x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9" t="s">
        <v>10</v>
      </c>
      <c r="B90" s="9" t="s">
        <v>20</v>
      </c>
      <c r="C90" s="9" t="s">
        <v>21</v>
      </c>
      <c r="D90" s="9" t="s">
        <v>24</v>
      </c>
      <c r="E90" s="9">
        <v>7898968872011</v>
      </c>
      <c r="F90" s="9" t="str">
        <f>Calendário!C12</f>
        <v xml:space="preserve">Supermercado Modelo </v>
      </c>
      <c r="G90" s="9" t="str">
        <f>IFERROR(IF('M9'!E12=0,"",'M9'!E12),"")</f>
        <v/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9" t="s">
        <v>10</v>
      </c>
      <c r="B91" s="9" t="s">
        <v>20</v>
      </c>
      <c r="C91" s="9" t="s">
        <v>21</v>
      </c>
      <c r="D91" s="9" t="s">
        <v>24</v>
      </c>
      <c r="E91" s="9">
        <v>7898968872011</v>
      </c>
      <c r="F91" s="9" t="str">
        <f>Calendário!C13</f>
        <v>Supermercado Esplendor</v>
      </c>
      <c r="G91" s="9" t="str">
        <f>IFERROR(IF('M10'!E12=0,"",'M10'!E12),"")</f>
        <v/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9" t="s">
        <v>10</v>
      </c>
      <c r="B92" s="9" t="s">
        <v>20</v>
      </c>
      <c r="C92" s="9" t="s">
        <v>21</v>
      </c>
      <c r="D92" s="9" t="s">
        <v>24</v>
      </c>
      <c r="E92" s="9">
        <v>7898968872011</v>
      </c>
      <c r="F92" s="9" t="str">
        <f>Calendário!C14</f>
        <v>Sendas Distribuidora S/A (Assaí Atacadista)</v>
      </c>
      <c r="G92" s="9" t="str">
        <f>IFERROR(IF('M11'!E12=0,"",'M11'!E12),"")</f>
        <v/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9" t="s">
        <v>10</v>
      </c>
      <c r="B93" s="9" t="s">
        <v>20</v>
      </c>
      <c r="C93" s="9" t="s">
        <v>21</v>
      </c>
      <c r="D93" s="9" t="s">
        <v>24</v>
      </c>
      <c r="E93" s="9">
        <v>7898968872011</v>
      </c>
      <c r="F93" s="9" t="str">
        <f>Calendário!C15</f>
        <v>Supermercado Sampaio</v>
      </c>
      <c r="G93" s="9" t="str">
        <f>IFERROR(IF('M12'!E12=0,"",'M12'!E12),"")</f>
        <v/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9" t="s">
        <v>10</v>
      </c>
      <c r="B94" s="9" t="s">
        <v>20</v>
      </c>
      <c r="C94" s="9" t="s">
        <v>21</v>
      </c>
      <c r="D94" s="9" t="s">
        <v>24</v>
      </c>
      <c r="E94" s="9">
        <v>7898968872011</v>
      </c>
      <c r="F94" s="9" t="str">
        <f>Calendário!C16</f>
        <v>Atacadão (Brumado)</v>
      </c>
      <c r="G94" s="9">
        <f>IFERROR(IF('M13'!E12=0,"",'M13'!E12),"")</f>
        <v>3.19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9" t="s">
        <v>10</v>
      </c>
      <c r="B95" s="9" t="s">
        <v>20</v>
      </c>
      <c r="C95" s="9" t="s">
        <v>21</v>
      </c>
      <c r="D95" s="9" t="s">
        <v>24</v>
      </c>
      <c r="E95" s="9">
        <v>7898968872011</v>
      </c>
      <c r="F95" s="9" t="str">
        <f>Calendário!C17</f>
        <v>Supermercado Central Ipanema</v>
      </c>
      <c r="G95" s="9" t="str">
        <f>IFERROR(IF('M14'!E12=0,"",'M14'!E12),"")</f>
        <v>x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9" t="s">
        <v>10</v>
      </c>
      <c r="B96" s="9" t="s">
        <v>20</v>
      </c>
      <c r="C96" s="9" t="s">
        <v>21</v>
      </c>
      <c r="D96" s="9" t="s">
        <v>24</v>
      </c>
      <c r="E96" s="9">
        <v>7898968872011</v>
      </c>
      <c r="F96" s="9" t="str">
        <f>Calendário!C18</f>
        <v>Supermercados BH (Juracy)</v>
      </c>
      <c r="G96" s="9" t="str">
        <f>IFERROR(IF('M15'!E12=0,"",'M15'!E12),"")</f>
        <v/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9" t="s">
        <v>10</v>
      </c>
      <c r="B97" s="9" t="s">
        <v>20</v>
      </c>
      <c r="C97" s="9" t="s">
        <v>21</v>
      </c>
      <c r="D97" s="9" t="s">
        <v>24</v>
      </c>
      <c r="E97" s="9">
        <v>7898968872011</v>
      </c>
      <c r="F97" s="9" t="str">
        <f>Calendário!C19</f>
        <v>Supermercado Canaã</v>
      </c>
      <c r="G97" s="9" t="str">
        <f>IFERROR(IF('M16'!E12=0,"",'M16'!E12),"")</f>
        <v/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9" t="s">
        <v>10</v>
      </c>
      <c r="B98" s="9" t="s">
        <v>20</v>
      </c>
      <c r="C98" s="9" t="s">
        <v>21</v>
      </c>
      <c r="D98" s="9" t="s">
        <v>24</v>
      </c>
      <c r="E98" s="9">
        <v>7898968872011</v>
      </c>
      <c r="F98" s="9" t="str">
        <f>Calendário!C20</f>
        <v>Supermercado Aliança</v>
      </c>
      <c r="G98" s="9" t="str">
        <f>IFERROR(IF('M17'!E12=0,"",'M17'!E12),"")</f>
        <v/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9" t="s">
        <v>10</v>
      </c>
      <c r="B99" s="9" t="s">
        <v>20</v>
      </c>
      <c r="C99" s="9" t="s">
        <v>21</v>
      </c>
      <c r="D99" s="9" t="s">
        <v>24</v>
      </c>
      <c r="E99" s="9">
        <v>7898968872011</v>
      </c>
      <c r="F99" s="9" t="str">
        <f>Calendário!C21</f>
        <v>Pereira Atacado e Varejo (Boa Vista)</v>
      </c>
      <c r="G99" s="9" t="str">
        <f>IFERROR(IF('M18'!E12=0,"",'M18'!E12),"")</f>
        <v/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9" t="s">
        <v>10</v>
      </c>
      <c r="B100" s="9" t="s">
        <v>20</v>
      </c>
      <c r="C100" s="9" t="s">
        <v>21</v>
      </c>
      <c r="D100" s="9" t="s">
        <v>24</v>
      </c>
      <c r="E100" s="9">
        <v>7898968872011</v>
      </c>
      <c r="F100" s="9" t="str">
        <f>Calendário!C22</f>
        <v>Andralmeida LTDA (São Geraldo)</v>
      </c>
      <c r="G100" s="9" t="str">
        <f>IFERROR(IF('M19'!E12=0,"",'M19'!E12),"")</f>
        <v/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9" t="s">
        <v>10</v>
      </c>
      <c r="B101" s="9" t="s">
        <v>20</v>
      </c>
      <c r="C101" s="9" t="s">
        <v>21</v>
      </c>
      <c r="D101" s="9" t="s">
        <v>24</v>
      </c>
      <c r="E101" s="9">
        <v>7898968872011</v>
      </c>
      <c r="F101" s="9" t="str">
        <f>Calendário!C23</f>
        <v xml:space="preserve">São Miguel Supermercado </v>
      </c>
      <c r="G101" s="9" t="str">
        <f>IFERROR(IF('M20'!E12=0,"",'M20'!E12),"")</f>
        <v/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9" t="s">
        <v>10</v>
      </c>
      <c r="B102" s="9" t="s">
        <v>20</v>
      </c>
      <c r="C102" s="9" t="s">
        <v>21</v>
      </c>
      <c r="D102" s="9" t="s">
        <v>24</v>
      </c>
      <c r="E102" s="9">
        <v>7898968872011</v>
      </c>
      <c r="F102" s="9" t="str">
        <f>Calendário!C24</f>
        <v>Supermercados BH (Rosa Cruz)</v>
      </c>
      <c r="G102" s="9" t="str">
        <f>IFERROR(IF('M21'!E12=0,"",'M21'!E12),"")</f>
        <v/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9" t="s">
        <v>10</v>
      </c>
      <c r="B103" s="9" t="s">
        <v>20</v>
      </c>
      <c r="C103" s="9" t="s">
        <v>21</v>
      </c>
      <c r="D103" s="9" t="s">
        <v>24</v>
      </c>
      <c r="E103" s="9">
        <v>7898968872011</v>
      </c>
      <c r="F103" s="9" t="str">
        <f>Calendário!C25</f>
        <v>Supermercados N U (Bairro Brasil)</v>
      </c>
      <c r="G103" s="9" t="str">
        <f>IFERROR(IF('M22'!E12=0,"",'M22'!E12),"")</f>
        <v/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9" t="s">
        <v>10</v>
      </c>
      <c r="B104" s="9" t="s">
        <v>20</v>
      </c>
      <c r="C104" s="9" t="s">
        <v>21</v>
      </c>
      <c r="D104" s="9" t="s">
        <v>24</v>
      </c>
      <c r="E104" s="9">
        <v>7898968872011</v>
      </c>
      <c r="F104" s="9" t="str">
        <f>Calendário!C26</f>
        <v>Atacadão (Pres. Dutra)</v>
      </c>
      <c r="G104" s="9" t="str">
        <f>IFERROR(IF('M23'!E12=0,"",'M23'!E12),"")</f>
        <v/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9" t="s">
        <v>10</v>
      </c>
      <c r="B105" s="9" t="s">
        <v>20</v>
      </c>
      <c r="C105" s="9" t="s">
        <v>21</v>
      </c>
      <c r="D105" s="9" t="s">
        <v>24</v>
      </c>
      <c r="E105" s="9">
        <v>7898968872011</v>
      </c>
      <c r="F105" s="9" t="str">
        <f>Calendário!C27</f>
        <v>Supermercado São João</v>
      </c>
      <c r="G105" s="9" t="str">
        <f>IFERROR(IF('M24'!E12=0,"",'M24'!E12),"")</f>
        <v/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9" t="s">
        <v>10</v>
      </c>
      <c r="B106" s="9" t="s">
        <v>20</v>
      </c>
      <c r="C106" s="9" t="s">
        <v>21</v>
      </c>
      <c r="D106" s="9" t="s">
        <v>24</v>
      </c>
      <c r="E106" s="9">
        <v>7898968872011</v>
      </c>
      <c r="F106" s="9" t="str">
        <f>Calendário!C28</f>
        <v>G Barbosa Supermercado</v>
      </c>
      <c r="G106" s="9" t="str">
        <f>IFERROR(IF('M25'!E12=0,"",'M25'!E12),"")</f>
        <v/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9" t="s">
        <v>10</v>
      </c>
      <c r="B107" s="9" t="s">
        <v>20</v>
      </c>
      <c r="C107" s="9" t="s">
        <v>21</v>
      </c>
      <c r="D107" s="9" t="s">
        <v>24</v>
      </c>
      <c r="E107" s="9">
        <v>7898968872011</v>
      </c>
      <c r="F107" s="9" t="str">
        <f>Calendário!C29</f>
        <v>Pereira Atacado e Varejo (Alto Maron)</v>
      </c>
      <c r="G107" s="9" t="str">
        <f>IFERROR(IF('M26'!E12=0,"",'M26'!E12),"")</f>
        <v/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9" t="s">
        <v>10</v>
      </c>
      <c r="B108" s="9" t="s">
        <v>20</v>
      </c>
      <c r="C108" s="9" t="s">
        <v>21</v>
      </c>
      <c r="D108" s="9" t="s">
        <v>24</v>
      </c>
      <c r="E108" s="9">
        <v>7898968872011</v>
      </c>
      <c r="F108" s="9" t="str">
        <f>Calendário!C30</f>
        <v>Supermercados BH (Brumado)</v>
      </c>
      <c r="G108" s="9" t="str">
        <f>IFERROR(IF('M27'!E12=0,"",'M27'!E12),"")</f>
        <v/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9" t="s">
        <v>10</v>
      </c>
      <c r="B109" s="9" t="s">
        <v>20</v>
      </c>
      <c r="C109" s="9" t="s">
        <v>21</v>
      </c>
      <c r="D109" s="9" t="s">
        <v>24</v>
      </c>
      <c r="E109" s="9">
        <v>7898968872011</v>
      </c>
      <c r="F109" s="9" t="str">
        <f>Calendário!C31</f>
        <v xml:space="preserve">Super Mix Supermercado </v>
      </c>
      <c r="G109" s="9" t="str">
        <f>IFERROR(IF('M28'!E12=0,"",'M28'!E12),"")</f>
        <v/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9" t="s">
        <v>10</v>
      </c>
      <c r="B110" s="9" t="s">
        <v>20</v>
      </c>
      <c r="C110" s="9" t="s">
        <v>21</v>
      </c>
      <c r="D110" s="9" t="s">
        <v>24</v>
      </c>
      <c r="E110" s="9">
        <v>7898968872011</v>
      </c>
      <c r="F110" s="9" t="str">
        <f>Calendário!C32</f>
        <v>Gbom Supermercado</v>
      </c>
      <c r="G110" s="9" t="str">
        <f>IFERROR(IF('M29'!E12=0,"",'M29'!E12),"")</f>
        <v/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9" t="s">
        <v>10</v>
      </c>
      <c r="B111" s="9" t="s">
        <v>20</v>
      </c>
      <c r="C111" s="9" t="s">
        <v>21</v>
      </c>
      <c r="D111" s="9" t="s">
        <v>24</v>
      </c>
      <c r="E111" s="9">
        <v>7898968872011</v>
      </c>
      <c r="F111" s="9" t="str">
        <f>Calendário!C33</f>
        <v>Supermercado Azevedo</v>
      </c>
      <c r="G111" s="9" t="str">
        <f>IFERROR(IF('M30'!E12=0,"",'M30'!E12),"")</f>
        <v/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9" t="s">
        <v>10</v>
      </c>
      <c r="B112" s="9" t="s">
        <v>20</v>
      </c>
      <c r="C112" s="9" t="s">
        <v>21</v>
      </c>
      <c r="D112" s="9" t="s">
        <v>24</v>
      </c>
      <c r="E112" s="9">
        <v>7898968872011</v>
      </c>
      <c r="F112" s="9" t="str">
        <f>Calendário!C34</f>
        <v>Supermercado Jurema</v>
      </c>
      <c r="G112" s="9" t="str">
        <f>IFERROR(IF('M31'!E12=0,"",'M31'!E12),"")</f>
        <v/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9" t="s">
        <v>10</v>
      </c>
      <c r="B113" s="9" t="s">
        <v>20</v>
      </c>
      <c r="C113" s="9" t="s">
        <v>21</v>
      </c>
      <c r="D113" s="9" t="s">
        <v>24</v>
      </c>
      <c r="E113" s="9">
        <v>7898968872011</v>
      </c>
      <c r="F113" s="9" t="str">
        <f>Calendário!C35</f>
        <v xml:space="preserve">Supermercado Petybom </v>
      </c>
      <c r="G113" s="9" t="str">
        <f>IFERROR(IF('M32'!E12=0,"",'M32'!E12),"")</f>
        <v/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9" t="s">
        <v>10</v>
      </c>
      <c r="B114" s="9" t="s">
        <v>20</v>
      </c>
      <c r="C114" s="9" t="s">
        <v>21</v>
      </c>
      <c r="D114" s="9" t="s">
        <v>24</v>
      </c>
      <c r="E114" s="9">
        <v>7898968872011</v>
      </c>
      <c r="F114" s="9" t="str">
        <f>Calendário!C36</f>
        <v>Supermercados Petrópolis</v>
      </c>
      <c r="G114" s="9" t="str">
        <f>IFERROR(IF('M33'!E12=0,"",'M33'!E12),"")</f>
        <v/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9" t="s">
        <v>10</v>
      </c>
      <c r="B115" s="9" t="s">
        <v>20</v>
      </c>
      <c r="C115" s="9" t="s">
        <v>21</v>
      </c>
      <c r="D115" s="9" t="s">
        <v>24</v>
      </c>
      <c r="E115" s="9">
        <v>7898968872011</v>
      </c>
      <c r="F115" s="9" t="str">
        <f>Calendário!C37</f>
        <v>Supermercados N U (Boulevard)</v>
      </c>
      <c r="G115" s="9" t="str">
        <f>IFERROR(IF('M34'!E12=0,"",'M34'!E12),"")</f>
        <v/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9" t="s">
        <v>10</v>
      </c>
      <c r="B116" s="9" t="s">
        <v>20</v>
      </c>
      <c r="C116" s="9" t="s">
        <v>21</v>
      </c>
      <c r="D116" s="9" t="s">
        <v>24</v>
      </c>
      <c r="E116" s="9">
        <v>7898968872011</v>
      </c>
      <c r="F116" s="9" t="str">
        <f>Calendário!C38</f>
        <v>Supermercado Local</v>
      </c>
      <c r="G116" s="9" t="str">
        <f>IFERROR(IF('M35'!E12=0,"",'M35'!E12),"")</f>
        <v/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9" t="s">
        <v>10</v>
      </c>
      <c r="B117" s="9" t="s">
        <v>20</v>
      </c>
      <c r="C117" s="9" t="s">
        <v>21</v>
      </c>
      <c r="D117" s="9" t="s">
        <v>24</v>
      </c>
      <c r="E117" s="9">
        <v>7898968872011</v>
      </c>
      <c r="F117" s="9" t="str">
        <f>Calendário!C39</f>
        <v>Rondelli Comércio e transporte LTDA</v>
      </c>
      <c r="G117" s="9" t="str">
        <f>IFERROR(IF('M36'!E12=0,"",'M36'!E12),"")</f>
        <v/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" t="s">
        <v>10</v>
      </c>
      <c r="B118" s="9" t="s">
        <v>20</v>
      </c>
      <c r="C118" s="9" t="s">
        <v>21</v>
      </c>
      <c r="D118" s="9" t="s">
        <v>24</v>
      </c>
      <c r="E118" s="9">
        <v>7898968872011</v>
      </c>
      <c r="F118" s="9" t="str">
        <f>Calendário!C40</f>
        <v>NS Aparecida</v>
      </c>
      <c r="G118" s="9" t="str">
        <f>IFERROR(IF('M37'!E12=0,"",'M37'!E12),"")</f>
        <v/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9" t="s">
        <v>10</v>
      </c>
      <c r="B119" s="9" t="s">
        <v>20</v>
      </c>
      <c r="C119" s="9" t="s">
        <v>21</v>
      </c>
      <c r="D119" s="9" t="s">
        <v>24</v>
      </c>
      <c r="E119" s="9">
        <v>7898968872011</v>
      </c>
      <c r="F119" s="9" t="str">
        <f>Calendário!C41</f>
        <v>Supermercado Família</v>
      </c>
      <c r="G119" s="9" t="str">
        <f>IFERROR(IF('M38'!E12=0,"",'M38'!E12),"")</f>
        <v/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9" t="s">
        <v>10</v>
      </c>
      <c r="B120" s="9" t="s">
        <v>20</v>
      </c>
      <c r="C120" s="9" t="s">
        <v>21</v>
      </c>
      <c r="D120" s="9" t="s">
        <v>24</v>
      </c>
      <c r="E120" s="9">
        <v>7898968872011</v>
      </c>
      <c r="F120" s="9" t="str">
        <f>Calendário!C42</f>
        <v>S Nossa Senhora</v>
      </c>
      <c r="G120" s="9" t="str">
        <f>IFERROR(IF('M39'!E12=0,"",'M39'!E12),"")</f>
        <v/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9" t="s">
        <v>10</v>
      </c>
      <c r="B121" s="9" t="s">
        <v>20</v>
      </c>
      <c r="C121" s="9" t="s">
        <v>21</v>
      </c>
      <c r="D121" s="9" t="s">
        <v>24</v>
      </c>
      <c r="E121" s="9">
        <v>7898968872011</v>
      </c>
      <c r="F121" s="9" t="str">
        <f>Calendário!C43</f>
        <v>Supermercado Nova Economia</v>
      </c>
      <c r="G121" s="9" t="str">
        <f>IFERROR(IF('M40'!E12=0,"",'M40'!E12),"")</f>
        <v/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9" t="s">
        <v>10</v>
      </c>
      <c r="B122" s="9" t="s">
        <v>20</v>
      </c>
      <c r="C122" s="9" t="s">
        <v>21</v>
      </c>
      <c r="D122" s="9" t="s">
        <v>26</v>
      </c>
      <c r="E122" s="9">
        <v>7898964714070</v>
      </c>
      <c r="F122" s="9" t="str">
        <f>Calendário!C4</f>
        <v>Atakarejo</v>
      </c>
      <c r="G122" s="9" t="str">
        <f>IFERROR(IF('M1'!E13=0,"",'M1'!E13),"")</f>
        <v>x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9" t="s">
        <v>10</v>
      </c>
      <c r="B123" s="9" t="s">
        <v>20</v>
      </c>
      <c r="C123" s="9" t="s">
        <v>21</v>
      </c>
      <c r="D123" s="9" t="s">
        <v>26</v>
      </c>
      <c r="E123" s="9">
        <v>7898964714070</v>
      </c>
      <c r="F123" s="9" t="str">
        <f>Calendário!C5</f>
        <v>Supermercado São Jorge</v>
      </c>
      <c r="G123" s="9" t="str">
        <f>IFERROR(IF('M2'!E13=0,"",'M2'!E13),"")</f>
        <v/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9" t="s">
        <v>10</v>
      </c>
      <c r="B124" s="9" t="s">
        <v>20</v>
      </c>
      <c r="C124" s="9" t="s">
        <v>21</v>
      </c>
      <c r="D124" s="9" t="s">
        <v>26</v>
      </c>
      <c r="E124" s="9">
        <v>7898964714070</v>
      </c>
      <c r="F124" s="9" t="str">
        <f>Calendário!C6</f>
        <v>Economart</v>
      </c>
      <c r="G124" s="9" t="str">
        <f>IFERROR(IF('M3'!E13=0,"",'M3'!E13),"")</f>
        <v>x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9" t="s">
        <v>10</v>
      </c>
      <c r="B125" s="9" t="s">
        <v>20</v>
      </c>
      <c r="C125" s="9" t="s">
        <v>21</v>
      </c>
      <c r="D125" s="9" t="s">
        <v>26</v>
      </c>
      <c r="E125" s="9">
        <v>7898964714070</v>
      </c>
      <c r="F125" s="9" t="str">
        <f>Calendário!C7</f>
        <v>Mercadinho Deus Dará</v>
      </c>
      <c r="G125" s="9" t="str">
        <f>IFERROR(IF('M4'!E13=0,"",'M4'!E13),"")</f>
        <v>x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9" t="s">
        <v>10</v>
      </c>
      <c r="B126" s="9" t="s">
        <v>20</v>
      </c>
      <c r="C126" s="9" t="s">
        <v>21</v>
      </c>
      <c r="D126" s="9" t="s">
        <v>26</v>
      </c>
      <c r="E126" s="9">
        <v>7898964714070</v>
      </c>
      <c r="F126" s="9" t="str">
        <f>Calendário!C8</f>
        <v>Mix Mateus</v>
      </c>
      <c r="G126" s="9">
        <f>IFERROR(IF('M5'!E13=0,"",'M5'!E13),"")</f>
        <v>2.98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9" t="s">
        <v>10</v>
      </c>
      <c r="B127" s="9" t="s">
        <v>20</v>
      </c>
      <c r="C127" s="9" t="s">
        <v>21</v>
      </c>
      <c r="D127" s="9" t="s">
        <v>26</v>
      </c>
      <c r="E127" s="9">
        <v>7898964714070</v>
      </c>
      <c r="F127" s="9" t="str">
        <f>Calendário!C9</f>
        <v>Mercado Eliene</v>
      </c>
      <c r="G127" s="9" t="str">
        <f>IFERROR(IF('M6'!E13=0,"",'M6'!E13),"")</f>
        <v>x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9" t="s">
        <v>10</v>
      </c>
      <c r="B128" s="9" t="s">
        <v>20</v>
      </c>
      <c r="C128" s="9" t="s">
        <v>21</v>
      </c>
      <c r="D128" s="9" t="s">
        <v>26</v>
      </c>
      <c r="E128" s="9">
        <v>7898964714070</v>
      </c>
      <c r="F128" s="9" t="str">
        <f>Calendário!C10</f>
        <v>Santo Antônio Supermercados</v>
      </c>
      <c r="G128" s="9" t="str">
        <f>IFERROR(IF('M7'!E13=0,"",'M7'!E13),"")</f>
        <v>x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9" t="s">
        <v>10</v>
      </c>
      <c r="B129" s="9" t="s">
        <v>20</v>
      </c>
      <c r="C129" s="9" t="s">
        <v>21</v>
      </c>
      <c r="D129" s="9" t="s">
        <v>26</v>
      </c>
      <c r="E129" s="9">
        <v>7898964714070</v>
      </c>
      <c r="F129" s="9" t="str">
        <f>Calendário!C11</f>
        <v xml:space="preserve">Mercado Teixeira </v>
      </c>
      <c r="G129" s="9" t="str">
        <f>IFERROR(IF('M8'!E13=0,"",'M8'!E13),"")</f>
        <v>x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9" t="s">
        <v>10</v>
      </c>
      <c r="B130" s="9" t="s">
        <v>20</v>
      </c>
      <c r="C130" s="9" t="s">
        <v>21</v>
      </c>
      <c r="D130" s="9" t="s">
        <v>26</v>
      </c>
      <c r="E130" s="9">
        <v>7898964714070</v>
      </c>
      <c r="F130" s="9" t="str">
        <f>Calendário!C12</f>
        <v xml:space="preserve">Supermercado Modelo </v>
      </c>
      <c r="G130" s="9" t="str">
        <f>IFERROR(IF('M9'!E13=0,"",'M9'!E13),"")</f>
        <v/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9" t="s">
        <v>10</v>
      </c>
      <c r="B131" s="9" t="s">
        <v>20</v>
      </c>
      <c r="C131" s="9" t="s">
        <v>21</v>
      </c>
      <c r="D131" s="9" t="s">
        <v>26</v>
      </c>
      <c r="E131" s="9">
        <v>7898964714070</v>
      </c>
      <c r="F131" s="9" t="str">
        <f>Calendário!C13</f>
        <v>Supermercado Esplendor</v>
      </c>
      <c r="G131" s="9" t="str">
        <f>IFERROR(IF('M10'!E13=0,"",'M10'!E13),"")</f>
        <v/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9" t="s">
        <v>10</v>
      </c>
      <c r="B132" s="9" t="s">
        <v>20</v>
      </c>
      <c r="C132" s="9" t="s">
        <v>21</v>
      </c>
      <c r="D132" s="9" t="s">
        <v>26</v>
      </c>
      <c r="E132" s="9">
        <v>7898964714070</v>
      </c>
      <c r="F132" s="9" t="str">
        <f>Calendário!C14</f>
        <v>Sendas Distribuidora S/A (Assaí Atacadista)</v>
      </c>
      <c r="G132" s="9" t="str">
        <f>IFERROR(IF('M11'!E13=0,"",'M11'!E13),"")</f>
        <v/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9" t="s">
        <v>10</v>
      </c>
      <c r="B133" s="9" t="s">
        <v>20</v>
      </c>
      <c r="C133" s="9" t="s">
        <v>21</v>
      </c>
      <c r="D133" s="9" t="s">
        <v>26</v>
      </c>
      <c r="E133" s="9">
        <v>7898964714070</v>
      </c>
      <c r="F133" s="9" t="str">
        <f>Calendário!C15</f>
        <v>Supermercado Sampaio</v>
      </c>
      <c r="G133" s="9" t="str">
        <f>IFERROR(IF('M12'!E13=0,"",'M12'!E13),"")</f>
        <v/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9" t="s">
        <v>10</v>
      </c>
      <c r="B134" s="9" t="s">
        <v>20</v>
      </c>
      <c r="C134" s="9" t="s">
        <v>21</v>
      </c>
      <c r="D134" s="9" t="s">
        <v>26</v>
      </c>
      <c r="E134" s="9">
        <v>7898964714070</v>
      </c>
      <c r="F134" s="9" t="str">
        <f>Calendário!C16</f>
        <v>Atacadão (Brumado)</v>
      </c>
      <c r="G134" s="9" t="str">
        <f>IFERROR(IF('M13'!E13=0,"",'M13'!E13),"")</f>
        <v>x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9" t="s">
        <v>10</v>
      </c>
      <c r="B135" s="9" t="s">
        <v>20</v>
      </c>
      <c r="C135" s="9" t="s">
        <v>21</v>
      </c>
      <c r="D135" s="9" t="s">
        <v>26</v>
      </c>
      <c r="E135" s="9">
        <v>7898964714070</v>
      </c>
      <c r="F135" s="9" t="str">
        <f>Calendário!C17</f>
        <v>Supermercado Central Ipanema</v>
      </c>
      <c r="G135" s="9" t="str">
        <f>IFERROR(IF('M14'!E13=0,"",'M14'!E13),"")</f>
        <v>x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9" t="s">
        <v>10</v>
      </c>
      <c r="B136" s="9" t="s">
        <v>20</v>
      </c>
      <c r="C136" s="9" t="s">
        <v>21</v>
      </c>
      <c r="D136" s="9" t="s">
        <v>26</v>
      </c>
      <c r="E136" s="9">
        <v>7898964714070</v>
      </c>
      <c r="F136" s="9" t="str">
        <f>Calendário!C18</f>
        <v>Supermercados BH (Juracy)</v>
      </c>
      <c r="G136" s="9" t="str">
        <f>IFERROR(IF('M15'!E13=0,"",'M15'!E13),"")</f>
        <v/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9" t="s">
        <v>10</v>
      </c>
      <c r="B137" s="9" t="s">
        <v>20</v>
      </c>
      <c r="C137" s="9" t="s">
        <v>21</v>
      </c>
      <c r="D137" s="9" t="s">
        <v>26</v>
      </c>
      <c r="E137" s="9">
        <v>7898964714070</v>
      </c>
      <c r="F137" s="9" t="str">
        <f>Calendário!C19</f>
        <v>Supermercado Canaã</v>
      </c>
      <c r="G137" s="9" t="str">
        <f>IFERROR(IF('M16'!E13=0,"",'M16'!E13),"")</f>
        <v/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9" t="s">
        <v>10</v>
      </c>
      <c r="B138" s="9" t="s">
        <v>20</v>
      </c>
      <c r="C138" s="9" t="s">
        <v>21</v>
      </c>
      <c r="D138" s="9" t="s">
        <v>26</v>
      </c>
      <c r="E138" s="9">
        <v>7898964714070</v>
      </c>
      <c r="F138" s="9" t="str">
        <f>Calendário!C20</f>
        <v>Supermercado Aliança</v>
      </c>
      <c r="G138" s="9" t="str">
        <f>IFERROR(IF('M17'!E13=0,"",'M17'!E13),"")</f>
        <v/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9" t="s">
        <v>10</v>
      </c>
      <c r="B139" s="9" t="s">
        <v>20</v>
      </c>
      <c r="C139" s="9" t="s">
        <v>21</v>
      </c>
      <c r="D139" s="9" t="s">
        <v>26</v>
      </c>
      <c r="E139" s="9">
        <v>7898964714070</v>
      </c>
      <c r="F139" s="9" t="str">
        <f>Calendário!C21</f>
        <v>Pereira Atacado e Varejo (Boa Vista)</v>
      </c>
      <c r="G139" s="9" t="str">
        <f>IFERROR(IF('M18'!E13=0,"",'M18'!E13),"")</f>
        <v/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9" t="s">
        <v>10</v>
      </c>
      <c r="B140" s="9" t="s">
        <v>20</v>
      </c>
      <c r="C140" s="9" t="s">
        <v>21</v>
      </c>
      <c r="D140" s="9" t="s">
        <v>26</v>
      </c>
      <c r="E140" s="9">
        <v>7898964714070</v>
      </c>
      <c r="F140" s="9" t="str">
        <f>Calendário!C22</f>
        <v>Andralmeida LTDA (São Geraldo)</v>
      </c>
      <c r="G140" s="9" t="str">
        <f>IFERROR(IF('M19'!E13=0,"",'M19'!E13),"")</f>
        <v/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9" t="s">
        <v>10</v>
      </c>
      <c r="B141" s="9" t="s">
        <v>20</v>
      </c>
      <c r="C141" s="9" t="s">
        <v>21</v>
      </c>
      <c r="D141" s="9" t="s">
        <v>26</v>
      </c>
      <c r="E141" s="9">
        <v>7898964714070</v>
      </c>
      <c r="F141" s="9" t="str">
        <f>Calendário!C23</f>
        <v xml:space="preserve">São Miguel Supermercado </v>
      </c>
      <c r="G141" s="9" t="str">
        <f>IFERROR(IF('M20'!E13=0,"",'M20'!E13),"")</f>
        <v/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9" t="s">
        <v>10</v>
      </c>
      <c r="B142" s="9" t="s">
        <v>20</v>
      </c>
      <c r="C142" s="9" t="s">
        <v>21</v>
      </c>
      <c r="D142" s="9" t="s">
        <v>26</v>
      </c>
      <c r="E142" s="9">
        <v>7898964714070</v>
      </c>
      <c r="F142" s="9" t="str">
        <f>Calendário!C24</f>
        <v>Supermercados BH (Rosa Cruz)</v>
      </c>
      <c r="G142" s="9" t="str">
        <f>IFERROR(IF('M21'!E13=0,"",'M21'!E13),"")</f>
        <v/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9" t="s">
        <v>10</v>
      </c>
      <c r="B143" s="9" t="s">
        <v>20</v>
      </c>
      <c r="C143" s="9" t="s">
        <v>21</v>
      </c>
      <c r="D143" s="9" t="s">
        <v>26</v>
      </c>
      <c r="E143" s="9">
        <v>7898964714070</v>
      </c>
      <c r="F143" s="9" t="str">
        <f>Calendário!C25</f>
        <v>Supermercados N U (Bairro Brasil)</v>
      </c>
      <c r="G143" s="9" t="str">
        <f>IFERROR(IF('M22'!E13=0,"",'M22'!E13),"")</f>
        <v/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9" t="s">
        <v>10</v>
      </c>
      <c r="B144" s="9" t="s">
        <v>20</v>
      </c>
      <c r="C144" s="9" t="s">
        <v>21</v>
      </c>
      <c r="D144" s="9" t="s">
        <v>26</v>
      </c>
      <c r="E144" s="9">
        <v>7898964714070</v>
      </c>
      <c r="F144" s="9" t="str">
        <f>Calendário!C26</f>
        <v>Atacadão (Pres. Dutra)</v>
      </c>
      <c r="G144" s="9" t="str">
        <f>IFERROR(IF('M23'!E13=0,"",'M23'!E13),"")</f>
        <v/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9" t="s">
        <v>10</v>
      </c>
      <c r="B145" s="9" t="s">
        <v>20</v>
      </c>
      <c r="C145" s="9" t="s">
        <v>21</v>
      </c>
      <c r="D145" s="9" t="s">
        <v>26</v>
      </c>
      <c r="E145" s="9">
        <v>7898964714070</v>
      </c>
      <c r="F145" s="9" t="str">
        <f>Calendário!C27</f>
        <v>Supermercado São João</v>
      </c>
      <c r="G145" s="9" t="str">
        <f>IFERROR(IF('M24'!E13=0,"",'M24'!E13),"")</f>
        <v/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9" t="s">
        <v>10</v>
      </c>
      <c r="B146" s="9" t="s">
        <v>20</v>
      </c>
      <c r="C146" s="9" t="s">
        <v>21</v>
      </c>
      <c r="D146" s="9" t="s">
        <v>26</v>
      </c>
      <c r="E146" s="9">
        <v>7898964714070</v>
      </c>
      <c r="F146" s="9" t="str">
        <f>Calendário!C28</f>
        <v>G Barbosa Supermercado</v>
      </c>
      <c r="G146" s="9" t="str">
        <f>IFERROR(IF('M25'!E13=0,"",'M25'!E13),"")</f>
        <v/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9" t="s">
        <v>10</v>
      </c>
      <c r="B147" s="9" t="s">
        <v>20</v>
      </c>
      <c r="C147" s="9" t="s">
        <v>21</v>
      </c>
      <c r="D147" s="9" t="s">
        <v>26</v>
      </c>
      <c r="E147" s="9">
        <v>7898964714070</v>
      </c>
      <c r="F147" s="9" t="str">
        <f>Calendário!C29</f>
        <v>Pereira Atacado e Varejo (Alto Maron)</v>
      </c>
      <c r="G147" s="9" t="str">
        <f>IFERROR(IF('M26'!E13=0,"",'M26'!E13),"")</f>
        <v/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9" t="s">
        <v>10</v>
      </c>
      <c r="B148" s="9" t="s">
        <v>20</v>
      </c>
      <c r="C148" s="9" t="s">
        <v>21</v>
      </c>
      <c r="D148" s="9" t="s">
        <v>26</v>
      </c>
      <c r="E148" s="9">
        <v>7898964714070</v>
      </c>
      <c r="F148" s="9" t="str">
        <f>Calendário!C30</f>
        <v>Supermercados BH (Brumado)</v>
      </c>
      <c r="G148" s="9" t="str">
        <f>IFERROR(IF('M27'!E13=0,"",'M27'!E13),"")</f>
        <v/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9" t="s">
        <v>10</v>
      </c>
      <c r="B149" s="9" t="s">
        <v>20</v>
      </c>
      <c r="C149" s="9" t="s">
        <v>21</v>
      </c>
      <c r="D149" s="9" t="s">
        <v>26</v>
      </c>
      <c r="E149" s="9">
        <v>7898964714070</v>
      </c>
      <c r="F149" s="9" t="str">
        <f>Calendário!C31</f>
        <v xml:space="preserve">Super Mix Supermercado </v>
      </c>
      <c r="G149" s="9" t="str">
        <f>IFERROR(IF('M28'!E13=0,"",'M28'!E13),"")</f>
        <v/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9" t="s">
        <v>10</v>
      </c>
      <c r="B150" s="9" t="s">
        <v>20</v>
      </c>
      <c r="C150" s="9" t="s">
        <v>21</v>
      </c>
      <c r="D150" s="9" t="s">
        <v>26</v>
      </c>
      <c r="E150" s="9">
        <v>7898964714070</v>
      </c>
      <c r="F150" s="9" t="str">
        <f>Calendário!C32</f>
        <v>Gbom Supermercado</v>
      </c>
      <c r="G150" s="9" t="str">
        <f>IFERROR(IF('M29'!E13=0,"",'M29'!E13),"")</f>
        <v/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9" t="s">
        <v>10</v>
      </c>
      <c r="B151" s="9" t="s">
        <v>20</v>
      </c>
      <c r="C151" s="9" t="s">
        <v>21</v>
      </c>
      <c r="D151" s="9" t="s">
        <v>26</v>
      </c>
      <c r="E151" s="9">
        <v>7898964714070</v>
      </c>
      <c r="F151" s="9" t="str">
        <f>Calendário!C33</f>
        <v>Supermercado Azevedo</v>
      </c>
      <c r="G151" s="9" t="str">
        <f>IFERROR(IF('M30'!E13=0,"",'M30'!E13),"")</f>
        <v/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9" t="s">
        <v>10</v>
      </c>
      <c r="B152" s="9" t="s">
        <v>20</v>
      </c>
      <c r="C152" s="9" t="s">
        <v>21</v>
      </c>
      <c r="D152" s="9" t="s">
        <v>26</v>
      </c>
      <c r="E152" s="9">
        <v>7898964714070</v>
      </c>
      <c r="F152" s="9" t="str">
        <f>Calendário!C34</f>
        <v>Supermercado Jurema</v>
      </c>
      <c r="G152" s="9" t="str">
        <f>IFERROR(IF('M31'!E13=0,"",'M31'!E13),"")</f>
        <v/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9" t="s">
        <v>10</v>
      </c>
      <c r="B153" s="9" t="s">
        <v>20</v>
      </c>
      <c r="C153" s="9" t="s">
        <v>21</v>
      </c>
      <c r="D153" s="9" t="s">
        <v>26</v>
      </c>
      <c r="E153" s="9">
        <v>7898964714070</v>
      </c>
      <c r="F153" s="9" t="str">
        <f>Calendário!C35</f>
        <v xml:space="preserve">Supermercado Petybom </v>
      </c>
      <c r="G153" s="9" t="str">
        <f>IFERROR(IF('M32'!E13=0,"",'M32'!E13),"")</f>
        <v/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9" t="s">
        <v>10</v>
      </c>
      <c r="B154" s="9" t="s">
        <v>20</v>
      </c>
      <c r="C154" s="9" t="s">
        <v>21</v>
      </c>
      <c r="D154" s="9" t="s">
        <v>26</v>
      </c>
      <c r="E154" s="9">
        <v>7898964714070</v>
      </c>
      <c r="F154" s="9" t="str">
        <f>Calendário!C36</f>
        <v>Supermercados Petrópolis</v>
      </c>
      <c r="G154" s="9" t="str">
        <f>IFERROR(IF('M33'!E13=0,"",'M33'!E13),"")</f>
        <v/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9" t="s">
        <v>10</v>
      </c>
      <c r="B155" s="9" t="s">
        <v>20</v>
      </c>
      <c r="C155" s="9" t="s">
        <v>21</v>
      </c>
      <c r="D155" s="9" t="s">
        <v>26</v>
      </c>
      <c r="E155" s="9">
        <v>7898964714070</v>
      </c>
      <c r="F155" s="9" t="str">
        <f>Calendário!C37</f>
        <v>Supermercados N U (Boulevard)</v>
      </c>
      <c r="G155" s="9" t="str">
        <f>IFERROR(IF('M34'!E13=0,"",'M34'!E13),"")</f>
        <v/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9" t="s">
        <v>10</v>
      </c>
      <c r="B156" s="9" t="s">
        <v>20</v>
      </c>
      <c r="C156" s="9" t="s">
        <v>21</v>
      </c>
      <c r="D156" s="9" t="s">
        <v>26</v>
      </c>
      <c r="E156" s="9">
        <v>7898964714070</v>
      </c>
      <c r="F156" s="9" t="str">
        <f>Calendário!C38</f>
        <v>Supermercado Local</v>
      </c>
      <c r="G156" s="9" t="str">
        <f>IFERROR(IF('M35'!E13=0,"",'M35'!E13),"")</f>
        <v/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9" t="s">
        <v>10</v>
      </c>
      <c r="B157" s="9" t="s">
        <v>20</v>
      </c>
      <c r="C157" s="9" t="s">
        <v>21</v>
      </c>
      <c r="D157" s="9" t="s">
        <v>26</v>
      </c>
      <c r="E157" s="9">
        <v>7898964714070</v>
      </c>
      <c r="F157" s="9" t="str">
        <f>Calendário!C39</f>
        <v>Rondelli Comércio e transporte LTDA</v>
      </c>
      <c r="G157" s="9" t="str">
        <f>IFERROR(IF('M36'!E13=0,"",'M36'!E13),"")</f>
        <v/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9" t="s">
        <v>10</v>
      </c>
      <c r="B158" s="9" t="s">
        <v>20</v>
      </c>
      <c r="C158" s="9" t="s">
        <v>21</v>
      </c>
      <c r="D158" s="9" t="s">
        <v>26</v>
      </c>
      <c r="E158" s="9">
        <v>7898964714070</v>
      </c>
      <c r="F158" s="9" t="str">
        <f>Calendário!C40</f>
        <v>NS Aparecida</v>
      </c>
      <c r="G158" s="9" t="str">
        <f>IFERROR(IF('M37'!E13=0,"",'M37'!E13),"")</f>
        <v/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9" t="s">
        <v>10</v>
      </c>
      <c r="B159" s="9" t="s">
        <v>20</v>
      </c>
      <c r="C159" s="9" t="s">
        <v>21</v>
      </c>
      <c r="D159" s="9" t="s">
        <v>26</v>
      </c>
      <c r="E159" s="9">
        <v>7898964714070</v>
      </c>
      <c r="F159" s="9" t="str">
        <f>Calendário!C41</f>
        <v>Supermercado Família</v>
      </c>
      <c r="G159" s="9" t="str">
        <f>IFERROR(IF('M38'!E13=0,"",'M38'!E13),"")</f>
        <v/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9" t="s">
        <v>10</v>
      </c>
      <c r="B160" s="9" t="s">
        <v>20</v>
      </c>
      <c r="C160" s="9" t="s">
        <v>21</v>
      </c>
      <c r="D160" s="9" t="s">
        <v>26</v>
      </c>
      <c r="E160" s="9">
        <v>7898964714070</v>
      </c>
      <c r="F160" s="9" t="str">
        <f>Calendário!C42</f>
        <v>S Nossa Senhora</v>
      </c>
      <c r="G160" s="9" t="str">
        <f>IFERROR(IF('M39'!E13=0,"",'M39'!E13),"")</f>
        <v/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9" t="s">
        <v>10</v>
      </c>
      <c r="B161" s="9" t="s">
        <v>20</v>
      </c>
      <c r="C161" s="9" t="s">
        <v>21</v>
      </c>
      <c r="D161" s="9" t="s">
        <v>26</v>
      </c>
      <c r="E161" s="9">
        <v>7898964714070</v>
      </c>
      <c r="F161" s="9" t="str">
        <f>Calendário!C43</f>
        <v>Supermercado Nova Economia</v>
      </c>
      <c r="G161" s="9" t="str">
        <f>IFERROR(IF('M40'!E13=0,"",'M40'!E13),"")</f>
        <v/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9" t="s">
        <v>10</v>
      </c>
      <c r="B162" s="9" t="s">
        <v>20</v>
      </c>
      <c r="C162" s="9" t="s">
        <v>21</v>
      </c>
      <c r="D162" s="9" t="s">
        <v>27</v>
      </c>
      <c r="E162" s="9">
        <v>7898920795259</v>
      </c>
      <c r="F162" s="9" t="str">
        <f>Calendário!C4</f>
        <v>Atakarejo</v>
      </c>
      <c r="G162" s="9">
        <f>IFERROR(IF('M1'!E14=0,"",'M1'!E14),"")</f>
        <v>3.06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9" t="s">
        <v>10</v>
      </c>
      <c r="B163" s="9" t="s">
        <v>20</v>
      </c>
      <c r="C163" s="9" t="s">
        <v>21</v>
      </c>
      <c r="D163" s="9" t="s">
        <v>27</v>
      </c>
      <c r="E163" s="9">
        <v>7898920795259</v>
      </c>
      <c r="F163" s="9" t="str">
        <f>Calendário!C5</f>
        <v>Supermercado São Jorge</v>
      </c>
      <c r="G163" s="9" t="str">
        <f>IFERROR(IF('M2'!E14=0,"",'M2'!E14),"")</f>
        <v/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9" t="s">
        <v>10</v>
      </c>
      <c r="B164" s="9" t="s">
        <v>20</v>
      </c>
      <c r="C164" s="9" t="s">
        <v>21</v>
      </c>
      <c r="D164" s="9" t="s">
        <v>27</v>
      </c>
      <c r="E164" s="9">
        <v>7898920795259</v>
      </c>
      <c r="F164" s="9" t="str">
        <f>Calendário!C6</f>
        <v>Economart</v>
      </c>
      <c r="G164" s="9">
        <f>IFERROR(IF('M3'!E14=0,"",'M3'!E14),"")</f>
        <v>3.19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9" t="s">
        <v>10</v>
      </c>
      <c r="B165" s="9" t="s">
        <v>20</v>
      </c>
      <c r="C165" s="9" t="s">
        <v>21</v>
      </c>
      <c r="D165" s="9" t="s">
        <v>27</v>
      </c>
      <c r="E165" s="9">
        <v>7898920795259</v>
      </c>
      <c r="F165" s="9" t="str">
        <f>Calendário!C7</f>
        <v>Mercadinho Deus Dará</v>
      </c>
      <c r="G165" s="9" t="str">
        <f>IFERROR(IF('M4'!E14=0,"",'M4'!E14),"")</f>
        <v>x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9" t="s">
        <v>10</v>
      </c>
      <c r="B166" s="9" t="s">
        <v>20</v>
      </c>
      <c r="C166" s="9" t="s">
        <v>21</v>
      </c>
      <c r="D166" s="9" t="s">
        <v>27</v>
      </c>
      <c r="E166" s="9">
        <v>7898920795259</v>
      </c>
      <c r="F166" s="9" t="str">
        <f>Calendário!C8</f>
        <v>Mix Mateus</v>
      </c>
      <c r="G166" s="9">
        <f>IFERROR(IF('M5'!E14=0,"",'M5'!E14),"")</f>
        <v>2.95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9" t="s">
        <v>10</v>
      </c>
      <c r="B167" s="9" t="s">
        <v>20</v>
      </c>
      <c r="C167" s="9" t="s">
        <v>21</v>
      </c>
      <c r="D167" s="9" t="s">
        <v>27</v>
      </c>
      <c r="E167" s="9">
        <v>7898920795259</v>
      </c>
      <c r="F167" s="9" t="str">
        <f>Calendário!C9</f>
        <v>Mercado Eliene</v>
      </c>
      <c r="G167" s="9" t="str">
        <f>IFERROR(IF('M6'!E14=0,"",'M6'!E14),"")</f>
        <v>x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9" t="s">
        <v>10</v>
      </c>
      <c r="B168" s="9" t="s">
        <v>20</v>
      </c>
      <c r="C168" s="9" t="s">
        <v>21</v>
      </c>
      <c r="D168" s="9" t="s">
        <v>27</v>
      </c>
      <c r="E168" s="9">
        <v>7898920795259</v>
      </c>
      <c r="F168" s="9" t="str">
        <f>Calendário!C10</f>
        <v>Santo Antônio Supermercados</v>
      </c>
      <c r="G168" s="9" t="str">
        <f>IFERROR(IF('M7'!E14=0,"",'M7'!E14),"")</f>
        <v>x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9" t="s">
        <v>10</v>
      </c>
      <c r="B169" s="9" t="s">
        <v>20</v>
      </c>
      <c r="C169" s="9" t="s">
        <v>21</v>
      </c>
      <c r="D169" s="9" t="s">
        <v>27</v>
      </c>
      <c r="E169" s="9">
        <v>7898920795259</v>
      </c>
      <c r="F169" s="9" t="str">
        <f>Calendário!C11</f>
        <v xml:space="preserve">Mercado Teixeira </v>
      </c>
      <c r="G169" s="9" t="str">
        <f>IFERROR(IF('M8'!E14=0,"",'M8'!E14),"")</f>
        <v>x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9" t="s">
        <v>10</v>
      </c>
      <c r="B170" s="9" t="s">
        <v>20</v>
      </c>
      <c r="C170" s="9" t="s">
        <v>21</v>
      </c>
      <c r="D170" s="9" t="s">
        <v>27</v>
      </c>
      <c r="E170" s="9">
        <v>7898920795259</v>
      </c>
      <c r="F170" s="9" t="str">
        <f>Calendário!C12</f>
        <v xml:space="preserve">Supermercado Modelo </v>
      </c>
      <c r="G170" s="9" t="str">
        <f>IFERROR(IF('M9'!E14=0,"",'M9'!E14),"")</f>
        <v/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9" t="s">
        <v>10</v>
      </c>
      <c r="B171" s="9" t="s">
        <v>20</v>
      </c>
      <c r="C171" s="9" t="s">
        <v>21</v>
      </c>
      <c r="D171" s="9" t="s">
        <v>27</v>
      </c>
      <c r="E171" s="9">
        <v>7898920795259</v>
      </c>
      <c r="F171" s="9" t="str">
        <f>Calendário!C13</f>
        <v>Supermercado Esplendor</v>
      </c>
      <c r="G171" s="9" t="str">
        <f>IFERROR(IF('M10'!E14=0,"",'M10'!E14),"")</f>
        <v/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9" t="s">
        <v>10</v>
      </c>
      <c r="B172" s="9" t="s">
        <v>20</v>
      </c>
      <c r="C172" s="9" t="s">
        <v>21</v>
      </c>
      <c r="D172" s="9" t="s">
        <v>27</v>
      </c>
      <c r="E172" s="9">
        <v>7898920795259</v>
      </c>
      <c r="F172" s="9" t="str">
        <f>Calendário!C14</f>
        <v>Sendas Distribuidora S/A (Assaí Atacadista)</v>
      </c>
      <c r="G172" s="9" t="str">
        <f>IFERROR(IF('M11'!E14=0,"",'M11'!E14),"")</f>
        <v/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9" t="s">
        <v>10</v>
      </c>
      <c r="B173" s="9" t="s">
        <v>20</v>
      </c>
      <c r="C173" s="9" t="s">
        <v>21</v>
      </c>
      <c r="D173" s="9" t="s">
        <v>27</v>
      </c>
      <c r="E173" s="9">
        <v>7898920795259</v>
      </c>
      <c r="F173" s="9" t="str">
        <f>Calendário!C15</f>
        <v>Supermercado Sampaio</v>
      </c>
      <c r="G173" s="9" t="str">
        <f>IFERROR(IF('M12'!E14=0,"",'M12'!E14),"")</f>
        <v/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9" t="s">
        <v>10</v>
      </c>
      <c r="B174" s="9" t="s">
        <v>20</v>
      </c>
      <c r="C174" s="9" t="s">
        <v>21</v>
      </c>
      <c r="D174" s="9" t="s">
        <v>27</v>
      </c>
      <c r="E174" s="9">
        <v>7898920795259</v>
      </c>
      <c r="F174" s="9" t="str">
        <f>Calendário!C16</f>
        <v>Atacadão (Brumado)</v>
      </c>
      <c r="G174" s="9" t="str">
        <f>IFERROR(IF('M13'!E14=0,"",'M13'!E14),"")</f>
        <v>x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9" t="s">
        <v>10</v>
      </c>
      <c r="B175" s="9" t="s">
        <v>20</v>
      </c>
      <c r="C175" s="9" t="s">
        <v>21</v>
      </c>
      <c r="D175" s="9" t="s">
        <v>27</v>
      </c>
      <c r="E175" s="9">
        <v>7898920795259</v>
      </c>
      <c r="F175" s="9" t="str">
        <f>Calendário!C17</f>
        <v>Supermercado Central Ipanema</v>
      </c>
      <c r="G175" s="9" t="str">
        <f>IFERROR(IF('M14'!E14=0,"",'M14'!E14),"")</f>
        <v>x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9" t="s">
        <v>10</v>
      </c>
      <c r="B176" s="9" t="s">
        <v>20</v>
      </c>
      <c r="C176" s="9" t="s">
        <v>21</v>
      </c>
      <c r="D176" s="9" t="s">
        <v>27</v>
      </c>
      <c r="E176" s="9">
        <v>7898920795259</v>
      </c>
      <c r="F176" s="9" t="str">
        <f>Calendário!C18</f>
        <v>Supermercados BH (Juracy)</v>
      </c>
      <c r="G176" s="9" t="str">
        <f>IFERROR(IF('M15'!E14=0,"",'M15'!E14),"")</f>
        <v/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9" t="s">
        <v>10</v>
      </c>
      <c r="B177" s="9" t="s">
        <v>20</v>
      </c>
      <c r="C177" s="9" t="s">
        <v>21</v>
      </c>
      <c r="D177" s="9" t="s">
        <v>27</v>
      </c>
      <c r="E177" s="9">
        <v>7898920795259</v>
      </c>
      <c r="F177" s="9" t="str">
        <f>Calendário!C19</f>
        <v>Supermercado Canaã</v>
      </c>
      <c r="G177" s="9" t="str">
        <f>IFERROR(IF('M16'!E14=0,"",'M16'!E14),"")</f>
        <v/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9" t="s">
        <v>10</v>
      </c>
      <c r="B178" s="9" t="s">
        <v>20</v>
      </c>
      <c r="C178" s="9" t="s">
        <v>21</v>
      </c>
      <c r="D178" s="9" t="s">
        <v>27</v>
      </c>
      <c r="E178" s="9">
        <v>7898920795259</v>
      </c>
      <c r="F178" s="9" t="str">
        <f>Calendário!C20</f>
        <v>Supermercado Aliança</v>
      </c>
      <c r="G178" s="9" t="str">
        <f>IFERROR(IF('M17'!E14=0,"",'M17'!E14),"")</f>
        <v/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9" t="s">
        <v>10</v>
      </c>
      <c r="B179" s="9" t="s">
        <v>20</v>
      </c>
      <c r="C179" s="9" t="s">
        <v>21</v>
      </c>
      <c r="D179" s="9" t="s">
        <v>27</v>
      </c>
      <c r="E179" s="9">
        <v>7898920795259</v>
      </c>
      <c r="F179" s="9" t="str">
        <f>Calendário!C21</f>
        <v>Pereira Atacado e Varejo (Boa Vista)</v>
      </c>
      <c r="G179" s="9" t="str">
        <f>IFERROR(IF('M18'!E14=0,"",'M18'!E14),"")</f>
        <v/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9" t="s">
        <v>10</v>
      </c>
      <c r="B180" s="9" t="s">
        <v>20</v>
      </c>
      <c r="C180" s="9" t="s">
        <v>21</v>
      </c>
      <c r="D180" s="9" t="s">
        <v>27</v>
      </c>
      <c r="E180" s="9">
        <v>7898920795259</v>
      </c>
      <c r="F180" s="9" t="str">
        <f>Calendário!C22</f>
        <v>Andralmeida LTDA (São Geraldo)</v>
      </c>
      <c r="G180" s="9" t="str">
        <f>IFERROR(IF('M19'!E14=0,"",'M19'!E14),"")</f>
        <v/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9" t="s">
        <v>10</v>
      </c>
      <c r="B181" s="9" t="s">
        <v>20</v>
      </c>
      <c r="C181" s="9" t="s">
        <v>21</v>
      </c>
      <c r="D181" s="9" t="s">
        <v>27</v>
      </c>
      <c r="E181" s="9">
        <v>7898920795259</v>
      </c>
      <c r="F181" s="9" t="str">
        <f>Calendário!C23</f>
        <v xml:space="preserve">São Miguel Supermercado </v>
      </c>
      <c r="G181" s="9" t="str">
        <f>IFERROR(IF('M20'!E14=0,"",'M20'!E14),"")</f>
        <v/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9" t="s">
        <v>10</v>
      </c>
      <c r="B182" s="9" t="s">
        <v>20</v>
      </c>
      <c r="C182" s="9" t="s">
        <v>21</v>
      </c>
      <c r="D182" s="9" t="s">
        <v>27</v>
      </c>
      <c r="E182" s="9">
        <v>7898920795259</v>
      </c>
      <c r="F182" s="9" t="str">
        <f>Calendário!C24</f>
        <v>Supermercados BH (Rosa Cruz)</v>
      </c>
      <c r="G182" s="9" t="str">
        <f>IFERROR(IF('M21'!E14=0,"",'M21'!E14),"")</f>
        <v/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9" t="s">
        <v>10</v>
      </c>
      <c r="B183" s="9" t="s">
        <v>20</v>
      </c>
      <c r="C183" s="9" t="s">
        <v>21</v>
      </c>
      <c r="D183" s="9" t="s">
        <v>27</v>
      </c>
      <c r="E183" s="9">
        <v>7898920795259</v>
      </c>
      <c r="F183" s="9" t="str">
        <f>Calendário!C25</f>
        <v>Supermercados N U (Bairro Brasil)</v>
      </c>
      <c r="G183" s="9" t="str">
        <f>IFERROR(IF('M22'!E14=0,"",'M22'!E14),"")</f>
        <v/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9" t="s">
        <v>10</v>
      </c>
      <c r="B184" s="9" t="s">
        <v>20</v>
      </c>
      <c r="C184" s="9" t="s">
        <v>21</v>
      </c>
      <c r="D184" s="9" t="s">
        <v>27</v>
      </c>
      <c r="E184" s="9">
        <v>7898920795259</v>
      </c>
      <c r="F184" s="9" t="str">
        <f>Calendário!C26</f>
        <v>Atacadão (Pres. Dutra)</v>
      </c>
      <c r="G184" s="9" t="str">
        <f>IFERROR(IF('M23'!E14=0,"",'M23'!E14),"")</f>
        <v/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9" t="s">
        <v>10</v>
      </c>
      <c r="B185" s="9" t="s">
        <v>20</v>
      </c>
      <c r="C185" s="9" t="s">
        <v>21</v>
      </c>
      <c r="D185" s="9" t="s">
        <v>27</v>
      </c>
      <c r="E185" s="9">
        <v>7898920795259</v>
      </c>
      <c r="F185" s="9" t="str">
        <f>Calendário!C27</f>
        <v>Supermercado São João</v>
      </c>
      <c r="G185" s="9" t="str">
        <f>IFERROR(IF('M24'!E14=0,"",'M24'!E14),"")</f>
        <v/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9" t="s">
        <v>10</v>
      </c>
      <c r="B186" s="9" t="s">
        <v>20</v>
      </c>
      <c r="C186" s="9" t="s">
        <v>21</v>
      </c>
      <c r="D186" s="9" t="s">
        <v>27</v>
      </c>
      <c r="E186" s="9">
        <v>7898920795259</v>
      </c>
      <c r="F186" s="9" t="str">
        <f>Calendário!C28</f>
        <v>G Barbosa Supermercado</v>
      </c>
      <c r="G186" s="9" t="str">
        <f>IFERROR(IF('M25'!E14=0,"",'M25'!E14),"")</f>
        <v/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9" t="s">
        <v>10</v>
      </c>
      <c r="B187" s="9" t="s">
        <v>20</v>
      </c>
      <c r="C187" s="9" t="s">
        <v>21</v>
      </c>
      <c r="D187" s="9" t="s">
        <v>27</v>
      </c>
      <c r="E187" s="9">
        <v>7898920795259</v>
      </c>
      <c r="F187" s="9" t="str">
        <f>Calendário!C29</f>
        <v>Pereira Atacado e Varejo (Alto Maron)</v>
      </c>
      <c r="G187" s="9" t="str">
        <f>IFERROR(IF('M26'!E14=0,"",'M26'!E14),"")</f>
        <v/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9" t="s">
        <v>10</v>
      </c>
      <c r="B188" s="9" t="s">
        <v>20</v>
      </c>
      <c r="C188" s="9" t="s">
        <v>21</v>
      </c>
      <c r="D188" s="9" t="s">
        <v>27</v>
      </c>
      <c r="E188" s="9">
        <v>7898920795259</v>
      </c>
      <c r="F188" s="9" t="str">
        <f>Calendário!C30</f>
        <v>Supermercados BH (Brumado)</v>
      </c>
      <c r="G188" s="9" t="str">
        <f>IFERROR(IF('M27'!E14=0,"",'M27'!E14),"")</f>
        <v/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9" t="s">
        <v>10</v>
      </c>
      <c r="B189" s="9" t="s">
        <v>20</v>
      </c>
      <c r="C189" s="9" t="s">
        <v>21</v>
      </c>
      <c r="D189" s="9" t="s">
        <v>27</v>
      </c>
      <c r="E189" s="9">
        <v>7898920795259</v>
      </c>
      <c r="F189" s="9" t="str">
        <f>Calendário!C31</f>
        <v xml:space="preserve">Super Mix Supermercado </v>
      </c>
      <c r="G189" s="9" t="str">
        <f>IFERROR(IF('M28'!E14=0,"",'M28'!E14),"")</f>
        <v/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9" t="s">
        <v>10</v>
      </c>
      <c r="B190" s="9" t="s">
        <v>20</v>
      </c>
      <c r="C190" s="9" t="s">
        <v>21</v>
      </c>
      <c r="D190" s="9" t="s">
        <v>27</v>
      </c>
      <c r="E190" s="9">
        <v>7898920795259</v>
      </c>
      <c r="F190" s="9" t="str">
        <f>Calendário!C32</f>
        <v>Gbom Supermercado</v>
      </c>
      <c r="G190" s="9" t="str">
        <f>IFERROR(IF('M29'!E14=0,"",'M29'!E14),"")</f>
        <v/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9" t="s">
        <v>10</v>
      </c>
      <c r="B191" s="9" t="s">
        <v>20</v>
      </c>
      <c r="C191" s="9" t="s">
        <v>21</v>
      </c>
      <c r="D191" s="9" t="s">
        <v>27</v>
      </c>
      <c r="E191" s="9">
        <v>7898920795259</v>
      </c>
      <c r="F191" s="9" t="str">
        <f>Calendário!C33</f>
        <v>Supermercado Azevedo</v>
      </c>
      <c r="G191" s="9" t="str">
        <f>IFERROR(IF('M30'!E14=0,"",'M30'!E14),"")</f>
        <v/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9" t="s">
        <v>10</v>
      </c>
      <c r="B192" s="9" t="s">
        <v>20</v>
      </c>
      <c r="C192" s="9" t="s">
        <v>21</v>
      </c>
      <c r="D192" s="9" t="s">
        <v>27</v>
      </c>
      <c r="E192" s="9">
        <v>7898920795259</v>
      </c>
      <c r="F192" s="9" t="str">
        <f>Calendário!C34</f>
        <v>Supermercado Jurema</v>
      </c>
      <c r="G192" s="9" t="str">
        <f>IFERROR(IF('M31'!E14=0,"",'M31'!E14),"")</f>
        <v/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9" t="s">
        <v>10</v>
      </c>
      <c r="B193" s="9" t="s">
        <v>20</v>
      </c>
      <c r="C193" s="9" t="s">
        <v>21</v>
      </c>
      <c r="D193" s="9" t="s">
        <v>27</v>
      </c>
      <c r="E193" s="9">
        <v>7898920795259</v>
      </c>
      <c r="F193" s="9" t="str">
        <f>Calendário!C35</f>
        <v xml:space="preserve">Supermercado Petybom </v>
      </c>
      <c r="G193" s="9" t="str">
        <f>IFERROR(IF('M32'!E14=0,"",'M32'!E14),"")</f>
        <v/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9" t="s">
        <v>10</v>
      </c>
      <c r="B194" s="9" t="s">
        <v>20</v>
      </c>
      <c r="C194" s="9" t="s">
        <v>21</v>
      </c>
      <c r="D194" s="9" t="s">
        <v>27</v>
      </c>
      <c r="E194" s="9">
        <v>7898920795259</v>
      </c>
      <c r="F194" s="9" t="str">
        <f>Calendário!C36</f>
        <v>Supermercados Petrópolis</v>
      </c>
      <c r="G194" s="9" t="str">
        <f>IFERROR(IF('M33'!E14=0,"",'M33'!E14),"")</f>
        <v/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9" t="s">
        <v>10</v>
      </c>
      <c r="B195" s="9" t="s">
        <v>20</v>
      </c>
      <c r="C195" s="9" t="s">
        <v>21</v>
      </c>
      <c r="D195" s="9" t="s">
        <v>27</v>
      </c>
      <c r="E195" s="9">
        <v>7898920795259</v>
      </c>
      <c r="F195" s="9" t="str">
        <f>Calendário!C37</f>
        <v>Supermercados N U (Boulevard)</v>
      </c>
      <c r="G195" s="9" t="str">
        <f>IFERROR(IF('M34'!E14=0,"",'M34'!E14),"")</f>
        <v/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9" t="s">
        <v>10</v>
      </c>
      <c r="B196" s="9" t="s">
        <v>20</v>
      </c>
      <c r="C196" s="9" t="s">
        <v>21</v>
      </c>
      <c r="D196" s="9" t="s">
        <v>27</v>
      </c>
      <c r="E196" s="9">
        <v>7898920795259</v>
      </c>
      <c r="F196" s="9" t="str">
        <f>Calendário!C38</f>
        <v>Supermercado Local</v>
      </c>
      <c r="G196" s="9" t="str">
        <f>IFERROR(IF('M35'!E14=0,"",'M35'!E14),"")</f>
        <v/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9" t="s">
        <v>10</v>
      </c>
      <c r="B197" s="9" t="s">
        <v>20</v>
      </c>
      <c r="C197" s="9" t="s">
        <v>21</v>
      </c>
      <c r="D197" s="9" t="s">
        <v>27</v>
      </c>
      <c r="E197" s="9">
        <v>7898920795259</v>
      </c>
      <c r="F197" s="9" t="str">
        <f>Calendário!C39</f>
        <v>Rondelli Comércio e transporte LTDA</v>
      </c>
      <c r="G197" s="9" t="str">
        <f>IFERROR(IF('M36'!E14=0,"",'M36'!E14),"")</f>
        <v/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9" t="s">
        <v>10</v>
      </c>
      <c r="B198" s="9" t="s">
        <v>20</v>
      </c>
      <c r="C198" s="9" t="s">
        <v>21</v>
      </c>
      <c r="D198" s="9" t="s">
        <v>27</v>
      </c>
      <c r="E198" s="9">
        <v>7898920795259</v>
      </c>
      <c r="F198" s="9" t="str">
        <f>Calendário!C40</f>
        <v>NS Aparecida</v>
      </c>
      <c r="G198" s="9" t="str">
        <f>IFERROR(IF('M37'!E14=0,"",'M37'!E14),"")</f>
        <v/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9" t="s">
        <v>10</v>
      </c>
      <c r="B199" s="9" t="s">
        <v>20</v>
      </c>
      <c r="C199" s="9" t="s">
        <v>21</v>
      </c>
      <c r="D199" s="9" t="s">
        <v>27</v>
      </c>
      <c r="E199" s="9">
        <v>7898920795259</v>
      </c>
      <c r="F199" s="9" t="str">
        <f>Calendário!C41</f>
        <v>Supermercado Família</v>
      </c>
      <c r="G199" s="9" t="str">
        <f>IFERROR(IF('M38'!E14=0,"",'M38'!E14),"")</f>
        <v/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9" t="s">
        <v>10</v>
      </c>
      <c r="B200" s="9" t="s">
        <v>20</v>
      </c>
      <c r="C200" s="9" t="s">
        <v>21</v>
      </c>
      <c r="D200" s="9" t="s">
        <v>27</v>
      </c>
      <c r="E200" s="9">
        <v>7898920795259</v>
      </c>
      <c r="F200" s="9" t="str">
        <f>Calendário!C42</f>
        <v>S Nossa Senhora</v>
      </c>
      <c r="G200" s="9" t="str">
        <f>IFERROR(IF('M39'!E14=0,"",'M39'!E14),"")</f>
        <v/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9" t="s">
        <v>10</v>
      </c>
      <c r="B201" s="9" t="s">
        <v>20</v>
      </c>
      <c r="C201" s="9" t="s">
        <v>21</v>
      </c>
      <c r="D201" s="9" t="s">
        <v>27</v>
      </c>
      <c r="E201" s="9">
        <v>7898920795259</v>
      </c>
      <c r="F201" s="9" t="str">
        <f>Calendário!C43</f>
        <v>Supermercado Nova Economia</v>
      </c>
      <c r="G201" s="9" t="str">
        <f>IFERROR(IF('M40'!E14=0,"",'M40'!E14),"")</f>
        <v/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9" t="s">
        <v>28</v>
      </c>
      <c r="B202" s="9" t="s">
        <v>29</v>
      </c>
      <c r="C202" s="9" t="s">
        <v>30</v>
      </c>
      <c r="D202" s="9" t="s">
        <v>31</v>
      </c>
      <c r="E202" s="9">
        <v>7896038306053</v>
      </c>
      <c r="F202" s="9" t="str">
        <f>Calendário!C4</f>
        <v>Atakarejo</v>
      </c>
      <c r="G202" s="9" t="str">
        <f>IFERROR(IF('M1'!E17=0,"",'M1'!E17),"")</f>
        <v>x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9" t="s">
        <v>28</v>
      </c>
      <c r="B203" s="9" t="s">
        <v>29</v>
      </c>
      <c r="C203" s="9" t="s">
        <v>30</v>
      </c>
      <c r="D203" s="9" t="s">
        <v>31</v>
      </c>
      <c r="E203" s="9">
        <v>7896038306053</v>
      </c>
      <c r="F203" s="9" t="str">
        <f>Calendário!C5</f>
        <v>Supermercado São Jorge</v>
      </c>
      <c r="G203" s="9" t="str">
        <f>IFERROR(IF('M2'!E17=0,"",'M2'!E17),"")</f>
        <v/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9" t="s">
        <v>28</v>
      </c>
      <c r="B204" s="9" t="s">
        <v>29</v>
      </c>
      <c r="C204" s="9" t="s">
        <v>30</v>
      </c>
      <c r="D204" s="9" t="s">
        <v>31</v>
      </c>
      <c r="E204" s="9">
        <v>7896038306053</v>
      </c>
      <c r="F204" s="9" t="str">
        <f>Calendário!C6</f>
        <v>Economart</v>
      </c>
      <c r="G204" s="9">
        <f>IFERROR(IF('M3'!E17=0,"",'M3'!E17),"")</f>
        <v>4.18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9" t="s">
        <v>28</v>
      </c>
      <c r="B205" s="9" t="s">
        <v>29</v>
      </c>
      <c r="C205" s="9" t="s">
        <v>30</v>
      </c>
      <c r="D205" s="9" t="s">
        <v>31</v>
      </c>
      <c r="E205" s="9">
        <v>7896038306053</v>
      </c>
      <c r="F205" s="9" t="str">
        <f>Calendário!C7</f>
        <v>Mercadinho Deus Dará</v>
      </c>
      <c r="G205" s="9" t="str">
        <f>IFERROR(IF('M4'!E17=0,"",'M4'!E17),"")</f>
        <v>x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9" t="s">
        <v>28</v>
      </c>
      <c r="B206" s="9" t="s">
        <v>29</v>
      </c>
      <c r="C206" s="9" t="s">
        <v>30</v>
      </c>
      <c r="D206" s="9" t="s">
        <v>31</v>
      </c>
      <c r="E206" s="9">
        <v>7896038306053</v>
      </c>
      <c r="F206" s="9" t="str">
        <f>Calendário!C8</f>
        <v>Mix Mateus</v>
      </c>
      <c r="G206" s="9">
        <f>IFERROR(IF('M5'!E17=0,"",'M5'!E17),"")</f>
        <v>4.4800000000000004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9" t="s">
        <v>28</v>
      </c>
      <c r="B207" s="9" t="s">
        <v>29</v>
      </c>
      <c r="C207" s="9" t="s">
        <v>30</v>
      </c>
      <c r="D207" s="9" t="s">
        <v>31</v>
      </c>
      <c r="E207" s="9">
        <v>7896038306053</v>
      </c>
      <c r="F207" s="9" t="str">
        <f>Calendário!C9</f>
        <v>Mercado Eliene</v>
      </c>
      <c r="G207" s="9" t="str">
        <f>IFERROR(IF('M6'!E17=0,"",'M6'!E17),"")</f>
        <v>x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9" t="s">
        <v>28</v>
      </c>
      <c r="B208" s="9" t="s">
        <v>29</v>
      </c>
      <c r="C208" s="9" t="s">
        <v>30</v>
      </c>
      <c r="D208" s="9" t="s">
        <v>31</v>
      </c>
      <c r="E208" s="9">
        <v>7896038306053</v>
      </c>
      <c r="F208" s="9" t="str">
        <f>Calendário!C10</f>
        <v>Santo Antônio Supermercados</v>
      </c>
      <c r="G208" s="9">
        <f>IFERROR(IF('M7'!E17=0,"",'M7'!E17),"")</f>
        <v>4.99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9" t="s">
        <v>28</v>
      </c>
      <c r="B209" s="9" t="s">
        <v>29</v>
      </c>
      <c r="C209" s="9" t="s">
        <v>30</v>
      </c>
      <c r="D209" s="9" t="s">
        <v>31</v>
      </c>
      <c r="E209" s="9">
        <v>7896038306053</v>
      </c>
      <c r="F209" s="9" t="str">
        <f>Calendário!C11</f>
        <v xml:space="preserve">Mercado Teixeira </v>
      </c>
      <c r="G209" s="9" t="str">
        <f>IFERROR(IF('M8'!E17=0,"",'M8'!E17),"")</f>
        <v>x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9" t="s">
        <v>28</v>
      </c>
      <c r="B210" s="9" t="s">
        <v>29</v>
      </c>
      <c r="C210" s="9" t="s">
        <v>30</v>
      </c>
      <c r="D210" s="9" t="s">
        <v>31</v>
      </c>
      <c r="E210" s="9">
        <v>7896038306053</v>
      </c>
      <c r="F210" s="9" t="str">
        <f>Calendário!C12</f>
        <v xml:space="preserve">Supermercado Modelo </v>
      </c>
      <c r="G210" s="9" t="str">
        <f>IFERROR(IF('M9'!E17=0,"",'M9'!E17),"")</f>
        <v/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9" t="s">
        <v>28</v>
      </c>
      <c r="B211" s="9" t="s">
        <v>29</v>
      </c>
      <c r="C211" s="9" t="s">
        <v>30</v>
      </c>
      <c r="D211" s="9" t="s">
        <v>31</v>
      </c>
      <c r="E211" s="9">
        <v>7896038306053</v>
      </c>
      <c r="F211" s="9" t="str">
        <f>Calendário!C13</f>
        <v>Supermercado Esplendor</v>
      </c>
      <c r="G211" s="9" t="str">
        <f>IFERROR(IF('M10'!E17=0,"",'M10'!E17),"")</f>
        <v/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9" t="s">
        <v>28</v>
      </c>
      <c r="B212" s="9" t="s">
        <v>29</v>
      </c>
      <c r="C212" s="9" t="s">
        <v>30</v>
      </c>
      <c r="D212" s="9" t="s">
        <v>31</v>
      </c>
      <c r="E212" s="9">
        <v>7896038306053</v>
      </c>
      <c r="F212" s="9" t="str">
        <f>Calendário!C14</f>
        <v>Sendas Distribuidora S/A (Assaí Atacadista)</v>
      </c>
      <c r="G212" s="9" t="str">
        <f>IFERROR(IF('M11'!E17=0,"",'M11'!E17),"")</f>
        <v/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9" t="s">
        <v>28</v>
      </c>
      <c r="B213" s="9" t="s">
        <v>29</v>
      </c>
      <c r="C213" s="9" t="s">
        <v>30</v>
      </c>
      <c r="D213" s="9" t="s">
        <v>31</v>
      </c>
      <c r="E213" s="9">
        <v>7896038306053</v>
      </c>
      <c r="F213" s="9" t="str">
        <f>Calendário!C15</f>
        <v>Supermercado Sampaio</v>
      </c>
      <c r="G213" s="9" t="str">
        <f>IFERROR(IF('M12'!E17=0,"",'M12'!E17),"")</f>
        <v/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9" t="s">
        <v>28</v>
      </c>
      <c r="B214" s="9" t="s">
        <v>29</v>
      </c>
      <c r="C214" s="9" t="s">
        <v>30</v>
      </c>
      <c r="D214" s="9" t="s">
        <v>31</v>
      </c>
      <c r="E214" s="9">
        <v>7896038306053</v>
      </c>
      <c r="F214" s="9" t="str">
        <f>Calendário!C16</f>
        <v>Atacadão (Brumado)</v>
      </c>
      <c r="G214" s="9">
        <f>IFERROR(IF('M13'!E17=0,"",'M13'!E17),"")</f>
        <v>4.99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9" t="s">
        <v>28</v>
      </c>
      <c r="B215" s="9" t="s">
        <v>29</v>
      </c>
      <c r="C215" s="9" t="s">
        <v>30</v>
      </c>
      <c r="D215" s="9" t="s">
        <v>31</v>
      </c>
      <c r="E215" s="9">
        <v>7896038306053</v>
      </c>
      <c r="F215" s="9" t="str">
        <f>Calendário!C17</f>
        <v>Supermercado Central Ipanema</v>
      </c>
      <c r="G215" s="9" t="str">
        <f>IFERROR(IF('M14'!E17=0,"",'M14'!E17),"")</f>
        <v>x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9" t="s">
        <v>28</v>
      </c>
      <c r="B216" s="9" t="s">
        <v>29</v>
      </c>
      <c r="C216" s="9" t="s">
        <v>30</v>
      </c>
      <c r="D216" s="9" t="s">
        <v>31</v>
      </c>
      <c r="E216" s="9">
        <v>7896038306053</v>
      </c>
      <c r="F216" s="9" t="str">
        <f>Calendário!C18</f>
        <v>Supermercados BH (Juracy)</v>
      </c>
      <c r="G216" s="9" t="str">
        <f>IFERROR(IF('M15'!E17=0,"",'M15'!E17),"")</f>
        <v/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9" t="s">
        <v>28</v>
      </c>
      <c r="B217" s="9" t="s">
        <v>29</v>
      </c>
      <c r="C217" s="9" t="s">
        <v>30</v>
      </c>
      <c r="D217" s="9" t="s">
        <v>31</v>
      </c>
      <c r="E217" s="9">
        <v>7896038306053</v>
      </c>
      <c r="F217" s="9" t="str">
        <f>Calendário!C19</f>
        <v>Supermercado Canaã</v>
      </c>
      <c r="G217" s="9" t="str">
        <f>IFERROR(IF('M16'!E17=0,"",'M16'!E17),"")</f>
        <v/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9" t="s">
        <v>28</v>
      </c>
      <c r="B218" s="9" t="s">
        <v>29</v>
      </c>
      <c r="C218" s="9" t="s">
        <v>30</v>
      </c>
      <c r="D218" s="9" t="s">
        <v>31</v>
      </c>
      <c r="E218" s="9">
        <v>7896038306053</v>
      </c>
      <c r="F218" s="9" t="str">
        <f>Calendário!C20</f>
        <v>Supermercado Aliança</v>
      </c>
      <c r="G218" s="9" t="str">
        <f>IFERROR(IF('M17'!E17=0,"",'M17'!E17),"")</f>
        <v/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9" t="s">
        <v>28</v>
      </c>
      <c r="B219" s="9" t="s">
        <v>29</v>
      </c>
      <c r="C219" s="9" t="s">
        <v>30</v>
      </c>
      <c r="D219" s="9" t="s">
        <v>31</v>
      </c>
      <c r="E219" s="9">
        <v>7896038306053</v>
      </c>
      <c r="F219" s="9" t="str">
        <f>Calendário!C21</f>
        <v>Pereira Atacado e Varejo (Boa Vista)</v>
      </c>
      <c r="G219" s="9" t="str">
        <f>IFERROR(IF('M18'!E17=0,"",'M18'!E17),"")</f>
        <v/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9" t="s">
        <v>28</v>
      </c>
      <c r="B220" s="9" t="s">
        <v>29</v>
      </c>
      <c r="C220" s="9" t="s">
        <v>30</v>
      </c>
      <c r="D220" s="9" t="s">
        <v>31</v>
      </c>
      <c r="E220" s="9">
        <v>7896038306053</v>
      </c>
      <c r="F220" s="9" t="str">
        <f>Calendário!C22</f>
        <v>Andralmeida LTDA (São Geraldo)</v>
      </c>
      <c r="G220" s="9" t="str">
        <f>IFERROR(IF('M19'!E17=0,"",'M19'!E17),"")</f>
        <v/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9" t="s">
        <v>28</v>
      </c>
      <c r="B221" s="9" t="s">
        <v>29</v>
      </c>
      <c r="C221" s="9" t="s">
        <v>30</v>
      </c>
      <c r="D221" s="9" t="s">
        <v>31</v>
      </c>
      <c r="E221" s="9">
        <v>7896038306053</v>
      </c>
      <c r="F221" s="9" t="str">
        <f>Calendário!C23</f>
        <v xml:space="preserve">São Miguel Supermercado </v>
      </c>
      <c r="G221" s="9" t="str">
        <f>IFERROR(IF('M20'!E17=0,"",'M20'!E17),"")</f>
        <v/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9" t="s">
        <v>28</v>
      </c>
      <c r="B222" s="9" t="s">
        <v>29</v>
      </c>
      <c r="C222" s="9" t="s">
        <v>30</v>
      </c>
      <c r="D222" s="9" t="s">
        <v>31</v>
      </c>
      <c r="E222" s="9">
        <v>7896038306053</v>
      </c>
      <c r="F222" s="9" t="str">
        <f>Calendário!C24</f>
        <v>Supermercados BH (Rosa Cruz)</v>
      </c>
      <c r="G222" s="9" t="str">
        <f>IFERROR(IF('M21'!E17=0,"",'M21'!E17),"")</f>
        <v/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9" t="s">
        <v>28</v>
      </c>
      <c r="B223" s="9" t="s">
        <v>29</v>
      </c>
      <c r="C223" s="9" t="s">
        <v>30</v>
      </c>
      <c r="D223" s="9" t="s">
        <v>31</v>
      </c>
      <c r="E223" s="9">
        <v>7896038306053</v>
      </c>
      <c r="F223" s="9" t="str">
        <f>Calendário!C25</f>
        <v>Supermercados N U (Bairro Brasil)</v>
      </c>
      <c r="G223" s="9" t="str">
        <f>IFERROR(IF('M22'!E17=0,"",'M22'!E17),"")</f>
        <v/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9" t="s">
        <v>28</v>
      </c>
      <c r="B224" s="9" t="s">
        <v>29</v>
      </c>
      <c r="C224" s="9" t="s">
        <v>30</v>
      </c>
      <c r="D224" s="9" t="s">
        <v>31</v>
      </c>
      <c r="E224" s="9">
        <v>7896038306053</v>
      </c>
      <c r="F224" s="9" t="str">
        <f>Calendário!C26</f>
        <v>Atacadão (Pres. Dutra)</v>
      </c>
      <c r="G224" s="9" t="str">
        <f>IFERROR(IF('M23'!E17=0,"",'M23'!E17),"")</f>
        <v/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9" t="s">
        <v>28</v>
      </c>
      <c r="B225" s="9" t="s">
        <v>29</v>
      </c>
      <c r="C225" s="9" t="s">
        <v>30</v>
      </c>
      <c r="D225" s="9" t="s">
        <v>31</v>
      </c>
      <c r="E225" s="9">
        <v>7896038306053</v>
      </c>
      <c r="F225" s="9" t="str">
        <f>Calendário!C27</f>
        <v>Supermercado São João</v>
      </c>
      <c r="G225" s="9" t="str">
        <f>IFERROR(IF('M24'!E17=0,"",'M24'!E17),"")</f>
        <v/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9" t="s">
        <v>28</v>
      </c>
      <c r="B226" s="9" t="s">
        <v>29</v>
      </c>
      <c r="C226" s="9" t="s">
        <v>30</v>
      </c>
      <c r="D226" s="9" t="s">
        <v>31</v>
      </c>
      <c r="E226" s="9">
        <v>7896038306053</v>
      </c>
      <c r="F226" s="9" t="str">
        <f>Calendário!C28</f>
        <v>G Barbosa Supermercado</v>
      </c>
      <c r="G226" s="9" t="str">
        <f>IFERROR(IF('M25'!E17=0,"",'M25'!E17),"")</f>
        <v/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9" t="s">
        <v>28</v>
      </c>
      <c r="B227" s="9" t="s">
        <v>29</v>
      </c>
      <c r="C227" s="9" t="s">
        <v>30</v>
      </c>
      <c r="D227" s="9" t="s">
        <v>31</v>
      </c>
      <c r="E227" s="9">
        <v>7896038306053</v>
      </c>
      <c r="F227" s="9" t="str">
        <f>Calendário!C29</f>
        <v>Pereira Atacado e Varejo (Alto Maron)</v>
      </c>
      <c r="G227" s="9" t="str">
        <f>IFERROR(IF('M26'!E17=0,"",'M26'!E17),"")</f>
        <v/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9" t="s">
        <v>28</v>
      </c>
      <c r="B228" s="9" t="s">
        <v>29</v>
      </c>
      <c r="C228" s="9" t="s">
        <v>30</v>
      </c>
      <c r="D228" s="9" t="s">
        <v>31</v>
      </c>
      <c r="E228" s="9">
        <v>7896038306053</v>
      </c>
      <c r="F228" s="9" t="str">
        <f>Calendário!C30</f>
        <v>Supermercados BH (Brumado)</v>
      </c>
      <c r="G228" s="9" t="str">
        <f>IFERROR(IF('M27'!E17=0,"",'M27'!E17),"")</f>
        <v/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9" t="s">
        <v>28</v>
      </c>
      <c r="B229" s="9" t="s">
        <v>29</v>
      </c>
      <c r="C229" s="9" t="s">
        <v>30</v>
      </c>
      <c r="D229" s="9" t="s">
        <v>31</v>
      </c>
      <c r="E229" s="9">
        <v>7896038306053</v>
      </c>
      <c r="F229" s="9" t="str">
        <f>Calendário!C31</f>
        <v xml:space="preserve">Super Mix Supermercado </v>
      </c>
      <c r="G229" s="9" t="str">
        <f>IFERROR(IF('M28'!E17=0,"",'M28'!E17),"")</f>
        <v/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9" t="s">
        <v>28</v>
      </c>
      <c r="B230" s="9" t="s">
        <v>29</v>
      </c>
      <c r="C230" s="9" t="s">
        <v>30</v>
      </c>
      <c r="D230" s="9" t="s">
        <v>31</v>
      </c>
      <c r="E230" s="9">
        <v>7896038306053</v>
      </c>
      <c r="F230" s="9" t="str">
        <f>Calendário!C32</f>
        <v>Gbom Supermercado</v>
      </c>
      <c r="G230" s="9" t="str">
        <f>IFERROR(IF('M29'!E17=0,"",'M29'!E17),"")</f>
        <v/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9" t="s">
        <v>28</v>
      </c>
      <c r="B231" s="9" t="s">
        <v>29</v>
      </c>
      <c r="C231" s="9" t="s">
        <v>30</v>
      </c>
      <c r="D231" s="9" t="s">
        <v>31</v>
      </c>
      <c r="E231" s="9">
        <v>7896038306053</v>
      </c>
      <c r="F231" s="9" t="str">
        <f>Calendário!C33</f>
        <v>Supermercado Azevedo</v>
      </c>
      <c r="G231" s="9" t="str">
        <f>IFERROR(IF('M30'!E17=0,"",'M30'!E17),"")</f>
        <v/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9" t="s">
        <v>28</v>
      </c>
      <c r="B232" s="9" t="s">
        <v>29</v>
      </c>
      <c r="C232" s="9" t="s">
        <v>30</v>
      </c>
      <c r="D232" s="9" t="s">
        <v>31</v>
      </c>
      <c r="E232" s="9">
        <v>7896038306053</v>
      </c>
      <c r="F232" s="9" t="str">
        <f>Calendário!C34</f>
        <v>Supermercado Jurema</v>
      </c>
      <c r="G232" s="9" t="str">
        <f>IFERROR(IF('M31'!E17=0,"",'M31'!E17),"")</f>
        <v/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9" t="s">
        <v>28</v>
      </c>
      <c r="B233" s="9" t="s">
        <v>29</v>
      </c>
      <c r="C233" s="9" t="s">
        <v>30</v>
      </c>
      <c r="D233" s="9" t="s">
        <v>31</v>
      </c>
      <c r="E233" s="9">
        <v>7896038306053</v>
      </c>
      <c r="F233" s="9" t="str">
        <f>Calendário!C35</f>
        <v xml:space="preserve">Supermercado Petybom </v>
      </c>
      <c r="G233" s="9" t="str">
        <f>IFERROR(IF('M32'!E17=0,"",'M32'!E17),"")</f>
        <v/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9" t="s">
        <v>28</v>
      </c>
      <c r="B234" s="9" t="s">
        <v>29</v>
      </c>
      <c r="C234" s="9" t="s">
        <v>30</v>
      </c>
      <c r="D234" s="9" t="s">
        <v>31</v>
      </c>
      <c r="E234" s="9">
        <v>7896038306053</v>
      </c>
      <c r="F234" s="9" t="str">
        <f>Calendário!C36</f>
        <v>Supermercados Petrópolis</v>
      </c>
      <c r="G234" s="9" t="str">
        <f>IFERROR(IF('M33'!E17=0,"",'M33'!E17),"")</f>
        <v/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9" t="s">
        <v>28</v>
      </c>
      <c r="B235" s="9" t="s">
        <v>29</v>
      </c>
      <c r="C235" s="9" t="s">
        <v>30</v>
      </c>
      <c r="D235" s="9" t="s">
        <v>31</v>
      </c>
      <c r="E235" s="9">
        <v>7896038306053</v>
      </c>
      <c r="F235" s="9" t="str">
        <f>Calendário!C37</f>
        <v>Supermercados N U (Boulevard)</v>
      </c>
      <c r="G235" s="9" t="str">
        <f>IFERROR(IF('M34'!E17=0,"",'M34'!E17),"")</f>
        <v/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9" t="s">
        <v>28</v>
      </c>
      <c r="B236" s="9" t="s">
        <v>29</v>
      </c>
      <c r="C236" s="9" t="s">
        <v>30</v>
      </c>
      <c r="D236" s="9" t="s">
        <v>31</v>
      </c>
      <c r="E236" s="9">
        <v>7896038306053</v>
      </c>
      <c r="F236" s="9" t="str">
        <f>Calendário!C38</f>
        <v>Supermercado Local</v>
      </c>
      <c r="G236" s="9" t="str">
        <f>IFERROR(IF('M35'!E17=0,"",'M35'!E17),"")</f>
        <v/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9" t="s">
        <v>28</v>
      </c>
      <c r="B237" s="9" t="s">
        <v>29</v>
      </c>
      <c r="C237" s="9" t="s">
        <v>30</v>
      </c>
      <c r="D237" s="9" t="s">
        <v>31</v>
      </c>
      <c r="E237" s="9">
        <v>7896038306053</v>
      </c>
      <c r="F237" s="9" t="str">
        <f>Calendário!C39</f>
        <v>Rondelli Comércio e transporte LTDA</v>
      </c>
      <c r="G237" s="9" t="str">
        <f>IFERROR(IF('M36'!E17=0,"",'M36'!E17),"")</f>
        <v/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9" t="s">
        <v>28</v>
      </c>
      <c r="B238" s="9" t="s">
        <v>29</v>
      </c>
      <c r="C238" s="9" t="s">
        <v>30</v>
      </c>
      <c r="D238" s="9" t="s">
        <v>31</v>
      </c>
      <c r="E238" s="9">
        <v>7896038306053</v>
      </c>
      <c r="F238" s="9" t="str">
        <f>Calendário!C40</f>
        <v>NS Aparecida</v>
      </c>
      <c r="G238" s="9" t="str">
        <f>IFERROR(IF('M37'!E17=0,"",'M37'!E17),"")</f>
        <v/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9" t="s">
        <v>28</v>
      </c>
      <c r="B239" s="9" t="s">
        <v>29</v>
      </c>
      <c r="C239" s="9" t="s">
        <v>30</v>
      </c>
      <c r="D239" s="9" t="s">
        <v>31</v>
      </c>
      <c r="E239" s="9">
        <v>7896038306053</v>
      </c>
      <c r="F239" s="9" t="str">
        <f>Calendário!C41</f>
        <v>Supermercado Família</v>
      </c>
      <c r="G239" s="9" t="str">
        <f>IFERROR(IF('M38'!E17=0,"",'M38'!E17),"")</f>
        <v/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9" t="s">
        <v>28</v>
      </c>
      <c r="B240" s="9" t="s">
        <v>29</v>
      </c>
      <c r="C240" s="9" t="s">
        <v>30</v>
      </c>
      <c r="D240" s="9" t="s">
        <v>31</v>
      </c>
      <c r="E240" s="9">
        <v>7896038306053</v>
      </c>
      <c r="F240" s="9" t="str">
        <f>Calendário!C42</f>
        <v>S Nossa Senhora</v>
      </c>
      <c r="G240" s="9" t="str">
        <f>IFERROR(IF('M39'!E17=0,"",'M39'!E17),"")</f>
        <v/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9" t="s">
        <v>28</v>
      </c>
      <c r="B241" s="9" t="s">
        <v>29</v>
      </c>
      <c r="C241" s="9" t="s">
        <v>30</v>
      </c>
      <c r="D241" s="9" t="s">
        <v>31</v>
      </c>
      <c r="E241" s="9">
        <v>7896038306053</v>
      </c>
      <c r="F241" s="9" t="str">
        <f>Calendário!C43</f>
        <v>Supermercado Nova Economia</v>
      </c>
      <c r="G241" s="9" t="str">
        <f>IFERROR(IF('M40'!E17=0,"",'M40'!E17),"")</f>
        <v/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9" t="s">
        <v>28</v>
      </c>
      <c r="B242" s="9" t="s">
        <v>29</v>
      </c>
      <c r="C242" s="9" t="s">
        <v>30</v>
      </c>
      <c r="D242" s="9" t="s">
        <v>32</v>
      </c>
      <c r="E242" s="9">
        <v>7893500018469</v>
      </c>
      <c r="F242" s="9" t="str">
        <f>Calendário!C4</f>
        <v>Atakarejo</v>
      </c>
      <c r="G242" s="9">
        <f>IFERROR(IF('M1'!E18=0,"",'M1'!E18),"")</f>
        <v>4.9800000000000004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9" t="s">
        <v>28</v>
      </c>
      <c r="B243" s="9" t="s">
        <v>29</v>
      </c>
      <c r="C243" s="9" t="s">
        <v>30</v>
      </c>
      <c r="D243" s="9" t="s">
        <v>32</v>
      </c>
      <c r="E243" s="9">
        <v>7893500018469</v>
      </c>
      <c r="F243" s="9" t="str">
        <f>Calendário!C5</f>
        <v>Supermercado São Jorge</v>
      </c>
      <c r="G243" s="9" t="str">
        <f>IFERROR(IF('M2'!E18=0,"",'M2'!E18),"")</f>
        <v/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9" t="s">
        <v>28</v>
      </c>
      <c r="B244" s="9" t="s">
        <v>29</v>
      </c>
      <c r="C244" s="9" t="s">
        <v>30</v>
      </c>
      <c r="D244" s="9" t="s">
        <v>32</v>
      </c>
      <c r="E244" s="9">
        <v>7893500018469</v>
      </c>
      <c r="F244" s="9" t="str">
        <f>Calendário!C6</f>
        <v>Economart</v>
      </c>
      <c r="G244" s="9">
        <f>IFERROR(IF('M3'!E18=0,"",'M3'!E18),"")</f>
        <v>5.19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9" t="s">
        <v>28</v>
      </c>
      <c r="B245" s="9" t="s">
        <v>29</v>
      </c>
      <c r="C245" s="9" t="s">
        <v>30</v>
      </c>
      <c r="D245" s="9" t="s">
        <v>32</v>
      </c>
      <c r="E245" s="9">
        <v>7893500018469</v>
      </c>
      <c r="F245" s="9" t="str">
        <f>Calendário!C7</f>
        <v>Mercadinho Deus Dará</v>
      </c>
      <c r="G245" s="9" t="str">
        <f>IFERROR(IF('M4'!E18=0,"",'M4'!E18),"")</f>
        <v>x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9" t="s">
        <v>28</v>
      </c>
      <c r="B246" s="9" t="s">
        <v>29</v>
      </c>
      <c r="C246" s="9" t="s">
        <v>30</v>
      </c>
      <c r="D246" s="9" t="s">
        <v>32</v>
      </c>
      <c r="E246" s="9">
        <v>7893500018469</v>
      </c>
      <c r="F246" s="9" t="str">
        <f>Calendário!C8</f>
        <v>Mix Mateus</v>
      </c>
      <c r="G246" s="9">
        <f>IFERROR(IF('M5'!E18=0,"",'M5'!E18),"")</f>
        <v>4.88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9" t="s">
        <v>28</v>
      </c>
      <c r="B247" s="9" t="s">
        <v>29</v>
      </c>
      <c r="C247" s="9" t="s">
        <v>30</v>
      </c>
      <c r="D247" s="9" t="s">
        <v>32</v>
      </c>
      <c r="E247" s="9">
        <v>7893500018469</v>
      </c>
      <c r="F247" s="9" t="str">
        <f>Calendário!C9</f>
        <v>Mercado Eliene</v>
      </c>
      <c r="G247" s="9" t="str">
        <f>IFERROR(IF('M6'!E18=0,"",'M6'!E18),"")</f>
        <v>x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9" t="s">
        <v>28</v>
      </c>
      <c r="B248" s="9" t="s">
        <v>29</v>
      </c>
      <c r="C248" s="9" t="s">
        <v>30</v>
      </c>
      <c r="D248" s="9" t="s">
        <v>32</v>
      </c>
      <c r="E248" s="9">
        <v>7893500018469</v>
      </c>
      <c r="F248" s="9" t="str">
        <f>Calendário!C10</f>
        <v>Santo Antônio Supermercados</v>
      </c>
      <c r="G248" s="9">
        <f>IFERROR(IF('M7'!E18=0,"",'M7'!E18),"")</f>
        <v>6.2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9" t="s">
        <v>28</v>
      </c>
      <c r="B249" s="9" t="s">
        <v>29</v>
      </c>
      <c r="C249" s="9" t="s">
        <v>30</v>
      </c>
      <c r="D249" s="9" t="s">
        <v>32</v>
      </c>
      <c r="E249" s="9">
        <v>7893500018469</v>
      </c>
      <c r="F249" s="9" t="str">
        <f>Calendário!C11</f>
        <v xml:space="preserve">Mercado Teixeira </v>
      </c>
      <c r="G249" s="9" t="str">
        <f>IFERROR(IF('M8'!E18=0,"",'M8'!E18),"")</f>
        <v>x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9" t="s">
        <v>28</v>
      </c>
      <c r="B250" s="9" t="s">
        <v>29</v>
      </c>
      <c r="C250" s="9" t="s">
        <v>30</v>
      </c>
      <c r="D250" s="9" t="s">
        <v>32</v>
      </c>
      <c r="E250" s="9">
        <v>7893500018469</v>
      </c>
      <c r="F250" s="9" t="str">
        <f>Calendário!C12</f>
        <v xml:space="preserve">Supermercado Modelo </v>
      </c>
      <c r="G250" s="9" t="str">
        <f>IFERROR(IF('M9'!E18=0,"",'M9'!E18),"")</f>
        <v/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9" t="s">
        <v>28</v>
      </c>
      <c r="B251" s="9" t="s">
        <v>29</v>
      </c>
      <c r="C251" s="9" t="s">
        <v>30</v>
      </c>
      <c r="D251" s="9" t="s">
        <v>32</v>
      </c>
      <c r="E251" s="9">
        <v>7893500018469</v>
      </c>
      <c r="F251" s="9" t="str">
        <f>Calendário!C13</f>
        <v>Supermercado Esplendor</v>
      </c>
      <c r="G251" s="9" t="str">
        <f>IFERROR(IF('M10'!E18=0,"",'M10'!E18),"")</f>
        <v/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9" t="s">
        <v>28</v>
      </c>
      <c r="B252" s="9" t="s">
        <v>29</v>
      </c>
      <c r="C252" s="9" t="s">
        <v>30</v>
      </c>
      <c r="D252" s="9" t="s">
        <v>32</v>
      </c>
      <c r="E252" s="9">
        <v>7893500018469</v>
      </c>
      <c r="F252" s="9" t="str">
        <f>Calendário!C14</f>
        <v>Sendas Distribuidora S/A (Assaí Atacadista)</v>
      </c>
      <c r="G252" s="9" t="str">
        <f>IFERROR(IF('M11'!E18=0,"",'M11'!E18),"")</f>
        <v/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9" t="s">
        <v>28</v>
      </c>
      <c r="B253" s="9" t="s">
        <v>29</v>
      </c>
      <c r="C253" s="9" t="s">
        <v>30</v>
      </c>
      <c r="D253" s="9" t="s">
        <v>32</v>
      </c>
      <c r="E253" s="9">
        <v>7893500018469</v>
      </c>
      <c r="F253" s="9" t="str">
        <f>Calendário!C15</f>
        <v>Supermercado Sampaio</v>
      </c>
      <c r="G253" s="9" t="str">
        <f>IFERROR(IF('M12'!E18=0,"",'M12'!E18),"")</f>
        <v/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9" t="s">
        <v>28</v>
      </c>
      <c r="B254" s="9" t="s">
        <v>29</v>
      </c>
      <c r="C254" s="9" t="s">
        <v>30</v>
      </c>
      <c r="D254" s="9" t="s">
        <v>32</v>
      </c>
      <c r="E254" s="9">
        <v>7893500018469</v>
      </c>
      <c r="F254" s="9" t="str">
        <f>Calendário!C16</f>
        <v>Atacadão (Brumado)</v>
      </c>
      <c r="G254" s="9">
        <f>IFERROR(IF('M13'!E18=0,"",'M13'!E18),"")</f>
        <v>5.39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9" t="s">
        <v>28</v>
      </c>
      <c r="B255" s="9" t="s">
        <v>29</v>
      </c>
      <c r="C255" s="9" t="s">
        <v>30</v>
      </c>
      <c r="D255" s="9" t="s">
        <v>32</v>
      </c>
      <c r="E255" s="9">
        <v>7893500018469</v>
      </c>
      <c r="F255" s="9" t="str">
        <f>Calendário!C17</f>
        <v>Supermercado Central Ipanema</v>
      </c>
      <c r="G255" s="9" t="str">
        <f>IFERROR(IF('M14'!E18=0,"",'M14'!E18),"")</f>
        <v>x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9" t="s">
        <v>28</v>
      </c>
      <c r="B256" s="9" t="s">
        <v>29</v>
      </c>
      <c r="C256" s="9" t="s">
        <v>30</v>
      </c>
      <c r="D256" s="9" t="s">
        <v>32</v>
      </c>
      <c r="E256" s="9">
        <v>7893500018469</v>
      </c>
      <c r="F256" s="9" t="str">
        <f>Calendário!C18</f>
        <v>Supermercados BH (Juracy)</v>
      </c>
      <c r="G256" s="9" t="str">
        <f>IFERROR(IF('M15'!E18=0,"",'M15'!E18),"")</f>
        <v/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9" t="s">
        <v>28</v>
      </c>
      <c r="B257" s="9" t="s">
        <v>29</v>
      </c>
      <c r="C257" s="9" t="s">
        <v>30</v>
      </c>
      <c r="D257" s="9" t="s">
        <v>32</v>
      </c>
      <c r="E257" s="9">
        <v>7893500018469</v>
      </c>
      <c r="F257" s="9" t="str">
        <f>Calendário!C19</f>
        <v>Supermercado Canaã</v>
      </c>
      <c r="G257" s="9" t="str">
        <f>IFERROR(IF('M16'!E18=0,"",'M16'!E18),"")</f>
        <v/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9" t="s">
        <v>28</v>
      </c>
      <c r="B258" s="9" t="s">
        <v>29</v>
      </c>
      <c r="C258" s="9" t="s">
        <v>30</v>
      </c>
      <c r="D258" s="9" t="s">
        <v>32</v>
      </c>
      <c r="E258" s="9">
        <v>7893500018469</v>
      </c>
      <c r="F258" s="9" t="str">
        <f>Calendário!C20</f>
        <v>Supermercado Aliança</v>
      </c>
      <c r="G258" s="9" t="str">
        <f>IFERROR(IF('M17'!E18=0,"",'M17'!E18),"")</f>
        <v/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9" t="s">
        <v>28</v>
      </c>
      <c r="B259" s="9" t="s">
        <v>29</v>
      </c>
      <c r="C259" s="9" t="s">
        <v>30</v>
      </c>
      <c r="D259" s="9" t="s">
        <v>32</v>
      </c>
      <c r="E259" s="9">
        <v>7893500018469</v>
      </c>
      <c r="F259" s="9" t="str">
        <f>Calendário!C21</f>
        <v>Pereira Atacado e Varejo (Boa Vista)</v>
      </c>
      <c r="G259" s="9" t="str">
        <f>IFERROR(IF('M18'!E18=0,"",'M18'!E18),"")</f>
        <v/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9" t="s">
        <v>28</v>
      </c>
      <c r="B260" s="9" t="s">
        <v>29</v>
      </c>
      <c r="C260" s="9" t="s">
        <v>30</v>
      </c>
      <c r="D260" s="9" t="s">
        <v>32</v>
      </c>
      <c r="E260" s="9">
        <v>7893500018469</v>
      </c>
      <c r="F260" s="9" t="str">
        <f>Calendário!C22</f>
        <v>Andralmeida LTDA (São Geraldo)</v>
      </c>
      <c r="G260" s="9" t="str">
        <f>IFERROR(IF('M19'!E18=0,"",'M19'!E18),"")</f>
        <v/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9" t="s">
        <v>28</v>
      </c>
      <c r="B261" s="9" t="s">
        <v>29</v>
      </c>
      <c r="C261" s="9" t="s">
        <v>30</v>
      </c>
      <c r="D261" s="9" t="s">
        <v>32</v>
      </c>
      <c r="E261" s="9">
        <v>7893500018469</v>
      </c>
      <c r="F261" s="9" t="str">
        <f>Calendário!C23</f>
        <v xml:space="preserve">São Miguel Supermercado </v>
      </c>
      <c r="G261" s="9" t="str">
        <f>IFERROR(IF('M20'!E18=0,"",'M20'!E18),"")</f>
        <v/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9" t="s">
        <v>28</v>
      </c>
      <c r="B262" s="9" t="s">
        <v>29</v>
      </c>
      <c r="C262" s="9" t="s">
        <v>30</v>
      </c>
      <c r="D262" s="9" t="s">
        <v>32</v>
      </c>
      <c r="E262" s="9">
        <v>7893500018469</v>
      </c>
      <c r="F262" s="9" t="str">
        <f>Calendário!C24</f>
        <v>Supermercados BH (Rosa Cruz)</v>
      </c>
      <c r="G262" s="9" t="str">
        <f>IFERROR(IF('M21'!E18=0,"",'M21'!E18),"")</f>
        <v/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9" t="s">
        <v>28</v>
      </c>
      <c r="B263" s="9" t="s">
        <v>29</v>
      </c>
      <c r="C263" s="9" t="s">
        <v>30</v>
      </c>
      <c r="D263" s="9" t="s">
        <v>32</v>
      </c>
      <c r="E263" s="9">
        <v>7893500018469</v>
      </c>
      <c r="F263" s="9" t="str">
        <f>Calendário!C25</f>
        <v>Supermercados N U (Bairro Brasil)</v>
      </c>
      <c r="G263" s="9" t="str">
        <f>IFERROR(IF('M22'!E18=0,"",'M22'!E18),"")</f>
        <v/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9" t="s">
        <v>28</v>
      </c>
      <c r="B264" s="9" t="s">
        <v>29</v>
      </c>
      <c r="C264" s="9" t="s">
        <v>30</v>
      </c>
      <c r="D264" s="9" t="s">
        <v>32</v>
      </c>
      <c r="E264" s="9">
        <v>7893500018469</v>
      </c>
      <c r="F264" s="9" t="str">
        <f>Calendário!C26</f>
        <v>Atacadão (Pres. Dutra)</v>
      </c>
      <c r="G264" s="9" t="str">
        <f>IFERROR(IF('M23'!E18=0,"",'M23'!E18),"")</f>
        <v/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9" t="s">
        <v>28</v>
      </c>
      <c r="B265" s="9" t="s">
        <v>29</v>
      </c>
      <c r="C265" s="9" t="s">
        <v>30</v>
      </c>
      <c r="D265" s="9" t="s">
        <v>32</v>
      </c>
      <c r="E265" s="9">
        <v>7893500018469</v>
      </c>
      <c r="F265" s="9" t="str">
        <f>Calendário!C27</f>
        <v>Supermercado São João</v>
      </c>
      <c r="G265" s="9" t="str">
        <f>IFERROR(IF('M24'!E18=0,"",'M24'!E18),"")</f>
        <v/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9" t="s">
        <v>28</v>
      </c>
      <c r="B266" s="9" t="s">
        <v>29</v>
      </c>
      <c r="C266" s="9" t="s">
        <v>30</v>
      </c>
      <c r="D266" s="9" t="s">
        <v>32</v>
      </c>
      <c r="E266" s="9">
        <v>7893500018469</v>
      </c>
      <c r="F266" s="9" t="str">
        <f>Calendário!C28</f>
        <v>G Barbosa Supermercado</v>
      </c>
      <c r="G266" s="9" t="str">
        <f>IFERROR(IF('M25'!E18=0,"",'M25'!E18),"")</f>
        <v/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9" t="s">
        <v>28</v>
      </c>
      <c r="B267" s="9" t="s">
        <v>29</v>
      </c>
      <c r="C267" s="9" t="s">
        <v>30</v>
      </c>
      <c r="D267" s="9" t="s">
        <v>32</v>
      </c>
      <c r="E267" s="9">
        <v>7893500018469</v>
      </c>
      <c r="F267" s="9" t="str">
        <f>Calendário!C29</f>
        <v>Pereira Atacado e Varejo (Alto Maron)</v>
      </c>
      <c r="G267" s="9" t="str">
        <f>IFERROR(IF('M26'!E18=0,"",'M26'!E18),"")</f>
        <v/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9" t="s">
        <v>28</v>
      </c>
      <c r="B268" s="9" t="s">
        <v>29</v>
      </c>
      <c r="C268" s="9" t="s">
        <v>30</v>
      </c>
      <c r="D268" s="9" t="s">
        <v>32</v>
      </c>
      <c r="E268" s="9">
        <v>7893500018469</v>
      </c>
      <c r="F268" s="9" t="str">
        <f>Calendário!C30</f>
        <v>Supermercados BH (Brumado)</v>
      </c>
      <c r="G268" s="9" t="str">
        <f>IFERROR(IF('M27'!E18=0,"",'M27'!E18),"")</f>
        <v/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9" t="s">
        <v>28</v>
      </c>
      <c r="B269" s="9" t="s">
        <v>29</v>
      </c>
      <c r="C269" s="9" t="s">
        <v>30</v>
      </c>
      <c r="D269" s="9" t="s">
        <v>32</v>
      </c>
      <c r="E269" s="9">
        <v>7893500018469</v>
      </c>
      <c r="F269" s="9" t="str">
        <f>Calendário!C31</f>
        <v xml:space="preserve">Super Mix Supermercado </v>
      </c>
      <c r="G269" s="9" t="str">
        <f>IFERROR(IF('M28'!E18=0,"",'M28'!E18),"")</f>
        <v/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9" t="s">
        <v>28</v>
      </c>
      <c r="B270" s="9" t="s">
        <v>29</v>
      </c>
      <c r="C270" s="9" t="s">
        <v>30</v>
      </c>
      <c r="D270" s="9" t="s">
        <v>32</v>
      </c>
      <c r="E270" s="9">
        <v>7893500018469</v>
      </c>
      <c r="F270" s="9" t="str">
        <f>Calendário!C32</f>
        <v>Gbom Supermercado</v>
      </c>
      <c r="G270" s="9" t="str">
        <f>IFERROR(IF('M29'!E18=0,"",'M29'!E18),"")</f>
        <v/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9" t="s">
        <v>28</v>
      </c>
      <c r="B271" s="9" t="s">
        <v>29</v>
      </c>
      <c r="C271" s="9" t="s">
        <v>30</v>
      </c>
      <c r="D271" s="9" t="s">
        <v>32</v>
      </c>
      <c r="E271" s="9">
        <v>7893500018469</v>
      </c>
      <c r="F271" s="9" t="str">
        <f>Calendário!C33</f>
        <v>Supermercado Azevedo</v>
      </c>
      <c r="G271" s="9" t="str">
        <f>IFERROR(IF('M30'!E18=0,"",'M30'!E18),"")</f>
        <v/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9" t="s">
        <v>28</v>
      </c>
      <c r="B272" s="9" t="s">
        <v>29</v>
      </c>
      <c r="C272" s="9" t="s">
        <v>30</v>
      </c>
      <c r="D272" s="9" t="s">
        <v>32</v>
      </c>
      <c r="E272" s="9">
        <v>7893500018469</v>
      </c>
      <c r="F272" s="9" t="str">
        <f>Calendário!C34</f>
        <v>Supermercado Jurema</v>
      </c>
      <c r="G272" s="9" t="str">
        <f>IFERROR(IF('M31'!E18=0,"",'M31'!E18),"")</f>
        <v/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9" t="s">
        <v>28</v>
      </c>
      <c r="B273" s="9" t="s">
        <v>29</v>
      </c>
      <c r="C273" s="9" t="s">
        <v>30</v>
      </c>
      <c r="D273" s="9" t="s">
        <v>32</v>
      </c>
      <c r="E273" s="9">
        <v>7893500018469</v>
      </c>
      <c r="F273" s="9" t="str">
        <f>Calendário!C35</f>
        <v xml:space="preserve">Supermercado Petybom </v>
      </c>
      <c r="G273" s="9" t="str">
        <f>IFERROR(IF('M32'!E18=0,"",'M32'!E18),"")</f>
        <v/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9" t="s">
        <v>28</v>
      </c>
      <c r="B274" s="9" t="s">
        <v>29</v>
      </c>
      <c r="C274" s="9" t="s">
        <v>30</v>
      </c>
      <c r="D274" s="9" t="s">
        <v>32</v>
      </c>
      <c r="E274" s="9">
        <v>7893500018469</v>
      </c>
      <c r="F274" s="9" t="str">
        <f>Calendário!C36</f>
        <v>Supermercados Petrópolis</v>
      </c>
      <c r="G274" s="9" t="str">
        <f>IFERROR(IF('M33'!E18=0,"",'M33'!E18),"")</f>
        <v/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9" t="s">
        <v>28</v>
      </c>
      <c r="B275" s="9" t="s">
        <v>29</v>
      </c>
      <c r="C275" s="9" t="s">
        <v>30</v>
      </c>
      <c r="D275" s="9" t="s">
        <v>32</v>
      </c>
      <c r="E275" s="9">
        <v>7893500018469</v>
      </c>
      <c r="F275" s="9" t="str">
        <f>Calendário!C37</f>
        <v>Supermercados N U (Boulevard)</v>
      </c>
      <c r="G275" s="9" t="str">
        <f>IFERROR(IF('M34'!E18=0,"",'M34'!E18),"")</f>
        <v/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9" t="s">
        <v>28</v>
      </c>
      <c r="B276" s="9" t="s">
        <v>29</v>
      </c>
      <c r="C276" s="9" t="s">
        <v>30</v>
      </c>
      <c r="D276" s="9" t="s">
        <v>32</v>
      </c>
      <c r="E276" s="9">
        <v>7893500018469</v>
      </c>
      <c r="F276" s="9" t="str">
        <f>Calendário!C38</f>
        <v>Supermercado Local</v>
      </c>
      <c r="G276" s="9" t="str">
        <f>IFERROR(IF('M35'!E18=0,"",'M35'!E18),"")</f>
        <v/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9" t="s">
        <v>28</v>
      </c>
      <c r="B277" s="9" t="s">
        <v>29</v>
      </c>
      <c r="C277" s="9" t="s">
        <v>30</v>
      </c>
      <c r="D277" s="9" t="s">
        <v>32</v>
      </c>
      <c r="E277" s="9">
        <v>7893500018469</v>
      </c>
      <c r="F277" s="9" t="str">
        <f>Calendário!C39</f>
        <v>Rondelli Comércio e transporte LTDA</v>
      </c>
      <c r="G277" s="9" t="str">
        <f>IFERROR(IF('M36'!E18=0,"",'M36'!E18),"")</f>
        <v/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9" t="s">
        <v>28</v>
      </c>
      <c r="B278" s="9" t="s">
        <v>29</v>
      </c>
      <c r="C278" s="9" t="s">
        <v>30</v>
      </c>
      <c r="D278" s="9" t="s">
        <v>32</v>
      </c>
      <c r="E278" s="9">
        <v>7893500018469</v>
      </c>
      <c r="F278" s="9" t="str">
        <f>Calendário!C40</f>
        <v>NS Aparecida</v>
      </c>
      <c r="G278" s="9" t="str">
        <f>IFERROR(IF('M37'!E18=0,"",'M37'!E18),"")</f>
        <v/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9" t="s">
        <v>28</v>
      </c>
      <c r="B279" s="9" t="s">
        <v>29</v>
      </c>
      <c r="C279" s="9" t="s">
        <v>30</v>
      </c>
      <c r="D279" s="9" t="s">
        <v>32</v>
      </c>
      <c r="E279" s="9">
        <v>7893500018469</v>
      </c>
      <c r="F279" s="9" t="str">
        <f>Calendário!C41</f>
        <v>Supermercado Família</v>
      </c>
      <c r="G279" s="9" t="str">
        <f>IFERROR(IF('M38'!E18=0,"",'M38'!E18),"")</f>
        <v/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9" t="s">
        <v>28</v>
      </c>
      <c r="B280" s="9" t="s">
        <v>29</v>
      </c>
      <c r="C280" s="9" t="s">
        <v>30</v>
      </c>
      <c r="D280" s="9" t="s">
        <v>32</v>
      </c>
      <c r="E280" s="9">
        <v>7893500018469</v>
      </c>
      <c r="F280" s="9" t="str">
        <f>Calendário!C42</f>
        <v>S Nossa Senhora</v>
      </c>
      <c r="G280" s="9" t="str">
        <f>IFERROR(IF('M39'!E18=0,"",'M39'!E18),"")</f>
        <v/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9" t="s">
        <v>28</v>
      </c>
      <c r="B281" s="9" t="s">
        <v>29</v>
      </c>
      <c r="C281" s="9" t="s">
        <v>30</v>
      </c>
      <c r="D281" s="9" t="s">
        <v>32</v>
      </c>
      <c r="E281" s="9">
        <v>7893500018469</v>
      </c>
      <c r="F281" s="9" t="str">
        <f>Calendário!C43</f>
        <v>Supermercado Nova Economia</v>
      </c>
      <c r="G281" s="9" t="str">
        <f>IFERROR(IF('M40'!E18=0,"",'M40'!E18),"")</f>
        <v/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9" t="s">
        <v>28</v>
      </c>
      <c r="B282" s="9" t="s">
        <v>29</v>
      </c>
      <c r="C282" s="9" t="s">
        <v>30</v>
      </c>
      <c r="D282" s="9" t="s">
        <v>33</v>
      </c>
      <c r="E282" s="9">
        <v>7896389600107</v>
      </c>
      <c r="F282" s="9" t="str">
        <f>Calendário!C4</f>
        <v>Atakarejo</v>
      </c>
      <c r="G282" s="9" t="str">
        <f>IFERROR(IF('M1'!E19=0,"",'M1'!E19),"")</f>
        <v>x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9" t="s">
        <v>28</v>
      </c>
      <c r="B283" s="9" t="s">
        <v>29</v>
      </c>
      <c r="C283" s="9" t="s">
        <v>30</v>
      </c>
      <c r="D283" s="9" t="s">
        <v>33</v>
      </c>
      <c r="E283" s="9">
        <v>7896389600107</v>
      </c>
      <c r="F283" s="9" t="str">
        <f>Calendário!C5</f>
        <v>Supermercado São Jorge</v>
      </c>
      <c r="G283" s="9" t="str">
        <f>IFERROR(IF('M2'!E19=0,"",'M2'!E19),"")</f>
        <v/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9" t="s">
        <v>28</v>
      </c>
      <c r="B284" s="9" t="s">
        <v>29</v>
      </c>
      <c r="C284" s="9" t="s">
        <v>30</v>
      </c>
      <c r="D284" s="9" t="s">
        <v>33</v>
      </c>
      <c r="E284" s="9">
        <v>7896389600107</v>
      </c>
      <c r="F284" s="9" t="str">
        <f>Calendário!C6</f>
        <v>Economart</v>
      </c>
      <c r="G284" s="9" t="str">
        <f>IFERROR(IF('M3'!E19=0,"",'M3'!E19),"")</f>
        <v>x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9" t="s">
        <v>28</v>
      </c>
      <c r="B285" s="9" t="s">
        <v>29</v>
      </c>
      <c r="C285" s="9" t="s">
        <v>30</v>
      </c>
      <c r="D285" s="9" t="s">
        <v>33</v>
      </c>
      <c r="E285" s="9">
        <v>7896389600107</v>
      </c>
      <c r="F285" s="9" t="str">
        <f>Calendário!C7</f>
        <v>Mercadinho Deus Dará</v>
      </c>
      <c r="G285" s="9" t="str">
        <f>IFERROR(IF('M4'!E19=0,"",'M4'!E19),"")</f>
        <v>x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9" t="s">
        <v>28</v>
      </c>
      <c r="B286" s="9" t="s">
        <v>29</v>
      </c>
      <c r="C286" s="9" t="s">
        <v>30</v>
      </c>
      <c r="D286" s="9" t="s">
        <v>33</v>
      </c>
      <c r="E286" s="9">
        <v>7896389600107</v>
      </c>
      <c r="F286" s="9" t="str">
        <f>Calendário!C8</f>
        <v>Mix Mateus</v>
      </c>
      <c r="G286" s="9">
        <f>IFERROR(IF('M5'!E19=0,"",'M5'!E19),"")</f>
        <v>3.98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9" t="s">
        <v>28</v>
      </c>
      <c r="B287" s="9" t="s">
        <v>29</v>
      </c>
      <c r="C287" s="9" t="s">
        <v>30</v>
      </c>
      <c r="D287" s="9" t="s">
        <v>33</v>
      </c>
      <c r="E287" s="9">
        <v>7896389600107</v>
      </c>
      <c r="F287" s="9" t="str">
        <f>Calendário!C9</f>
        <v>Mercado Eliene</v>
      </c>
      <c r="G287" s="9" t="str">
        <f>IFERROR(IF('M6'!E19=0,"",'M6'!E19),"")</f>
        <v>x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9" t="s">
        <v>28</v>
      </c>
      <c r="B288" s="9" t="s">
        <v>29</v>
      </c>
      <c r="C288" s="9" t="s">
        <v>30</v>
      </c>
      <c r="D288" s="9" t="s">
        <v>33</v>
      </c>
      <c r="E288" s="9">
        <v>7896389600107</v>
      </c>
      <c r="F288" s="9" t="str">
        <f>Calendário!C10</f>
        <v>Santo Antônio Supermercados</v>
      </c>
      <c r="G288" s="9">
        <f>IFERROR(IF('M7'!E19=0,"",'M7'!E19),"")</f>
        <v>4.4000000000000004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9" t="s">
        <v>28</v>
      </c>
      <c r="B289" s="9" t="s">
        <v>29</v>
      </c>
      <c r="C289" s="9" t="s">
        <v>30</v>
      </c>
      <c r="D289" s="9" t="s">
        <v>33</v>
      </c>
      <c r="E289" s="9">
        <v>7896389600107</v>
      </c>
      <c r="F289" s="9" t="str">
        <f>Calendário!C11</f>
        <v xml:space="preserve">Mercado Teixeira </v>
      </c>
      <c r="G289" s="9" t="str">
        <f>IFERROR(IF('M8'!E19=0,"",'M8'!E19),"")</f>
        <v>x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9" t="s">
        <v>28</v>
      </c>
      <c r="B290" s="9" t="s">
        <v>29</v>
      </c>
      <c r="C290" s="9" t="s">
        <v>30</v>
      </c>
      <c r="D290" s="9" t="s">
        <v>33</v>
      </c>
      <c r="E290" s="9">
        <v>7896389600107</v>
      </c>
      <c r="F290" s="9" t="str">
        <f>Calendário!C12</f>
        <v xml:space="preserve">Supermercado Modelo </v>
      </c>
      <c r="G290" s="9" t="str">
        <f>IFERROR(IF('M9'!E19=0,"",'M9'!E19),"")</f>
        <v/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9" t="s">
        <v>28</v>
      </c>
      <c r="B291" s="9" t="s">
        <v>29</v>
      </c>
      <c r="C291" s="9" t="s">
        <v>30</v>
      </c>
      <c r="D291" s="9" t="s">
        <v>33</v>
      </c>
      <c r="E291" s="9">
        <v>7896389600107</v>
      </c>
      <c r="F291" s="9" t="str">
        <f>Calendário!C13</f>
        <v>Supermercado Esplendor</v>
      </c>
      <c r="G291" s="9" t="str">
        <f>IFERROR(IF('M10'!E19=0,"",'M10'!E19),"")</f>
        <v/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9" t="s">
        <v>28</v>
      </c>
      <c r="B292" s="9" t="s">
        <v>29</v>
      </c>
      <c r="C292" s="9" t="s">
        <v>30</v>
      </c>
      <c r="D292" s="9" t="s">
        <v>33</v>
      </c>
      <c r="E292" s="9">
        <v>7896389600107</v>
      </c>
      <c r="F292" s="9" t="str">
        <f>Calendário!C14</f>
        <v>Sendas Distribuidora S/A (Assaí Atacadista)</v>
      </c>
      <c r="G292" s="9" t="str">
        <f>IFERROR(IF('M11'!E19=0,"",'M11'!E19),"")</f>
        <v/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9" t="s">
        <v>28</v>
      </c>
      <c r="B293" s="9" t="s">
        <v>29</v>
      </c>
      <c r="C293" s="9" t="s">
        <v>30</v>
      </c>
      <c r="D293" s="9" t="s">
        <v>33</v>
      </c>
      <c r="E293" s="9">
        <v>7896389600107</v>
      </c>
      <c r="F293" s="9" t="str">
        <f>Calendário!C15</f>
        <v>Supermercado Sampaio</v>
      </c>
      <c r="G293" s="9" t="str">
        <f>IFERROR(IF('M12'!E19=0,"",'M12'!E19),"")</f>
        <v/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9" t="s">
        <v>28</v>
      </c>
      <c r="B294" s="9" t="s">
        <v>29</v>
      </c>
      <c r="C294" s="9" t="s">
        <v>30</v>
      </c>
      <c r="D294" s="9" t="s">
        <v>33</v>
      </c>
      <c r="E294" s="9">
        <v>7896389600107</v>
      </c>
      <c r="F294" s="9" t="str">
        <f>Calendário!C16</f>
        <v>Atacadão (Brumado)</v>
      </c>
      <c r="G294" s="9" t="str">
        <f>IFERROR(IF('M13'!E19=0,"",'M13'!E19),"")</f>
        <v>x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9" t="s">
        <v>28</v>
      </c>
      <c r="B295" s="9" t="s">
        <v>29</v>
      </c>
      <c r="C295" s="9" t="s">
        <v>30</v>
      </c>
      <c r="D295" s="9" t="s">
        <v>33</v>
      </c>
      <c r="E295" s="9">
        <v>7896389600107</v>
      </c>
      <c r="F295" s="9" t="str">
        <f>Calendário!C17</f>
        <v>Supermercado Central Ipanema</v>
      </c>
      <c r="G295" s="9" t="str">
        <f>IFERROR(IF('M14'!E19=0,"",'M14'!E19),"")</f>
        <v>x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9" t="s">
        <v>28</v>
      </c>
      <c r="B296" s="9" t="s">
        <v>29</v>
      </c>
      <c r="C296" s="9" t="s">
        <v>30</v>
      </c>
      <c r="D296" s="9" t="s">
        <v>33</v>
      </c>
      <c r="E296" s="9">
        <v>7896389600107</v>
      </c>
      <c r="F296" s="9" t="str">
        <f>Calendário!C18</f>
        <v>Supermercados BH (Juracy)</v>
      </c>
      <c r="G296" s="9" t="str">
        <f>IFERROR(IF('M15'!E19=0,"",'M15'!E19),"")</f>
        <v/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9" t="s">
        <v>28</v>
      </c>
      <c r="B297" s="9" t="s">
        <v>29</v>
      </c>
      <c r="C297" s="9" t="s">
        <v>30</v>
      </c>
      <c r="D297" s="9" t="s">
        <v>33</v>
      </c>
      <c r="E297" s="9">
        <v>7896389600107</v>
      </c>
      <c r="F297" s="9" t="str">
        <f>Calendário!C19</f>
        <v>Supermercado Canaã</v>
      </c>
      <c r="G297" s="9" t="str">
        <f>IFERROR(IF('M16'!E19=0,"",'M16'!E19),"")</f>
        <v/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9" t="s">
        <v>28</v>
      </c>
      <c r="B298" s="9" t="s">
        <v>29</v>
      </c>
      <c r="C298" s="9" t="s">
        <v>30</v>
      </c>
      <c r="D298" s="9" t="s">
        <v>33</v>
      </c>
      <c r="E298" s="9">
        <v>7896389600107</v>
      </c>
      <c r="F298" s="9" t="str">
        <f>Calendário!C20</f>
        <v>Supermercado Aliança</v>
      </c>
      <c r="G298" s="9" t="str">
        <f>IFERROR(IF('M17'!E19=0,"",'M17'!E19),"")</f>
        <v/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9" t="s">
        <v>28</v>
      </c>
      <c r="B299" s="9" t="s">
        <v>29</v>
      </c>
      <c r="C299" s="9" t="s">
        <v>30</v>
      </c>
      <c r="D299" s="9" t="s">
        <v>33</v>
      </c>
      <c r="E299" s="9">
        <v>7896389600107</v>
      </c>
      <c r="F299" s="9" t="str">
        <f>Calendário!C21</f>
        <v>Pereira Atacado e Varejo (Boa Vista)</v>
      </c>
      <c r="G299" s="9" t="str">
        <f>IFERROR(IF('M18'!E19=0,"",'M18'!E19),"")</f>
        <v/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9" t="s">
        <v>28</v>
      </c>
      <c r="B300" s="9" t="s">
        <v>29</v>
      </c>
      <c r="C300" s="9" t="s">
        <v>30</v>
      </c>
      <c r="D300" s="9" t="s">
        <v>33</v>
      </c>
      <c r="E300" s="9">
        <v>7896389600107</v>
      </c>
      <c r="F300" s="9" t="str">
        <f>Calendário!C22</f>
        <v>Andralmeida LTDA (São Geraldo)</v>
      </c>
      <c r="G300" s="9" t="str">
        <f>IFERROR(IF('M19'!E19=0,"",'M19'!E19),"")</f>
        <v/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9" t="s">
        <v>28</v>
      </c>
      <c r="B301" s="9" t="s">
        <v>29</v>
      </c>
      <c r="C301" s="9" t="s">
        <v>30</v>
      </c>
      <c r="D301" s="9" t="s">
        <v>33</v>
      </c>
      <c r="E301" s="9">
        <v>7896389600107</v>
      </c>
      <c r="F301" s="9" t="str">
        <f>Calendário!C23</f>
        <v xml:space="preserve">São Miguel Supermercado </v>
      </c>
      <c r="G301" s="9" t="str">
        <f>IFERROR(IF('M20'!E19=0,"",'M20'!E19),"")</f>
        <v/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9" t="s">
        <v>28</v>
      </c>
      <c r="B302" s="9" t="s">
        <v>29</v>
      </c>
      <c r="C302" s="9" t="s">
        <v>30</v>
      </c>
      <c r="D302" s="9" t="s">
        <v>33</v>
      </c>
      <c r="E302" s="9">
        <v>7896389600107</v>
      </c>
      <c r="F302" s="9" t="str">
        <f>Calendário!C24</f>
        <v>Supermercados BH (Rosa Cruz)</v>
      </c>
      <c r="G302" s="9" t="str">
        <f>IFERROR(IF('M21'!E19=0,"",'M21'!E19),"")</f>
        <v/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9" t="s">
        <v>28</v>
      </c>
      <c r="B303" s="9" t="s">
        <v>29</v>
      </c>
      <c r="C303" s="9" t="s">
        <v>30</v>
      </c>
      <c r="D303" s="9" t="s">
        <v>33</v>
      </c>
      <c r="E303" s="9">
        <v>7896389600107</v>
      </c>
      <c r="F303" s="9" t="str">
        <f>Calendário!C25</f>
        <v>Supermercados N U (Bairro Brasil)</v>
      </c>
      <c r="G303" s="9" t="str">
        <f>IFERROR(IF('M22'!E19=0,"",'M22'!E19),"")</f>
        <v/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9" t="s">
        <v>28</v>
      </c>
      <c r="B304" s="9" t="s">
        <v>29</v>
      </c>
      <c r="C304" s="9" t="s">
        <v>30</v>
      </c>
      <c r="D304" s="9" t="s">
        <v>33</v>
      </c>
      <c r="E304" s="9">
        <v>7896389600107</v>
      </c>
      <c r="F304" s="9" t="str">
        <f>Calendário!C26</f>
        <v>Atacadão (Pres. Dutra)</v>
      </c>
      <c r="G304" s="9" t="str">
        <f>IFERROR(IF('M23'!E19=0,"",'M23'!E19),"")</f>
        <v/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9" t="s">
        <v>28</v>
      </c>
      <c r="B305" s="9" t="s">
        <v>29</v>
      </c>
      <c r="C305" s="9" t="s">
        <v>30</v>
      </c>
      <c r="D305" s="9" t="s">
        <v>33</v>
      </c>
      <c r="E305" s="9">
        <v>7896389600107</v>
      </c>
      <c r="F305" s="9" t="str">
        <f>Calendário!C27</f>
        <v>Supermercado São João</v>
      </c>
      <c r="G305" s="9" t="str">
        <f>IFERROR(IF('M24'!E19=0,"",'M24'!E19),"")</f>
        <v/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9" t="s">
        <v>28</v>
      </c>
      <c r="B306" s="9" t="s">
        <v>29</v>
      </c>
      <c r="C306" s="9" t="s">
        <v>30</v>
      </c>
      <c r="D306" s="9" t="s">
        <v>33</v>
      </c>
      <c r="E306" s="9">
        <v>7896389600107</v>
      </c>
      <c r="F306" s="9" t="str">
        <f>Calendário!C28</f>
        <v>G Barbosa Supermercado</v>
      </c>
      <c r="G306" s="9" t="str">
        <f>IFERROR(IF('M25'!E19=0,"",'M25'!E19),"")</f>
        <v/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9" t="s">
        <v>28</v>
      </c>
      <c r="B307" s="9" t="s">
        <v>29</v>
      </c>
      <c r="C307" s="9" t="s">
        <v>30</v>
      </c>
      <c r="D307" s="9" t="s">
        <v>33</v>
      </c>
      <c r="E307" s="9">
        <v>7896389600107</v>
      </c>
      <c r="F307" s="9" t="str">
        <f>Calendário!C29</f>
        <v>Pereira Atacado e Varejo (Alto Maron)</v>
      </c>
      <c r="G307" s="9" t="str">
        <f>IFERROR(IF('M26'!E19=0,"",'M26'!E19),"")</f>
        <v/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9" t="s">
        <v>28</v>
      </c>
      <c r="B308" s="9" t="s">
        <v>29</v>
      </c>
      <c r="C308" s="9" t="s">
        <v>30</v>
      </c>
      <c r="D308" s="9" t="s">
        <v>33</v>
      </c>
      <c r="E308" s="9">
        <v>7896389600107</v>
      </c>
      <c r="F308" s="9" t="str">
        <f>Calendário!C30</f>
        <v>Supermercados BH (Brumado)</v>
      </c>
      <c r="G308" s="9" t="str">
        <f>IFERROR(IF('M27'!E19=0,"",'M27'!E19),"")</f>
        <v/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9" t="s">
        <v>28</v>
      </c>
      <c r="B309" s="9" t="s">
        <v>29</v>
      </c>
      <c r="C309" s="9" t="s">
        <v>30</v>
      </c>
      <c r="D309" s="9" t="s">
        <v>33</v>
      </c>
      <c r="E309" s="9">
        <v>7896389600107</v>
      </c>
      <c r="F309" s="9" t="str">
        <f>Calendário!C31</f>
        <v xml:space="preserve">Super Mix Supermercado </v>
      </c>
      <c r="G309" s="9" t="str">
        <f>IFERROR(IF('M28'!E19=0,"",'M28'!E19),"")</f>
        <v/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9" t="s">
        <v>28</v>
      </c>
      <c r="B310" s="9" t="s">
        <v>29</v>
      </c>
      <c r="C310" s="9" t="s">
        <v>30</v>
      </c>
      <c r="D310" s="9" t="s">
        <v>33</v>
      </c>
      <c r="E310" s="9">
        <v>7896389600107</v>
      </c>
      <c r="F310" s="9" t="str">
        <f>Calendário!C32</f>
        <v>Gbom Supermercado</v>
      </c>
      <c r="G310" s="9" t="str">
        <f>IFERROR(IF('M29'!E19=0,"",'M29'!E19),"")</f>
        <v/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9" t="s">
        <v>28</v>
      </c>
      <c r="B311" s="9" t="s">
        <v>29</v>
      </c>
      <c r="C311" s="9" t="s">
        <v>30</v>
      </c>
      <c r="D311" s="9" t="s">
        <v>33</v>
      </c>
      <c r="E311" s="9">
        <v>7896389600107</v>
      </c>
      <c r="F311" s="9" t="str">
        <f>Calendário!C33</f>
        <v>Supermercado Azevedo</v>
      </c>
      <c r="G311" s="9" t="str">
        <f>IFERROR(IF('M30'!E19=0,"",'M30'!E19),"")</f>
        <v/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9" t="s">
        <v>28</v>
      </c>
      <c r="B312" s="9" t="s">
        <v>29</v>
      </c>
      <c r="C312" s="9" t="s">
        <v>30</v>
      </c>
      <c r="D312" s="9" t="s">
        <v>33</v>
      </c>
      <c r="E312" s="9">
        <v>7896389600107</v>
      </c>
      <c r="F312" s="9" t="str">
        <f>Calendário!C34</f>
        <v>Supermercado Jurema</v>
      </c>
      <c r="G312" s="9" t="str">
        <f>IFERROR(IF('M31'!E19=0,"",'M31'!E19),"")</f>
        <v/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9" t="s">
        <v>28</v>
      </c>
      <c r="B313" s="9" t="s">
        <v>29</v>
      </c>
      <c r="C313" s="9" t="s">
        <v>30</v>
      </c>
      <c r="D313" s="9" t="s">
        <v>33</v>
      </c>
      <c r="E313" s="9">
        <v>7896389600107</v>
      </c>
      <c r="F313" s="9" t="str">
        <f>Calendário!C35</f>
        <v xml:space="preserve">Supermercado Petybom </v>
      </c>
      <c r="G313" s="9" t="str">
        <f>IFERROR(IF('M32'!E19=0,"",'M32'!E19),"")</f>
        <v/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9" t="s">
        <v>28</v>
      </c>
      <c r="B314" s="9" t="s">
        <v>29</v>
      </c>
      <c r="C314" s="9" t="s">
        <v>30</v>
      </c>
      <c r="D314" s="9" t="s">
        <v>33</v>
      </c>
      <c r="E314" s="9">
        <v>7896389600107</v>
      </c>
      <c r="F314" s="9" t="str">
        <f>Calendário!C36</f>
        <v>Supermercados Petrópolis</v>
      </c>
      <c r="G314" s="9" t="str">
        <f>IFERROR(IF('M33'!E19=0,"",'M33'!E19),"")</f>
        <v/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9" t="s">
        <v>28</v>
      </c>
      <c r="B315" s="9" t="s">
        <v>29</v>
      </c>
      <c r="C315" s="9" t="s">
        <v>30</v>
      </c>
      <c r="D315" s="9" t="s">
        <v>33</v>
      </c>
      <c r="E315" s="9">
        <v>7896389600107</v>
      </c>
      <c r="F315" s="9" t="str">
        <f>Calendário!C37</f>
        <v>Supermercados N U (Boulevard)</v>
      </c>
      <c r="G315" s="9" t="str">
        <f>IFERROR(IF('M34'!E19=0,"",'M34'!E19),"")</f>
        <v/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9" t="s">
        <v>28</v>
      </c>
      <c r="B316" s="9" t="s">
        <v>29</v>
      </c>
      <c r="C316" s="9" t="s">
        <v>30</v>
      </c>
      <c r="D316" s="9" t="s">
        <v>33</v>
      </c>
      <c r="E316" s="9">
        <v>7896389600107</v>
      </c>
      <c r="F316" s="9" t="str">
        <f>Calendário!C38</f>
        <v>Supermercado Local</v>
      </c>
      <c r="G316" s="9" t="str">
        <f>IFERROR(IF('M35'!E19=0,"",'M35'!E19),"")</f>
        <v/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9" t="s">
        <v>28</v>
      </c>
      <c r="B317" s="9" t="s">
        <v>29</v>
      </c>
      <c r="C317" s="9" t="s">
        <v>30</v>
      </c>
      <c r="D317" s="9" t="s">
        <v>33</v>
      </c>
      <c r="E317" s="9">
        <v>7896389600107</v>
      </c>
      <c r="F317" s="9" t="str">
        <f>Calendário!C39</f>
        <v>Rondelli Comércio e transporte LTDA</v>
      </c>
      <c r="G317" s="9" t="str">
        <f>IFERROR(IF('M36'!E19=0,"",'M36'!E19),"")</f>
        <v/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9" t="s">
        <v>28</v>
      </c>
      <c r="B318" s="9" t="s">
        <v>29</v>
      </c>
      <c r="C318" s="9" t="s">
        <v>30</v>
      </c>
      <c r="D318" s="9" t="s">
        <v>33</v>
      </c>
      <c r="E318" s="9">
        <v>7896389600107</v>
      </c>
      <c r="F318" s="9" t="str">
        <f>Calendário!C40</f>
        <v>NS Aparecida</v>
      </c>
      <c r="G318" s="9" t="str">
        <f>IFERROR(IF('M37'!E19=0,"",'M37'!E19),"")</f>
        <v/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9" t="s">
        <v>28</v>
      </c>
      <c r="B319" s="9" t="s">
        <v>29</v>
      </c>
      <c r="C319" s="9" t="s">
        <v>30</v>
      </c>
      <c r="D319" s="9" t="s">
        <v>33</v>
      </c>
      <c r="E319" s="9">
        <v>7896389600107</v>
      </c>
      <c r="F319" s="9" t="str">
        <f>Calendário!C41</f>
        <v>Supermercado Família</v>
      </c>
      <c r="G319" s="9" t="str">
        <f>IFERROR(IF('M38'!E19=0,"",'M38'!E19),"")</f>
        <v/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9" t="s">
        <v>28</v>
      </c>
      <c r="B320" s="9" t="s">
        <v>29</v>
      </c>
      <c r="C320" s="9" t="s">
        <v>30</v>
      </c>
      <c r="D320" s="9" t="s">
        <v>33</v>
      </c>
      <c r="E320" s="9">
        <v>7896389600107</v>
      </c>
      <c r="F320" s="9" t="str">
        <f>Calendário!C42</f>
        <v>S Nossa Senhora</v>
      </c>
      <c r="G320" s="9" t="str">
        <f>IFERROR(IF('M39'!E19=0,"",'M39'!E19),"")</f>
        <v/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9" t="s">
        <v>28</v>
      </c>
      <c r="B321" s="9" t="s">
        <v>29</v>
      </c>
      <c r="C321" s="9" t="s">
        <v>30</v>
      </c>
      <c r="D321" s="9" t="s">
        <v>33</v>
      </c>
      <c r="E321" s="9">
        <v>7896389600107</v>
      </c>
      <c r="F321" s="9" t="str">
        <f>Calendário!C43</f>
        <v>Supermercado Nova Economia</v>
      </c>
      <c r="G321" s="9" t="str">
        <f>IFERROR(IF('M40'!E19=0,"",'M40'!E19),"")</f>
        <v/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9" t="s">
        <v>28</v>
      </c>
      <c r="B322" s="9" t="s">
        <v>29</v>
      </c>
      <c r="C322" s="9" t="s">
        <v>30</v>
      </c>
      <c r="D322" s="9" t="s">
        <v>34</v>
      </c>
      <c r="E322" s="9">
        <v>609963230297</v>
      </c>
      <c r="F322" s="9" t="str">
        <f>Calendário!C4</f>
        <v>Atakarejo</v>
      </c>
      <c r="G322" s="9" t="str">
        <f>IFERROR(IF('M1'!E20=0,"",'M1'!E20),"")</f>
        <v>x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9" t="s">
        <v>28</v>
      </c>
      <c r="B323" s="9" t="s">
        <v>29</v>
      </c>
      <c r="C323" s="9" t="s">
        <v>30</v>
      </c>
      <c r="D323" s="9" t="s">
        <v>34</v>
      </c>
      <c r="E323" s="9">
        <v>609963230297</v>
      </c>
      <c r="F323" s="9" t="str">
        <f>Calendário!C5</f>
        <v>Supermercado São Jorge</v>
      </c>
      <c r="G323" s="9" t="str">
        <f>IFERROR(IF('M2'!E20=0,"",'M2'!E20),"")</f>
        <v/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9" t="s">
        <v>28</v>
      </c>
      <c r="B324" s="9" t="s">
        <v>29</v>
      </c>
      <c r="C324" s="9" t="s">
        <v>30</v>
      </c>
      <c r="D324" s="9" t="s">
        <v>34</v>
      </c>
      <c r="E324" s="9">
        <v>609963230297</v>
      </c>
      <c r="F324" s="9" t="str">
        <f>Calendário!C6</f>
        <v>Economart</v>
      </c>
      <c r="G324" s="9" t="str">
        <f>IFERROR(IF('M3'!E20=0,"",'M3'!E20),"")</f>
        <v>x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9" t="s">
        <v>28</v>
      </c>
      <c r="B325" s="9" t="s">
        <v>29</v>
      </c>
      <c r="C325" s="9" t="s">
        <v>30</v>
      </c>
      <c r="D325" s="9" t="s">
        <v>34</v>
      </c>
      <c r="E325" s="9">
        <v>609963230297</v>
      </c>
      <c r="F325" s="9" t="str">
        <f>Calendário!C7</f>
        <v>Mercadinho Deus Dará</v>
      </c>
      <c r="G325" s="9" t="str">
        <f>IFERROR(IF('M4'!E20=0,"",'M4'!E20),"")</f>
        <v>x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9" t="s">
        <v>28</v>
      </c>
      <c r="B326" s="9" t="s">
        <v>29</v>
      </c>
      <c r="C326" s="9" t="s">
        <v>30</v>
      </c>
      <c r="D326" s="9" t="s">
        <v>34</v>
      </c>
      <c r="E326" s="9">
        <v>609963230297</v>
      </c>
      <c r="F326" s="9" t="str">
        <f>Calendário!C8</f>
        <v>Mix Mateus</v>
      </c>
      <c r="G326" s="9" t="str">
        <f>IFERROR(IF('M5'!E20=0,"",'M5'!E20),"")</f>
        <v>x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9" t="s">
        <v>28</v>
      </c>
      <c r="B327" s="9" t="s">
        <v>29</v>
      </c>
      <c r="C327" s="9" t="s">
        <v>30</v>
      </c>
      <c r="D327" s="9" t="s">
        <v>34</v>
      </c>
      <c r="E327" s="9">
        <v>609963230297</v>
      </c>
      <c r="F327" s="9" t="str">
        <f>Calendário!C9</f>
        <v>Mercado Eliene</v>
      </c>
      <c r="G327" s="9" t="str">
        <f>IFERROR(IF('M6'!E20=0,"",'M6'!E20),"")</f>
        <v>x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9" t="s">
        <v>28</v>
      </c>
      <c r="B328" s="9" t="s">
        <v>29</v>
      </c>
      <c r="C328" s="9" t="s">
        <v>30</v>
      </c>
      <c r="D328" s="9" t="s">
        <v>34</v>
      </c>
      <c r="E328" s="9">
        <v>609963230297</v>
      </c>
      <c r="F328" s="9" t="str">
        <f>Calendário!C10</f>
        <v>Santo Antônio Supermercados</v>
      </c>
      <c r="G328" s="9">
        <f>IFERROR(IF('M7'!E20=0,"",'M7'!E20),"")</f>
        <v>4.29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9" t="s">
        <v>28</v>
      </c>
      <c r="B329" s="9" t="s">
        <v>29</v>
      </c>
      <c r="C329" s="9" t="s">
        <v>30</v>
      </c>
      <c r="D329" s="9" t="s">
        <v>34</v>
      </c>
      <c r="E329" s="9">
        <v>609963230297</v>
      </c>
      <c r="F329" s="9" t="str">
        <f>Calendário!C11</f>
        <v xml:space="preserve">Mercado Teixeira </v>
      </c>
      <c r="G329" s="9" t="str">
        <f>IFERROR(IF('M8'!E20=0,"",'M8'!E20),"")</f>
        <v>x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9" t="s">
        <v>28</v>
      </c>
      <c r="B330" s="9" t="s">
        <v>29</v>
      </c>
      <c r="C330" s="9" t="s">
        <v>30</v>
      </c>
      <c r="D330" s="9" t="s">
        <v>34</v>
      </c>
      <c r="E330" s="9">
        <v>609963230297</v>
      </c>
      <c r="F330" s="9" t="str">
        <f>Calendário!C12</f>
        <v xml:space="preserve">Supermercado Modelo </v>
      </c>
      <c r="G330" s="9" t="str">
        <f>IFERROR(IF('M9'!E20=0,"",'M9'!E20),"")</f>
        <v/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9" t="s">
        <v>28</v>
      </c>
      <c r="B331" s="9" t="s">
        <v>29</v>
      </c>
      <c r="C331" s="9" t="s">
        <v>30</v>
      </c>
      <c r="D331" s="9" t="s">
        <v>34</v>
      </c>
      <c r="E331" s="9">
        <v>609963230297</v>
      </c>
      <c r="F331" s="9" t="str">
        <f>Calendário!C13</f>
        <v>Supermercado Esplendor</v>
      </c>
      <c r="G331" s="9" t="str">
        <f>IFERROR(IF('M10'!E20=0,"",'M10'!E20),"")</f>
        <v/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9" t="s">
        <v>28</v>
      </c>
      <c r="B332" s="9" t="s">
        <v>29</v>
      </c>
      <c r="C332" s="9" t="s">
        <v>30</v>
      </c>
      <c r="D332" s="9" t="s">
        <v>34</v>
      </c>
      <c r="E332" s="9">
        <v>609963230297</v>
      </c>
      <c r="F332" s="9" t="str">
        <f>Calendário!C14</f>
        <v>Sendas Distribuidora S/A (Assaí Atacadista)</v>
      </c>
      <c r="G332" s="9" t="str">
        <f>IFERROR(IF('M11'!E20=0,"",'M11'!E20),"")</f>
        <v/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9" t="s">
        <v>28</v>
      </c>
      <c r="B333" s="9" t="s">
        <v>29</v>
      </c>
      <c r="C333" s="9" t="s">
        <v>30</v>
      </c>
      <c r="D333" s="9" t="s">
        <v>34</v>
      </c>
      <c r="E333" s="9">
        <v>609963230297</v>
      </c>
      <c r="F333" s="9" t="str">
        <f>Calendário!C15</f>
        <v>Supermercado Sampaio</v>
      </c>
      <c r="G333" s="9" t="str">
        <f>IFERROR(IF('M12'!E20=0,"",'M12'!E20),"")</f>
        <v/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9" t="s">
        <v>28</v>
      </c>
      <c r="B334" s="9" t="s">
        <v>29</v>
      </c>
      <c r="C334" s="9" t="s">
        <v>30</v>
      </c>
      <c r="D334" s="9" t="s">
        <v>34</v>
      </c>
      <c r="E334" s="9">
        <v>609963230297</v>
      </c>
      <c r="F334" s="9" t="str">
        <f>Calendário!C16</f>
        <v>Atacadão (Brumado)</v>
      </c>
      <c r="G334" s="9" t="str">
        <f>IFERROR(IF('M13'!E20=0,"",'M13'!E20),"")</f>
        <v>x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9" t="s">
        <v>28</v>
      </c>
      <c r="B335" s="9" t="s">
        <v>29</v>
      </c>
      <c r="C335" s="9" t="s">
        <v>30</v>
      </c>
      <c r="D335" s="9" t="s">
        <v>34</v>
      </c>
      <c r="E335" s="9">
        <v>609963230297</v>
      </c>
      <c r="F335" s="9" t="str">
        <f>Calendário!C17</f>
        <v>Supermercado Central Ipanema</v>
      </c>
      <c r="G335" s="9" t="str">
        <f>IFERROR(IF('M14'!E20=0,"",'M14'!E20),"")</f>
        <v>x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9" t="s">
        <v>28</v>
      </c>
      <c r="B336" s="9" t="s">
        <v>29</v>
      </c>
      <c r="C336" s="9" t="s">
        <v>30</v>
      </c>
      <c r="D336" s="9" t="s">
        <v>34</v>
      </c>
      <c r="E336" s="9">
        <v>609963230297</v>
      </c>
      <c r="F336" s="9" t="str">
        <f>Calendário!C18</f>
        <v>Supermercados BH (Juracy)</v>
      </c>
      <c r="G336" s="9" t="str">
        <f>IFERROR(IF('M15'!E20=0,"",'M15'!E20),"")</f>
        <v/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9" t="s">
        <v>28</v>
      </c>
      <c r="B337" s="9" t="s">
        <v>29</v>
      </c>
      <c r="C337" s="9" t="s">
        <v>30</v>
      </c>
      <c r="D337" s="9" t="s">
        <v>34</v>
      </c>
      <c r="E337" s="9">
        <v>609963230297</v>
      </c>
      <c r="F337" s="9" t="str">
        <f>Calendário!C19</f>
        <v>Supermercado Canaã</v>
      </c>
      <c r="G337" s="9" t="str">
        <f>IFERROR(IF('M16'!E20=0,"",'M16'!E20),"")</f>
        <v/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9" t="s">
        <v>28</v>
      </c>
      <c r="B338" s="9" t="s">
        <v>29</v>
      </c>
      <c r="C338" s="9" t="s">
        <v>30</v>
      </c>
      <c r="D338" s="9" t="s">
        <v>34</v>
      </c>
      <c r="E338" s="9">
        <v>609963230297</v>
      </c>
      <c r="F338" s="9" t="str">
        <f>Calendário!C20</f>
        <v>Supermercado Aliança</v>
      </c>
      <c r="G338" s="9" t="str">
        <f>IFERROR(IF('M17'!E20=0,"",'M17'!E20),"")</f>
        <v/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9" t="s">
        <v>28</v>
      </c>
      <c r="B339" s="9" t="s">
        <v>29</v>
      </c>
      <c r="C339" s="9" t="s">
        <v>30</v>
      </c>
      <c r="D339" s="9" t="s">
        <v>34</v>
      </c>
      <c r="E339" s="9">
        <v>609963230297</v>
      </c>
      <c r="F339" s="9" t="str">
        <f>Calendário!C21</f>
        <v>Pereira Atacado e Varejo (Boa Vista)</v>
      </c>
      <c r="G339" s="9" t="str">
        <f>IFERROR(IF('M18'!E20=0,"",'M18'!E20),"")</f>
        <v/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9" t="s">
        <v>28</v>
      </c>
      <c r="B340" s="9" t="s">
        <v>29</v>
      </c>
      <c r="C340" s="9" t="s">
        <v>30</v>
      </c>
      <c r="D340" s="9" t="s">
        <v>34</v>
      </c>
      <c r="E340" s="9">
        <v>609963230297</v>
      </c>
      <c r="F340" s="9" t="str">
        <f>Calendário!C22</f>
        <v>Andralmeida LTDA (São Geraldo)</v>
      </c>
      <c r="G340" s="9" t="str">
        <f>IFERROR(IF('M19'!E20=0,"",'M19'!E20),"")</f>
        <v/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9" t="s">
        <v>28</v>
      </c>
      <c r="B341" s="9" t="s">
        <v>29</v>
      </c>
      <c r="C341" s="9" t="s">
        <v>30</v>
      </c>
      <c r="D341" s="9" t="s">
        <v>34</v>
      </c>
      <c r="E341" s="9">
        <v>609963230297</v>
      </c>
      <c r="F341" s="9" t="str">
        <f>Calendário!C23</f>
        <v xml:space="preserve">São Miguel Supermercado </v>
      </c>
      <c r="G341" s="9" t="str">
        <f>IFERROR(IF('M20'!E20=0,"",'M20'!E20),"")</f>
        <v/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9" t="s">
        <v>28</v>
      </c>
      <c r="B342" s="9" t="s">
        <v>29</v>
      </c>
      <c r="C342" s="9" t="s">
        <v>30</v>
      </c>
      <c r="D342" s="9" t="s">
        <v>34</v>
      </c>
      <c r="E342" s="9">
        <v>609963230297</v>
      </c>
      <c r="F342" s="9" t="str">
        <f>Calendário!C24</f>
        <v>Supermercados BH (Rosa Cruz)</v>
      </c>
      <c r="G342" s="9" t="str">
        <f>IFERROR(IF('M21'!E20=0,"",'M21'!E20),"")</f>
        <v/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9" t="s">
        <v>28</v>
      </c>
      <c r="B343" s="9" t="s">
        <v>29</v>
      </c>
      <c r="C343" s="9" t="s">
        <v>30</v>
      </c>
      <c r="D343" s="9" t="s">
        <v>34</v>
      </c>
      <c r="E343" s="9">
        <v>609963230297</v>
      </c>
      <c r="F343" s="9" t="str">
        <f>Calendário!C25</f>
        <v>Supermercados N U (Bairro Brasil)</v>
      </c>
      <c r="G343" s="9" t="str">
        <f>IFERROR(IF('M22'!E20=0,"",'M22'!E20),"")</f>
        <v/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9" t="s">
        <v>28</v>
      </c>
      <c r="B344" s="9" t="s">
        <v>29</v>
      </c>
      <c r="C344" s="9" t="s">
        <v>30</v>
      </c>
      <c r="D344" s="9" t="s">
        <v>34</v>
      </c>
      <c r="E344" s="9">
        <v>609963230297</v>
      </c>
      <c r="F344" s="9" t="str">
        <f>Calendário!C26</f>
        <v>Atacadão (Pres. Dutra)</v>
      </c>
      <c r="G344" s="9" t="str">
        <f>IFERROR(IF('M23'!E20=0,"",'M23'!E20),"")</f>
        <v/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9" t="s">
        <v>28</v>
      </c>
      <c r="B345" s="9" t="s">
        <v>29</v>
      </c>
      <c r="C345" s="9" t="s">
        <v>30</v>
      </c>
      <c r="D345" s="9" t="s">
        <v>34</v>
      </c>
      <c r="E345" s="9">
        <v>609963230297</v>
      </c>
      <c r="F345" s="9" t="str">
        <f>Calendário!C27</f>
        <v>Supermercado São João</v>
      </c>
      <c r="G345" s="9" t="str">
        <f>IFERROR(IF('M24'!E20=0,"",'M24'!E20),"")</f>
        <v/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9" t="s">
        <v>28</v>
      </c>
      <c r="B346" s="9" t="s">
        <v>29</v>
      </c>
      <c r="C346" s="9" t="s">
        <v>30</v>
      </c>
      <c r="D346" s="9" t="s">
        <v>34</v>
      </c>
      <c r="E346" s="9">
        <v>609963230297</v>
      </c>
      <c r="F346" s="9" t="str">
        <f>Calendário!C28</f>
        <v>G Barbosa Supermercado</v>
      </c>
      <c r="G346" s="9" t="str">
        <f>IFERROR(IF('M25'!E20=0,"",'M25'!E20),"")</f>
        <v/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9" t="s">
        <v>28</v>
      </c>
      <c r="B347" s="9" t="s">
        <v>29</v>
      </c>
      <c r="C347" s="9" t="s">
        <v>30</v>
      </c>
      <c r="D347" s="9" t="s">
        <v>34</v>
      </c>
      <c r="E347" s="9">
        <v>609963230297</v>
      </c>
      <c r="F347" s="9" t="str">
        <f>Calendário!C29</f>
        <v>Pereira Atacado e Varejo (Alto Maron)</v>
      </c>
      <c r="G347" s="9" t="str">
        <f>IFERROR(IF('M26'!E20=0,"",'M26'!E20),"")</f>
        <v/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9" t="s">
        <v>28</v>
      </c>
      <c r="B348" s="9" t="s">
        <v>29</v>
      </c>
      <c r="C348" s="9" t="s">
        <v>30</v>
      </c>
      <c r="D348" s="9" t="s">
        <v>34</v>
      </c>
      <c r="E348" s="9">
        <v>609963230297</v>
      </c>
      <c r="F348" s="9" t="str">
        <f>Calendário!C30</f>
        <v>Supermercados BH (Brumado)</v>
      </c>
      <c r="G348" s="9" t="str">
        <f>IFERROR(IF('M27'!E20=0,"",'M27'!E20),"")</f>
        <v/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9" t="s">
        <v>28</v>
      </c>
      <c r="B349" s="9" t="s">
        <v>29</v>
      </c>
      <c r="C349" s="9" t="s">
        <v>30</v>
      </c>
      <c r="D349" s="9" t="s">
        <v>34</v>
      </c>
      <c r="E349" s="9">
        <v>609963230297</v>
      </c>
      <c r="F349" s="9" t="str">
        <f>Calendário!C31</f>
        <v xml:space="preserve">Super Mix Supermercado </v>
      </c>
      <c r="G349" s="9" t="str">
        <f>IFERROR(IF('M28'!E20=0,"",'M28'!E20),"")</f>
        <v/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9" t="s">
        <v>28</v>
      </c>
      <c r="B350" s="9" t="s">
        <v>29</v>
      </c>
      <c r="C350" s="9" t="s">
        <v>30</v>
      </c>
      <c r="D350" s="9" t="s">
        <v>34</v>
      </c>
      <c r="E350" s="9">
        <v>609963230297</v>
      </c>
      <c r="F350" s="9" t="str">
        <f>Calendário!C32</f>
        <v>Gbom Supermercado</v>
      </c>
      <c r="G350" s="9" t="str">
        <f>IFERROR(IF('M29'!E20=0,"",'M29'!E20),"")</f>
        <v/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9" t="s">
        <v>28</v>
      </c>
      <c r="B351" s="9" t="s">
        <v>29</v>
      </c>
      <c r="C351" s="9" t="s">
        <v>30</v>
      </c>
      <c r="D351" s="9" t="s">
        <v>34</v>
      </c>
      <c r="E351" s="9">
        <v>609963230297</v>
      </c>
      <c r="F351" s="9" t="str">
        <f>Calendário!C33</f>
        <v>Supermercado Azevedo</v>
      </c>
      <c r="G351" s="9" t="str">
        <f>IFERROR(IF('M30'!E20=0,"",'M30'!E20),"")</f>
        <v/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9" t="s">
        <v>28</v>
      </c>
      <c r="B352" s="9" t="s">
        <v>29</v>
      </c>
      <c r="C352" s="9" t="s">
        <v>30</v>
      </c>
      <c r="D352" s="9" t="s">
        <v>34</v>
      </c>
      <c r="E352" s="9">
        <v>609963230297</v>
      </c>
      <c r="F352" s="9" t="str">
        <f>Calendário!C34</f>
        <v>Supermercado Jurema</v>
      </c>
      <c r="G352" s="9" t="str">
        <f>IFERROR(IF('M31'!E20=0,"",'M31'!E20),"")</f>
        <v/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9" t="s">
        <v>28</v>
      </c>
      <c r="B353" s="9" t="s">
        <v>29</v>
      </c>
      <c r="C353" s="9" t="s">
        <v>30</v>
      </c>
      <c r="D353" s="9" t="s">
        <v>34</v>
      </c>
      <c r="E353" s="9">
        <v>609963230297</v>
      </c>
      <c r="F353" s="9" t="str">
        <f>Calendário!C35</f>
        <v xml:space="preserve">Supermercado Petybom </v>
      </c>
      <c r="G353" s="9" t="str">
        <f>IFERROR(IF('M32'!E20=0,"",'M32'!E20),"")</f>
        <v/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9" t="s">
        <v>28</v>
      </c>
      <c r="B354" s="9" t="s">
        <v>29</v>
      </c>
      <c r="C354" s="9" t="s">
        <v>30</v>
      </c>
      <c r="D354" s="9" t="s">
        <v>34</v>
      </c>
      <c r="E354" s="9">
        <v>609963230297</v>
      </c>
      <c r="F354" s="9" t="str">
        <f>Calendário!C36</f>
        <v>Supermercados Petrópolis</v>
      </c>
      <c r="G354" s="9" t="str">
        <f>IFERROR(IF('M33'!E20=0,"",'M33'!E20),"")</f>
        <v/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9" t="s">
        <v>28</v>
      </c>
      <c r="B355" s="9" t="s">
        <v>29</v>
      </c>
      <c r="C355" s="9" t="s">
        <v>30</v>
      </c>
      <c r="D355" s="9" t="s">
        <v>34</v>
      </c>
      <c r="E355" s="9">
        <v>609963230297</v>
      </c>
      <c r="F355" s="9" t="str">
        <f>Calendário!C37</f>
        <v>Supermercados N U (Boulevard)</v>
      </c>
      <c r="G355" s="9" t="str">
        <f>IFERROR(IF('M34'!E20=0,"",'M34'!E20),"")</f>
        <v/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9" t="s">
        <v>28</v>
      </c>
      <c r="B356" s="9" t="s">
        <v>29</v>
      </c>
      <c r="C356" s="9" t="s">
        <v>30</v>
      </c>
      <c r="D356" s="9" t="s">
        <v>34</v>
      </c>
      <c r="E356" s="9">
        <v>609963230297</v>
      </c>
      <c r="F356" s="9" t="str">
        <f>Calendário!C38</f>
        <v>Supermercado Local</v>
      </c>
      <c r="G356" s="9" t="str">
        <f>IFERROR(IF('M35'!E20=0,"",'M35'!E20),"")</f>
        <v/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9" t="s">
        <v>28</v>
      </c>
      <c r="B357" s="9" t="s">
        <v>29</v>
      </c>
      <c r="C357" s="9" t="s">
        <v>30</v>
      </c>
      <c r="D357" s="9" t="s">
        <v>34</v>
      </c>
      <c r="E357" s="9">
        <v>609963230297</v>
      </c>
      <c r="F357" s="9" t="str">
        <f>Calendário!C39</f>
        <v>Rondelli Comércio e transporte LTDA</v>
      </c>
      <c r="G357" s="9" t="str">
        <f>IFERROR(IF('M36'!E20=0,"",'M36'!E20),"")</f>
        <v/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9" t="s">
        <v>28</v>
      </c>
      <c r="B358" s="9" t="s">
        <v>29</v>
      </c>
      <c r="C358" s="9" t="s">
        <v>30</v>
      </c>
      <c r="D358" s="9" t="s">
        <v>34</v>
      </c>
      <c r="E358" s="9">
        <v>609963230297</v>
      </c>
      <c r="F358" s="9" t="str">
        <f>Calendário!C40</f>
        <v>NS Aparecida</v>
      </c>
      <c r="G358" s="9" t="str">
        <f>IFERROR(IF('M37'!E20=0,"",'M37'!E20),"")</f>
        <v/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9" t="s">
        <v>28</v>
      </c>
      <c r="B359" s="9" t="s">
        <v>29</v>
      </c>
      <c r="C359" s="9" t="s">
        <v>30</v>
      </c>
      <c r="D359" s="9" t="s">
        <v>34</v>
      </c>
      <c r="E359" s="9">
        <v>609963230297</v>
      </c>
      <c r="F359" s="9" t="str">
        <f>Calendário!C41</f>
        <v>Supermercado Família</v>
      </c>
      <c r="G359" s="9" t="str">
        <f>IFERROR(IF('M38'!E20=0,"",'M38'!E20),"")</f>
        <v/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9" t="s">
        <v>28</v>
      </c>
      <c r="B360" s="9" t="s">
        <v>29</v>
      </c>
      <c r="C360" s="9" t="s">
        <v>30</v>
      </c>
      <c r="D360" s="9" t="s">
        <v>34</v>
      </c>
      <c r="E360" s="9">
        <v>609963230297</v>
      </c>
      <c r="F360" s="9" t="str">
        <f>Calendário!C42</f>
        <v>S Nossa Senhora</v>
      </c>
      <c r="G360" s="9" t="str">
        <f>IFERROR(IF('M39'!E20=0,"",'M39'!E20),"")</f>
        <v/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9" t="s">
        <v>28</v>
      </c>
      <c r="B361" s="9" t="s">
        <v>29</v>
      </c>
      <c r="C361" s="9" t="s">
        <v>30</v>
      </c>
      <c r="D361" s="9" t="s">
        <v>34</v>
      </c>
      <c r="E361" s="9">
        <v>609963230297</v>
      </c>
      <c r="F361" s="9" t="str">
        <f>Calendário!C43</f>
        <v>Supermercado Nova Economia</v>
      </c>
      <c r="G361" s="9" t="str">
        <f>IFERROR(IF('M40'!E20=0,"",'M40'!E20),"")</f>
        <v/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9" t="s">
        <v>28</v>
      </c>
      <c r="B362" s="9" t="s">
        <v>29</v>
      </c>
      <c r="C362" s="9" t="s">
        <v>30</v>
      </c>
      <c r="D362" s="9" t="s">
        <v>35</v>
      </c>
      <c r="E362" s="9">
        <v>7896006716112</v>
      </c>
      <c r="F362" s="9" t="str">
        <f>Calendário!C4</f>
        <v>Atakarejo</v>
      </c>
      <c r="G362" s="9">
        <f>IFERROR(IF('M1'!E21=0,"",'M1'!E21),"")</f>
        <v>4.88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9" t="s">
        <v>28</v>
      </c>
      <c r="B363" s="9" t="s">
        <v>29</v>
      </c>
      <c r="C363" s="9" t="s">
        <v>30</v>
      </c>
      <c r="D363" s="9" t="s">
        <v>35</v>
      </c>
      <c r="E363" s="9">
        <v>7896006716112</v>
      </c>
      <c r="F363" s="9" t="str">
        <f>Calendário!C5</f>
        <v>Supermercado São Jorge</v>
      </c>
      <c r="G363" s="9" t="str">
        <f>IFERROR(IF('M2'!E21=0,"",'M2'!E21),"")</f>
        <v/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9" t="s">
        <v>28</v>
      </c>
      <c r="B364" s="9" t="s">
        <v>29</v>
      </c>
      <c r="C364" s="9" t="s">
        <v>30</v>
      </c>
      <c r="D364" s="9" t="s">
        <v>35</v>
      </c>
      <c r="E364" s="9">
        <v>7896006716112</v>
      </c>
      <c r="F364" s="9" t="str">
        <f>Calendário!C6</f>
        <v>Economart</v>
      </c>
      <c r="G364" s="9">
        <f>IFERROR(IF('M3'!E21=0,"",'M3'!E21),"")</f>
        <v>5.29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9" t="s">
        <v>28</v>
      </c>
      <c r="B365" s="9" t="s">
        <v>29</v>
      </c>
      <c r="C365" s="9" t="s">
        <v>30</v>
      </c>
      <c r="D365" s="9" t="s">
        <v>35</v>
      </c>
      <c r="E365" s="9">
        <v>7896006716112</v>
      </c>
      <c r="F365" s="9" t="str">
        <f>Calendário!C7</f>
        <v>Mercadinho Deus Dará</v>
      </c>
      <c r="G365" s="9" t="str">
        <f>IFERROR(IF('M4'!E21=0,"",'M4'!E21),"")</f>
        <v>x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9" t="s">
        <v>28</v>
      </c>
      <c r="B366" s="9" t="s">
        <v>29</v>
      </c>
      <c r="C366" s="9" t="s">
        <v>30</v>
      </c>
      <c r="D366" s="9" t="s">
        <v>35</v>
      </c>
      <c r="E366" s="9">
        <v>7896006716112</v>
      </c>
      <c r="F366" s="9" t="str">
        <f>Calendário!C8</f>
        <v>Mix Mateus</v>
      </c>
      <c r="G366" s="9">
        <f>IFERROR(IF('M5'!E21=0,"",'M5'!E21),"")</f>
        <v>4.1900000000000004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9" t="s">
        <v>28</v>
      </c>
      <c r="B367" s="9" t="s">
        <v>29</v>
      </c>
      <c r="C367" s="9" t="s">
        <v>30</v>
      </c>
      <c r="D367" s="9" t="s">
        <v>35</v>
      </c>
      <c r="E367" s="9">
        <v>7896006716112</v>
      </c>
      <c r="F367" s="9" t="str">
        <f>Calendário!C9</f>
        <v>Mercado Eliene</v>
      </c>
      <c r="G367" s="9" t="str">
        <f>IFERROR(IF('M6'!E21=0,"",'M6'!E21),"")</f>
        <v>x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9" t="s">
        <v>28</v>
      </c>
      <c r="B368" s="9" t="s">
        <v>29</v>
      </c>
      <c r="C368" s="9" t="s">
        <v>30</v>
      </c>
      <c r="D368" s="9" t="s">
        <v>35</v>
      </c>
      <c r="E368" s="9">
        <v>7896006716112</v>
      </c>
      <c r="F368" s="9" t="str">
        <f>Calendário!C10</f>
        <v>Santo Antônio Supermercados</v>
      </c>
      <c r="G368" s="9" t="str">
        <f>IFERROR(IF('M7'!E21=0,"",'M7'!E21),"")</f>
        <v>x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9" t="s">
        <v>28</v>
      </c>
      <c r="B369" s="9" t="s">
        <v>29</v>
      </c>
      <c r="C369" s="9" t="s">
        <v>30</v>
      </c>
      <c r="D369" s="9" t="s">
        <v>35</v>
      </c>
      <c r="E369" s="9">
        <v>7896006716112</v>
      </c>
      <c r="F369" s="9" t="str">
        <f>Calendário!C11</f>
        <v xml:space="preserve">Mercado Teixeira </v>
      </c>
      <c r="G369" s="9" t="str">
        <f>IFERROR(IF('M8'!E21=0,"",'M8'!E21),"")</f>
        <v>x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9" t="s">
        <v>28</v>
      </c>
      <c r="B370" s="9" t="s">
        <v>29</v>
      </c>
      <c r="C370" s="9" t="s">
        <v>30</v>
      </c>
      <c r="D370" s="9" t="s">
        <v>35</v>
      </c>
      <c r="E370" s="9">
        <v>7896006716112</v>
      </c>
      <c r="F370" s="9" t="str">
        <f>Calendário!C12</f>
        <v xml:space="preserve">Supermercado Modelo </v>
      </c>
      <c r="G370" s="9" t="str">
        <f>IFERROR(IF('M9'!E21=0,"",'M9'!E21),"")</f>
        <v/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9" t="s">
        <v>28</v>
      </c>
      <c r="B371" s="9" t="s">
        <v>29</v>
      </c>
      <c r="C371" s="9" t="s">
        <v>30</v>
      </c>
      <c r="D371" s="9" t="s">
        <v>35</v>
      </c>
      <c r="E371" s="9">
        <v>7896006716112</v>
      </c>
      <c r="F371" s="9" t="str">
        <f>Calendário!C13</f>
        <v>Supermercado Esplendor</v>
      </c>
      <c r="G371" s="9" t="str">
        <f>IFERROR(IF('M10'!E21=0,"",'M10'!E21),"")</f>
        <v/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9" t="s">
        <v>28</v>
      </c>
      <c r="B372" s="9" t="s">
        <v>29</v>
      </c>
      <c r="C372" s="9" t="s">
        <v>30</v>
      </c>
      <c r="D372" s="9" t="s">
        <v>35</v>
      </c>
      <c r="E372" s="9">
        <v>7896006716112</v>
      </c>
      <c r="F372" s="9" t="str">
        <f>Calendário!C14</f>
        <v>Sendas Distribuidora S/A (Assaí Atacadista)</v>
      </c>
      <c r="G372" s="9" t="str">
        <f>IFERROR(IF('M11'!E21=0,"",'M11'!E21),"")</f>
        <v/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9" t="s">
        <v>28</v>
      </c>
      <c r="B373" s="9" t="s">
        <v>29</v>
      </c>
      <c r="C373" s="9" t="s">
        <v>30</v>
      </c>
      <c r="D373" s="9" t="s">
        <v>35</v>
      </c>
      <c r="E373" s="9">
        <v>7896006716112</v>
      </c>
      <c r="F373" s="9" t="str">
        <f>Calendário!C15</f>
        <v>Supermercado Sampaio</v>
      </c>
      <c r="G373" s="9" t="str">
        <f>IFERROR(IF('M12'!E21=0,"",'M12'!E21),"")</f>
        <v/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9" t="s">
        <v>28</v>
      </c>
      <c r="B374" s="9" t="s">
        <v>29</v>
      </c>
      <c r="C374" s="9" t="s">
        <v>30</v>
      </c>
      <c r="D374" s="9" t="s">
        <v>35</v>
      </c>
      <c r="E374" s="9">
        <v>7896006716112</v>
      </c>
      <c r="F374" s="9" t="str">
        <f>Calendário!C16</f>
        <v>Atacadão (Brumado)</v>
      </c>
      <c r="G374" s="9">
        <f>IFERROR(IF('M13'!E21=0,"",'M13'!E21),"")</f>
        <v>5.29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9" t="s">
        <v>28</v>
      </c>
      <c r="B375" s="9" t="s">
        <v>29</v>
      </c>
      <c r="C375" s="9" t="s">
        <v>30</v>
      </c>
      <c r="D375" s="9" t="s">
        <v>35</v>
      </c>
      <c r="E375" s="9">
        <v>7896006716112</v>
      </c>
      <c r="F375" s="9" t="str">
        <f>Calendário!C17</f>
        <v>Supermercado Central Ipanema</v>
      </c>
      <c r="G375" s="9" t="str">
        <f>IFERROR(IF('M14'!E21=0,"",'M14'!E21),"")</f>
        <v>x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9" t="s">
        <v>28</v>
      </c>
      <c r="B376" s="9" t="s">
        <v>29</v>
      </c>
      <c r="C376" s="9" t="s">
        <v>30</v>
      </c>
      <c r="D376" s="9" t="s">
        <v>35</v>
      </c>
      <c r="E376" s="9">
        <v>7896006716112</v>
      </c>
      <c r="F376" s="9" t="str">
        <f>Calendário!C18</f>
        <v>Supermercados BH (Juracy)</v>
      </c>
      <c r="G376" s="9" t="str">
        <f>IFERROR(IF('M15'!E21=0,"",'M15'!E21),"")</f>
        <v/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9" t="s">
        <v>28</v>
      </c>
      <c r="B377" s="9" t="s">
        <v>29</v>
      </c>
      <c r="C377" s="9" t="s">
        <v>30</v>
      </c>
      <c r="D377" s="9" t="s">
        <v>35</v>
      </c>
      <c r="E377" s="9">
        <v>7896006716112</v>
      </c>
      <c r="F377" s="9" t="str">
        <f>Calendário!C19</f>
        <v>Supermercado Canaã</v>
      </c>
      <c r="G377" s="9" t="str">
        <f>IFERROR(IF('M16'!E21=0,"",'M16'!E21),"")</f>
        <v/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9" t="s">
        <v>28</v>
      </c>
      <c r="B378" s="9" t="s">
        <v>29</v>
      </c>
      <c r="C378" s="9" t="s">
        <v>30</v>
      </c>
      <c r="D378" s="9" t="s">
        <v>35</v>
      </c>
      <c r="E378" s="9">
        <v>7896006716112</v>
      </c>
      <c r="F378" s="9" t="str">
        <f>Calendário!C20</f>
        <v>Supermercado Aliança</v>
      </c>
      <c r="G378" s="9" t="str">
        <f>IFERROR(IF('M17'!E21=0,"",'M17'!E21),"")</f>
        <v/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9" t="s">
        <v>28</v>
      </c>
      <c r="B379" s="9" t="s">
        <v>29</v>
      </c>
      <c r="C379" s="9" t="s">
        <v>30</v>
      </c>
      <c r="D379" s="9" t="s">
        <v>35</v>
      </c>
      <c r="E379" s="9">
        <v>7896006716112</v>
      </c>
      <c r="F379" s="9" t="str">
        <f>Calendário!C21</f>
        <v>Pereira Atacado e Varejo (Boa Vista)</v>
      </c>
      <c r="G379" s="9" t="str">
        <f>IFERROR(IF('M18'!E21=0,"",'M18'!E21),"")</f>
        <v/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9" t="s">
        <v>28</v>
      </c>
      <c r="B380" s="9" t="s">
        <v>29</v>
      </c>
      <c r="C380" s="9" t="s">
        <v>30</v>
      </c>
      <c r="D380" s="9" t="s">
        <v>35</v>
      </c>
      <c r="E380" s="9">
        <v>7896006716112</v>
      </c>
      <c r="F380" s="9" t="str">
        <f>Calendário!C22</f>
        <v>Andralmeida LTDA (São Geraldo)</v>
      </c>
      <c r="G380" s="9" t="str">
        <f>IFERROR(IF('M19'!E21=0,"",'M19'!E21),"")</f>
        <v/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9" t="s">
        <v>28</v>
      </c>
      <c r="B381" s="9" t="s">
        <v>29</v>
      </c>
      <c r="C381" s="9" t="s">
        <v>30</v>
      </c>
      <c r="D381" s="9" t="s">
        <v>35</v>
      </c>
      <c r="E381" s="9">
        <v>7896006716112</v>
      </c>
      <c r="F381" s="9" t="str">
        <f>Calendário!C23</f>
        <v xml:space="preserve">São Miguel Supermercado </v>
      </c>
      <c r="G381" s="9" t="str">
        <f>IFERROR(IF('M20'!E21=0,"",'M20'!E21),"")</f>
        <v/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9" t="s">
        <v>28</v>
      </c>
      <c r="B382" s="9" t="s">
        <v>29</v>
      </c>
      <c r="C382" s="9" t="s">
        <v>30</v>
      </c>
      <c r="D382" s="9" t="s">
        <v>35</v>
      </c>
      <c r="E382" s="9">
        <v>7896006716112</v>
      </c>
      <c r="F382" s="9" t="str">
        <f>Calendário!C24</f>
        <v>Supermercados BH (Rosa Cruz)</v>
      </c>
      <c r="G382" s="9" t="str">
        <f>IFERROR(IF('M21'!E21=0,"",'M21'!E21),"")</f>
        <v/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9" t="s">
        <v>28</v>
      </c>
      <c r="B383" s="9" t="s">
        <v>29</v>
      </c>
      <c r="C383" s="9" t="s">
        <v>30</v>
      </c>
      <c r="D383" s="9" t="s">
        <v>35</v>
      </c>
      <c r="E383" s="9">
        <v>7896006716112</v>
      </c>
      <c r="F383" s="9" t="str">
        <f>Calendário!C25</f>
        <v>Supermercados N U (Bairro Brasil)</v>
      </c>
      <c r="G383" s="9" t="str">
        <f>IFERROR(IF('M22'!E21=0,"",'M22'!E21),"")</f>
        <v/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9" t="s">
        <v>28</v>
      </c>
      <c r="B384" s="9" t="s">
        <v>29</v>
      </c>
      <c r="C384" s="9" t="s">
        <v>30</v>
      </c>
      <c r="D384" s="9" t="s">
        <v>35</v>
      </c>
      <c r="E384" s="9">
        <v>7896006716112</v>
      </c>
      <c r="F384" s="9" t="str">
        <f>Calendário!C26</f>
        <v>Atacadão (Pres. Dutra)</v>
      </c>
      <c r="G384" s="9" t="str">
        <f>IFERROR(IF('M23'!E21=0,"",'M23'!E21),"")</f>
        <v/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9" t="s">
        <v>28</v>
      </c>
      <c r="B385" s="9" t="s">
        <v>29</v>
      </c>
      <c r="C385" s="9" t="s">
        <v>30</v>
      </c>
      <c r="D385" s="9" t="s">
        <v>35</v>
      </c>
      <c r="E385" s="9">
        <v>7896006716112</v>
      </c>
      <c r="F385" s="9" t="str">
        <f>Calendário!C27</f>
        <v>Supermercado São João</v>
      </c>
      <c r="G385" s="9" t="str">
        <f>IFERROR(IF('M24'!E21=0,"",'M24'!E21),"")</f>
        <v/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9" t="s">
        <v>28</v>
      </c>
      <c r="B386" s="9" t="s">
        <v>29</v>
      </c>
      <c r="C386" s="9" t="s">
        <v>30</v>
      </c>
      <c r="D386" s="9" t="s">
        <v>35</v>
      </c>
      <c r="E386" s="9">
        <v>7896006716112</v>
      </c>
      <c r="F386" s="9" t="str">
        <f>Calendário!C28</f>
        <v>G Barbosa Supermercado</v>
      </c>
      <c r="G386" s="9" t="str">
        <f>IFERROR(IF('M25'!E21=0,"",'M25'!E21),"")</f>
        <v/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9" t="s">
        <v>28</v>
      </c>
      <c r="B387" s="9" t="s">
        <v>29</v>
      </c>
      <c r="C387" s="9" t="s">
        <v>30</v>
      </c>
      <c r="D387" s="9" t="s">
        <v>35</v>
      </c>
      <c r="E387" s="9">
        <v>7896006716112</v>
      </c>
      <c r="F387" s="9" t="str">
        <f>Calendário!C29</f>
        <v>Pereira Atacado e Varejo (Alto Maron)</v>
      </c>
      <c r="G387" s="9" t="str">
        <f>IFERROR(IF('M26'!E21=0,"",'M26'!E21),"")</f>
        <v/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9" t="s">
        <v>28</v>
      </c>
      <c r="B388" s="9" t="s">
        <v>29</v>
      </c>
      <c r="C388" s="9" t="s">
        <v>30</v>
      </c>
      <c r="D388" s="9" t="s">
        <v>35</v>
      </c>
      <c r="E388" s="9">
        <v>7896006716112</v>
      </c>
      <c r="F388" s="9" t="str">
        <f>Calendário!C30</f>
        <v>Supermercados BH (Brumado)</v>
      </c>
      <c r="G388" s="9" t="str">
        <f>IFERROR(IF('M27'!E21=0,"",'M27'!E21),"")</f>
        <v/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9" t="s">
        <v>28</v>
      </c>
      <c r="B389" s="9" t="s">
        <v>29</v>
      </c>
      <c r="C389" s="9" t="s">
        <v>30</v>
      </c>
      <c r="D389" s="9" t="s">
        <v>35</v>
      </c>
      <c r="E389" s="9">
        <v>7896006716112</v>
      </c>
      <c r="F389" s="9" t="str">
        <f>Calendário!C31</f>
        <v xml:space="preserve">Super Mix Supermercado </v>
      </c>
      <c r="G389" s="9" t="str">
        <f>IFERROR(IF('M28'!E21=0,"",'M28'!E21),"")</f>
        <v/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9" t="s">
        <v>28</v>
      </c>
      <c r="B390" s="9" t="s">
        <v>29</v>
      </c>
      <c r="C390" s="9" t="s">
        <v>30</v>
      </c>
      <c r="D390" s="9" t="s">
        <v>35</v>
      </c>
      <c r="E390" s="9">
        <v>7896006716112</v>
      </c>
      <c r="F390" s="9" t="str">
        <f>Calendário!C32</f>
        <v>Gbom Supermercado</v>
      </c>
      <c r="G390" s="9" t="str">
        <f>IFERROR(IF('M29'!E21=0,"",'M29'!E21),"")</f>
        <v/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9" t="s">
        <v>28</v>
      </c>
      <c r="B391" s="9" t="s">
        <v>29</v>
      </c>
      <c r="C391" s="9" t="s">
        <v>30</v>
      </c>
      <c r="D391" s="9" t="s">
        <v>35</v>
      </c>
      <c r="E391" s="9">
        <v>7896006716112</v>
      </c>
      <c r="F391" s="9" t="str">
        <f>Calendário!C33</f>
        <v>Supermercado Azevedo</v>
      </c>
      <c r="G391" s="9" t="str">
        <f>IFERROR(IF('M30'!E21=0,"",'M30'!E21),"")</f>
        <v/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9" t="s">
        <v>28</v>
      </c>
      <c r="B392" s="9" t="s">
        <v>29</v>
      </c>
      <c r="C392" s="9" t="s">
        <v>30</v>
      </c>
      <c r="D392" s="9" t="s">
        <v>35</v>
      </c>
      <c r="E392" s="9">
        <v>7896006716112</v>
      </c>
      <c r="F392" s="9" t="str">
        <f>Calendário!C34</f>
        <v>Supermercado Jurema</v>
      </c>
      <c r="G392" s="9" t="str">
        <f>IFERROR(IF('M31'!E21=0,"",'M31'!E21),"")</f>
        <v/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9" t="s">
        <v>28</v>
      </c>
      <c r="B393" s="9" t="s">
        <v>29</v>
      </c>
      <c r="C393" s="9" t="s">
        <v>30</v>
      </c>
      <c r="D393" s="9" t="s">
        <v>35</v>
      </c>
      <c r="E393" s="9">
        <v>7896006716112</v>
      </c>
      <c r="F393" s="9" t="str">
        <f>Calendário!C35</f>
        <v xml:space="preserve">Supermercado Petybom </v>
      </c>
      <c r="G393" s="9" t="str">
        <f>IFERROR(IF('M32'!E21=0,"",'M32'!E21),"")</f>
        <v/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9" t="s">
        <v>28</v>
      </c>
      <c r="B394" s="9" t="s">
        <v>29</v>
      </c>
      <c r="C394" s="9" t="s">
        <v>30</v>
      </c>
      <c r="D394" s="9" t="s">
        <v>35</v>
      </c>
      <c r="E394" s="9">
        <v>7896006716112</v>
      </c>
      <c r="F394" s="9" t="str">
        <f>Calendário!C36</f>
        <v>Supermercados Petrópolis</v>
      </c>
      <c r="G394" s="9" t="str">
        <f>IFERROR(IF('M33'!E21=0,"",'M33'!E21),"")</f>
        <v/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9" t="s">
        <v>28</v>
      </c>
      <c r="B395" s="9" t="s">
        <v>29</v>
      </c>
      <c r="C395" s="9" t="s">
        <v>30</v>
      </c>
      <c r="D395" s="9" t="s">
        <v>35</v>
      </c>
      <c r="E395" s="9">
        <v>7896006716112</v>
      </c>
      <c r="F395" s="9" t="str">
        <f>Calendário!C37</f>
        <v>Supermercados N U (Boulevard)</v>
      </c>
      <c r="G395" s="9" t="str">
        <f>IFERROR(IF('M34'!E21=0,"",'M34'!E21),"")</f>
        <v/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9" t="s">
        <v>28</v>
      </c>
      <c r="B396" s="9" t="s">
        <v>29</v>
      </c>
      <c r="C396" s="9" t="s">
        <v>30</v>
      </c>
      <c r="D396" s="9" t="s">
        <v>35</v>
      </c>
      <c r="E396" s="9">
        <v>7896006716112</v>
      </c>
      <c r="F396" s="9" t="str">
        <f>Calendário!C38</f>
        <v>Supermercado Local</v>
      </c>
      <c r="G396" s="9" t="str">
        <f>IFERROR(IF('M35'!E21=0,"",'M35'!E21),"")</f>
        <v/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9" t="s">
        <v>28</v>
      </c>
      <c r="B397" s="9" t="s">
        <v>29</v>
      </c>
      <c r="C397" s="9" t="s">
        <v>30</v>
      </c>
      <c r="D397" s="9" t="s">
        <v>35</v>
      </c>
      <c r="E397" s="9">
        <v>7896006716112</v>
      </c>
      <c r="F397" s="9" t="str">
        <f>Calendário!C39</f>
        <v>Rondelli Comércio e transporte LTDA</v>
      </c>
      <c r="G397" s="9" t="str">
        <f>IFERROR(IF('M36'!E21=0,"",'M36'!E21),"")</f>
        <v/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9" t="s">
        <v>28</v>
      </c>
      <c r="B398" s="9" t="s">
        <v>29</v>
      </c>
      <c r="C398" s="9" t="s">
        <v>30</v>
      </c>
      <c r="D398" s="9" t="s">
        <v>35</v>
      </c>
      <c r="E398" s="9">
        <v>7896006716112</v>
      </c>
      <c r="F398" s="9" t="str">
        <f>Calendário!C40</f>
        <v>NS Aparecida</v>
      </c>
      <c r="G398" s="9" t="str">
        <f>IFERROR(IF('M37'!E21=0,"",'M37'!E21),"")</f>
        <v/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9" t="s">
        <v>28</v>
      </c>
      <c r="B399" s="9" t="s">
        <v>29</v>
      </c>
      <c r="C399" s="9" t="s">
        <v>30</v>
      </c>
      <c r="D399" s="9" t="s">
        <v>35</v>
      </c>
      <c r="E399" s="9">
        <v>7896006716112</v>
      </c>
      <c r="F399" s="9" t="str">
        <f>Calendário!C41</f>
        <v>Supermercado Família</v>
      </c>
      <c r="G399" s="9" t="str">
        <f>IFERROR(IF('M38'!E21=0,"",'M38'!E21),"")</f>
        <v/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9" t="s">
        <v>28</v>
      </c>
      <c r="B400" s="9" t="s">
        <v>29</v>
      </c>
      <c r="C400" s="9" t="s">
        <v>30</v>
      </c>
      <c r="D400" s="9" t="s">
        <v>35</v>
      </c>
      <c r="E400" s="9">
        <v>7896006716112</v>
      </c>
      <c r="F400" s="9" t="str">
        <f>Calendário!C42</f>
        <v>S Nossa Senhora</v>
      </c>
      <c r="G400" s="9" t="str">
        <f>IFERROR(IF('M39'!E21=0,"",'M39'!E21),"")</f>
        <v/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9" t="s">
        <v>28</v>
      </c>
      <c r="B401" s="9" t="s">
        <v>29</v>
      </c>
      <c r="C401" s="9" t="s">
        <v>30</v>
      </c>
      <c r="D401" s="9" t="s">
        <v>35</v>
      </c>
      <c r="E401" s="9">
        <v>7896006716112</v>
      </c>
      <c r="F401" s="9" t="str">
        <f>Calendário!C43</f>
        <v>Supermercado Nova Economia</v>
      </c>
      <c r="G401" s="9" t="str">
        <f>IFERROR(IF('M40'!E21=0,"",'M40'!E21),"")</f>
        <v/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9" t="s">
        <v>36</v>
      </c>
      <c r="B402" s="9" t="s">
        <v>29</v>
      </c>
      <c r="C402" s="9" t="s">
        <v>39</v>
      </c>
      <c r="D402" s="9" t="s">
        <v>40</v>
      </c>
      <c r="E402" s="9" t="s">
        <v>42</v>
      </c>
      <c r="F402" s="9" t="str">
        <f>Calendário!C4</f>
        <v>Atakarejo</v>
      </c>
      <c r="G402" s="9">
        <f>IFERROR(IF('M1'!E23=0,"",'M1'!E23),"")</f>
        <v>5.69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9" t="s">
        <v>36</v>
      </c>
      <c r="B403" s="9" t="s">
        <v>29</v>
      </c>
      <c r="C403" s="9" t="s">
        <v>39</v>
      </c>
      <c r="D403" s="9" t="s">
        <v>40</v>
      </c>
      <c r="E403" s="9" t="s">
        <v>42</v>
      </c>
      <c r="F403" s="9" t="str">
        <f>Calendário!C5</f>
        <v>Supermercado São Jorge</v>
      </c>
      <c r="G403" s="9" t="str">
        <f>IFERROR(IF('M2'!E23=0,"",'M2'!E23),"")</f>
        <v/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9" t="s">
        <v>36</v>
      </c>
      <c r="B404" s="9" t="s">
        <v>29</v>
      </c>
      <c r="C404" s="9" t="s">
        <v>39</v>
      </c>
      <c r="D404" s="9" t="s">
        <v>40</v>
      </c>
      <c r="E404" s="9" t="s">
        <v>42</v>
      </c>
      <c r="F404" s="9" t="str">
        <f>Calendário!C6</f>
        <v>Economart</v>
      </c>
      <c r="G404" s="9">
        <f>IFERROR(IF('M3'!E23=0,"",'M3'!E23),"")</f>
        <v>3.99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9" t="s">
        <v>36</v>
      </c>
      <c r="B405" s="9" t="s">
        <v>29</v>
      </c>
      <c r="C405" s="9" t="s">
        <v>39</v>
      </c>
      <c r="D405" s="9" t="s">
        <v>40</v>
      </c>
      <c r="E405" s="9" t="s">
        <v>42</v>
      </c>
      <c r="F405" s="9" t="str">
        <f>Calendário!C7</f>
        <v>Mercadinho Deus Dará</v>
      </c>
      <c r="G405" s="9" t="str">
        <f>IFERROR(IF('M4'!E23=0,"",'M4'!E23),"")</f>
        <v>x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9" t="s">
        <v>36</v>
      </c>
      <c r="B406" s="9" t="s">
        <v>29</v>
      </c>
      <c r="C406" s="9" t="s">
        <v>39</v>
      </c>
      <c r="D406" s="9" t="s">
        <v>40</v>
      </c>
      <c r="E406" s="9" t="s">
        <v>42</v>
      </c>
      <c r="F406" s="9" t="str">
        <f>Calendário!C8</f>
        <v>Mix Mateus</v>
      </c>
      <c r="G406" s="9">
        <f>IFERROR(IF('M5'!E23=0,"",'M5'!E23),"")</f>
        <v>6.79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9" t="s">
        <v>36</v>
      </c>
      <c r="B407" s="9" t="s">
        <v>29</v>
      </c>
      <c r="C407" s="9" t="s">
        <v>39</v>
      </c>
      <c r="D407" s="9" t="s">
        <v>40</v>
      </c>
      <c r="E407" s="9" t="s">
        <v>42</v>
      </c>
      <c r="F407" s="9" t="str">
        <f>Calendário!C9</f>
        <v>Mercado Eliene</v>
      </c>
      <c r="G407" s="9" t="str">
        <f>IFERROR(IF('M6'!E23=0,"",'M6'!E23),"")</f>
        <v>x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9" t="s">
        <v>36</v>
      </c>
      <c r="B408" s="9" t="s">
        <v>29</v>
      </c>
      <c r="C408" s="9" t="s">
        <v>39</v>
      </c>
      <c r="D408" s="9" t="s">
        <v>40</v>
      </c>
      <c r="E408" s="9" t="s">
        <v>42</v>
      </c>
      <c r="F408" s="9" t="str">
        <f>Calendário!C10</f>
        <v>Santo Antônio Supermercados</v>
      </c>
      <c r="G408" s="9">
        <f>IFERROR(IF('M7'!E23=0,"",'M7'!E23),"")</f>
        <v>8.99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9" t="s">
        <v>36</v>
      </c>
      <c r="B409" s="9" t="s">
        <v>29</v>
      </c>
      <c r="C409" s="9" t="s">
        <v>39</v>
      </c>
      <c r="D409" s="9" t="s">
        <v>40</v>
      </c>
      <c r="E409" s="9" t="s">
        <v>42</v>
      </c>
      <c r="F409" s="9" t="str">
        <f>Calendário!C11</f>
        <v xml:space="preserve">Mercado Teixeira </v>
      </c>
      <c r="G409" s="9" t="str">
        <f>IFERROR(IF('M8'!E23=0,"",'M8'!E23),"")</f>
        <v>x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9" t="s">
        <v>36</v>
      </c>
      <c r="B410" s="9" t="s">
        <v>29</v>
      </c>
      <c r="C410" s="9" t="s">
        <v>39</v>
      </c>
      <c r="D410" s="9" t="s">
        <v>40</v>
      </c>
      <c r="E410" s="9" t="s">
        <v>42</v>
      </c>
      <c r="F410" s="9" t="str">
        <f>Calendário!C12</f>
        <v xml:space="preserve">Supermercado Modelo </v>
      </c>
      <c r="G410" s="9" t="str">
        <f>IFERROR(IF('M9'!E23=0,"",'M9'!E23),"")</f>
        <v/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9" t="s">
        <v>36</v>
      </c>
      <c r="B411" s="9" t="s">
        <v>29</v>
      </c>
      <c r="C411" s="9" t="s">
        <v>39</v>
      </c>
      <c r="D411" s="9" t="s">
        <v>40</v>
      </c>
      <c r="E411" s="9" t="s">
        <v>42</v>
      </c>
      <c r="F411" s="9" t="str">
        <f>Calendário!C13</f>
        <v>Supermercado Esplendor</v>
      </c>
      <c r="G411" s="9" t="str">
        <f>IFERROR(IF('M10'!E23=0,"",'M10'!E23),"")</f>
        <v/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9" t="s">
        <v>36</v>
      </c>
      <c r="B412" s="9" t="s">
        <v>29</v>
      </c>
      <c r="C412" s="9" t="s">
        <v>39</v>
      </c>
      <c r="D412" s="9" t="s">
        <v>40</v>
      </c>
      <c r="E412" s="9" t="s">
        <v>42</v>
      </c>
      <c r="F412" s="9" t="str">
        <f>Calendário!C14</f>
        <v>Sendas Distribuidora S/A (Assaí Atacadista)</v>
      </c>
      <c r="G412" s="9" t="str">
        <f>IFERROR(IF('M11'!E23=0,"",'M11'!E23),"")</f>
        <v/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9" t="s">
        <v>36</v>
      </c>
      <c r="B413" s="9" t="s">
        <v>29</v>
      </c>
      <c r="C413" s="9" t="s">
        <v>39</v>
      </c>
      <c r="D413" s="9" t="s">
        <v>40</v>
      </c>
      <c r="E413" s="9" t="s">
        <v>42</v>
      </c>
      <c r="F413" s="9" t="str">
        <f>Calendário!C15</f>
        <v>Supermercado Sampaio</v>
      </c>
      <c r="G413" s="9" t="str">
        <f>IFERROR(IF('M12'!E23=0,"",'M12'!E23),"")</f>
        <v/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9" t="s">
        <v>36</v>
      </c>
      <c r="B414" s="9" t="s">
        <v>29</v>
      </c>
      <c r="C414" s="9" t="s">
        <v>39</v>
      </c>
      <c r="D414" s="9" t="s">
        <v>40</v>
      </c>
      <c r="E414" s="9" t="s">
        <v>42</v>
      </c>
      <c r="F414" s="9" t="str">
        <f>Calendário!C16</f>
        <v>Atacadão (Brumado)</v>
      </c>
      <c r="G414" s="9">
        <f>IFERROR(IF('M13'!E23=0,"",'M13'!E23),"")</f>
        <v>5.99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9" t="s">
        <v>36</v>
      </c>
      <c r="B415" s="9" t="s">
        <v>29</v>
      </c>
      <c r="C415" s="9" t="s">
        <v>39</v>
      </c>
      <c r="D415" s="9" t="s">
        <v>40</v>
      </c>
      <c r="E415" s="9" t="s">
        <v>42</v>
      </c>
      <c r="F415" s="9" t="str">
        <f>Calendário!C17</f>
        <v>Supermercado Central Ipanema</v>
      </c>
      <c r="G415" s="9">
        <f>IFERROR(IF('M14'!E23=0,"",'M14'!E23),"")</f>
        <v>6.75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9" t="s">
        <v>36</v>
      </c>
      <c r="B416" s="9" t="s">
        <v>29</v>
      </c>
      <c r="C416" s="9" t="s">
        <v>39</v>
      </c>
      <c r="D416" s="9" t="s">
        <v>40</v>
      </c>
      <c r="E416" s="9" t="s">
        <v>42</v>
      </c>
      <c r="F416" s="9" t="str">
        <f>Calendário!C18</f>
        <v>Supermercados BH (Juracy)</v>
      </c>
      <c r="G416" s="9" t="str">
        <f>IFERROR(IF('M15'!E23=0,"",'M15'!E23),"")</f>
        <v/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9" t="s">
        <v>36</v>
      </c>
      <c r="B417" s="9" t="s">
        <v>29</v>
      </c>
      <c r="C417" s="9" t="s">
        <v>39</v>
      </c>
      <c r="D417" s="9" t="s">
        <v>40</v>
      </c>
      <c r="E417" s="9" t="s">
        <v>42</v>
      </c>
      <c r="F417" s="9" t="str">
        <f>Calendário!C19</f>
        <v>Supermercado Canaã</v>
      </c>
      <c r="G417" s="9" t="str">
        <f>IFERROR(IF('M16'!E23=0,"",'M16'!E23),"")</f>
        <v/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9" t="s">
        <v>36</v>
      </c>
      <c r="B418" s="9" t="s">
        <v>29</v>
      </c>
      <c r="C418" s="9" t="s">
        <v>39</v>
      </c>
      <c r="D418" s="9" t="s">
        <v>40</v>
      </c>
      <c r="E418" s="9" t="s">
        <v>42</v>
      </c>
      <c r="F418" s="9" t="str">
        <f>Calendário!C20</f>
        <v>Supermercado Aliança</v>
      </c>
      <c r="G418" s="9" t="str">
        <f>IFERROR(IF('M17'!E23=0,"",'M17'!E23),"")</f>
        <v/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9" t="s">
        <v>36</v>
      </c>
      <c r="B419" s="9" t="s">
        <v>29</v>
      </c>
      <c r="C419" s="9" t="s">
        <v>39</v>
      </c>
      <c r="D419" s="9" t="s">
        <v>40</v>
      </c>
      <c r="E419" s="9" t="s">
        <v>42</v>
      </c>
      <c r="F419" s="9" t="str">
        <f>Calendário!C21</f>
        <v>Pereira Atacado e Varejo (Boa Vista)</v>
      </c>
      <c r="G419" s="9" t="str">
        <f>IFERROR(IF('M18'!E23=0,"",'M18'!E23),"")</f>
        <v/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9" t="s">
        <v>36</v>
      </c>
      <c r="B420" s="9" t="s">
        <v>29</v>
      </c>
      <c r="C420" s="9" t="s">
        <v>39</v>
      </c>
      <c r="D420" s="9" t="s">
        <v>40</v>
      </c>
      <c r="E420" s="9" t="s">
        <v>42</v>
      </c>
      <c r="F420" s="9" t="str">
        <f>Calendário!C22</f>
        <v>Andralmeida LTDA (São Geraldo)</v>
      </c>
      <c r="G420" s="9" t="str">
        <f>IFERROR(IF('M19'!E23=0,"",'M19'!E23),"")</f>
        <v/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9" t="s">
        <v>36</v>
      </c>
      <c r="B421" s="9" t="s">
        <v>29</v>
      </c>
      <c r="C421" s="9" t="s">
        <v>39</v>
      </c>
      <c r="D421" s="9" t="s">
        <v>40</v>
      </c>
      <c r="E421" s="9" t="s">
        <v>42</v>
      </c>
      <c r="F421" s="9" t="str">
        <f>Calendário!C23</f>
        <v xml:space="preserve">São Miguel Supermercado </v>
      </c>
      <c r="G421" s="9" t="str">
        <f>IFERROR(IF('M20'!E23=0,"",'M20'!E23),"")</f>
        <v/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9" t="s">
        <v>36</v>
      </c>
      <c r="B422" s="9" t="s">
        <v>29</v>
      </c>
      <c r="C422" s="9" t="s">
        <v>39</v>
      </c>
      <c r="D422" s="9" t="s">
        <v>40</v>
      </c>
      <c r="E422" s="9" t="s">
        <v>42</v>
      </c>
      <c r="F422" s="9" t="str">
        <f>Calendário!C24</f>
        <v>Supermercados BH (Rosa Cruz)</v>
      </c>
      <c r="G422" s="9" t="str">
        <f>IFERROR(IF('M21'!E23=0,"",'M21'!E23),"")</f>
        <v/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9" t="s">
        <v>36</v>
      </c>
      <c r="B423" s="9" t="s">
        <v>29</v>
      </c>
      <c r="C423" s="9" t="s">
        <v>39</v>
      </c>
      <c r="D423" s="9" t="s">
        <v>40</v>
      </c>
      <c r="E423" s="9" t="s">
        <v>42</v>
      </c>
      <c r="F423" s="9" t="str">
        <f>Calendário!C25</f>
        <v>Supermercados N U (Bairro Brasil)</v>
      </c>
      <c r="G423" s="9" t="str">
        <f>IFERROR(IF('M22'!E23=0,"",'M22'!E23),"")</f>
        <v/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9" t="s">
        <v>36</v>
      </c>
      <c r="B424" s="9" t="s">
        <v>29</v>
      </c>
      <c r="C424" s="9" t="s">
        <v>39</v>
      </c>
      <c r="D424" s="9" t="s">
        <v>40</v>
      </c>
      <c r="E424" s="9" t="s">
        <v>42</v>
      </c>
      <c r="F424" s="9" t="str">
        <f>Calendário!C26</f>
        <v>Atacadão (Pres. Dutra)</v>
      </c>
      <c r="G424" s="9" t="str">
        <f>IFERROR(IF('M23'!E23=0,"",'M23'!E23),"")</f>
        <v/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9" t="s">
        <v>36</v>
      </c>
      <c r="B425" s="9" t="s">
        <v>29</v>
      </c>
      <c r="C425" s="9" t="s">
        <v>39</v>
      </c>
      <c r="D425" s="9" t="s">
        <v>40</v>
      </c>
      <c r="E425" s="9" t="s">
        <v>42</v>
      </c>
      <c r="F425" s="9" t="str">
        <f>Calendário!C27</f>
        <v>Supermercado São João</v>
      </c>
      <c r="G425" s="9" t="str">
        <f>IFERROR(IF('M24'!E23=0,"",'M24'!E23),"")</f>
        <v/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9" t="s">
        <v>36</v>
      </c>
      <c r="B426" s="9" t="s">
        <v>29</v>
      </c>
      <c r="C426" s="9" t="s">
        <v>39</v>
      </c>
      <c r="D426" s="9" t="s">
        <v>40</v>
      </c>
      <c r="E426" s="9" t="s">
        <v>42</v>
      </c>
      <c r="F426" s="9" t="str">
        <f>Calendário!C28</f>
        <v>G Barbosa Supermercado</v>
      </c>
      <c r="G426" s="9" t="str">
        <f>IFERROR(IF('M25'!E23=0,"",'M25'!E23),"")</f>
        <v/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9" t="s">
        <v>36</v>
      </c>
      <c r="B427" s="9" t="s">
        <v>29</v>
      </c>
      <c r="C427" s="9" t="s">
        <v>39</v>
      </c>
      <c r="D427" s="9" t="s">
        <v>40</v>
      </c>
      <c r="E427" s="9" t="s">
        <v>42</v>
      </c>
      <c r="F427" s="9" t="str">
        <f>Calendário!C29</f>
        <v>Pereira Atacado e Varejo (Alto Maron)</v>
      </c>
      <c r="G427" s="9" t="str">
        <f>IFERROR(IF('M26'!E23=0,"",'M26'!E23),"")</f>
        <v/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9" t="s">
        <v>36</v>
      </c>
      <c r="B428" s="9" t="s">
        <v>29</v>
      </c>
      <c r="C428" s="9" t="s">
        <v>39</v>
      </c>
      <c r="D428" s="9" t="s">
        <v>40</v>
      </c>
      <c r="E428" s="9" t="s">
        <v>42</v>
      </c>
      <c r="F428" s="9" t="str">
        <f>Calendário!C30</f>
        <v>Supermercados BH (Brumado)</v>
      </c>
      <c r="G428" s="9" t="str">
        <f>IFERROR(IF('M27'!E23=0,"",'M27'!E23),"")</f>
        <v/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9" t="s">
        <v>36</v>
      </c>
      <c r="B429" s="9" t="s">
        <v>29</v>
      </c>
      <c r="C429" s="9" t="s">
        <v>39</v>
      </c>
      <c r="D429" s="9" t="s">
        <v>40</v>
      </c>
      <c r="E429" s="9" t="s">
        <v>42</v>
      </c>
      <c r="F429" s="9" t="str">
        <f>Calendário!C31</f>
        <v xml:space="preserve">Super Mix Supermercado </v>
      </c>
      <c r="G429" s="9" t="str">
        <f>IFERROR(IF('M28'!E23=0,"",'M28'!E23),"")</f>
        <v/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9" t="s">
        <v>36</v>
      </c>
      <c r="B430" s="9" t="s">
        <v>29</v>
      </c>
      <c r="C430" s="9" t="s">
        <v>39</v>
      </c>
      <c r="D430" s="9" t="s">
        <v>40</v>
      </c>
      <c r="E430" s="9" t="s">
        <v>42</v>
      </c>
      <c r="F430" s="9" t="str">
        <f>Calendário!C32</f>
        <v>Gbom Supermercado</v>
      </c>
      <c r="G430" s="9" t="str">
        <f>IFERROR(IF('M29'!E23=0,"",'M29'!E23),"")</f>
        <v/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9" t="s">
        <v>36</v>
      </c>
      <c r="B431" s="9" t="s">
        <v>29</v>
      </c>
      <c r="C431" s="9" t="s">
        <v>39</v>
      </c>
      <c r="D431" s="9" t="s">
        <v>40</v>
      </c>
      <c r="E431" s="9" t="s">
        <v>42</v>
      </c>
      <c r="F431" s="9" t="str">
        <f>Calendário!C33</f>
        <v>Supermercado Azevedo</v>
      </c>
      <c r="G431" s="9" t="str">
        <f>IFERROR(IF('M30'!E23=0,"",'M30'!E23),"")</f>
        <v/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9" t="s">
        <v>36</v>
      </c>
      <c r="B432" s="9" t="s">
        <v>29</v>
      </c>
      <c r="C432" s="9" t="s">
        <v>39</v>
      </c>
      <c r="D432" s="9" t="s">
        <v>40</v>
      </c>
      <c r="E432" s="9" t="s">
        <v>42</v>
      </c>
      <c r="F432" s="9" t="str">
        <f>Calendário!C34</f>
        <v>Supermercado Jurema</v>
      </c>
      <c r="G432" s="9" t="str">
        <f>IFERROR(IF('M31'!E23=0,"",'M31'!E23),"")</f>
        <v/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9" t="s">
        <v>36</v>
      </c>
      <c r="B433" s="9" t="s">
        <v>29</v>
      </c>
      <c r="C433" s="9" t="s">
        <v>39</v>
      </c>
      <c r="D433" s="9" t="s">
        <v>40</v>
      </c>
      <c r="E433" s="9" t="s">
        <v>42</v>
      </c>
      <c r="F433" s="9" t="str">
        <f>Calendário!C35</f>
        <v xml:space="preserve">Supermercado Petybom </v>
      </c>
      <c r="G433" s="9" t="str">
        <f>IFERROR(IF('M32'!E23=0,"",'M32'!E23),"")</f>
        <v/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9" t="s">
        <v>36</v>
      </c>
      <c r="B434" s="9" t="s">
        <v>29</v>
      </c>
      <c r="C434" s="9" t="s">
        <v>39</v>
      </c>
      <c r="D434" s="9" t="s">
        <v>40</v>
      </c>
      <c r="E434" s="9" t="s">
        <v>42</v>
      </c>
      <c r="F434" s="9" t="str">
        <f>Calendário!C36</f>
        <v>Supermercados Petrópolis</v>
      </c>
      <c r="G434" s="9" t="str">
        <f>IFERROR(IF('M33'!E23=0,"",'M33'!E23),"")</f>
        <v/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9" t="s">
        <v>36</v>
      </c>
      <c r="B435" s="9" t="s">
        <v>29</v>
      </c>
      <c r="C435" s="9" t="s">
        <v>39</v>
      </c>
      <c r="D435" s="9" t="s">
        <v>40</v>
      </c>
      <c r="E435" s="9" t="s">
        <v>42</v>
      </c>
      <c r="F435" s="9" t="str">
        <f>Calendário!C37</f>
        <v>Supermercados N U (Boulevard)</v>
      </c>
      <c r="G435" s="9" t="str">
        <f>IFERROR(IF('M34'!E23=0,"",'M34'!E23),"")</f>
        <v/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9" t="s">
        <v>36</v>
      </c>
      <c r="B436" s="9" t="s">
        <v>29</v>
      </c>
      <c r="C436" s="9" t="s">
        <v>39</v>
      </c>
      <c r="D436" s="9" t="s">
        <v>40</v>
      </c>
      <c r="E436" s="9" t="s">
        <v>42</v>
      </c>
      <c r="F436" s="9" t="str">
        <f>Calendário!C38</f>
        <v>Supermercado Local</v>
      </c>
      <c r="G436" s="9" t="str">
        <f>IFERROR(IF('M35'!E23=0,"",'M35'!E23),"")</f>
        <v/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9" t="s">
        <v>36</v>
      </c>
      <c r="B437" s="9" t="s">
        <v>29</v>
      </c>
      <c r="C437" s="9" t="s">
        <v>39</v>
      </c>
      <c r="D437" s="9" t="s">
        <v>40</v>
      </c>
      <c r="E437" s="9" t="s">
        <v>42</v>
      </c>
      <c r="F437" s="9" t="str">
        <f>Calendário!C39</f>
        <v>Rondelli Comércio e transporte LTDA</v>
      </c>
      <c r="G437" s="9" t="str">
        <f>IFERROR(IF('M36'!E23=0,"",'M36'!E23),"")</f>
        <v/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9" t="s">
        <v>36</v>
      </c>
      <c r="B438" s="9" t="s">
        <v>29</v>
      </c>
      <c r="C438" s="9" t="s">
        <v>39</v>
      </c>
      <c r="D438" s="9" t="s">
        <v>40</v>
      </c>
      <c r="E438" s="9" t="s">
        <v>42</v>
      </c>
      <c r="F438" s="9" t="str">
        <f>Calendário!C40</f>
        <v>NS Aparecida</v>
      </c>
      <c r="G438" s="9" t="str">
        <f>IFERROR(IF('M37'!E23=0,"",'M37'!E23),"")</f>
        <v/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9" t="s">
        <v>36</v>
      </c>
      <c r="B439" s="9" t="s">
        <v>29</v>
      </c>
      <c r="C439" s="9" t="s">
        <v>39</v>
      </c>
      <c r="D439" s="9" t="s">
        <v>40</v>
      </c>
      <c r="E439" s="9" t="s">
        <v>42</v>
      </c>
      <c r="F439" s="9" t="str">
        <f>Calendário!C41</f>
        <v>Supermercado Família</v>
      </c>
      <c r="G439" s="9" t="str">
        <f>IFERROR(IF('M38'!E23=0,"",'M38'!E23),"")</f>
        <v/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9" t="s">
        <v>36</v>
      </c>
      <c r="B440" s="9" t="s">
        <v>29</v>
      </c>
      <c r="C440" s="9" t="s">
        <v>39</v>
      </c>
      <c r="D440" s="9" t="s">
        <v>40</v>
      </c>
      <c r="E440" s="9" t="s">
        <v>42</v>
      </c>
      <c r="F440" s="9" t="str">
        <f>Calendário!C42</f>
        <v>S Nossa Senhora</v>
      </c>
      <c r="G440" s="9" t="str">
        <f>IFERROR(IF('M39'!E23=0,"",'M39'!E23),"")</f>
        <v/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9" t="s">
        <v>36</v>
      </c>
      <c r="B441" s="9" t="s">
        <v>29</v>
      </c>
      <c r="C441" s="9" t="s">
        <v>39</v>
      </c>
      <c r="D441" s="9" t="s">
        <v>40</v>
      </c>
      <c r="E441" s="9" t="s">
        <v>42</v>
      </c>
      <c r="F441" s="9" t="str">
        <f>Calendário!C43</f>
        <v>Supermercado Nova Economia</v>
      </c>
      <c r="G441" s="9" t="str">
        <f>IFERROR(IF('M40'!E23=0,"",'M40'!E23),"")</f>
        <v/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9" t="s">
        <v>36</v>
      </c>
      <c r="B442" s="9" t="s">
        <v>29</v>
      </c>
      <c r="C442" s="9" t="s">
        <v>44</v>
      </c>
      <c r="D442" s="9" t="s">
        <v>46</v>
      </c>
      <c r="E442" s="9" t="s">
        <v>47</v>
      </c>
      <c r="F442" s="9" t="str">
        <f>Calendário!C4</f>
        <v>Atakarejo</v>
      </c>
      <c r="G442" s="9" t="str">
        <f>IFERROR(IF('M1'!E24=0,"",'M1'!E24),"")</f>
        <v>x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9" t="s">
        <v>36</v>
      </c>
      <c r="B443" s="9" t="s">
        <v>29</v>
      </c>
      <c r="C443" s="9" t="s">
        <v>44</v>
      </c>
      <c r="D443" s="9" t="s">
        <v>46</v>
      </c>
      <c r="E443" s="9" t="s">
        <v>47</v>
      </c>
      <c r="F443" s="9" t="str">
        <f>Calendário!C5</f>
        <v>Supermercado São Jorge</v>
      </c>
      <c r="G443" s="9" t="str">
        <f>IFERROR(IF('M2'!E24=0,"",'M2'!E24),"")</f>
        <v/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9" t="s">
        <v>36</v>
      </c>
      <c r="B444" s="9" t="s">
        <v>29</v>
      </c>
      <c r="C444" s="9" t="s">
        <v>44</v>
      </c>
      <c r="D444" s="9" t="s">
        <v>46</v>
      </c>
      <c r="E444" s="9" t="s">
        <v>47</v>
      </c>
      <c r="F444" s="9" t="str">
        <f>Calendário!C6</f>
        <v>Economart</v>
      </c>
      <c r="G444" s="9" t="str">
        <f>IFERROR(IF('M3'!E24=0,"",'M3'!E24),"")</f>
        <v>x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9" t="s">
        <v>36</v>
      </c>
      <c r="B445" s="9" t="s">
        <v>29</v>
      </c>
      <c r="C445" s="9" t="s">
        <v>44</v>
      </c>
      <c r="D445" s="9" t="s">
        <v>46</v>
      </c>
      <c r="E445" s="9" t="s">
        <v>47</v>
      </c>
      <c r="F445" s="9" t="str">
        <f>Calendário!C7</f>
        <v>Mercadinho Deus Dará</v>
      </c>
      <c r="G445" s="9" t="str">
        <f>IFERROR(IF('M4'!E24=0,"",'M4'!E24),"")</f>
        <v>x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9" t="s">
        <v>36</v>
      </c>
      <c r="B446" s="9" t="s">
        <v>29</v>
      </c>
      <c r="C446" s="9" t="s">
        <v>44</v>
      </c>
      <c r="D446" s="9" t="s">
        <v>46</v>
      </c>
      <c r="E446" s="9" t="s">
        <v>47</v>
      </c>
      <c r="F446" s="9" t="str">
        <f>Calendário!C8</f>
        <v>Mix Mateus</v>
      </c>
      <c r="G446" s="9" t="str">
        <f>IFERROR(IF('M5'!E24=0,"",'M5'!E24),"")</f>
        <v>x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9" t="s">
        <v>36</v>
      </c>
      <c r="B447" s="9" t="s">
        <v>29</v>
      </c>
      <c r="C447" s="9" t="s">
        <v>44</v>
      </c>
      <c r="D447" s="9" t="s">
        <v>46</v>
      </c>
      <c r="E447" s="9" t="s">
        <v>47</v>
      </c>
      <c r="F447" s="9" t="str">
        <f>Calendário!C9</f>
        <v>Mercado Eliene</v>
      </c>
      <c r="G447" s="9" t="str">
        <f>IFERROR(IF('M6'!E24=0,"",'M6'!E24),"")</f>
        <v>x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9" t="s">
        <v>36</v>
      </c>
      <c r="B448" s="9" t="s">
        <v>29</v>
      </c>
      <c r="C448" s="9" t="s">
        <v>44</v>
      </c>
      <c r="D448" s="9" t="s">
        <v>46</v>
      </c>
      <c r="E448" s="9" t="s">
        <v>47</v>
      </c>
      <c r="F448" s="9" t="str">
        <f>Calendário!C10</f>
        <v>Santo Antônio Supermercados</v>
      </c>
      <c r="G448" s="9">
        <f>IFERROR(IF('M7'!E24=0,"",'M7'!E24),"")</f>
        <v>9.98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9" t="s">
        <v>36</v>
      </c>
      <c r="B449" s="9" t="s">
        <v>29</v>
      </c>
      <c r="C449" s="9" t="s">
        <v>44</v>
      </c>
      <c r="D449" s="9" t="s">
        <v>46</v>
      </c>
      <c r="E449" s="9" t="s">
        <v>47</v>
      </c>
      <c r="F449" s="9" t="str">
        <f>Calendário!C11</f>
        <v xml:space="preserve">Mercado Teixeira </v>
      </c>
      <c r="G449" s="9" t="str">
        <f>IFERROR(IF('M8'!E24=0,"",'M8'!E24),"")</f>
        <v>x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9" t="s">
        <v>36</v>
      </c>
      <c r="B450" s="9" t="s">
        <v>29</v>
      </c>
      <c r="C450" s="9" t="s">
        <v>44</v>
      </c>
      <c r="D450" s="9" t="s">
        <v>46</v>
      </c>
      <c r="E450" s="9" t="s">
        <v>47</v>
      </c>
      <c r="F450" s="9" t="str">
        <f>Calendário!C12</f>
        <v xml:space="preserve">Supermercado Modelo </v>
      </c>
      <c r="G450" s="9" t="str">
        <f>IFERROR(IF('M9'!E24=0,"",'M9'!E24),"")</f>
        <v/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9" t="s">
        <v>36</v>
      </c>
      <c r="B451" s="9" t="s">
        <v>29</v>
      </c>
      <c r="C451" s="9" t="s">
        <v>44</v>
      </c>
      <c r="D451" s="9" t="s">
        <v>46</v>
      </c>
      <c r="E451" s="9" t="s">
        <v>47</v>
      </c>
      <c r="F451" s="9" t="str">
        <f>Calendário!C13</f>
        <v>Supermercado Esplendor</v>
      </c>
      <c r="G451" s="9" t="str">
        <f>IFERROR(IF('M10'!E24=0,"",'M10'!E24),"")</f>
        <v/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9" t="s">
        <v>36</v>
      </c>
      <c r="B452" s="9" t="s">
        <v>29</v>
      </c>
      <c r="C452" s="9" t="s">
        <v>44</v>
      </c>
      <c r="D452" s="9" t="s">
        <v>46</v>
      </c>
      <c r="E452" s="9" t="s">
        <v>47</v>
      </c>
      <c r="F452" s="9" t="str">
        <f>Calendário!C14</f>
        <v>Sendas Distribuidora S/A (Assaí Atacadista)</v>
      </c>
      <c r="G452" s="9" t="str">
        <f>IFERROR(IF('M11'!E24=0,"",'M11'!E24),"")</f>
        <v/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9" t="s">
        <v>36</v>
      </c>
      <c r="B453" s="9" t="s">
        <v>29</v>
      </c>
      <c r="C453" s="9" t="s">
        <v>44</v>
      </c>
      <c r="D453" s="9" t="s">
        <v>46</v>
      </c>
      <c r="E453" s="9" t="s">
        <v>47</v>
      </c>
      <c r="F453" s="9" t="str">
        <f>Calendário!C15</f>
        <v>Supermercado Sampaio</v>
      </c>
      <c r="G453" s="9" t="str">
        <f>IFERROR(IF('M12'!E24=0,"",'M12'!E24),"")</f>
        <v/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9" t="s">
        <v>36</v>
      </c>
      <c r="B454" s="9" t="s">
        <v>29</v>
      </c>
      <c r="C454" s="9" t="s">
        <v>44</v>
      </c>
      <c r="D454" s="9" t="s">
        <v>46</v>
      </c>
      <c r="E454" s="9" t="s">
        <v>47</v>
      </c>
      <c r="F454" s="9" t="str">
        <f>Calendário!C16</f>
        <v>Atacadão (Brumado)</v>
      </c>
      <c r="G454" s="9" t="str">
        <f>IFERROR(IF('M13'!E24=0,"",'M13'!E24),"")</f>
        <v>x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9" t="s">
        <v>36</v>
      </c>
      <c r="B455" s="9" t="s">
        <v>29</v>
      </c>
      <c r="C455" s="9" t="s">
        <v>44</v>
      </c>
      <c r="D455" s="9" t="s">
        <v>46</v>
      </c>
      <c r="E455" s="9" t="s">
        <v>47</v>
      </c>
      <c r="F455" s="9" t="str">
        <f>Calendário!C17</f>
        <v>Supermercado Central Ipanema</v>
      </c>
      <c r="G455" s="9" t="str">
        <f>IFERROR(IF('M14'!E24=0,"",'M14'!E24),"")</f>
        <v>x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9" t="s">
        <v>36</v>
      </c>
      <c r="B456" s="9" t="s">
        <v>29</v>
      </c>
      <c r="C456" s="9" t="s">
        <v>44</v>
      </c>
      <c r="D456" s="9" t="s">
        <v>46</v>
      </c>
      <c r="E456" s="9" t="s">
        <v>47</v>
      </c>
      <c r="F456" s="9" t="str">
        <f>Calendário!C18</f>
        <v>Supermercados BH (Juracy)</v>
      </c>
      <c r="G456" s="9" t="str">
        <f>IFERROR(IF('M15'!E24=0,"",'M15'!E24),"")</f>
        <v/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9" t="s">
        <v>36</v>
      </c>
      <c r="B457" s="9" t="s">
        <v>29</v>
      </c>
      <c r="C457" s="9" t="s">
        <v>44</v>
      </c>
      <c r="D457" s="9" t="s">
        <v>46</v>
      </c>
      <c r="E457" s="9" t="s">
        <v>47</v>
      </c>
      <c r="F457" s="9" t="str">
        <f>Calendário!C19</f>
        <v>Supermercado Canaã</v>
      </c>
      <c r="G457" s="9" t="str">
        <f>IFERROR(IF('M16'!E24=0,"",'M16'!E24),"")</f>
        <v/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9" t="s">
        <v>36</v>
      </c>
      <c r="B458" s="9" t="s">
        <v>29</v>
      </c>
      <c r="C458" s="9" t="s">
        <v>44</v>
      </c>
      <c r="D458" s="9" t="s">
        <v>46</v>
      </c>
      <c r="E458" s="9" t="s">
        <v>47</v>
      </c>
      <c r="F458" s="9" t="str">
        <f>Calendário!C20</f>
        <v>Supermercado Aliança</v>
      </c>
      <c r="G458" s="9" t="str">
        <f>IFERROR(IF('M17'!E24=0,"",'M17'!E24),"")</f>
        <v/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9" t="s">
        <v>36</v>
      </c>
      <c r="B459" s="9" t="s">
        <v>29</v>
      </c>
      <c r="C459" s="9" t="s">
        <v>44</v>
      </c>
      <c r="D459" s="9" t="s">
        <v>46</v>
      </c>
      <c r="E459" s="9" t="s">
        <v>47</v>
      </c>
      <c r="F459" s="9" t="str">
        <f>Calendário!C21</f>
        <v>Pereira Atacado e Varejo (Boa Vista)</v>
      </c>
      <c r="G459" s="9" t="str">
        <f>IFERROR(IF('M18'!E24=0,"",'M18'!E24),"")</f>
        <v/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9" t="s">
        <v>36</v>
      </c>
      <c r="B460" s="9" t="s">
        <v>29</v>
      </c>
      <c r="C460" s="9" t="s">
        <v>44</v>
      </c>
      <c r="D460" s="9" t="s">
        <v>46</v>
      </c>
      <c r="E460" s="9" t="s">
        <v>47</v>
      </c>
      <c r="F460" s="9" t="str">
        <f>Calendário!C22</f>
        <v>Andralmeida LTDA (São Geraldo)</v>
      </c>
      <c r="G460" s="9" t="str">
        <f>IFERROR(IF('M19'!E24=0,"",'M19'!E24),"")</f>
        <v/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9" t="s">
        <v>36</v>
      </c>
      <c r="B461" s="9" t="s">
        <v>29</v>
      </c>
      <c r="C461" s="9" t="s">
        <v>44</v>
      </c>
      <c r="D461" s="9" t="s">
        <v>46</v>
      </c>
      <c r="E461" s="9" t="s">
        <v>47</v>
      </c>
      <c r="F461" s="9" t="str">
        <f>Calendário!C23</f>
        <v xml:space="preserve">São Miguel Supermercado </v>
      </c>
      <c r="G461" s="9" t="str">
        <f>IFERROR(IF('M20'!E24=0,"",'M20'!E24),"")</f>
        <v/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9" t="s">
        <v>36</v>
      </c>
      <c r="B462" s="9" t="s">
        <v>29</v>
      </c>
      <c r="C462" s="9" t="s">
        <v>44</v>
      </c>
      <c r="D462" s="9" t="s">
        <v>46</v>
      </c>
      <c r="E462" s="9" t="s">
        <v>47</v>
      </c>
      <c r="F462" s="9" t="str">
        <f>Calendário!C24</f>
        <v>Supermercados BH (Rosa Cruz)</v>
      </c>
      <c r="G462" s="9" t="str">
        <f>IFERROR(IF('M21'!E24=0,"",'M21'!E24),"")</f>
        <v/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9" t="s">
        <v>36</v>
      </c>
      <c r="B463" s="9" t="s">
        <v>29</v>
      </c>
      <c r="C463" s="9" t="s">
        <v>44</v>
      </c>
      <c r="D463" s="9" t="s">
        <v>46</v>
      </c>
      <c r="E463" s="9" t="s">
        <v>47</v>
      </c>
      <c r="F463" s="9" t="str">
        <f>Calendário!C25</f>
        <v>Supermercados N U (Bairro Brasil)</v>
      </c>
      <c r="G463" s="9" t="str">
        <f>IFERROR(IF('M22'!E24=0,"",'M22'!E24),"")</f>
        <v/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9" t="s">
        <v>36</v>
      </c>
      <c r="B464" s="9" t="s">
        <v>29</v>
      </c>
      <c r="C464" s="9" t="s">
        <v>44</v>
      </c>
      <c r="D464" s="9" t="s">
        <v>46</v>
      </c>
      <c r="E464" s="9" t="s">
        <v>47</v>
      </c>
      <c r="F464" s="9" t="str">
        <f>Calendário!C26</f>
        <v>Atacadão (Pres. Dutra)</v>
      </c>
      <c r="G464" s="9" t="str">
        <f>IFERROR(IF('M23'!E24=0,"",'M23'!E24),"")</f>
        <v/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9" t="s">
        <v>36</v>
      </c>
      <c r="B465" s="9" t="s">
        <v>29</v>
      </c>
      <c r="C465" s="9" t="s">
        <v>44</v>
      </c>
      <c r="D465" s="9" t="s">
        <v>46</v>
      </c>
      <c r="E465" s="9" t="s">
        <v>47</v>
      </c>
      <c r="F465" s="9" t="str">
        <f>Calendário!C27</f>
        <v>Supermercado São João</v>
      </c>
      <c r="G465" s="9" t="str">
        <f>IFERROR(IF('M24'!E24=0,"",'M24'!E24),"")</f>
        <v/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9" t="s">
        <v>36</v>
      </c>
      <c r="B466" s="9" t="s">
        <v>29</v>
      </c>
      <c r="C466" s="9" t="s">
        <v>44</v>
      </c>
      <c r="D466" s="9" t="s">
        <v>46</v>
      </c>
      <c r="E466" s="9" t="s">
        <v>47</v>
      </c>
      <c r="F466" s="9" t="str">
        <f>Calendário!C28</f>
        <v>G Barbosa Supermercado</v>
      </c>
      <c r="G466" s="9" t="str">
        <f>IFERROR(IF('M25'!E24=0,"",'M25'!E24),"")</f>
        <v/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9" t="s">
        <v>36</v>
      </c>
      <c r="B467" s="9" t="s">
        <v>29</v>
      </c>
      <c r="C467" s="9" t="s">
        <v>44</v>
      </c>
      <c r="D467" s="9" t="s">
        <v>46</v>
      </c>
      <c r="E467" s="9" t="s">
        <v>47</v>
      </c>
      <c r="F467" s="9" t="str">
        <f>Calendário!C29</f>
        <v>Pereira Atacado e Varejo (Alto Maron)</v>
      </c>
      <c r="G467" s="9" t="str">
        <f>IFERROR(IF('M26'!E24=0,"",'M26'!E24),"")</f>
        <v/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9" t="s">
        <v>36</v>
      </c>
      <c r="B468" s="9" t="s">
        <v>29</v>
      </c>
      <c r="C468" s="9" t="s">
        <v>44</v>
      </c>
      <c r="D468" s="9" t="s">
        <v>46</v>
      </c>
      <c r="E468" s="9" t="s">
        <v>47</v>
      </c>
      <c r="F468" s="9" t="str">
        <f>Calendário!C30</f>
        <v>Supermercados BH (Brumado)</v>
      </c>
      <c r="G468" s="9" t="str">
        <f>IFERROR(IF('M27'!E24=0,"",'M27'!E24),"")</f>
        <v/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9" t="s">
        <v>36</v>
      </c>
      <c r="B469" s="9" t="s">
        <v>29</v>
      </c>
      <c r="C469" s="9" t="s">
        <v>44</v>
      </c>
      <c r="D469" s="9" t="s">
        <v>46</v>
      </c>
      <c r="E469" s="9" t="s">
        <v>47</v>
      </c>
      <c r="F469" s="9" t="str">
        <f>Calendário!C31</f>
        <v xml:space="preserve">Super Mix Supermercado </v>
      </c>
      <c r="G469" s="9" t="str">
        <f>IFERROR(IF('M28'!E24=0,"",'M28'!E24),"")</f>
        <v/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9" t="s">
        <v>36</v>
      </c>
      <c r="B470" s="9" t="s">
        <v>29</v>
      </c>
      <c r="C470" s="9" t="s">
        <v>44</v>
      </c>
      <c r="D470" s="9" t="s">
        <v>46</v>
      </c>
      <c r="E470" s="9" t="s">
        <v>47</v>
      </c>
      <c r="F470" s="9" t="str">
        <f>Calendário!C32</f>
        <v>Gbom Supermercado</v>
      </c>
      <c r="G470" s="9" t="str">
        <f>IFERROR(IF('M29'!E24=0,"",'M29'!E24),"")</f>
        <v/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9" t="s">
        <v>36</v>
      </c>
      <c r="B471" s="9" t="s">
        <v>29</v>
      </c>
      <c r="C471" s="9" t="s">
        <v>44</v>
      </c>
      <c r="D471" s="9" t="s">
        <v>46</v>
      </c>
      <c r="E471" s="9" t="s">
        <v>47</v>
      </c>
      <c r="F471" s="9" t="str">
        <f>Calendário!C33</f>
        <v>Supermercado Azevedo</v>
      </c>
      <c r="G471" s="9" t="str">
        <f>IFERROR(IF('M30'!E24=0,"",'M30'!E24),"")</f>
        <v/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9" t="s">
        <v>36</v>
      </c>
      <c r="B472" s="9" t="s">
        <v>29</v>
      </c>
      <c r="C472" s="9" t="s">
        <v>44</v>
      </c>
      <c r="D472" s="9" t="s">
        <v>46</v>
      </c>
      <c r="E472" s="9" t="s">
        <v>47</v>
      </c>
      <c r="F472" s="9" t="str">
        <f>Calendário!C34</f>
        <v>Supermercado Jurema</v>
      </c>
      <c r="G472" s="9" t="str">
        <f>IFERROR(IF('M31'!E24=0,"",'M31'!E24),"")</f>
        <v/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9" t="s">
        <v>36</v>
      </c>
      <c r="B473" s="9" t="s">
        <v>29</v>
      </c>
      <c r="C473" s="9" t="s">
        <v>44</v>
      </c>
      <c r="D473" s="9" t="s">
        <v>46</v>
      </c>
      <c r="E473" s="9" t="s">
        <v>47</v>
      </c>
      <c r="F473" s="9" t="str">
        <f>Calendário!C35</f>
        <v xml:space="preserve">Supermercado Petybom </v>
      </c>
      <c r="G473" s="9" t="str">
        <f>IFERROR(IF('M32'!E24=0,"",'M32'!E24),"")</f>
        <v/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9" t="s">
        <v>36</v>
      </c>
      <c r="B474" s="9" t="s">
        <v>29</v>
      </c>
      <c r="C474" s="9" t="s">
        <v>44</v>
      </c>
      <c r="D474" s="9" t="s">
        <v>46</v>
      </c>
      <c r="E474" s="9" t="s">
        <v>47</v>
      </c>
      <c r="F474" s="9" t="str">
        <f>Calendário!C36</f>
        <v>Supermercados Petrópolis</v>
      </c>
      <c r="G474" s="9" t="str">
        <f>IFERROR(IF('M33'!E24=0,"",'M33'!E24),"")</f>
        <v/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9" t="s">
        <v>36</v>
      </c>
      <c r="B475" s="9" t="s">
        <v>29</v>
      </c>
      <c r="C475" s="9" t="s">
        <v>44</v>
      </c>
      <c r="D475" s="9" t="s">
        <v>46</v>
      </c>
      <c r="E475" s="9" t="s">
        <v>47</v>
      </c>
      <c r="F475" s="9" t="str">
        <f>Calendário!C37</f>
        <v>Supermercados N U (Boulevard)</v>
      </c>
      <c r="G475" s="9" t="str">
        <f>IFERROR(IF('M34'!E24=0,"",'M34'!E24),"")</f>
        <v/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9" t="s">
        <v>36</v>
      </c>
      <c r="B476" s="9" t="s">
        <v>29</v>
      </c>
      <c r="C476" s="9" t="s">
        <v>44</v>
      </c>
      <c r="D476" s="9" t="s">
        <v>46</v>
      </c>
      <c r="E476" s="9" t="s">
        <v>47</v>
      </c>
      <c r="F476" s="9" t="str">
        <f>Calendário!C38</f>
        <v>Supermercado Local</v>
      </c>
      <c r="G476" s="9" t="str">
        <f>IFERROR(IF('M35'!E24=0,"",'M35'!E24),"")</f>
        <v/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9" t="s">
        <v>36</v>
      </c>
      <c r="B477" s="9" t="s">
        <v>29</v>
      </c>
      <c r="C477" s="9" t="s">
        <v>44</v>
      </c>
      <c r="D477" s="9" t="s">
        <v>46</v>
      </c>
      <c r="E477" s="9" t="s">
        <v>47</v>
      </c>
      <c r="F477" s="9" t="str">
        <f>Calendário!C39</f>
        <v>Rondelli Comércio e transporte LTDA</v>
      </c>
      <c r="G477" s="9" t="str">
        <f>IFERROR(IF('M36'!E24=0,"",'M36'!E24),"")</f>
        <v/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9" t="s">
        <v>36</v>
      </c>
      <c r="B478" s="9" t="s">
        <v>29</v>
      </c>
      <c r="C478" s="9" t="s">
        <v>44</v>
      </c>
      <c r="D478" s="9" t="s">
        <v>46</v>
      </c>
      <c r="E478" s="9" t="s">
        <v>47</v>
      </c>
      <c r="F478" s="9" t="str">
        <f>Calendário!C40</f>
        <v>NS Aparecida</v>
      </c>
      <c r="G478" s="9" t="str">
        <f>IFERROR(IF('M37'!E24=0,"",'M37'!E24),"")</f>
        <v/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9" t="s">
        <v>36</v>
      </c>
      <c r="B479" s="9" t="s">
        <v>29</v>
      </c>
      <c r="C479" s="9" t="s">
        <v>44</v>
      </c>
      <c r="D479" s="9" t="s">
        <v>46</v>
      </c>
      <c r="E479" s="9" t="s">
        <v>47</v>
      </c>
      <c r="F479" s="9" t="str">
        <f>Calendário!C41</f>
        <v>Supermercado Família</v>
      </c>
      <c r="G479" s="9" t="str">
        <f>IFERROR(IF('M38'!E24=0,"",'M38'!E24),"")</f>
        <v/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9" t="s">
        <v>36</v>
      </c>
      <c r="B480" s="9" t="s">
        <v>29</v>
      </c>
      <c r="C480" s="9" t="s">
        <v>44</v>
      </c>
      <c r="D480" s="9" t="s">
        <v>46</v>
      </c>
      <c r="E480" s="9" t="s">
        <v>47</v>
      </c>
      <c r="F480" s="9" t="str">
        <f>Calendário!C42</f>
        <v>S Nossa Senhora</v>
      </c>
      <c r="G480" s="9" t="str">
        <f>IFERROR(IF('M39'!E24=0,"",'M39'!E24),"")</f>
        <v/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9" t="s">
        <v>36</v>
      </c>
      <c r="B481" s="9" t="s">
        <v>29</v>
      </c>
      <c r="C481" s="9" t="s">
        <v>44</v>
      </c>
      <c r="D481" s="9" t="s">
        <v>46</v>
      </c>
      <c r="E481" s="9" t="s">
        <v>47</v>
      </c>
      <c r="F481" s="9" t="str">
        <f>Calendário!C43</f>
        <v>Supermercado Nova Economia</v>
      </c>
      <c r="G481" s="9" t="str">
        <f>IFERROR(IF('M40'!E24=0,"",'M40'!E24),"")</f>
        <v/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9" t="s">
        <v>51</v>
      </c>
      <c r="B482" s="9" t="s">
        <v>55</v>
      </c>
      <c r="C482" s="9" t="s">
        <v>57</v>
      </c>
      <c r="D482" s="9" t="s">
        <v>59</v>
      </c>
      <c r="E482" s="9">
        <v>7898017920199</v>
      </c>
      <c r="F482" s="9" t="str">
        <f>Calendário!C4</f>
        <v>Atakarejo</v>
      </c>
      <c r="G482" s="9">
        <f>IFERROR(IF('M1'!E27=0,"",'M1'!E27),"")</f>
        <v>11.48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9" t="s">
        <v>51</v>
      </c>
      <c r="B483" s="9" t="s">
        <v>55</v>
      </c>
      <c r="C483" s="9" t="s">
        <v>57</v>
      </c>
      <c r="D483" s="9" t="s">
        <v>59</v>
      </c>
      <c r="E483" s="9">
        <v>7898017920199</v>
      </c>
      <c r="F483" s="9" t="str">
        <f>Calendário!C5</f>
        <v>Supermercado São Jorge</v>
      </c>
      <c r="G483" s="9" t="str">
        <f>IFERROR(IF('M2'!E27=0,"",'M2'!E27),"")</f>
        <v/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9" t="s">
        <v>51</v>
      </c>
      <c r="B484" s="9" t="s">
        <v>55</v>
      </c>
      <c r="C484" s="9" t="s">
        <v>57</v>
      </c>
      <c r="D484" s="9" t="s">
        <v>59</v>
      </c>
      <c r="E484" s="9">
        <v>7898017920199</v>
      </c>
      <c r="F484" s="9" t="str">
        <f>Calendário!C6</f>
        <v>Economart</v>
      </c>
      <c r="G484" s="9">
        <f>IFERROR(IF('M3'!E27=0,"",'M3'!E27),"")</f>
        <v>11.49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9" t="s">
        <v>51</v>
      </c>
      <c r="B485" s="9" t="s">
        <v>55</v>
      </c>
      <c r="C485" s="9" t="s">
        <v>57</v>
      </c>
      <c r="D485" s="9" t="s">
        <v>59</v>
      </c>
      <c r="E485" s="9">
        <v>7898017920199</v>
      </c>
      <c r="F485" s="9" t="str">
        <f>Calendário!C7</f>
        <v>Mercadinho Deus Dará</v>
      </c>
      <c r="G485" s="9" t="str">
        <f>IFERROR(IF('M4'!E27=0,"",'M4'!E27),"")</f>
        <v>x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9" t="s">
        <v>51</v>
      </c>
      <c r="B486" s="9" t="s">
        <v>55</v>
      </c>
      <c r="C486" s="9" t="s">
        <v>57</v>
      </c>
      <c r="D486" s="9" t="s">
        <v>59</v>
      </c>
      <c r="E486" s="9">
        <v>7898017920199</v>
      </c>
      <c r="F486" s="9" t="str">
        <f>Calendário!C8</f>
        <v>Mix Mateus</v>
      </c>
      <c r="G486" s="9" t="str">
        <f>IFERROR(IF('M5'!E27=0,"",'M5'!E27),"")</f>
        <v>x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9" t="s">
        <v>51</v>
      </c>
      <c r="B487" s="9" t="s">
        <v>55</v>
      </c>
      <c r="C487" s="9" t="s">
        <v>57</v>
      </c>
      <c r="D487" s="9" t="s">
        <v>59</v>
      </c>
      <c r="E487" s="9">
        <v>7898017920199</v>
      </c>
      <c r="F487" s="9" t="str">
        <f>Calendário!C9</f>
        <v>Mercado Eliene</v>
      </c>
      <c r="G487" s="9" t="str">
        <f>IFERROR(IF('M6'!E27=0,"",'M6'!E27),"")</f>
        <v>x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9" t="s">
        <v>51</v>
      </c>
      <c r="B488" s="9" t="s">
        <v>55</v>
      </c>
      <c r="C488" s="9" t="s">
        <v>57</v>
      </c>
      <c r="D488" s="9" t="s">
        <v>59</v>
      </c>
      <c r="E488" s="9">
        <v>7898017920199</v>
      </c>
      <c r="F488" s="9" t="str">
        <f>Calendário!C10</f>
        <v>Santo Antônio Supermercados</v>
      </c>
      <c r="G488" s="9">
        <f>IFERROR(IF('M7'!E27=0,"",'M7'!E27),"")</f>
        <v>16.95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9" t="s">
        <v>51</v>
      </c>
      <c r="B489" s="9" t="s">
        <v>55</v>
      </c>
      <c r="C489" s="9" t="s">
        <v>57</v>
      </c>
      <c r="D489" s="9" t="s">
        <v>59</v>
      </c>
      <c r="E489" s="9">
        <v>7898017920199</v>
      </c>
      <c r="F489" s="9" t="str">
        <f>Calendário!C11</f>
        <v xml:space="preserve">Mercado Teixeira </v>
      </c>
      <c r="G489" s="9" t="str">
        <f>IFERROR(IF('M8'!E27=0,"",'M8'!E27),"")</f>
        <v>x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9" t="s">
        <v>51</v>
      </c>
      <c r="B490" s="9" t="s">
        <v>55</v>
      </c>
      <c r="C490" s="9" t="s">
        <v>57</v>
      </c>
      <c r="D490" s="9" t="s">
        <v>59</v>
      </c>
      <c r="E490" s="9">
        <v>7898017920199</v>
      </c>
      <c r="F490" s="9" t="str">
        <f>Calendário!C12</f>
        <v xml:space="preserve">Supermercado Modelo </v>
      </c>
      <c r="G490" s="9" t="str">
        <f>IFERROR(IF('M9'!E27=0,"",'M9'!E27),"")</f>
        <v/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9" t="s">
        <v>51</v>
      </c>
      <c r="B491" s="9" t="s">
        <v>55</v>
      </c>
      <c r="C491" s="9" t="s">
        <v>57</v>
      </c>
      <c r="D491" s="9" t="s">
        <v>59</v>
      </c>
      <c r="E491" s="9">
        <v>7898017920199</v>
      </c>
      <c r="F491" s="9" t="str">
        <f>Calendário!C13</f>
        <v>Supermercado Esplendor</v>
      </c>
      <c r="G491" s="9" t="str">
        <f>IFERROR(IF('M10'!E27=0,"",'M10'!E27),"")</f>
        <v/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9" t="s">
        <v>51</v>
      </c>
      <c r="B492" s="9" t="s">
        <v>55</v>
      </c>
      <c r="C492" s="9" t="s">
        <v>57</v>
      </c>
      <c r="D492" s="9" t="s">
        <v>59</v>
      </c>
      <c r="E492" s="9">
        <v>7898017920199</v>
      </c>
      <c r="F492" s="9" t="str">
        <f>Calendário!C14</f>
        <v>Sendas Distribuidora S/A (Assaí Atacadista)</v>
      </c>
      <c r="G492" s="9" t="str">
        <f>IFERROR(IF('M11'!E27=0,"",'M11'!E27),"")</f>
        <v/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9" t="s">
        <v>51</v>
      </c>
      <c r="B493" s="9" t="s">
        <v>55</v>
      </c>
      <c r="C493" s="9" t="s">
        <v>57</v>
      </c>
      <c r="D493" s="9" t="s">
        <v>59</v>
      </c>
      <c r="E493" s="9">
        <v>7898017920199</v>
      </c>
      <c r="F493" s="9" t="str">
        <f>Calendário!C15</f>
        <v>Supermercado Sampaio</v>
      </c>
      <c r="G493" s="9" t="str">
        <f>IFERROR(IF('M12'!E27=0,"",'M12'!E27),"")</f>
        <v/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9" t="s">
        <v>51</v>
      </c>
      <c r="B494" s="9" t="s">
        <v>55</v>
      </c>
      <c r="C494" s="9" t="s">
        <v>57</v>
      </c>
      <c r="D494" s="9" t="s">
        <v>59</v>
      </c>
      <c r="E494" s="9">
        <v>7898017920199</v>
      </c>
      <c r="F494" s="9" t="str">
        <f>Calendário!C16</f>
        <v>Atacadão (Brumado)</v>
      </c>
      <c r="G494" s="9" t="str">
        <f>IFERROR(IF('M13'!E27=0,"",'M13'!E27),"")</f>
        <v>13,,5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9" t="s">
        <v>51</v>
      </c>
      <c r="B495" s="9" t="s">
        <v>55</v>
      </c>
      <c r="C495" s="9" t="s">
        <v>57</v>
      </c>
      <c r="D495" s="9" t="s">
        <v>59</v>
      </c>
      <c r="E495" s="9">
        <v>7898017920199</v>
      </c>
      <c r="F495" s="9" t="str">
        <f>Calendário!C17</f>
        <v>Supermercado Central Ipanema</v>
      </c>
      <c r="G495" s="9" t="str">
        <f>IFERROR(IF('M14'!E27=0,"",'M14'!E27),"")</f>
        <v>x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9" t="s">
        <v>51</v>
      </c>
      <c r="B496" s="9" t="s">
        <v>55</v>
      </c>
      <c r="C496" s="9" t="s">
        <v>57</v>
      </c>
      <c r="D496" s="9" t="s">
        <v>59</v>
      </c>
      <c r="E496" s="9">
        <v>7898017920199</v>
      </c>
      <c r="F496" s="9" t="str">
        <f>Calendário!C18</f>
        <v>Supermercados BH (Juracy)</v>
      </c>
      <c r="G496" s="9" t="str">
        <f>IFERROR(IF('M15'!E27=0,"",'M15'!E27),"")</f>
        <v/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9" t="s">
        <v>51</v>
      </c>
      <c r="B497" s="9" t="s">
        <v>55</v>
      </c>
      <c r="C497" s="9" t="s">
        <v>57</v>
      </c>
      <c r="D497" s="9" t="s">
        <v>59</v>
      </c>
      <c r="E497" s="9">
        <v>7898017920199</v>
      </c>
      <c r="F497" s="9" t="str">
        <f>Calendário!C19</f>
        <v>Supermercado Canaã</v>
      </c>
      <c r="G497" s="9" t="str">
        <f>IFERROR(IF('M16'!E27=0,"",'M16'!E27),"")</f>
        <v/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9" t="s">
        <v>51</v>
      </c>
      <c r="B498" s="9" t="s">
        <v>55</v>
      </c>
      <c r="C498" s="9" t="s">
        <v>57</v>
      </c>
      <c r="D498" s="9" t="s">
        <v>59</v>
      </c>
      <c r="E498" s="9">
        <v>7898017920199</v>
      </c>
      <c r="F498" s="9" t="str">
        <f>Calendário!C20</f>
        <v>Supermercado Aliança</v>
      </c>
      <c r="G498" s="9" t="str">
        <f>IFERROR(IF('M17'!E27=0,"",'M17'!E27),"")</f>
        <v/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9" t="s">
        <v>51</v>
      </c>
      <c r="B499" s="9" t="s">
        <v>55</v>
      </c>
      <c r="C499" s="9" t="s">
        <v>57</v>
      </c>
      <c r="D499" s="9" t="s">
        <v>59</v>
      </c>
      <c r="E499" s="9">
        <v>7898017920199</v>
      </c>
      <c r="F499" s="9" t="str">
        <f>Calendário!C21</f>
        <v>Pereira Atacado e Varejo (Boa Vista)</v>
      </c>
      <c r="G499" s="9" t="str">
        <f>IFERROR(IF('M18'!E27=0,"",'M18'!E27),"")</f>
        <v/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9" t="s">
        <v>51</v>
      </c>
      <c r="B500" s="9" t="s">
        <v>55</v>
      </c>
      <c r="C500" s="9" t="s">
        <v>57</v>
      </c>
      <c r="D500" s="9" t="s">
        <v>59</v>
      </c>
      <c r="E500" s="9">
        <v>7898017920199</v>
      </c>
      <c r="F500" s="9" t="str">
        <f>Calendário!C22</f>
        <v>Andralmeida LTDA (São Geraldo)</v>
      </c>
      <c r="G500" s="9" t="str">
        <f>IFERROR(IF('M19'!E27=0,"",'M19'!E27),"")</f>
        <v/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9" t="s">
        <v>51</v>
      </c>
      <c r="B501" s="9" t="s">
        <v>55</v>
      </c>
      <c r="C501" s="9" t="s">
        <v>57</v>
      </c>
      <c r="D501" s="9" t="s">
        <v>59</v>
      </c>
      <c r="E501" s="9">
        <v>7898017920199</v>
      </c>
      <c r="F501" s="9" t="str">
        <f>Calendário!C23</f>
        <v xml:space="preserve">São Miguel Supermercado </v>
      </c>
      <c r="G501" s="9" t="str">
        <f>IFERROR(IF('M20'!E27=0,"",'M20'!E27),"")</f>
        <v/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9" t="s">
        <v>51</v>
      </c>
      <c r="B502" s="9" t="s">
        <v>55</v>
      </c>
      <c r="C502" s="9" t="s">
        <v>57</v>
      </c>
      <c r="D502" s="9" t="s">
        <v>59</v>
      </c>
      <c r="E502" s="9">
        <v>7898017920199</v>
      </c>
      <c r="F502" s="9" t="str">
        <f>Calendário!C24</f>
        <v>Supermercados BH (Rosa Cruz)</v>
      </c>
      <c r="G502" s="9" t="str">
        <f>IFERROR(IF('M21'!E27=0,"",'M21'!E27),"")</f>
        <v/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9" t="s">
        <v>51</v>
      </c>
      <c r="B503" s="9" t="s">
        <v>55</v>
      </c>
      <c r="C503" s="9" t="s">
        <v>57</v>
      </c>
      <c r="D503" s="9" t="s">
        <v>59</v>
      </c>
      <c r="E503" s="9">
        <v>7898017920199</v>
      </c>
      <c r="F503" s="9" t="str">
        <f>Calendário!C25</f>
        <v>Supermercados N U (Bairro Brasil)</v>
      </c>
      <c r="G503" s="9" t="str">
        <f>IFERROR(IF('M22'!E27=0,"",'M22'!E27),"")</f>
        <v/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9" t="s">
        <v>51</v>
      </c>
      <c r="B504" s="9" t="s">
        <v>55</v>
      </c>
      <c r="C504" s="9" t="s">
        <v>57</v>
      </c>
      <c r="D504" s="9" t="s">
        <v>59</v>
      </c>
      <c r="E504" s="9">
        <v>7898017920199</v>
      </c>
      <c r="F504" s="9" t="str">
        <f>Calendário!C26</f>
        <v>Atacadão (Pres. Dutra)</v>
      </c>
      <c r="G504" s="9" t="str">
        <f>IFERROR(IF('M23'!E27=0,"",'M23'!E27),"")</f>
        <v/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9" t="s">
        <v>51</v>
      </c>
      <c r="B505" s="9" t="s">
        <v>55</v>
      </c>
      <c r="C505" s="9" t="s">
        <v>57</v>
      </c>
      <c r="D505" s="9" t="s">
        <v>59</v>
      </c>
      <c r="E505" s="9">
        <v>7898017920199</v>
      </c>
      <c r="F505" s="9" t="str">
        <f>Calendário!C27</f>
        <v>Supermercado São João</v>
      </c>
      <c r="G505" s="9" t="str">
        <f>IFERROR(IF('M24'!E27=0,"",'M24'!E27),"")</f>
        <v/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9" t="s">
        <v>51</v>
      </c>
      <c r="B506" s="9" t="s">
        <v>55</v>
      </c>
      <c r="C506" s="9" t="s">
        <v>57</v>
      </c>
      <c r="D506" s="9" t="s">
        <v>59</v>
      </c>
      <c r="E506" s="9">
        <v>7898017920199</v>
      </c>
      <c r="F506" s="9" t="str">
        <f>Calendário!C28</f>
        <v>G Barbosa Supermercado</v>
      </c>
      <c r="G506" s="9" t="str">
        <f>IFERROR(IF('M25'!E27=0,"",'M25'!E27),"")</f>
        <v/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9" t="s">
        <v>51</v>
      </c>
      <c r="B507" s="9" t="s">
        <v>55</v>
      </c>
      <c r="C507" s="9" t="s">
        <v>57</v>
      </c>
      <c r="D507" s="9" t="s">
        <v>59</v>
      </c>
      <c r="E507" s="9">
        <v>7898017920199</v>
      </c>
      <c r="F507" s="9" t="str">
        <f>Calendário!C29</f>
        <v>Pereira Atacado e Varejo (Alto Maron)</v>
      </c>
      <c r="G507" s="9" t="str">
        <f>IFERROR(IF('M26'!E27=0,"",'M26'!E27),"")</f>
        <v/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9" t="s">
        <v>51</v>
      </c>
      <c r="B508" s="9" t="s">
        <v>55</v>
      </c>
      <c r="C508" s="9" t="s">
        <v>57</v>
      </c>
      <c r="D508" s="9" t="s">
        <v>59</v>
      </c>
      <c r="E508" s="9">
        <v>7898017920199</v>
      </c>
      <c r="F508" s="9" t="str">
        <f>Calendário!C30</f>
        <v>Supermercados BH (Brumado)</v>
      </c>
      <c r="G508" s="9" t="str">
        <f>IFERROR(IF('M27'!E27=0,"",'M27'!E27),"")</f>
        <v/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9" t="s">
        <v>51</v>
      </c>
      <c r="B509" s="9" t="s">
        <v>55</v>
      </c>
      <c r="C509" s="9" t="s">
        <v>57</v>
      </c>
      <c r="D509" s="9" t="s">
        <v>59</v>
      </c>
      <c r="E509" s="9">
        <v>7898017920199</v>
      </c>
      <c r="F509" s="9" t="str">
        <f>Calendário!C31</f>
        <v xml:space="preserve">Super Mix Supermercado </v>
      </c>
      <c r="G509" s="9" t="str">
        <f>IFERROR(IF('M28'!E27=0,"",'M28'!E27),"")</f>
        <v/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9" t="s">
        <v>51</v>
      </c>
      <c r="B510" s="9" t="s">
        <v>55</v>
      </c>
      <c r="C510" s="9" t="s">
        <v>57</v>
      </c>
      <c r="D510" s="9" t="s">
        <v>59</v>
      </c>
      <c r="E510" s="9">
        <v>7898017920199</v>
      </c>
      <c r="F510" s="9" t="str">
        <f>Calendário!C32</f>
        <v>Gbom Supermercado</v>
      </c>
      <c r="G510" s="9" t="str">
        <f>IFERROR(IF('M29'!E27=0,"",'M29'!E27),"")</f>
        <v/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9" t="s">
        <v>51</v>
      </c>
      <c r="B511" s="9" t="s">
        <v>55</v>
      </c>
      <c r="C511" s="9" t="s">
        <v>57</v>
      </c>
      <c r="D511" s="9" t="s">
        <v>59</v>
      </c>
      <c r="E511" s="9">
        <v>7898017920199</v>
      </c>
      <c r="F511" s="9" t="str">
        <f>Calendário!C33</f>
        <v>Supermercado Azevedo</v>
      </c>
      <c r="G511" s="9" t="str">
        <f>IFERROR(IF('M30'!E27=0,"",'M30'!E27),"")</f>
        <v/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9" t="s">
        <v>51</v>
      </c>
      <c r="B512" s="9" t="s">
        <v>55</v>
      </c>
      <c r="C512" s="9" t="s">
        <v>57</v>
      </c>
      <c r="D512" s="9" t="s">
        <v>59</v>
      </c>
      <c r="E512" s="9">
        <v>7898017920199</v>
      </c>
      <c r="F512" s="9" t="str">
        <f>Calendário!C34</f>
        <v>Supermercado Jurema</v>
      </c>
      <c r="G512" s="9" t="str">
        <f>IFERROR(IF('M31'!E27=0,"",'M31'!E27),"")</f>
        <v/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9" t="s">
        <v>51</v>
      </c>
      <c r="B513" s="9" t="s">
        <v>55</v>
      </c>
      <c r="C513" s="9" t="s">
        <v>57</v>
      </c>
      <c r="D513" s="9" t="s">
        <v>59</v>
      </c>
      <c r="E513" s="9">
        <v>7898017920199</v>
      </c>
      <c r="F513" s="9" t="str">
        <f>Calendário!C35</f>
        <v xml:space="preserve">Supermercado Petybom </v>
      </c>
      <c r="G513" s="9" t="str">
        <f>IFERROR(IF('M32'!E27=0,"",'M32'!E27),"")</f>
        <v/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9" t="s">
        <v>51</v>
      </c>
      <c r="B514" s="9" t="s">
        <v>55</v>
      </c>
      <c r="C514" s="9" t="s">
        <v>57</v>
      </c>
      <c r="D514" s="9" t="s">
        <v>59</v>
      </c>
      <c r="E514" s="9">
        <v>7898017920199</v>
      </c>
      <c r="F514" s="9" t="str">
        <f>Calendário!C36</f>
        <v>Supermercados Petrópolis</v>
      </c>
      <c r="G514" s="9" t="str">
        <f>IFERROR(IF('M33'!E27=0,"",'M33'!E27),"")</f>
        <v/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9" t="s">
        <v>51</v>
      </c>
      <c r="B515" s="9" t="s">
        <v>55</v>
      </c>
      <c r="C515" s="9" t="s">
        <v>57</v>
      </c>
      <c r="D515" s="9" t="s">
        <v>59</v>
      </c>
      <c r="E515" s="9">
        <v>7898017920199</v>
      </c>
      <c r="F515" s="9" t="str">
        <f>Calendário!C37</f>
        <v>Supermercados N U (Boulevard)</v>
      </c>
      <c r="G515" s="9" t="str">
        <f>IFERROR(IF('M34'!E27=0,"",'M34'!E27),"")</f>
        <v/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9" t="s">
        <v>51</v>
      </c>
      <c r="B516" s="9" t="s">
        <v>55</v>
      </c>
      <c r="C516" s="9" t="s">
        <v>57</v>
      </c>
      <c r="D516" s="9" t="s">
        <v>59</v>
      </c>
      <c r="E516" s="9">
        <v>7898017920199</v>
      </c>
      <c r="F516" s="9" t="str">
        <f>Calendário!C38</f>
        <v>Supermercado Local</v>
      </c>
      <c r="G516" s="9" t="str">
        <f>IFERROR(IF('M35'!E27=0,"",'M35'!E27),"")</f>
        <v/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9" t="s">
        <v>51</v>
      </c>
      <c r="B517" s="9" t="s">
        <v>55</v>
      </c>
      <c r="C517" s="9" t="s">
        <v>57</v>
      </c>
      <c r="D517" s="9" t="s">
        <v>59</v>
      </c>
      <c r="E517" s="9">
        <v>7898017920199</v>
      </c>
      <c r="F517" s="9" t="str">
        <f>Calendário!C39</f>
        <v>Rondelli Comércio e transporte LTDA</v>
      </c>
      <c r="G517" s="9" t="str">
        <f>IFERROR(IF('M36'!E27=0,"",'M36'!E27),"")</f>
        <v/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9" t="s">
        <v>51</v>
      </c>
      <c r="B518" s="9" t="s">
        <v>55</v>
      </c>
      <c r="C518" s="9" t="s">
        <v>57</v>
      </c>
      <c r="D518" s="9" t="s">
        <v>59</v>
      </c>
      <c r="E518" s="9">
        <v>7898017920199</v>
      </c>
      <c r="F518" s="9" t="str">
        <f>Calendário!C40</f>
        <v>NS Aparecida</v>
      </c>
      <c r="G518" s="9" t="str">
        <f>IFERROR(IF('M37'!E27=0,"",'M37'!E27),"")</f>
        <v/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9" t="s">
        <v>51</v>
      </c>
      <c r="B519" s="9" t="s">
        <v>55</v>
      </c>
      <c r="C519" s="9" t="s">
        <v>57</v>
      </c>
      <c r="D519" s="9" t="s">
        <v>59</v>
      </c>
      <c r="E519" s="9">
        <v>7898017920199</v>
      </c>
      <c r="F519" s="9" t="str">
        <f>Calendário!C41</f>
        <v>Supermercado Família</v>
      </c>
      <c r="G519" s="9" t="str">
        <f>IFERROR(IF('M38'!E27=0,"",'M38'!E27),"")</f>
        <v/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9" t="s">
        <v>51</v>
      </c>
      <c r="B520" s="9" t="s">
        <v>55</v>
      </c>
      <c r="C520" s="9" t="s">
        <v>57</v>
      </c>
      <c r="D520" s="9" t="s">
        <v>59</v>
      </c>
      <c r="E520" s="9">
        <v>7898017920199</v>
      </c>
      <c r="F520" s="9" t="str">
        <f>Calendário!C42</f>
        <v>S Nossa Senhora</v>
      </c>
      <c r="G520" s="9" t="str">
        <f>IFERROR(IF('M39'!E27=0,"",'M39'!E27),"")</f>
        <v/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9" t="s">
        <v>51</v>
      </c>
      <c r="B521" s="9" t="s">
        <v>55</v>
      </c>
      <c r="C521" s="9" t="s">
        <v>57</v>
      </c>
      <c r="D521" s="9" t="s">
        <v>59</v>
      </c>
      <c r="E521" s="9">
        <v>7898017920199</v>
      </c>
      <c r="F521" s="9" t="str">
        <f>Calendário!C43</f>
        <v>Supermercado Nova Economia</v>
      </c>
      <c r="G521" s="9" t="str">
        <f>IFERROR(IF('M40'!E27=0,"",'M40'!E27),"")</f>
        <v/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9" t="s">
        <v>51</v>
      </c>
      <c r="B522" s="9" t="s">
        <v>55</v>
      </c>
      <c r="C522" s="9" t="s">
        <v>57</v>
      </c>
      <c r="D522" s="9" t="s">
        <v>61</v>
      </c>
      <c r="E522" s="9">
        <v>7896089012637</v>
      </c>
      <c r="F522" s="9" t="str">
        <f>Calendário!C4</f>
        <v>Atakarejo</v>
      </c>
      <c r="G522" s="9">
        <f>IFERROR(IF('M1'!E28=0,"",'M1'!E28),"")</f>
        <v>14.79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9" t="s">
        <v>51</v>
      </c>
      <c r="B523" s="9" t="s">
        <v>55</v>
      </c>
      <c r="C523" s="9" t="s">
        <v>57</v>
      </c>
      <c r="D523" s="9" t="s">
        <v>61</v>
      </c>
      <c r="E523" s="9">
        <v>7896089012637</v>
      </c>
      <c r="F523" s="9" t="str">
        <f>Calendário!C5</f>
        <v>Supermercado São Jorge</v>
      </c>
      <c r="G523" s="9" t="str">
        <f>IFERROR(IF('M2'!E28=0,"",'M2'!E28),"")</f>
        <v/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9" t="s">
        <v>51</v>
      </c>
      <c r="B524" s="9" t="s">
        <v>55</v>
      </c>
      <c r="C524" s="9" t="s">
        <v>57</v>
      </c>
      <c r="D524" s="9" t="s">
        <v>61</v>
      </c>
      <c r="E524" s="9">
        <v>7896089012637</v>
      </c>
      <c r="F524" s="9" t="str">
        <f>Calendário!C6</f>
        <v>Economart</v>
      </c>
      <c r="G524" s="9">
        <f>IFERROR(IF('M3'!E28=0,"",'M3'!E28),"")</f>
        <v>15.49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9" t="s">
        <v>51</v>
      </c>
      <c r="B525" s="9" t="s">
        <v>55</v>
      </c>
      <c r="C525" s="9" t="s">
        <v>57</v>
      </c>
      <c r="D525" s="9" t="s">
        <v>61</v>
      </c>
      <c r="E525" s="9">
        <v>7896089012637</v>
      </c>
      <c r="F525" s="9" t="str">
        <f>Calendário!C7</f>
        <v>Mercadinho Deus Dará</v>
      </c>
      <c r="G525" s="9" t="str">
        <f>IFERROR(IF('M4'!E28=0,"",'M4'!E28),"")</f>
        <v>x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9" t="s">
        <v>51</v>
      </c>
      <c r="B526" s="9" t="s">
        <v>55</v>
      </c>
      <c r="C526" s="9" t="s">
        <v>57</v>
      </c>
      <c r="D526" s="9" t="s">
        <v>61</v>
      </c>
      <c r="E526" s="9">
        <v>7896089012637</v>
      </c>
      <c r="F526" s="9" t="str">
        <f>Calendário!C8</f>
        <v>Mix Mateus</v>
      </c>
      <c r="G526" s="9">
        <f>IFERROR(IF('M5'!E28=0,"",'M5'!E28),"")</f>
        <v>12.89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9" t="s">
        <v>51</v>
      </c>
      <c r="B527" s="9" t="s">
        <v>55</v>
      </c>
      <c r="C527" s="9" t="s">
        <v>57</v>
      </c>
      <c r="D527" s="9" t="s">
        <v>61</v>
      </c>
      <c r="E527" s="9">
        <v>7896089012637</v>
      </c>
      <c r="F527" s="9" t="str">
        <f>Calendário!C9</f>
        <v>Mercado Eliene</v>
      </c>
      <c r="G527" s="9" t="str">
        <f>IFERROR(IF('M6'!E28=0,"",'M6'!E28),"")</f>
        <v>x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9" t="s">
        <v>51</v>
      </c>
      <c r="B528" s="9" t="s">
        <v>55</v>
      </c>
      <c r="C528" s="9" t="s">
        <v>57</v>
      </c>
      <c r="D528" s="9" t="s">
        <v>61</v>
      </c>
      <c r="E528" s="9">
        <v>7896089012637</v>
      </c>
      <c r="F528" s="9" t="str">
        <f>Calendário!C10</f>
        <v>Santo Antônio Supermercados</v>
      </c>
      <c r="G528" s="9" t="str">
        <f>IFERROR(IF('M7'!E28=0,"",'M7'!E28),"")</f>
        <v>x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9" t="s">
        <v>51</v>
      </c>
      <c r="B529" s="9" t="s">
        <v>55</v>
      </c>
      <c r="C529" s="9" t="s">
        <v>57</v>
      </c>
      <c r="D529" s="9" t="s">
        <v>61</v>
      </c>
      <c r="E529" s="9">
        <v>7896089012637</v>
      </c>
      <c r="F529" s="9" t="str">
        <f>Calendário!C11</f>
        <v xml:space="preserve">Mercado Teixeira </v>
      </c>
      <c r="G529" s="9" t="str">
        <f>IFERROR(IF('M8'!E28=0,"",'M8'!E28),"")</f>
        <v>x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9" t="s">
        <v>51</v>
      </c>
      <c r="B530" s="9" t="s">
        <v>55</v>
      </c>
      <c r="C530" s="9" t="s">
        <v>57</v>
      </c>
      <c r="D530" s="9" t="s">
        <v>61</v>
      </c>
      <c r="E530" s="9">
        <v>7896089012637</v>
      </c>
      <c r="F530" s="9" t="str">
        <f>Calendário!C12</f>
        <v xml:space="preserve">Supermercado Modelo </v>
      </c>
      <c r="G530" s="9" t="str">
        <f>IFERROR(IF('M9'!E28=0,"",'M9'!E28),"")</f>
        <v/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9" t="s">
        <v>51</v>
      </c>
      <c r="B531" s="9" t="s">
        <v>55</v>
      </c>
      <c r="C531" s="9" t="s">
        <v>57</v>
      </c>
      <c r="D531" s="9" t="s">
        <v>61</v>
      </c>
      <c r="E531" s="9">
        <v>7896089012637</v>
      </c>
      <c r="F531" s="9" t="str">
        <f>Calendário!C13</f>
        <v>Supermercado Esplendor</v>
      </c>
      <c r="G531" s="9" t="str">
        <f>IFERROR(IF('M10'!E28=0,"",'M10'!E28),"")</f>
        <v/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9" t="s">
        <v>51</v>
      </c>
      <c r="B532" s="9" t="s">
        <v>55</v>
      </c>
      <c r="C532" s="9" t="s">
        <v>57</v>
      </c>
      <c r="D532" s="9" t="s">
        <v>61</v>
      </c>
      <c r="E532" s="9">
        <v>7896089012637</v>
      </c>
      <c r="F532" s="9" t="str">
        <f>Calendário!C14</f>
        <v>Sendas Distribuidora S/A (Assaí Atacadista)</v>
      </c>
      <c r="G532" s="9" t="str">
        <f>IFERROR(IF('M11'!E28=0,"",'M11'!E28),"")</f>
        <v/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9" t="s">
        <v>51</v>
      </c>
      <c r="B533" s="9" t="s">
        <v>55</v>
      </c>
      <c r="C533" s="9" t="s">
        <v>57</v>
      </c>
      <c r="D533" s="9" t="s">
        <v>61</v>
      </c>
      <c r="E533" s="9">
        <v>7896089012637</v>
      </c>
      <c r="F533" s="9" t="str">
        <f>Calendário!C15</f>
        <v>Supermercado Sampaio</v>
      </c>
      <c r="G533" s="9" t="str">
        <f>IFERROR(IF('M12'!E28=0,"",'M12'!E28),"")</f>
        <v/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9" t="s">
        <v>51</v>
      </c>
      <c r="B534" s="9" t="s">
        <v>55</v>
      </c>
      <c r="C534" s="9" t="s">
        <v>57</v>
      </c>
      <c r="D534" s="9" t="s">
        <v>61</v>
      </c>
      <c r="E534" s="9">
        <v>7896089012637</v>
      </c>
      <c r="F534" s="9" t="str">
        <f>Calendário!C16</f>
        <v>Atacadão (Brumado)</v>
      </c>
      <c r="G534" s="9">
        <f>IFERROR(IF('M13'!E28=0,"",'M13'!E28),"")</f>
        <v>15.9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9" t="s">
        <v>51</v>
      </c>
      <c r="B535" s="9" t="s">
        <v>55</v>
      </c>
      <c r="C535" s="9" t="s">
        <v>57</v>
      </c>
      <c r="D535" s="9" t="s">
        <v>61</v>
      </c>
      <c r="E535" s="9">
        <v>7896089012637</v>
      </c>
      <c r="F535" s="9" t="str">
        <f>Calendário!C17</f>
        <v>Supermercado Central Ipanema</v>
      </c>
      <c r="G535" s="9" t="str">
        <f>IFERROR(IF('M14'!E28=0,"",'M14'!E28),"")</f>
        <v>x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9" t="s">
        <v>51</v>
      </c>
      <c r="B536" s="9" t="s">
        <v>55</v>
      </c>
      <c r="C536" s="9" t="s">
        <v>57</v>
      </c>
      <c r="D536" s="9" t="s">
        <v>61</v>
      </c>
      <c r="E536" s="9">
        <v>7896089012637</v>
      </c>
      <c r="F536" s="9" t="str">
        <f>Calendário!C18</f>
        <v>Supermercados BH (Juracy)</v>
      </c>
      <c r="G536" s="9" t="str">
        <f>IFERROR(IF('M15'!E28=0,"",'M15'!E28),"")</f>
        <v/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9" t="s">
        <v>51</v>
      </c>
      <c r="B537" s="9" t="s">
        <v>55</v>
      </c>
      <c r="C537" s="9" t="s">
        <v>57</v>
      </c>
      <c r="D537" s="9" t="s">
        <v>61</v>
      </c>
      <c r="E537" s="9">
        <v>7896089012637</v>
      </c>
      <c r="F537" s="9" t="str">
        <f>Calendário!C19</f>
        <v>Supermercado Canaã</v>
      </c>
      <c r="G537" s="9" t="str">
        <f>IFERROR(IF('M16'!E28=0,"",'M16'!E28),"")</f>
        <v/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9" t="s">
        <v>51</v>
      </c>
      <c r="B538" s="9" t="s">
        <v>55</v>
      </c>
      <c r="C538" s="9" t="s">
        <v>57</v>
      </c>
      <c r="D538" s="9" t="s">
        <v>61</v>
      </c>
      <c r="E538" s="9">
        <v>7896089012637</v>
      </c>
      <c r="F538" s="9" t="str">
        <f>Calendário!C20</f>
        <v>Supermercado Aliança</v>
      </c>
      <c r="G538" s="9" t="str">
        <f>IFERROR(IF('M17'!E28=0,"",'M17'!E28),"")</f>
        <v/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9" t="s">
        <v>51</v>
      </c>
      <c r="B539" s="9" t="s">
        <v>55</v>
      </c>
      <c r="C539" s="9" t="s">
        <v>57</v>
      </c>
      <c r="D539" s="9" t="s">
        <v>61</v>
      </c>
      <c r="E539" s="9">
        <v>7896089012637</v>
      </c>
      <c r="F539" s="9" t="str">
        <f>Calendário!C21</f>
        <v>Pereira Atacado e Varejo (Boa Vista)</v>
      </c>
      <c r="G539" s="9" t="str">
        <f>IFERROR(IF('M18'!E28=0,"",'M18'!E28),"")</f>
        <v/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9" t="s">
        <v>51</v>
      </c>
      <c r="B540" s="9" t="s">
        <v>55</v>
      </c>
      <c r="C540" s="9" t="s">
        <v>57</v>
      </c>
      <c r="D540" s="9" t="s">
        <v>61</v>
      </c>
      <c r="E540" s="9">
        <v>7896089012637</v>
      </c>
      <c r="F540" s="9" t="str">
        <f>Calendário!C22</f>
        <v>Andralmeida LTDA (São Geraldo)</v>
      </c>
      <c r="G540" s="9" t="str">
        <f>IFERROR(IF('M19'!E28=0,"",'M19'!E28),"")</f>
        <v/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9" t="s">
        <v>51</v>
      </c>
      <c r="B541" s="9" t="s">
        <v>55</v>
      </c>
      <c r="C541" s="9" t="s">
        <v>57</v>
      </c>
      <c r="D541" s="9" t="s">
        <v>61</v>
      </c>
      <c r="E541" s="9">
        <v>7896089012637</v>
      </c>
      <c r="F541" s="9" t="str">
        <f>Calendário!C23</f>
        <v xml:space="preserve">São Miguel Supermercado </v>
      </c>
      <c r="G541" s="9" t="str">
        <f>IFERROR(IF('M20'!E28=0,"",'M20'!E28),"")</f>
        <v/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9" t="s">
        <v>51</v>
      </c>
      <c r="B542" s="9" t="s">
        <v>55</v>
      </c>
      <c r="C542" s="9" t="s">
        <v>57</v>
      </c>
      <c r="D542" s="9" t="s">
        <v>61</v>
      </c>
      <c r="E542" s="9">
        <v>7896089012637</v>
      </c>
      <c r="F542" s="9" t="str">
        <f>Calendário!C24</f>
        <v>Supermercados BH (Rosa Cruz)</v>
      </c>
      <c r="G542" s="9" t="str">
        <f>IFERROR(IF('M21'!E28=0,"",'M21'!E28),"")</f>
        <v/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9" t="s">
        <v>51</v>
      </c>
      <c r="B543" s="9" t="s">
        <v>55</v>
      </c>
      <c r="C543" s="9" t="s">
        <v>57</v>
      </c>
      <c r="D543" s="9" t="s">
        <v>61</v>
      </c>
      <c r="E543" s="9">
        <v>7896089012637</v>
      </c>
      <c r="F543" s="9" t="str">
        <f>Calendário!C25</f>
        <v>Supermercados N U (Bairro Brasil)</v>
      </c>
      <c r="G543" s="9" t="str">
        <f>IFERROR(IF('M22'!E28=0,"",'M22'!E28),"")</f>
        <v/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9" t="s">
        <v>51</v>
      </c>
      <c r="B544" s="9" t="s">
        <v>55</v>
      </c>
      <c r="C544" s="9" t="s">
        <v>57</v>
      </c>
      <c r="D544" s="9" t="s">
        <v>61</v>
      </c>
      <c r="E544" s="9">
        <v>7896089012637</v>
      </c>
      <c r="F544" s="9" t="str">
        <f>Calendário!C26</f>
        <v>Atacadão (Pres. Dutra)</v>
      </c>
      <c r="G544" s="9" t="str">
        <f>IFERROR(IF('M23'!E28=0,"",'M23'!E28),"")</f>
        <v/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9" t="s">
        <v>51</v>
      </c>
      <c r="B545" s="9" t="s">
        <v>55</v>
      </c>
      <c r="C545" s="9" t="s">
        <v>57</v>
      </c>
      <c r="D545" s="9" t="s">
        <v>61</v>
      </c>
      <c r="E545" s="9">
        <v>7896089012637</v>
      </c>
      <c r="F545" s="9" t="str">
        <f>Calendário!C27</f>
        <v>Supermercado São João</v>
      </c>
      <c r="G545" s="9" t="str">
        <f>IFERROR(IF('M24'!E28=0,"",'M24'!E28),"")</f>
        <v/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9" t="s">
        <v>51</v>
      </c>
      <c r="B546" s="9" t="s">
        <v>55</v>
      </c>
      <c r="C546" s="9" t="s">
        <v>57</v>
      </c>
      <c r="D546" s="9" t="s">
        <v>61</v>
      </c>
      <c r="E546" s="9">
        <v>7896089012637</v>
      </c>
      <c r="F546" s="9" t="str">
        <f>Calendário!C28</f>
        <v>G Barbosa Supermercado</v>
      </c>
      <c r="G546" s="9" t="str">
        <f>IFERROR(IF('M25'!E28=0,"",'M25'!E28),"")</f>
        <v/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9" t="s">
        <v>51</v>
      </c>
      <c r="B547" s="9" t="s">
        <v>55</v>
      </c>
      <c r="C547" s="9" t="s">
        <v>57</v>
      </c>
      <c r="D547" s="9" t="s">
        <v>61</v>
      </c>
      <c r="E547" s="9">
        <v>7896089012637</v>
      </c>
      <c r="F547" s="9" t="str">
        <f>Calendário!C29</f>
        <v>Pereira Atacado e Varejo (Alto Maron)</v>
      </c>
      <c r="G547" s="9" t="str">
        <f>IFERROR(IF('M26'!E28=0,"",'M26'!E28),"")</f>
        <v/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9" t="s">
        <v>51</v>
      </c>
      <c r="B548" s="9" t="s">
        <v>55</v>
      </c>
      <c r="C548" s="9" t="s">
        <v>57</v>
      </c>
      <c r="D548" s="9" t="s">
        <v>61</v>
      </c>
      <c r="E548" s="9">
        <v>7896089012637</v>
      </c>
      <c r="F548" s="9" t="str">
        <f>Calendário!C30</f>
        <v>Supermercados BH (Brumado)</v>
      </c>
      <c r="G548" s="9" t="str">
        <f>IFERROR(IF('M27'!E28=0,"",'M27'!E28),"")</f>
        <v/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9" t="s">
        <v>51</v>
      </c>
      <c r="B549" s="9" t="s">
        <v>55</v>
      </c>
      <c r="C549" s="9" t="s">
        <v>57</v>
      </c>
      <c r="D549" s="9" t="s">
        <v>61</v>
      </c>
      <c r="E549" s="9">
        <v>7896089012637</v>
      </c>
      <c r="F549" s="9" t="str">
        <f>Calendário!C31</f>
        <v xml:space="preserve">Super Mix Supermercado </v>
      </c>
      <c r="G549" s="9" t="str">
        <f>IFERROR(IF('M28'!E28=0,"",'M28'!E28),"")</f>
        <v/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9" t="s">
        <v>51</v>
      </c>
      <c r="B550" s="9" t="s">
        <v>55</v>
      </c>
      <c r="C550" s="9" t="s">
        <v>57</v>
      </c>
      <c r="D550" s="9" t="s">
        <v>61</v>
      </c>
      <c r="E550" s="9">
        <v>7896089012637</v>
      </c>
      <c r="F550" s="9" t="str">
        <f>Calendário!C32</f>
        <v>Gbom Supermercado</v>
      </c>
      <c r="G550" s="9" t="str">
        <f>IFERROR(IF('M29'!E28=0,"",'M29'!E28),"")</f>
        <v/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9" t="s">
        <v>51</v>
      </c>
      <c r="B551" s="9" t="s">
        <v>55</v>
      </c>
      <c r="C551" s="9" t="s">
        <v>57</v>
      </c>
      <c r="D551" s="9" t="s">
        <v>61</v>
      </c>
      <c r="E551" s="9">
        <v>7896089012637</v>
      </c>
      <c r="F551" s="9" t="str">
        <f>Calendário!C33</f>
        <v>Supermercado Azevedo</v>
      </c>
      <c r="G551" s="9" t="str">
        <f>IFERROR(IF('M30'!E28=0,"",'M30'!E28),"")</f>
        <v/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9" t="s">
        <v>51</v>
      </c>
      <c r="B552" s="9" t="s">
        <v>55</v>
      </c>
      <c r="C552" s="9" t="s">
        <v>57</v>
      </c>
      <c r="D552" s="9" t="s">
        <v>61</v>
      </c>
      <c r="E552" s="9">
        <v>7896089012637</v>
      </c>
      <c r="F552" s="9" t="str">
        <f>Calendário!C34</f>
        <v>Supermercado Jurema</v>
      </c>
      <c r="G552" s="9" t="str">
        <f>IFERROR(IF('M31'!E28=0,"",'M31'!E28),"")</f>
        <v/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9" t="s">
        <v>51</v>
      </c>
      <c r="B553" s="9" t="s">
        <v>55</v>
      </c>
      <c r="C553" s="9" t="s">
        <v>57</v>
      </c>
      <c r="D553" s="9" t="s">
        <v>61</v>
      </c>
      <c r="E553" s="9">
        <v>7896089012637</v>
      </c>
      <c r="F553" s="9" t="str">
        <f>Calendário!C35</f>
        <v xml:space="preserve">Supermercado Petybom </v>
      </c>
      <c r="G553" s="9" t="str">
        <f>IFERROR(IF('M32'!E28=0,"",'M32'!E28),"")</f>
        <v/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9" t="s">
        <v>51</v>
      </c>
      <c r="B554" s="9" t="s">
        <v>55</v>
      </c>
      <c r="C554" s="9" t="s">
        <v>57</v>
      </c>
      <c r="D554" s="9" t="s">
        <v>61</v>
      </c>
      <c r="E554" s="9">
        <v>7896089012637</v>
      </c>
      <c r="F554" s="9" t="str">
        <f>Calendário!C36</f>
        <v>Supermercados Petrópolis</v>
      </c>
      <c r="G554" s="9" t="str">
        <f>IFERROR(IF('M33'!E28=0,"",'M33'!E28),"")</f>
        <v/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9" t="s">
        <v>51</v>
      </c>
      <c r="B555" s="9" t="s">
        <v>55</v>
      </c>
      <c r="C555" s="9" t="s">
        <v>57</v>
      </c>
      <c r="D555" s="9" t="s">
        <v>61</v>
      </c>
      <c r="E555" s="9">
        <v>7896089012637</v>
      </c>
      <c r="F555" s="9" t="str">
        <f>Calendário!C37</f>
        <v>Supermercados N U (Boulevard)</v>
      </c>
      <c r="G555" s="9" t="str">
        <f>IFERROR(IF('M34'!E28=0,"",'M34'!E28),"")</f>
        <v/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9" t="s">
        <v>51</v>
      </c>
      <c r="B556" s="9" t="s">
        <v>55</v>
      </c>
      <c r="C556" s="9" t="s">
        <v>57</v>
      </c>
      <c r="D556" s="9" t="s">
        <v>61</v>
      </c>
      <c r="E556" s="9">
        <v>7896089012637</v>
      </c>
      <c r="F556" s="9" t="str">
        <f>Calendário!C38</f>
        <v>Supermercado Local</v>
      </c>
      <c r="G556" s="9" t="str">
        <f>IFERROR(IF('M35'!E28=0,"",'M35'!E28),"")</f>
        <v/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9" t="s">
        <v>51</v>
      </c>
      <c r="B557" s="9" t="s">
        <v>55</v>
      </c>
      <c r="C557" s="9" t="s">
        <v>57</v>
      </c>
      <c r="D557" s="9" t="s">
        <v>61</v>
      </c>
      <c r="E557" s="9">
        <v>7896089012637</v>
      </c>
      <c r="F557" s="9" t="str">
        <f>Calendário!C39</f>
        <v>Rondelli Comércio e transporte LTDA</v>
      </c>
      <c r="G557" s="9" t="str">
        <f>IFERROR(IF('M36'!E28=0,"",'M36'!E28),"")</f>
        <v/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9" t="s">
        <v>51</v>
      </c>
      <c r="B558" s="9" t="s">
        <v>55</v>
      </c>
      <c r="C558" s="9" t="s">
        <v>57</v>
      </c>
      <c r="D558" s="9" t="s">
        <v>61</v>
      </c>
      <c r="E558" s="9">
        <v>7896089012637</v>
      </c>
      <c r="F558" s="9" t="str">
        <f>Calendário!C40</f>
        <v>NS Aparecida</v>
      </c>
      <c r="G558" s="9" t="str">
        <f>IFERROR(IF('M37'!E28=0,"",'M37'!E28),"")</f>
        <v/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9" t="s">
        <v>51</v>
      </c>
      <c r="B559" s="9" t="s">
        <v>55</v>
      </c>
      <c r="C559" s="9" t="s">
        <v>57</v>
      </c>
      <c r="D559" s="9" t="s">
        <v>61</v>
      </c>
      <c r="E559" s="9">
        <v>7896089012637</v>
      </c>
      <c r="F559" s="9" t="str">
        <f>Calendário!C41</f>
        <v>Supermercado Família</v>
      </c>
      <c r="G559" s="9" t="str">
        <f>IFERROR(IF('M38'!E28=0,"",'M38'!E28),"")</f>
        <v/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9" t="s">
        <v>51</v>
      </c>
      <c r="B560" s="9" t="s">
        <v>55</v>
      </c>
      <c r="C560" s="9" t="s">
        <v>57</v>
      </c>
      <c r="D560" s="9" t="s">
        <v>61</v>
      </c>
      <c r="E560" s="9">
        <v>7896089012637</v>
      </c>
      <c r="F560" s="9" t="str">
        <f>Calendário!C42</f>
        <v>S Nossa Senhora</v>
      </c>
      <c r="G560" s="9" t="str">
        <f>IFERROR(IF('M39'!E28=0,"",'M39'!E28),"")</f>
        <v/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9" t="s">
        <v>51</v>
      </c>
      <c r="B561" s="9" t="s">
        <v>55</v>
      </c>
      <c r="C561" s="9" t="s">
        <v>57</v>
      </c>
      <c r="D561" s="9" t="s">
        <v>61</v>
      </c>
      <c r="E561" s="9">
        <v>7896089012637</v>
      </c>
      <c r="F561" s="9" t="str">
        <f>Calendário!C43</f>
        <v>Supermercado Nova Economia</v>
      </c>
      <c r="G561" s="9" t="str">
        <f>IFERROR(IF('M40'!E28=0,"",'M40'!E28),"")</f>
        <v/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9" t="s">
        <v>51</v>
      </c>
      <c r="B562" s="9" t="s">
        <v>55</v>
      </c>
      <c r="C562" s="9" t="s">
        <v>57</v>
      </c>
      <c r="D562" s="9" t="s">
        <v>63</v>
      </c>
      <c r="E562" s="9">
        <v>7896005800362</v>
      </c>
      <c r="F562" s="9" t="str">
        <f>Calendário!C4</f>
        <v>Atakarejo</v>
      </c>
      <c r="G562" s="9">
        <f>IFERROR(IF('M1'!E29=0,"",'M1'!E29),"")</f>
        <v>12.98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9" t="s">
        <v>51</v>
      </c>
      <c r="B563" s="9" t="s">
        <v>55</v>
      </c>
      <c r="C563" s="9" t="s">
        <v>57</v>
      </c>
      <c r="D563" s="9" t="s">
        <v>63</v>
      </c>
      <c r="E563" s="9">
        <v>7896005800362</v>
      </c>
      <c r="F563" s="9" t="str">
        <f>Calendário!C5</f>
        <v>Supermercado São Jorge</v>
      </c>
      <c r="G563" s="9" t="str">
        <f>IFERROR(IF('M2'!E29=0,"",'M2'!E29),"")</f>
        <v/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9" t="s">
        <v>51</v>
      </c>
      <c r="B564" s="9" t="s">
        <v>55</v>
      </c>
      <c r="C564" s="9" t="s">
        <v>57</v>
      </c>
      <c r="D564" s="9" t="s">
        <v>63</v>
      </c>
      <c r="E564" s="9">
        <v>7896005800362</v>
      </c>
      <c r="F564" s="9" t="str">
        <f>Calendário!C6</f>
        <v>Economart</v>
      </c>
      <c r="G564" s="9">
        <f>IFERROR(IF('M3'!E29=0,"",'M3'!E29),"")</f>
        <v>14.99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9" t="s">
        <v>51</v>
      </c>
      <c r="B565" s="9" t="s">
        <v>55</v>
      </c>
      <c r="C565" s="9" t="s">
        <v>57</v>
      </c>
      <c r="D565" s="9" t="s">
        <v>63</v>
      </c>
      <c r="E565" s="9">
        <v>7896005800362</v>
      </c>
      <c r="F565" s="9" t="str">
        <f>Calendário!C7</f>
        <v>Mercadinho Deus Dará</v>
      </c>
      <c r="G565" s="9" t="str">
        <f>IFERROR(IF('M4'!E29=0,"",'M4'!E29),"")</f>
        <v>x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9" t="s">
        <v>51</v>
      </c>
      <c r="B566" s="9" t="s">
        <v>55</v>
      </c>
      <c r="C566" s="9" t="s">
        <v>57</v>
      </c>
      <c r="D566" s="9" t="s">
        <v>63</v>
      </c>
      <c r="E566" s="9">
        <v>7896005800362</v>
      </c>
      <c r="F566" s="9" t="str">
        <f>Calendário!C8</f>
        <v>Mix Mateus</v>
      </c>
      <c r="G566" s="9">
        <f>IFERROR(IF('M5'!E29=0,"",'M5'!E29),"")</f>
        <v>13.15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9" t="s">
        <v>51</v>
      </c>
      <c r="B567" s="9" t="s">
        <v>55</v>
      </c>
      <c r="C567" s="9" t="s">
        <v>57</v>
      </c>
      <c r="D567" s="9" t="s">
        <v>63</v>
      </c>
      <c r="E567" s="9">
        <v>7896005800362</v>
      </c>
      <c r="F567" s="9" t="str">
        <f>Calendário!C9</f>
        <v>Mercado Eliene</v>
      </c>
      <c r="G567" s="9" t="str">
        <f>IFERROR(IF('M6'!E29=0,"",'M6'!E29),"")</f>
        <v>x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9" t="s">
        <v>51</v>
      </c>
      <c r="B568" s="9" t="s">
        <v>55</v>
      </c>
      <c r="C568" s="9" t="s">
        <v>57</v>
      </c>
      <c r="D568" s="9" t="s">
        <v>63</v>
      </c>
      <c r="E568" s="9">
        <v>7896005800362</v>
      </c>
      <c r="F568" s="9" t="str">
        <f>Calendário!C10</f>
        <v>Santo Antônio Supermercados</v>
      </c>
      <c r="G568" s="9">
        <f>IFERROR(IF('M7'!E29=0,"",'M7'!E29),"")</f>
        <v>17.989999999999998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9" t="s">
        <v>51</v>
      </c>
      <c r="B569" s="9" t="s">
        <v>55</v>
      </c>
      <c r="C569" s="9" t="s">
        <v>57</v>
      </c>
      <c r="D569" s="9" t="s">
        <v>63</v>
      </c>
      <c r="E569" s="9">
        <v>7896005800362</v>
      </c>
      <c r="F569" s="9" t="str">
        <f>Calendário!C11</f>
        <v xml:space="preserve">Mercado Teixeira </v>
      </c>
      <c r="G569" s="9" t="str">
        <f>IFERROR(IF('M8'!E29=0,"",'M8'!E29),"")</f>
        <v>x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9" t="s">
        <v>51</v>
      </c>
      <c r="B570" s="9" t="s">
        <v>55</v>
      </c>
      <c r="C570" s="9" t="s">
        <v>57</v>
      </c>
      <c r="D570" s="9" t="s">
        <v>63</v>
      </c>
      <c r="E570" s="9">
        <v>7896005800362</v>
      </c>
      <c r="F570" s="9" t="str">
        <f>Calendário!C12</f>
        <v xml:space="preserve">Supermercado Modelo </v>
      </c>
      <c r="G570" s="9" t="str">
        <f>IFERROR(IF('M9'!E29=0,"",'M9'!E29),"")</f>
        <v/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9" t="s">
        <v>51</v>
      </c>
      <c r="B571" s="9" t="s">
        <v>55</v>
      </c>
      <c r="C571" s="9" t="s">
        <v>57</v>
      </c>
      <c r="D571" s="9" t="s">
        <v>63</v>
      </c>
      <c r="E571" s="9">
        <v>7896005800362</v>
      </c>
      <c r="F571" s="9" t="str">
        <f>Calendário!C13</f>
        <v>Supermercado Esplendor</v>
      </c>
      <c r="G571" s="9" t="str">
        <f>IFERROR(IF('M10'!E29=0,"",'M10'!E29),"")</f>
        <v/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9" t="s">
        <v>51</v>
      </c>
      <c r="B572" s="9" t="s">
        <v>55</v>
      </c>
      <c r="C572" s="9" t="s">
        <v>57</v>
      </c>
      <c r="D572" s="9" t="s">
        <v>63</v>
      </c>
      <c r="E572" s="9">
        <v>7896005800362</v>
      </c>
      <c r="F572" s="9" t="str">
        <f>Calendário!C14</f>
        <v>Sendas Distribuidora S/A (Assaí Atacadista)</v>
      </c>
      <c r="G572" s="9" t="str">
        <f>IFERROR(IF('M11'!E29=0,"",'M11'!E29),"")</f>
        <v/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9" t="s">
        <v>51</v>
      </c>
      <c r="B573" s="9" t="s">
        <v>55</v>
      </c>
      <c r="C573" s="9" t="s">
        <v>57</v>
      </c>
      <c r="D573" s="9" t="s">
        <v>63</v>
      </c>
      <c r="E573" s="9">
        <v>7896005800362</v>
      </c>
      <c r="F573" s="9" t="str">
        <f>Calendário!C15</f>
        <v>Supermercado Sampaio</v>
      </c>
      <c r="G573" s="9" t="str">
        <f>IFERROR(IF('M12'!E29=0,"",'M12'!E29),"")</f>
        <v/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9" t="s">
        <v>51</v>
      </c>
      <c r="B574" s="9" t="s">
        <v>55</v>
      </c>
      <c r="C574" s="9" t="s">
        <v>57</v>
      </c>
      <c r="D574" s="9" t="s">
        <v>63</v>
      </c>
      <c r="E574" s="9">
        <v>7896005800362</v>
      </c>
      <c r="F574" s="9" t="str">
        <f>Calendário!C16</f>
        <v>Atacadão (Brumado)</v>
      </c>
      <c r="G574" s="9">
        <f>IFERROR(IF('M13'!E29=0,"",'M13'!E29),"")</f>
        <v>14.5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9" t="s">
        <v>51</v>
      </c>
      <c r="B575" s="9" t="s">
        <v>55</v>
      </c>
      <c r="C575" s="9" t="s">
        <v>57</v>
      </c>
      <c r="D575" s="9" t="s">
        <v>63</v>
      </c>
      <c r="E575" s="9">
        <v>7896005800362</v>
      </c>
      <c r="F575" s="9" t="str">
        <f>Calendário!C17</f>
        <v>Supermercado Central Ipanema</v>
      </c>
      <c r="G575" s="9" t="str">
        <f>IFERROR(IF('M14'!E29=0,"",'M14'!E29),"")</f>
        <v>x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9" t="s">
        <v>51</v>
      </c>
      <c r="B576" s="9" t="s">
        <v>55</v>
      </c>
      <c r="C576" s="9" t="s">
        <v>57</v>
      </c>
      <c r="D576" s="9" t="s">
        <v>63</v>
      </c>
      <c r="E576" s="9">
        <v>7896005800362</v>
      </c>
      <c r="F576" s="9" t="str">
        <f>Calendário!C18</f>
        <v>Supermercados BH (Juracy)</v>
      </c>
      <c r="G576" s="9" t="str">
        <f>IFERROR(IF('M15'!E29=0,"",'M15'!E29),"")</f>
        <v/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9" t="s">
        <v>51</v>
      </c>
      <c r="B577" s="9" t="s">
        <v>55</v>
      </c>
      <c r="C577" s="9" t="s">
        <v>57</v>
      </c>
      <c r="D577" s="9" t="s">
        <v>63</v>
      </c>
      <c r="E577" s="9">
        <v>7896005800362</v>
      </c>
      <c r="F577" s="9" t="str">
        <f>Calendário!C19</f>
        <v>Supermercado Canaã</v>
      </c>
      <c r="G577" s="9" t="str">
        <f>IFERROR(IF('M16'!E29=0,"",'M16'!E29),"")</f>
        <v/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9" t="s">
        <v>51</v>
      </c>
      <c r="B578" s="9" t="s">
        <v>55</v>
      </c>
      <c r="C578" s="9" t="s">
        <v>57</v>
      </c>
      <c r="D578" s="9" t="s">
        <v>63</v>
      </c>
      <c r="E578" s="9">
        <v>7896005800362</v>
      </c>
      <c r="F578" s="9" t="str">
        <f>Calendário!C20</f>
        <v>Supermercado Aliança</v>
      </c>
      <c r="G578" s="9" t="str">
        <f>IFERROR(IF('M17'!E29=0,"",'M17'!E29),"")</f>
        <v/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9" t="s">
        <v>51</v>
      </c>
      <c r="B579" s="9" t="s">
        <v>55</v>
      </c>
      <c r="C579" s="9" t="s">
        <v>57</v>
      </c>
      <c r="D579" s="9" t="s">
        <v>63</v>
      </c>
      <c r="E579" s="9">
        <v>7896005800362</v>
      </c>
      <c r="F579" s="9" t="str">
        <f>Calendário!C21</f>
        <v>Pereira Atacado e Varejo (Boa Vista)</v>
      </c>
      <c r="G579" s="9" t="str">
        <f>IFERROR(IF('M18'!E29=0,"",'M18'!E29),"")</f>
        <v/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9" t="s">
        <v>51</v>
      </c>
      <c r="B580" s="9" t="s">
        <v>55</v>
      </c>
      <c r="C580" s="9" t="s">
        <v>57</v>
      </c>
      <c r="D580" s="9" t="s">
        <v>63</v>
      </c>
      <c r="E580" s="9">
        <v>7896005800362</v>
      </c>
      <c r="F580" s="9" t="str">
        <f>Calendário!C22</f>
        <v>Andralmeida LTDA (São Geraldo)</v>
      </c>
      <c r="G580" s="9" t="str">
        <f>IFERROR(IF('M19'!E29=0,"",'M19'!E29),"")</f>
        <v/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9" t="s">
        <v>51</v>
      </c>
      <c r="B581" s="9" t="s">
        <v>55</v>
      </c>
      <c r="C581" s="9" t="s">
        <v>57</v>
      </c>
      <c r="D581" s="9" t="s">
        <v>63</v>
      </c>
      <c r="E581" s="9">
        <v>7896005800362</v>
      </c>
      <c r="F581" s="9" t="str">
        <f>Calendário!C23</f>
        <v xml:space="preserve">São Miguel Supermercado </v>
      </c>
      <c r="G581" s="9" t="str">
        <f>IFERROR(IF('M20'!E29=0,"",'M20'!E29),"")</f>
        <v/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9" t="s">
        <v>51</v>
      </c>
      <c r="B582" s="9" t="s">
        <v>55</v>
      </c>
      <c r="C582" s="9" t="s">
        <v>57</v>
      </c>
      <c r="D582" s="9" t="s">
        <v>63</v>
      </c>
      <c r="E582" s="9">
        <v>7896005800362</v>
      </c>
      <c r="F582" s="9" t="str">
        <f>Calendário!C24</f>
        <v>Supermercados BH (Rosa Cruz)</v>
      </c>
      <c r="G582" s="9" t="str">
        <f>IFERROR(IF('M21'!E29=0,"",'M21'!E29),"")</f>
        <v/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9" t="s">
        <v>51</v>
      </c>
      <c r="B583" s="9" t="s">
        <v>55</v>
      </c>
      <c r="C583" s="9" t="s">
        <v>57</v>
      </c>
      <c r="D583" s="9" t="s">
        <v>63</v>
      </c>
      <c r="E583" s="9">
        <v>7896005800362</v>
      </c>
      <c r="F583" s="9" t="str">
        <f>Calendário!C25</f>
        <v>Supermercados N U (Bairro Brasil)</v>
      </c>
      <c r="G583" s="9" t="str">
        <f>IFERROR(IF('M22'!E29=0,"",'M22'!E29),"")</f>
        <v/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9" t="s">
        <v>51</v>
      </c>
      <c r="B584" s="9" t="s">
        <v>55</v>
      </c>
      <c r="C584" s="9" t="s">
        <v>57</v>
      </c>
      <c r="D584" s="9" t="s">
        <v>63</v>
      </c>
      <c r="E584" s="9">
        <v>7896005800362</v>
      </c>
      <c r="F584" s="9" t="str">
        <f>Calendário!C26</f>
        <v>Atacadão (Pres. Dutra)</v>
      </c>
      <c r="G584" s="9" t="str">
        <f>IFERROR(IF('M23'!E29=0,"",'M23'!E29),"")</f>
        <v/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9" t="s">
        <v>51</v>
      </c>
      <c r="B585" s="9" t="s">
        <v>55</v>
      </c>
      <c r="C585" s="9" t="s">
        <v>57</v>
      </c>
      <c r="D585" s="9" t="s">
        <v>63</v>
      </c>
      <c r="E585" s="9">
        <v>7896005800362</v>
      </c>
      <c r="F585" s="9" t="str">
        <f>Calendário!C27</f>
        <v>Supermercado São João</v>
      </c>
      <c r="G585" s="9" t="str">
        <f>IFERROR(IF('M24'!E29=0,"",'M24'!E29),"")</f>
        <v/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9" t="s">
        <v>51</v>
      </c>
      <c r="B586" s="9" t="s">
        <v>55</v>
      </c>
      <c r="C586" s="9" t="s">
        <v>57</v>
      </c>
      <c r="D586" s="9" t="s">
        <v>63</v>
      </c>
      <c r="E586" s="9">
        <v>7896005800362</v>
      </c>
      <c r="F586" s="9" t="str">
        <f>Calendário!C28</f>
        <v>G Barbosa Supermercado</v>
      </c>
      <c r="G586" s="9" t="str">
        <f>IFERROR(IF('M25'!E29=0,"",'M25'!E29),"")</f>
        <v/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9" t="s">
        <v>51</v>
      </c>
      <c r="B587" s="9" t="s">
        <v>55</v>
      </c>
      <c r="C587" s="9" t="s">
        <v>57</v>
      </c>
      <c r="D587" s="9" t="s">
        <v>63</v>
      </c>
      <c r="E587" s="9">
        <v>7896005800362</v>
      </c>
      <c r="F587" s="9" t="str">
        <f>Calendário!C29</f>
        <v>Pereira Atacado e Varejo (Alto Maron)</v>
      </c>
      <c r="G587" s="9" t="str">
        <f>IFERROR(IF('M26'!E29=0,"",'M26'!E29),"")</f>
        <v/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9" t="s">
        <v>51</v>
      </c>
      <c r="B588" s="9" t="s">
        <v>55</v>
      </c>
      <c r="C588" s="9" t="s">
        <v>57</v>
      </c>
      <c r="D588" s="9" t="s">
        <v>63</v>
      </c>
      <c r="E588" s="9">
        <v>7896005800362</v>
      </c>
      <c r="F588" s="9" t="str">
        <f>Calendário!C30</f>
        <v>Supermercados BH (Brumado)</v>
      </c>
      <c r="G588" s="9" t="str">
        <f>IFERROR(IF('M27'!E29=0,"",'M27'!E29),"")</f>
        <v/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9" t="s">
        <v>51</v>
      </c>
      <c r="B589" s="9" t="s">
        <v>55</v>
      </c>
      <c r="C589" s="9" t="s">
        <v>57</v>
      </c>
      <c r="D589" s="9" t="s">
        <v>63</v>
      </c>
      <c r="E589" s="9">
        <v>7896005800362</v>
      </c>
      <c r="F589" s="9" t="str">
        <f>Calendário!C31</f>
        <v xml:space="preserve">Super Mix Supermercado </v>
      </c>
      <c r="G589" s="9" t="str">
        <f>IFERROR(IF('M28'!E29=0,"",'M28'!E29),"")</f>
        <v/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9" t="s">
        <v>51</v>
      </c>
      <c r="B590" s="9" t="s">
        <v>55</v>
      </c>
      <c r="C590" s="9" t="s">
        <v>57</v>
      </c>
      <c r="D590" s="9" t="s">
        <v>63</v>
      </c>
      <c r="E590" s="9">
        <v>7896005800362</v>
      </c>
      <c r="F590" s="9" t="str">
        <f>Calendário!C32</f>
        <v>Gbom Supermercado</v>
      </c>
      <c r="G590" s="9" t="str">
        <f>IFERROR(IF('M29'!E29=0,"",'M29'!E29),"")</f>
        <v/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9" t="s">
        <v>51</v>
      </c>
      <c r="B591" s="9" t="s">
        <v>55</v>
      </c>
      <c r="C591" s="9" t="s">
        <v>57</v>
      </c>
      <c r="D591" s="9" t="s">
        <v>63</v>
      </c>
      <c r="E591" s="9">
        <v>7896005800362</v>
      </c>
      <c r="F591" s="9" t="str">
        <f>Calendário!C33</f>
        <v>Supermercado Azevedo</v>
      </c>
      <c r="G591" s="9" t="str">
        <f>IFERROR(IF('M30'!E29=0,"",'M30'!E29),"")</f>
        <v/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9" t="s">
        <v>51</v>
      </c>
      <c r="B592" s="9" t="s">
        <v>55</v>
      </c>
      <c r="C592" s="9" t="s">
        <v>57</v>
      </c>
      <c r="D592" s="9" t="s">
        <v>63</v>
      </c>
      <c r="E592" s="9">
        <v>7896005800362</v>
      </c>
      <c r="F592" s="9" t="str">
        <f>Calendário!C34</f>
        <v>Supermercado Jurema</v>
      </c>
      <c r="G592" s="9" t="str">
        <f>IFERROR(IF('M31'!E29=0,"",'M31'!E29),"")</f>
        <v/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9" t="s">
        <v>51</v>
      </c>
      <c r="B593" s="9" t="s">
        <v>55</v>
      </c>
      <c r="C593" s="9" t="s">
        <v>57</v>
      </c>
      <c r="D593" s="9" t="s">
        <v>63</v>
      </c>
      <c r="E593" s="9">
        <v>7896005800362</v>
      </c>
      <c r="F593" s="9" t="str">
        <f>Calendário!C35</f>
        <v xml:space="preserve">Supermercado Petybom </v>
      </c>
      <c r="G593" s="9" t="str">
        <f>IFERROR(IF('M32'!E29=0,"",'M32'!E29),"")</f>
        <v/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9" t="s">
        <v>51</v>
      </c>
      <c r="B594" s="9" t="s">
        <v>55</v>
      </c>
      <c r="C594" s="9" t="s">
        <v>57</v>
      </c>
      <c r="D594" s="9" t="s">
        <v>63</v>
      </c>
      <c r="E594" s="9">
        <v>7896005800362</v>
      </c>
      <c r="F594" s="9" t="str">
        <f>Calendário!C36</f>
        <v>Supermercados Petrópolis</v>
      </c>
      <c r="G594" s="9" t="str">
        <f>IFERROR(IF('M33'!E29=0,"",'M33'!E29),"")</f>
        <v/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9" t="s">
        <v>51</v>
      </c>
      <c r="B595" s="9" t="s">
        <v>55</v>
      </c>
      <c r="C595" s="9" t="s">
        <v>57</v>
      </c>
      <c r="D595" s="9" t="s">
        <v>63</v>
      </c>
      <c r="E595" s="9">
        <v>7896005800362</v>
      </c>
      <c r="F595" s="9" t="str">
        <f>Calendário!C37</f>
        <v>Supermercados N U (Boulevard)</v>
      </c>
      <c r="G595" s="9" t="str">
        <f>IFERROR(IF('M34'!E29=0,"",'M34'!E29),"")</f>
        <v/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9" t="s">
        <v>51</v>
      </c>
      <c r="B596" s="9" t="s">
        <v>55</v>
      </c>
      <c r="C596" s="9" t="s">
        <v>57</v>
      </c>
      <c r="D596" s="9" t="s">
        <v>63</v>
      </c>
      <c r="E596" s="9">
        <v>7896005800362</v>
      </c>
      <c r="F596" s="9" t="str">
        <f>Calendário!C38</f>
        <v>Supermercado Local</v>
      </c>
      <c r="G596" s="9" t="str">
        <f>IFERROR(IF('M35'!E29=0,"",'M35'!E29),"")</f>
        <v/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9" t="s">
        <v>51</v>
      </c>
      <c r="B597" s="9" t="s">
        <v>55</v>
      </c>
      <c r="C597" s="9" t="s">
        <v>57</v>
      </c>
      <c r="D597" s="9" t="s">
        <v>63</v>
      </c>
      <c r="E597" s="9">
        <v>7896005800362</v>
      </c>
      <c r="F597" s="9" t="str">
        <f>Calendário!C39</f>
        <v>Rondelli Comércio e transporte LTDA</v>
      </c>
      <c r="G597" s="9" t="str">
        <f>IFERROR(IF('M36'!E29=0,"",'M36'!E29),"")</f>
        <v/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9" t="s">
        <v>51</v>
      </c>
      <c r="B598" s="9" t="s">
        <v>55</v>
      </c>
      <c r="C598" s="9" t="s">
        <v>57</v>
      </c>
      <c r="D598" s="9" t="s">
        <v>63</v>
      </c>
      <c r="E598" s="9">
        <v>7896005800362</v>
      </c>
      <c r="F598" s="9" t="str">
        <f>Calendário!C40</f>
        <v>NS Aparecida</v>
      </c>
      <c r="G598" s="9" t="str">
        <f>IFERROR(IF('M37'!E29=0,"",'M37'!E29),"")</f>
        <v/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9" t="s">
        <v>51</v>
      </c>
      <c r="B599" s="9" t="s">
        <v>55</v>
      </c>
      <c r="C599" s="9" t="s">
        <v>57</v>
      </c>
      <c r="D599" s="9" t="s">
        <v>63</v>
      </c>
      <c r="E599" s="9">
        <v>7896005800362</v>
      </c>
      <c r="F599" s="9" t="str">
        <f>Calendário!C41</f>
        <v>Supermercado Família</v>
      </c>
      <c r="G599" s="9" t="str">
        <f>IFERROR(IF('M38'!E29=0,"",'M38'!E29),"")</f>
        <v/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9" t="s">
        <v>51</v>
      </c>
      <c r="B600" s="9" t="s">
        <v>55</v>
      </c>
      <c r="C600" s="9" t="s">
        <v>57</v>
      </c>
      <c r="D600" s="9" t="s">
        <v>63</v>
      </c>
      <c r="E600" s="9">
        <v>7896005800362</v>
      </c>
      <c r="F600" s="9" t="str">
        <f>Calendário!C42</f>
        <v>S Nossa Senhora</v>
      </c>
      <c r="G600" s="9" t="str">
        <f>IFERROR(IF('M39'!E29=0,"",'M39'!E29),"")</f>
        <v/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9" t="s">
        <v>51</v>
      </c>
      <c r="B601" s="9" t="s">
        <v>55</v>
      </c>
      <c r="C601" s="9" t="s">
        <v>57</v>
      </c>
      <c r="D601" s="9" t="s">
        <v>63</v>
      </c>
      <c r="E601" s="9">
        <v>7896005800362</v>
      </c>
      <c r="F601" s="9" t="str">
        <f>Calendário!C43</f>
        <v>Supermercado Nova Economia</v>
      </c>
      <c r="G601" s="9" t="str">
        <f>IFERROR(IF('M40'!E29=0,"",'M40'!E29),"")</f>
        <v/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9" t="s">
        <v>51</v>
      </c>
      <c r="B602" s="9" t="s">
        <v>55</v>
      </c>
      <c r="C602" s="9" t="s">
        <v>57</v>
      </c>
      <c r="D602" s="9" t="s">
        <v>66</v>
      </c>
      <c r="E602" s="9">
        <v>7891021006071</v>
      </c>
      <c r="F602" s="9" t="str">
        <f>Calendário!C4</f>
        <v>Atakarejo</v>
      </c>
      <c r="G602" s="9">
        <f>IFERROR(IF('M1'!E30=0,"",'M1'!E30),"")</f>
        <v>11.79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9" t="s">
        <v>51</v>
      </c>
      <c r="B603" s="9" t="s">
        <v>55</v>
      </c>
      <c r="C603" s="9" t="s">
        <v>57</v>
      </c>
      <c r="D603" s="9" t="s">
        <v>66</v>
      </c>
      <c r="E603" s="9">
        <v>7891021006071</v>
      </c>
      <c r="F603" s="9" t="str">
        <f>Calendário!C5</f>
        <v>Supermercado São Jorge</v>
      </c>
      <c r="G603" s="9" t="str">
        <f>IFERROR(IF('M2'!E30=0,"",'M2'!E30),"")</f>
        <v/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9" t="s">
        <v>51</v>
      </c>
      <c r="B604" s="9" t="s">
        <v>55</v>
      </c>
      <c r="C604" s="9" t="s">
        <v>57</v>
      </c>
      <c r="D604" s="9" t="s">
        <v>66</v>
      </c>
      <c r="E604" s="9">
        <v>7891021006071</v>
      </c>
      <c r="F604" s="9" t="str">
        <f>Calendário!C6</f>
        <v>Economart</v>
      </c>
      <c r="G604" s="9">
        <f>IFERROR(IF('M3'!E30=0,"",'M3'!E30),"")</f>
        <v>11.99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9" t="s">
        <v>51</v>
      </c>
      <c r="B605" s="9" t="s">
        <v>55</v>
      </c>
      <c r="C605" s="9" t="s">
        <v>57</v>
      </c>
      <c r="D605" s="9" t="s">
        <v>66</v>
      </c>
      <c r="E605" s="9">
        <v>7891021006071</v>
      </c>
      <c r="F605" s="9" t="str">
        <f>Calendário!C7</f>
        <v>Mercadinho Deus Dará</v>
      </c>
      <c r="G605" s="9" t="str">
        <f>IFERROR(IF('M4'!E30=0,"",'M4'!E30),"")</f>
        <v>x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9" t="s">
        <v>51</v>
      </c>
      <c r="B606" s="9" t="s">
        <v>55</v>
      </c>
      <c r="C606" s="9" t="s">
        <v>57</v>
      </c>
      <c r="D606" s="9" t="s">
        <v>66</v>
      </c>
      <c r="E606" s="9">
        <v>7891021006071</v>
      </c>
      <c r="F606" s="9" t="str">
        <f>Calendário!C8</f>
        <v>Mix Mateus</v>
      </c>
      <c r="G606" s="9">
        <f>IFERROR(IF('M5'!E30=0,"",'M5'!E30),"")</f>
        <v>12.99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9" t="s">
        <v>51</v>
      </c>
      <c r="B607" s="9" t="s">
        <v>55</v>
      </c>
      <c r="C607" s="9" t="s">
        <v>57</v>
      </c>
      <c r="D607" s="9" t="s">
        <v>66</v>
      </c>
      <c r="E607" s="9">
        <v>7891021006071</v>
      </c>
      <c r="F607" s="9" t="str">
        <f>Calendário!C9</f>
        <v>Mercado Eliene</v>
      </c>
      <c r="G607" s="9" t="str">
        <f>IFERROR(IF('M6'!E30=0,"",'M6'!E30),"")</f>
        <v>x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9" t="s">
        <v>51</v>
      </c>
      <c r="B608" s="9" t="s">
        <v>55</v>
      </c>
      <c r="C608" s="9" t="s">
        <v>57</v>
      </c>
      <c r="D608" s="9" t="s">
        <v>66</v>
      </c>
      <c r="E608" s="9">
        <v>7891021006071</v>
      </c>
      <c r="F608" s="9" t="str">
        <f>Calendário!C10</f>
        <v>Santo Antônio Supermercados</v>
      </c>
      <c r="G608" s="9">
        <f>IFERROR(IF('M7'!E30=0,"",'M7'!E30),"")</f>
        <v>17.899999999999999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9" t="s">
        <v>51</v>
      </c>
      <c r="B609" s="9" t="s">
        <v>55</v>
      </c>
      <c r="C609" s="9" t="s">
        <v>57</v>
      </c>
      <c r="D609" s="9" t="s">
        <v>66</v>
      </c>
      <c r="E609" s="9">
        <v>7891021006071</v>
      </c>
      <c r="F609" s="9" t="str">
        <f>Calendário!C11</f>
        <v xml:space="preserve">Mercado Teixeira </v>
      </c>
      <c r="G609" s="9" t="str">
        <f>IFERROR(IF('M8'!E30=0,"",'M8'!E30),"")</f>
        <v>x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9" t="s">
        <v>51</v>
      </c>
      <c r="B610" s="9" t="s">
        <v>55</v>
      </c>
      <c r="C610" s="9" t="s">
        <v>57</v>
      </c>
      <c r="D610" s="9" t="s">
        <v>66</v>
      </c>
      <c r="E610" s="9">
        <v>7891021006071</v>
      </c>
      <c r="F610" s="9" t="str">
        <f>Calendário!C12</f>
        <v xml:space="preserve">Supermercado Modelo </v>
      </c>
      <c r="G610" s="9" t="str">
        <f>IFERROR(IF('M9'!E30=0,"",'M9'!E30),"")</f>
        <v/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9" t="s">
        <v>51</v>
      </c>
      <c r="B611" s="9" t="s">
        <v>55</v>
      </c>
      <c r="C611" s="9" t="s">
        <v>57</v>
      </c>
      <c r="D611" s="9" t="s">
        <v>66</v>
      </c>
      <c r="E611" s="9">
        <v>7891021006071</v>
      </c>
      <c r="F611" s="9" t="str">
        <f>Calendário!C13</f>
        <v>Supermercado Esplendor</v>
      </c>
      <c r="G611" s="9" t="str">
        <f>IFERROR(IF('M10'!E30=0,"",'M10'!E30),"")</f>
        <v/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9" t="s">
        <v>51</v>
      </c>
      <c r="B612" s="9" t="s">
        <v>55</v>
      </c>
      <c r="C612" s="9" t="s">
        <v>57</v>
      </c>
      <c r="D612" s="9" t="s">
        <v>66</v>
      </c>
      <c r="E612" s="9">
        <v>7891021006071</v>
      </c>
      <c r="F612" s="9" t="str">
        <f>Calendário!C14</f>
        <v>Sendas Distribuidora S/A (Assaí Atacadista)</v>
      </c>
      <c r="G612" s="9" t="str">
        <f>IFERROR(IF('M11'!E30=0,"",'M11'!E30),"")</f>
        <v/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9" t="s">
        <v>51</v>
      </c>
      <c r="B613" s="9" t="s">
        <v>55</v>
      </c>
      <c r="C613" s="9" t="s">
        <v>57</v>
      </c>
      <c r="D613" s="9" t="s">
        <v>66</v>
      </c>
      <c r="E613" s="9">
        <v>7891021006071</v>
      </c>
      <c r="F613" s="9" t="str">
        <f>Calendário!C15</f>
        <v>Supermercado Sampaio</v>
      </c>
      <c r="G613" s="9" t="str">
        <f>IFERROR(IF('M12'!E30=0,"",'M12'!E30),"")</f>
        <v/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9" t="s">
        <v>51</v>
      </c>
      <c r="B614" s="9" t="s">
        <v>55</v>
      </c>
      <c r="C614" s="9" t="s">
        <v>57</v>
      </c>
      <c r="D614" s="9" t="s">
        <v>66</v>
      </c>
      <c r="E614" s="9">
        <v>7891021006071</v>
      </c>
      <c r="F614" s="9" t="str">
        <f>Calendário!C16</f>
        <v>Atacadão (Brumado)</v>
      </c>
      <c r="G614" s="9">
        <f>IFERROR(IF('M13'!E30=0,"",'M13'!E30),"")</f>
        <v>15.5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9" t="s">
        <v>51</v>
      </c>
      <c r="B615" s="9" t="s">
        <v>55</v>
      </c>
      <c r="C615" s="9" t="s">
        <v>57</v>
      </c>
      <c r="D615" s="9" t="s">
        <v>66</v>
      </c>
      <c r="E615" s="9">
        <v>7891021006071</v>
      </c>
      <c r="F615" s="9" t="str">
        <f>Calendário!C17</f>
        <v>Supermercado Central Ipanema</v>
      </c>
      <c r="G615" s="9" t="str">
        <f>IFERROR(IF('M14'!E30=0,"",'M14'!E30),"")</f>
        <v>x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9" t="s">
        <v>51</v>
      </c>
      <c r="B616" s="9" t="s">
        <v>55</v>
      </c>
      <c r="C616" s="9" t="s">
        <v>57</v>
      </c>
      <c r="D616" s="9" t="s">
        <v>66</v>
      </c>
      <c r="E616" s="9">
        <v>7891021006071</v>
      </c>
      <c r="F616" s="9" t="str">
        <f>Calendário!C18</f>
        <v>Supermercados BH (Juracy)</v>
      </c>
      <c r="G616" s="9" t="str">
        <f>IFERROR(IF('M15'!E30=0,"",'M15'!E30),"")</f>
        <v/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9" t="s">
        <v>51</v>
      </c>
      <c r="B617" s="9" t="s">
        <v>55</v>
      </c>
      <c r="C617" s="9" t="s">
        <v>57</v>
      </c>
      <c r="D617" s="9" t="s">
        <v>66</v>
      </c>
      <c r="E617" s="9">
        <v>7891021006071</v>
      </c>
      <c r="F617" s="9" t="str">
        <f>Calendário!C19</f>
        <v>Supermercado Canaã</v>
      </c>
      <c r="G617" s="9" t="str">
        <f>IFERROR(IF('M16'!E30=0,"",'M16'!E30),"")</f>
        <v/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9" t="s">
        <v>51</v>
      </c>
      <c r="B618" s="9" t="s">
        <v>55</v>
      </c>
      <c r="C618" s="9" t="s">
        <v>57</v>
      </c>
      <c r="D618" s="9" t="s">
        <v>66</v>
      </c>
      <c r="E618" s="9">
        <v>7891021006071</v>
      </c>
      <c r="F618" s="9" t="str">
        <f>Calendário!C20</f>
        <v>Supermercado Aliança</v>
      </c>
      <c r="G618" s="9" t="str">
        <f>IFERROR(IF('M17'!E30=0,"",'M17'!E30),"")</f>
        <v/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9" t="s">
        <v>51</v>
      </c>
      <c r="B619" s="9" t="s">
        <v>55</v>
      </c>
      <c r="C619" s="9" t="s">
        <v>57</v>
      </c>
      <c r="D619" s="9" t="s">
        <v>66</v>
      </c>
      <c r="E619" s="9">
        <v>7891021006071</v>
      </c>
      <c r="F619" s="9" t="str">
        <f>Calendário!C21</f>
        <v>Pereira Atacado e Varejo (Boa Vista)</v>
      </c>
      <c r="G619" s="9" t="str">
        <f>IFERROR(IF('M18'!E30=0,"",'M18'!E30),"")</f>
        <v/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9" t="s">
        <v>51</v>
      </c>
      <c r="B620" s="9" t="s">
        <v>55</v>
      </c>
      <c r="C620" s="9" t="s">
        <v>57</v>
      </c>
      <c r="D620" s="9" t="s">
        <v>66</v>
      </c>
      <c r="E620" s="9">
        <v>7891021006071</v>
      </c>
      <c r="F620" s="9" t="str">
        <f>Calendário!C22</f>
        <v>Andralmeida LTDA (São Geraldo)</v>
      </c>
      <c r="G620" s="9" t="str">
        <f>IFERROR(IF('M19'!E30=0,"",'M19'!E30),"")</f>
        <v/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9" t="s">
        <v>51</v>
      </c>
      <c r="B621" s="9" t="s">
        <v>55</v>
      </c>
      <c r="C621" s="9" t="s">
        <v>57</v>
      </c>
      <c r="D621" s="9" t="s">
        <v>66</v>
      </c>
      <c r="E621" s="9">
        <v>7891021006071</v>
      </c>
      <c r="F621" s="9" t="str">
        <f>Calendário!C23</f>
        <v xml:space="preserve">São Miguel Supermercado </v>
      </c>
      <c r="G621" s="9" t="str">
        <f>IFERROR(IF('M20'!E30=0,"",'M20'!E30),"")</f>
        <v/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9" t="s">
        <v>51</v>
      </c>
      <c r="B622" s="9" t="s">
        <v>55</v>
      </c>
      <c r="C622" s="9" t="s">
        <v>57</v>
      </c>
      <c r="D622" s="9" t="s">
        <v>66</v>
      </c>
      <c r="E622" s="9">
        <v>7891021006071</v>
      </c>
      <c r="F622" s="9" t="str">
        <f>Calendário!C24</f>
        <v>Supermercados BH (Rosa Cruz)</v>
      </c>
      <c r="G622" s="9" t="str">
        <f>IFERROR(IF('M21'!E30=0,"",'M21'!E30),"")</f>
        <v/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9" t="s">
        <v>51</v>
      </c>
      <c r="B623" s="9" t="s">
        <v>55</v>
      </c>
      <c r="C623" s="9" t="s">
        <v>57</v>
      </c>
      <c r="D623" s="9" t="s">
        <v>66</v>
      </c>
      <c r="E623" s="9">
        <v>7891021006071</v>
      </c>
      <c r="F623" s="9" t="str">
        <f>Calendário!C25</f>
        <v>Supermercados N U (Bairro Brasil)</v>
      </c>
      <c r="G623" s="9" t="str">
        <f>IFERROR(IF('M22'!E30=0,"",'M22'!E30),"")</f>
        <v/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9" t="s">
        <v>51</v>
      </c>
      <c r="B624" s="9" t="s">
        <v>55</v>
      </c>
      <c r="C624" s="9" t="s">
        <v>57</v>
      </c>
      <c r="D624" s="9" t="s">
        <v>66</v>
      </c>
      <c r="E624" s="9">
        <v>7891021006071</v>
      </c>
      <c r="F624" s="9" t="str">
        <f>Calendário!C26</f>
        <v>Atacadão (Pres. Dutra)</v>
      </c>
      <c r="G624" s="9" t="str">
        <f>IFERROR(IF('M23'!E30=0,"",'M23'!E30),"")</f>
        <v/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9" t="s">
        <v>51</v>
      </c>
      <c r="B625" s="9" t="s">
        <v>55</v>
      </c>
      <c r="C625" s="9" t="s">
        <v>57</v>
      </c>
      <c r="D625" s="9" t="s">
        <v>66</v>
      </c>
      <c r="E625" s="9">
        <v>7891021006071</v>
      </c>
      <c r="F625" s="9" t="str">
        <f>Calendário!C27</f>
        <v>Supermercado São João</v>
      </c>
      <c r="G625" s="9" t="str">
        <f>IFERROR(IF('M24'!E30=0,"",'M24'!E30),"")</f>
        <v/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9" t="s">
        <v>51</v>
      </c>
      <c r="B626" s="9" t="s">
        <v>55</v>
      </c>
      <c r="C626" s="9" t="s">
        <v>57</v>
      </c>
      <c r="D626" s="9" t="s">
        <v>66</v>
      </c>
      <c r="E626" s="9">
        <v>7891021006071</v>
      </c>
      <c r="F626" s="9" t="str">
        <f>Calendário!C28</f>
        <v>G Barbosa Supermercado</v>
      </c>
      <c r="G626" s="9" t="str">
        <f>IFERROR(IF('M25'!E30=0,"",'M25'!E30),"")</f>
        <v/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9" t="s">
        <v>51</v>
      </c>
      <c r="B627" s="9" t="s">
        <v>55</v>
      </c>
      <c r="C627" s="9" t="s">
        <v>57</v>
      </c>
      <c r="D627" s="9" t="s">
        <v>66</v>
      </c>
      <c r="E627" s="9">
        <v>7891021006071</v>
      </c>
      <c r="F627" s="9" t="str">
        <f>Calendário!C29</f>
        <v>Pereira Atacado e Varejo (Alto Maron)</v>
      </c>
      <c r="G627" s="9" t="str">
        <f>IFERROR(IF('M26'!E30=0,"",'M26'!E30),"")</f>
        <v/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9" t="s">
        <v>51</v>
      </c>
      <c r="B628" s="9" t="s">
        <v>55</v>
      </c>
      <c r="C628" s="9" t="s">
        <v>57</v>
      </c>
      <c r="D628" s="9" t="s">
        <v>66</v>
      </c>
      <c r="E628" s="9">
        <v>7891021006071</v>
      </c>
      <c r="F628" s="9" t="str">
        <f>Calendário!C30</f>
        <v>Supermercados BH (Brumado)</v>
      </c>
      <c r="G628" s="9" t="str">
        <f>IFERROR(IF('M27'!E30=0,"",'M27'!E30),"")</f>
        <v/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9" t="s">
        <v>51</v>
      </c>
      <c r="B629" s="9" t="s">
        <v>55</v>
      </c>
      <c r="C629" s="9" t="s">
        <v>57</v>
      </c>
      <c r="D629" s="9" t="s">
        <v>66</v>
      </c>
      <c r="E629" s="9">
        <v>7891021006071</v>
      </c>
      <c r="F629" s="9" t="str">
        <f>Calendário!C31</f>
        <v xml:space="preserve">Super Mix Supermercado </v>
      </c>
      <c r="G629" s="9" t="str">
        <f>IFERROR(IF('M28'!E30=0,"",'M28'!E30),"")</f>
        <v/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9" t="s">
        <v>51</v>
      </c>
      <c r="B630" s="9" t="s">
        <v>55</v>
      </c>
      <c r="C630" s="9" t="s">
        <v>57</v>
      </c>
      <c r="D630" s="9" t="s">
        <v>66</v>
      </c>
      <c r="E630" s="9">
        <v>7891021006071</v>
      </c>
      <c r="F630" s="9" t="str">
        <f>Calendário!C32</f>
        <v>Gbom Supermercado</v>
      </c>
      <c r="G630" s="9" t="str">
        <f>IFERROR(IF('M29'!E30=0,"",'M29'!E30),"")</f>
        <v/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9" t="s">
        <v>51</v>
      </c>
      <c r="B631" s="9" t="s">
        <v>55</v>
      </c>
      <c r="C631" s="9" t="s">
        <v>57</v>
      </c>
      <c r="D631" s="9" t="s">
        <v>66</v>
      </c>
      <c r="E631" s="9">
        <v>7891021006071</v>
      </c>
      <c r="F631" s="9" t="str">
        <f>Calendário!C33</f>
        <v>Supermercado Azevedo</v>
      </c>
      <c r="G631" s="9" t="str">
        <f>IFERROR(IF('M30'!E30=0,"",'M30'!E30),"")</f>
        <v/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9" t="s">
        <v>51</v>
      </c>
      <c r="B632" s="9" t="s">
        <v>55</v>
      </c>
      <c r="C632" s="9" t="s">
        <v>57</v>
      </c>
      <c r="D632" s="9" t="s">
        <v>66</v>
      </c>
      <c r="E632" s="9">
        <v>7891021006071</v>
      </c>
      <c r="F632" s="9" t="str">
        <f>Calendário!C34</f>
        <v>Supermercado Jurema</v>
      </c>
      <c r="G632" s="9" t="str">
        <f>IFERROR(IF('M31'!E30=0,"",'M31'!E30),"")</f>
        <v/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9" t="s">
        <v>51</v>
      </c>
      <c r="B633" s="9" t="s">
        <v>55</v>
      </c>
      <c r="C633" s="9" t="s">
        <v>57</v>
      </c>
      <c r="D633" s="9" t="s">
        <v>66</v>
      </c>
      <c r="E633" s="9">
        <v>7891021006071</v>
      </c>
      <c r="F633" s="9" t="str">
        <f>Calendário!C35</f>
        <v xml:space="preserve">Supermercado Petybom </v>
      </c>
      <c r="G633" s="9" t="str">
        <f>IFERROR(IF('M32'!E30=0,"",'M32'!E30),"")</f>
        <v/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9" t="s">
        <v>51</v>
      </c>
      <c r="B634" s="9" t="s">
        <v>55</v>
      </c>
      <c r="C634" s="9" t="s">
        <v>57</v>
      </c>
      <c r="D634" s="9" t="s">
        <v>66</v>
      </c>
      <c r="E634" s="9">
        <v>7891021006071</v>
      </c>
      <c r="F634" s="9" t="str">
        <f>Calendário!C36</f>
        <v>Supermercados Petrópolis</v>
      </c>
      <c r="G634" s="9" t="str">
        <f>IFERROR(IF('M33'!E30=0,"",'M33'!E30),"")</f>
        <v/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9" t="s">
        <v>51</v>
      </c>
      <c r="B635" s="9" t="s">
        <v>55</v>
      </c>
      <c r="C635" s="9" t="s">
        <v>57</v>
      </c>
      <c r="D635" s="9" t="s">
        <v>66</v>
      </c>
      <c r="E635" s="9">
        <v>7891021006071</v>
      </c>
      <c r="F635" s="9" t="str">
        <f>Calendário!C37</f>
        <v>Supermercados N U (Boulevard)</v>
      </c>
      <c r="G635" s="9" t="str">
        <f>IFERROR(IF('M34'!E30=0,"",'M34'!E30),"")</f>
        <v/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9" t="s">
        <v>51</v>
      </c>
      <c r="B636" s="9" t="s">
        <v>55</v>
      </c>
      <c r="C636" s="9" t="s">
        <v>57</v>
      </c>
      <c r="D636" s="9" t="s">
        <v>66</v>
      </c>
      <c r="E636" s="9">
        <v>7891021006071</v>
      </c>
      <c r="F636" s="9" t="str">
        <f>Calendário!C38</f>
        <v>Supermercado Local</v>
      </c>
      <c r="G636" s="9" t="str">
        <f>IFERROR(IF('M35'!E30=0,"",'M35'!E30),"")</f>
        <v/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9" t="s">
        <v>51</v>
      </c>
      <c r="B637" s="9" t="s">
        <v>55</v>
      </c>
      <c r="C637" s="9" t="s">
        <v>57</v>
      </c>
      <c r="D637" s="9" t="s">
        <v>66</v>
      </c>
      <c r="E637" s="9">
        <v>7891021006071</v>
      </c>
      <c r="F637" s="9" t="str">
        <f>Calendário!C39</f>
        <v>Rondelli Comércio e transporte LTDA</v>
      </c>
      <c r="G637" s="9" t="str">
        <f>IFERROR(IF('M36'!E30=0,"",'M36'!E30),"")</f>
        <v/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9" t="s">
        <v>51</v>
      </c>
      <c r="B638" s="9" t="s">
        <v>55</v>
      </c>
      <c r="C638" s="9" t="s">
        <v>57</v>
      </c>
      <c r="D638" s="9" t="s">
        <v>66</v>
      </c>
      <c r="E638" s="9">
        <v>7891021006071</v>
      </c>
      <c r="F638" s="9" t="str">
        <f>Calendário!C40</f>
        <v>NS Aparecida</v>
      </c>
      <c r="G638" s="9" t="str">
        <f>IFERROR(IF('M37'!E30=0,"",'M37'!E30),"")</f>
        <v/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9" t="s">
        <v>51</v>
      </c>
      <c r="B639" s="9" t="s">
        <v>55</v>
      </c>
      <c r="C639" s="9" t="s">
        <v>57</v>
      </c>
      <c r="D639" s="9" t="s">
        <v>66</v>
      </c>
      <c r="E639" s="9">
        <v>7891021006071</v>
      </c>
      <c r="F639" s="9" t="str">
        <f>Calendário!C41</f>
        <v>Supermercado Família</v>
      </c>
      <c r="G639" s="9" t="str">
        <f>IFERROR(IF('M38'!E30=0,"",'M38'!E30),"")</f>
        <v/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9" t="s">
        <v>51</v>
      </c>
      <c r="B640" s="9" t="s">
        <v>55</v>
      </c>
      <c r="C640" s="9" t="s">
        <v>57</v>
      </c>
      <c r="D640" s="9" t="s">
        <v>66</v>
      </c>
      <c r="E640" s="9">
        <v>7891021006071</v>
      </c>
      <c r="F640" s="9" t="str">
        <f>Calendário!C42</f>
        <v>S Nossa Senhora</v>
      </c>
      <c r="G640" s="9" t="str">
        <f>IFERROR(IF('M39'!E30=0,"",'M39'!E30),"")</f>
        <v/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9" t="s">
        <v>51</v>
      </c>
      <c r="B641" s="9" t="s">
        <v>55</v>
      </c>
      <c r="C641" s="9" t="s">
        <v>57</v>
      </c>
      <c r="D641" s="9" t="s">
        <v>66</v>
      </c>
      <c r="E641" s="9">
        <v>7891021006071</v>
      </c>
      <c r="F641" s="9" t="str">
        <f>Calendário!C43</f>
        <v>Supermercado Nova Economia</v>
      </c>
      <c r="G641" s="9" t="str">
        <f>IFERROR(IF('M40'!E30=0,"",'M40'!E30),"")</f>
        <v/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9" t="s">
        <v>51</v>
      </c>
      <c r="B642" s="9" t="s">
        <v>55</v>
      </c>
      <c r="C642" s="9" t="s">
        <v>57</v>
      </c>
      <c r="D642" s="9" t="s">
        <v>67</v>
      </c>
      <c r="E642" s="9">
        <v>7898286200039</v>
      </c>
      <c r="F642" s="9" t="str">
        <f>Calendário!C4</f>
        <v>Atakarejo</v>
      </c>
      <c r="G642" s="9">
        <f>IFERROR(IF('M1'!E31=0,"",'M1'!E31),"")</f>
        <v>14.09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9" t="s">
        <v>51</v>
      </c>
      <c r="B643" s="9" t="s">
        <v>55</v>
      </c>
      <c r="C643" s="9" t="s">
        <v>57</v>
      </c>
      <c r="D643" s="9" t="s">
        <v>67</v>
      </c>
      <c r="E643" s="9">
        <v>7898286200039</v>
      </c>
      <c r="F643" s="9" t="str">
        <f>Calendário!C5</f>
        <v>Supermercado São Jorge</v>
      </c>
      <c r="G643" s="9" t="str">
        <f>IFERROR(IF('M2'!E31=0,"",'M2'!E31),"")</f>
        <v/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9" t="s">
        <v>51</v>
      </c>
      <c r="B644" s="9" t="s">
        <v>55</v>
      </c>
      <c r="C644" s="9" t="s">
        <v>57</v>
      </c>
      <c r="D644" s="9" t="s">
        <v>67</v>
      </c>
      <c r="E644" s="9">
        <v>7898286200039</v>
      </c>
      <c r="F644" s="9" t="str">
        <f>Calendário!C6</f>
        <v>Economart</v>
      </c>
      <c r="G644" s="9">
        <f>IFERROR(IF('M3'!E31=0,"",'M3'!E31),"")</f>
        <v>15.29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9" t="s">
        <v>51</v>
      </c>
      <c r="B645" s="9" t="s">
        <v>55</v>
      </c>
      <c r="C645" s="9" t="s">
        <v>57</v>
      </c>
      <c r="D645" s="9" t="s">
        <v>67</v>
      </c>
      <c r="E645" s="9">
        <v>7898286200039</v>
      </c>
      <c r="F645" s="9" t="str">
        <f>Calendário!C7</f>
        <v>Mercadinho Deus Dará</v>
      </c>
      <c r="G645" s="9" t="str">
        <f>IFERROR(IF('M4'!E31=0,"",'M4'!E31),"")</f>
        <v>x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9" t="s">
        <v>51</v>
      </c>
      <c r="B646" s="9" t="s">
        <v>55</v>
      </c>
      <c r="C646" s="9" t="s">
        <v>57</v>
      </c>
      <c r="D646" s="9" t="s">
        <v>67</v>
      </c>
      <c r="E646" s="9">
        <v>7898286200039</v>
      </c>
      <c r="F646" s="9" t="str">
        <f>Calendário!C8</f>
        <v>Mix Mateus</v>
      </c>
      <c r="G646" s="9">
        <f>IFERROR(IF('M5'!E31=0,"",'M5'!E31),"")</f>
        <v>12.49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9" t="s">
        <v>51</v>
      </c>
      <c r="B647" s="9" t="s">
        <v>55</v>
      </c>
      <c r="C647" s="9" t="s">
        <v>57</v>
      </c>
      <c r="D647" s="9" t="s">
        <v>67</v>
      </c>
      <c r="E647" s="9">
        <v>7898286200039</v>
      </c>
      <c r="F647" s="9" t="str">
        <f>Calendário!C9</f>
        <v>Mercado Eliene</v>
      </c>
      <c r="G647" s="9" t="str">
        <f>IFERROR(IF('M6'!E31=0,"",'M6'!E31),"")</f>
        <v>x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9" t="s">
        <v>51</v>
      </c>
      <c r="B648" s="9" t="s">
        <v>55</v>
      </c>
      <c r="C648" s="9" t="s">
        <v>57</v>
      </c>
      <c r="D648" s="9" t="s">
        <v>67</v>
      </c>
      <c r="E648" s="9">
        <v>7898286200039</v>
      </c>
      <c r="F648" s="9" t="str">
        <f>Calendário!C10</f>
        <v>Santo Antônio Supermercados</v>
      </c>
      <c r="G648" s="9">
        <f>IFERROR(IF('M7'!E31=0,"",'M7'!E31),"")</f>
        <v>14.9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9" t="s">
        <v>51</v>
      </c>
      <c r="B649" s="9" t="s">
        <v>55</v>
      </c>
      <c r="C649" s="9" t="s">
        <v>57</v>
      </c>
      <c r="D649" s="9" t="s">
        <v>67</v>
      </c>
      <c r="E649" s="9">
        <v>7898286200039</v>
      </c>
      <c r="F649" s="9" t="str">
        <f>Calendário!C11</f>
        <v xml:space="preserve">Mercado Teixeira </v>
      </c>
      <c r="G649" s="9" t="str">
        <f>IFERROR(IF('M8'!E31=0,"",'M8'!E31),"")</f>
        <v>x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9" t="s">
        <v>51</v>
      </c>
      <c r="B650" s="9" t="s">
        <v>55</v>
      </c>
      <c r="C650" s="9" t="s">
        <v>57</v>
      </c>
      <c r="D650" s="9" t="s">
        <v>67</v>
      </c>
      <c r="E650" s="9">
        <v>7898286200039</v>
      </c>
      <c r="F650" s="9" t="str">
        <f>Calendário!C12</f>
        <v xml:space="preserve">Supermercado Modelo </v>
      </c>
      <c r="G650" s="9" t="str">
        <f>IFERROR(IF('M9'!E31=0,"",'M9'!E31),"")</f>
        <v/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9" t="s">
        <v>51</v>
      </c>
      <c r="B651" s="9" t="s">
        <v>55</v>
      </c>
      <c r="C651" s="9" t="s">
        <v>57</v>
      </c>
      <c r="D651" s="9" t="s">
        <v>67</v>
      </c>
      <c r="E651" s="9">
        <v>7898286200039</v>
      </c>
      <c r="F651" s="9" t="str">
        <f>Calendário!C13</f>
        <v>Supermercado Esplendor</v>
      </c>
      <c r="G651" s="9" t="str">
        <f>IFERROR(IF('M10'!E31=0,"",'M10'!E31),"")</f>
        <v/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9" t="s">
        <v>51</v>
      </c>
      <c r="B652" s="9" t="s">
        <v>55</v>
      </c>
      <c r="C652" s="9" t="s">
        <v>57</v>
      </c>
      <c r="D652" s="9" t="s">
        <v>67</v>
      </c>
      <c r="E652" s="9">
        <v>7898286200039</v>
      </c>
      <c r="F652" s="9" t="str">
        <f>Calendário!C14</f>
        <v>Sendas Distribuidora S/A (Assaí Atacadista)</v>
      </c>
      <c r="G652" s="9" t="str">
        <f>IFERROR(IF('M11'!E31=0,"",'M11'!E31),"")</f>
        <v/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9" t="s">
        <v>51</v>
      </c>
      <c r="B653" s="9" t="s">
        <v>55</v>
      </c>
      <c r="C653" s="9" t="s">
        <v>57</v>
      </c>
      <c r="D653" s="9" t="s">
        <v>67</v>
      </c>
      <c r="E653" s="9">
        <v>7898286200039</v>
      </c>
      <c r="F653" s="9" t="str">
        <f>Calendário!C15</f>
        <v>Supermercado Sampaio</v>
      </c>
      <c r="G653" s="9" t="str">
        <f>IFERROR(IF('M12'!E31=0,"",'M12'!E31),"")</f>
        <v/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9" t="s">
        <v>51</v>
      </c>
      <c r="B654" s="9" t="s">
        <v>55</v>
      </c>
      <c r="C654" s="9" t="s">
        <v>57</v>
      </c>
      <c r="D654" s="9" t="s">
        <v>67</v>
      </c>
      <c r="E654" s="9">
        <v>7898286200039</v>
      </c>
      <c r="F654" s="9" t="str">
        <f>Calendário!C16</f>
        <v>Atacadão (Brumado)</v>
      </c>
      <c r="G654" s="9">
        <f>IFERROR(IF('M13'!E31=0,"",'M13'!E31),"")</f>
        <v>15.5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9" t="s">
        <v>51</v>
      </c>
      <c r="B655" s="9" t="s">
        <v>55</v>
      </c>
      <c r="C655" s="9" t="s">
        <v>57</v>
      </c>
      <c r="D655" s="9" t="s">
        <v>67</v>
      </c>
      <c r="E655" s="9">
        <v>7898286200039</v>
      </c>
      <c r="F655" s="9" t="str">
        <f>Calendário!C17</f>
        <v>Supermercado Central Ipanema</v>
      </c>
      <c r="G655" s="9" t="str">
        <f>IFERROR(IF('M14'!E31=0,"",'M14'!E31),"")</f>
        <v>x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9" t="s">
        <v>51</v>
      </c>
      <c r="B656" s="9" t="s">
        <v>55</v>
      </c>
      <c r="C656" s="9" t="s">
        <v>57</v>
      </c>
      <c r="D656" s="9" t="s">
        <v>67</v>
      </c>
      <c r="E656" s="9">
        <v>7898286200039</v>
      </c>
      <c r="F656" s="9" t="str">
        <f>Calendário!C18</f>
        <v>Supermercados BH (Juracy)</v>
      </c>
      <c r="G656" s="9" t="str">
        <f>IFERROR(IF('M15'!E31=0,"",'M15'!E31),"")</f>
        <v/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9" t="s">
        <v>51</v>
      </c>
      <c r="B657" s="9" t="s">
        <v>55</v>
      </c>
      <c r="C657" s="9" t="s">
        <v>57</v>
      </c>
      <c r="D657" s="9" t="s">
        <v>67</v>
      </c>
      <c r="E657" s="9">
        <v>7898286200039</v>
      </c>
      <c r="F657" s="9" t="str">
        <f>Calendário!C19</f>
        <v>Supermercado Canaã</v>
      </c>
      <c r="G657" s="9" t="str">
        <f>IFERROR(IF('M16'!E31=0,"",'M16'!E31),"")</f>
        <v/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9" t="s">
        <v>51</v>
      </c>
      <c r="B658" s="9" t="s">
        <v>55</v>
      </c>
      <c r="C658" s="9" t="s">
        <v>57</v>
      </c>
      <c r="D658" s="9" t="s">
        <v>67</v>
      </c>
      <c r="E658" s="9">
        <v>7898286200039</v>
      </c>
      <c r="F658" s="9" t="str">
        <f>Calendário!C20</f>
        <v>Supermercado Aliança</v>
      </c>
      <c r="G658" s="9" t="str">
        <f>IFERROR(IF('M17'!E31=0,"",'M17'!E31),"")</f>
        <v/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9" t="s">
        <v>51</v>
      </c>
      <c r="B659" s="9" t="s">
        <v>55</v>
      </c>
      <c r="C659" s="9" t="s">
        <v>57</v>
      </c>
      <c r="D659" s="9" t="s">
        <v>67</v>
      </c>
      <c r="E659" s="9">
        <v>7898286200039</v>
      </c>
      <c r="F659" s="9" t="str">
        <f>Calendário!C21</f>
        <v>Pereira Atacado e Varejo (Boa Vista)</v>
      </c>
      <c r="G659" s="9" t="str">
        <f>IFERROR(IF('M18'!E31=0,"",'M18'!E31),"")</f>
        <v/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9" t="s">
        <v>51</v>
      </c>
      <c r="B660" s="9" t="s">
        <v>55</v>
      </c>
      <c r="C660" s="9" t="s">
        <v>57</v>
      </c>
      <c r="D660" s="9" t="s">
        <v>67</v>
      </c>
      <c r="E660" s="9">
        <v>7898286200039</v>
      </c>
      <c r="F660" s="9" t="str">
        <f>Calendário!C22</f>
        <v>Andralmeida LTDA (São Geraldo)</v>
      </c>
      <c r="G660" s="9" t="str">
        <f>IFERROR(IF('M19'!E31=0,"",'M19'!E31),"")</f>
        <v/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9" t="s">
        <v>51</v>
      </c>
      <c r="B661" s="9" t="s">
        <v>55</v>
      </c>
      <c r="C661" s="9" t="s">
        <v>57</v>
      </c>
      <c r="D661" s="9" t="s">
        <v>67</v>
      </c>
      <c r="E661" s="9">
        <v>7898286200039</v>
      </c>
      <c r="F661" s="9" t="str">
        <f>Calendário!C23</f>
        <v xml:space="preserve">São Miguel Supermercado </v>
      </c>
      <c r="G661" s="9" t="str">
        <f>IFERROR(IF('M20'!E31=0,"",'M20'!E31),"")</f>
        <v/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9" t="s">
        <v>51</v>
      </c>
      <c r="B662" s="9" t="s">
        <v>55</v>
      </c>
      <c r="C662" s="9" t="s">
        <v>57</v>
      </c>
      <c r="D662" s="9" t="s">
        <v>67</v>
      </c>
      <c r="E662" s="9">
        <v>7898286200039</v>
      </c>
      <c r="F662" s="9" t="str">
        <f>Calendário!C24</f>
        <v>Supermercados BH (Rosa Cruz)</v>
      </c>
      <c r="G662" s="9" t="str">
        <f>IFERROR(IF('M21'!E31=0,"",'M21'!E31),"")</f>
        <v/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9" t="s">
        <v>51</v>
      </c>
      <c r="B663" s="9" t="s">
        <v>55</v>
      </c>
      <c r="C663" s="9" t="s">
        <v>57</v>
      </c>
      <c r="D663" s="9" t="s">
        <v>67</v>
      </c>
      <c r="E663" s="9">
        <v>7898286200039</v>
      </c>
      <c r="F663" s="9" t="str">
        <f>Calendário!C25</f>
        <v>Supermercados N U (Bairro Brasil)</v>
      </c>
      <c r="G663" s="9" t="str">
        <f>IFERROR(IF('M22'!E31=0,"",'M22'!E31),"")</f>
        <v/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9" t="s">
        <v>51</v>
      </c>
      <c r="B664" s="9" t="s">
        <v>55</v>
      </c>
      <c r="C664" s="9" t="s">
        <v>57</v>
      </c>
      <c r="D664" s="9" t="s">
        <v>67</v>
      </c>
      <c r="E664" s="9">
        <v>7898286200039</v>
      </c>
      <c r="F664" s="9" t="str">
        <f>Calendário!C26</f>
        <v>Atacadão (Pres. Dutra)</v>
      </c>
      <c r="G664" s="9" t="str">
        <f>IFERROR(IF('M23'!E31=0,"",'M23'!E31),"")</f>
        <v/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9" t="s">
        <v>51</v>
      </c>
      <c r="B665" s="9" t="s">
        <v>55</v>
      </c>
      <c r="C665" s="9" t="s">
        <v>57</v>
      </c>
      <c r="D665" s="9" t="s">
        <v>67</v>
      </c>
      <c r="E665" s="9">
        <v>7898286200039</v>
      </c>
      <c r="F665" s="9" t="str">
        <f>Calendário!C27</f>
        <v>Supermercado São João</v>
      </c>
      <c r="G665" s="9" t="str">
        <f>IFERROR(IF('M24'!E31=0,"",'M24'!E31),"")</f>
        <v/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9" t="s">
        <v>51</v>
      </c>
      <c r="B666" s="9" t="s">
        <v>55</v>
      </c>
      <c r="C666" s="9" t="s">
        <v>57</v>
      </c>
      <c r="D666" s="9" t="s">
        <v>67</v>
      </c>
      <c r="E666" s="9">
        <v>7898286200039</v>
      </c>
      <c r="F666" s="9" t="str">
        <f>Calendário!C28</f>
        <v>G Barbosa Supermercado</v>
      </c>
      <c r="G666" s="9" t="str">
        <f>IFERROR(IF('M25'!E31=0,"",'M25'!E31),"")</f>
        <v/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9" t="s">
        <v>51</v>
      </c>
      <c r="B667" s="9" t="s">
        <v>55</v>
      </c>
      <c r="C667" s="9" t="s">
        <v>57</v>
      </c>
      <c r="D667" s="9" t="s">
        <v>67</v>
      </c>
      <c r="E667" s="9">
        <v>7898286200039</v>
      </c>
      <c r="F667" s="9" t="str">
        <f>Calendário!C29</f>
        <v>Pereira Atacado e Varejo (Alto Maron)</v>
      </c>
      <c r="G667" s="9" t="str">
        <f>IFERROR(IF('M26'!E31=0,"",'M26'!E31),"")</f>
        <v/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9" t="s">
        <v>51</v>
      </c>
      <c r="B668" s="9" t="s">
        <v>55</v>
      </c>
      <c r="C668" s="9" t="s">
        <v>57</v>
      </c>
      <c r="D668" s="9" t="s">
        <v>67</v>
      </c>
      <c r="E668" s="9">
        <v>7898286200039</v>
      </c>
      <c r="F668" s="9" t="str">
        <f>Calendário!C30</f>
        <v>Supermercados BH (Brumado)</v>
      </c>
      <c r="G668" s="9" t="str">
        <f>IFERROR(IF('M27'!E31=0,"",'M27'!E31),"")</f>
        <v/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9" t="s">
        <v>51</v>
      </c>
      <c r="B669" s="9" t="s">
        <v>55</v>
      </c>
      <c r="C669" s="9" t="s">
        <v>57</v>
      </c>
      <c r="D669" s="9" t="s">
        <v>67</v>
      </c>
      <c r="E669" s="9">
        <v>7898286200039</v>
      </c>
      <c r="F669" s="9" t="str">
        <f>Calendário!C31</f>
        <v xml:space="preserve">Super Mix Supermercado </v>
      </c>
      <c r="G669" s="9" t="str">
        <f>IFERROR(IF('M28'!E31=0,"",'M28'!E31),"")</f>
        <v/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9" t="s">
        <v>51</v>
      </c>
      <c r="B670" s="9" t="s">
        <v>55</v>
      </c>
      <c r="C670" s="9" t="s">
        <v>57</v>
      </c>
      <c r="D670" s="9" t="s">
        <v>67</v>
      </c>
      <c r="E670" s="9">
        <v>7898286200039</v>
      </c>
      <c r="F670" s="9" t="str">
        <f>Calendário!C32</f>
        <v>Gbom Supermercado</v>
      </c>
      <c r="G670" s="9" t="str">
        <f>IFERROR(IF('M29'!E31=0,"",'M29'!E31),"")</f>
        <v/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9" t="s">
        <v>51</v>
      </c>
      <c r="B671" s="9" t="s">
        <v>55</v>
      </c>
      <c r="C671" s="9" t="s">
        <v>57</v>
      </c>
      <c r="D671" s="9" t="s">
        <v>67</v>
      </c>
      <c r="E671" s="9">
        <v>7898286200039</v>
      </c>
      <c r="F671" s="9" t="str">
        <f>Calendário!C33</f>
        <v>Supermercado Azevedo</v>
      </c>
      <c r="G671" s="9" t="str">
        <f>IFERROR(IF('M30'!E31=0,"",'M30'!E31),"")</f>
        <v/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9" t="s">
        <v>51</v>
      </c>
      <c r="B672" s="9" t="s">
        <v>55</v>
      </c>
      <c r="C672" s="9" t="s">
        <v>57</v>
      </c>
      <c r="D672" s="9" t="s">
        <v>67</v>
      </c>
      <c r="E672" s="9">
        <v>7898286200039</v>
      </c>
      <c r="F672" s="9" t="str">
        <f>Calendário!C34</f>
        <v>Supermercado Jurema</v>
      </c>
      <c r="G672" s="9" t="str">
        <f>IFERROR(IF('M31'!E31=0,"",'M31'!E31),"")</f>
        <v/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9" t="s">
        <v>51</v>
      </c>
      <c r="B673" s="9" t="s">
        <v>55</v>
      </c>
      <c r="C673" s="9" t="s">
        <v>57</v>
      </c>
      <c r="D673" s="9" t="s">
        <v>67</v>
      </c>
      <c r="E673" s="9">
        <v>7898286200039</v>
      </c>
      <c r="F673" s="9" t="str">
        <f>Calendário!C35</f>
        <v xml:space="preserve">Supermercado Petybom </v>
      </c>
      <c r="G673" s="9" t="str">
        <f>IFERROR(IF('M32'!E31=0,"",'M32'!E31),"")</f>
        <v/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9" t="s">
        <v>51</v>
      </c>
      <c r="B674" s="9" t="s">
        <v>55</v>
      </c>
      <c r="C674" s="9" t="s">
        <v>57</v>
      </c>
      <c r="D674" s="9" t="s">
        <v>67</v>
      </c>
      <c r="E674" s="9">
        <v>7898286200039</v>
      </c>
      <c r="F674" s="9" t="str">
        <f>Calendário!C36</f>
        <v>Supermercados Petrópolis</v>
      </c>
      <c r="G674" s="9" t="str">
        <f>IFERROR(IF('M33'!E31=0,"",'M33'!E31),"")</f>
        <v/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9" t="s">
        <v>51</v>
      </c>
      <c r="B675" s="9" t="s">
        <v>55</v>
      </c>
      <c r="C675" s="9" t="s">
        <v>57</v>
      </c>
      <c r="D675" s="9" t="s">
        <v>67</v>
      </c>
      <c r="E675" s="9">
        <v>7898286200039</v>
      </c>
      <c r="F675" s="9" t="str">
        <f>Calendário!C37</f>
        <v>Supermercados N U (Boulevard)</v>
      </c>
      <c r="G675" s="9" t="str">
        <f>IFERROR(IF('M34'!E31=0,"",'M34'!E31),"")</f>
        <v/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9" t="s">
        <v>51</v>
      </c>
      <c r="B676" s="9" t="s">
        <v>55</v>
      </c>
      <c r="C676" s="9" t="s">
        <v>57</v>
      </c>
      <c r="D676" s="9" t="s">
        <v>67</v>
      </c>
      <c r="E676" s="9">
        <v>7898286200039</v>
      </c>
      <c r="F676" s="9" t="str">
        <f>Calendário!C38</f>
        <v>Supermercado Local</v>
      </c>
      <c r="G676" s="9" t="str">
        <f>IFERROR(IF('M35'!E31=0,"",'M35'!E31),"")</f>
        <v/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9" t="s">
        <v>51</v>
      </c>
      <c r="B677" s="9" t="s">
        <v>55</v>
      </c>
      <c r="C677" s="9" t="s">
        <v>57</v>
      </c>
      <c r="D677" s="9" t="s">
        <v>67</v>
      </c>
      <c r="E677" s="9">
        <v>7898286200039</v>
      </c>
      <c r="F677" s="9" t="str">
        <f>Calendário!C39</f>
        <v>Rondelli Comércio e transporte LTDA</v>
      </c>
      <c r="G677" s="9" t="str">
        <f>IFERROR(IF('M36'!E31=0,"",'M36'!E31),"")</f>
        <v/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9" t="s">
        <v>51</v>
      </c>
      <c r="B678" s="9" t="s">
        <v>55</v>
      </c>
      <c r="C678" s="9" t="s">
        <v>57</v>
      </c>
      <c r="D678" s="9" t="s">
        <v>67</v>
      </c>
      <c r="E678" s="9">
        <v>7898286200039</v>
      </c>
      <c r="F678" s="9" t="str">
        <f>Calendário!C40</f>
        <v>NS Aparecida</v>
      </c>
      <c r="G678" s="9" t="str">
        <f>IFERROR(IF('M37'!E31=0,"",'M37'!E31),"")</f>
        <v/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9" t="s">
        <v>51</v>
      </c>
      <c r="B679" s="9" t="s">
        <v>55</v>
      </c>
      <c r="C679" s="9" t="s">
        <v>57</v>
      </c>
      <c r="D679" s="9" t="s">
        <v>67</v>
      </c>
      <c r="E679" s="9">
        <v>7898286200039</v>
      </c>
      <c r="F679" s="9" t="str">
        <f>Calendário!C41</f>
        <v>Supermercado Família</v>
      </c>
      <c r="G679" s="9" t="str">
        <f>IFERROR(IF('M38'!E31=0,"",'M38'!E31),"")</f>
        <v/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9" t="s">
        <v>51</v>
      </c>
      <c r="B680" s="9" t="s">
        <v>55</v>
      </c>
      <c r="C680" s="9" t="s">
        <v>57</v>
      </c>
      <c r="D680" s="9" t="s">
        <v>67</v>
      </c>
      <c r="E680" s="9">
        <v>7898286200039</v>
      </c>
      <c r="F680" s="9" t="str">
        <f>Calendário!C42</f>
        <v>S Nossa Senhora</v>
      </c>
      <c r="G680" s="9" t="str">
        <f>IFERROR(IF('M39'!E31=0,"",'M39'!E31),"")</f>
        <v/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9" t="s">
        <v>51</v>
      </c>
      <c r="B681" s="9" t="s">
        <v>55</v>
      </c>
      <c r="C681" s="9" t="s">
        <v>57</v>
      </c>
      <c r="D681" s="9" t="s">
        <v>67</v>
      </c>
      <c r="E681" s="9">
        <v>7898286200039</v>
      </c>
      <c r="F681" s="9" t="str">
        <f>Calendário!C43</f>
        <v>Supermercado Nova Economia</v>
      </c>
      <c r="G681" s="9" t="str">
        <f>IFERROR(IF('M40'!E31=0,"",'M40'!E31),"")</f>
        <v/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9" t="s">
        <v>68</v>
      </c>
      <c r="B682" s="9" t="s">
        <v>55</v>
      </c>
      <c r="C682" s="9" t="s">
        <v>69</v>
      </c>
      <c r="D682" s="9" t="s">
        <v>70</v>
      </c>
      <c r="E682" s="9" t="s">
        <v>71</v>
      </c>
      <c r="F682" s="9" t="str">
        <f>Calendário!C4</f>
        <v>Atakarejo</v>
      </c>
      <c r="G682" s="9">
        <f>IFERROR(IF('M1'!E33=0,"",'M1'!E33),"")</f>
        <v>27.8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9" t="s">
        <v>68</v>
      </c>
      <c r="B683" s="9" t="s">
        <v>55</v>
      </c>
      <c r="C683" s="9" t="s">
        <v>69</v>
      </c>
      <c r="D683" s="9" t="s">
        <v>70</v>
      </c>
      <c r="E683" s="9" t="s">
        <v>71</v>
      </c>
      <c r="F683" s="9" t="str">
        <f>Calendário!C5</f>
        <v>Supermercado São Jorge</v>
      </c>
      <c r="G683" s="9" t="str">
        <f>IFERROR(IF('M2'!E33=0,"",'M2'!E33),"")</f>
        <v/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9" t="s">
        <v>68</v>
      </c>
      <c r="B684" s="9" t="s">
        <v>55</v>
      </c>
      <c r="C684" s="9" t="s">
        <v>69</v>
      </c>
      <c r="D684" s="9" t="s">
        <v>70</v>
      </c>
      <c r="E684" s="9" t="s">
        <v>71</v>
      </c>
      <c r="F684" s="9" t="str">
        <f>Calendário!C6</f>
        <v>Economart</v>
      </c>
      <c r="G684" s="9" t="str">
        <f>IFERROR(IF('M3'!E33=0,"",'M3'!E33),"")</f>
        <v>x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9" t="s">
        <v>68</v>
      </c>
      <c r="B685" s="9" t="s">
        <v>55</v>
      </c>
      <c r="C685" s="9" t="s">
        <v>69</v>
      </c>
      <c r="D685" s="9" t="s">
        <v>70</v>
      </c>
      <c r="E685" s="9" t="s">
        <v>71</v>
      </c>
      <c r="F685" s="9" t="str">
        <f>Calendário!C7</f>
        <v>Mercadinho Deus Dará</v>
      </c>
      <c r="G685" s="9" t="str">
        <f>IFERROR(IF('M4'!E33=0,"",'M4'!E33),"")</f>
        <v>x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9" t="s">
        <v>68</v>
      </c>
      <c r="B686" s="9" t="s">
        <v>55</v>
      </c>
      <c r="C686" s="9" t="s">
        <v>69</v>
      </c>
      <c r="D686" s="9" t="s">
        <v>70</v>
      </c>
      <c r="E686" s="9" t="s">
        <v>71</v>
      </c>
      <c r="F686" s="9" t="str">
        <f>Calendário!C8</f>
        <v>Mix Mateus</v>
      </c>
      <c r="G686" s="9">
        <f>IFERROR(IF('M5'!E33=0,"",'M5'!E33),"")</f>
        <v>33.9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9" t="s">
        <v>68</v>
      </c>
      <c r="B687" s="9" t="s">
        <v>55</v>
      </c>
      <c r="C687" s="9" t="s">
        <v>69</v>
      </c>
      <c r="D687" s="9" t="s">
        <v>70</v>
      </c>
      <c r="E687" s="9" t="s">
        <v>71</v>
      </c>
      <c r="F687" s="9" t="str">
        <f>Calendário!C9</f>
        <v>Mercado Eliene</v>
      </c>
      <c r="G687" s="9" t="str">
        <f>IFERROR(IF('M6'!E33=0,"",'M6'!E33),"")</f>
        <v>x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9" t="s">
        <v>68</v>
      </c>
      <c r="B688" s="9" t="s">
        <v>55</v>
      </c>
      <c r="C688" s="9" t="s">
        <v>69</v>
      </c>
      <c r="D688" s="9" t="s">
        <v>70</v>
      </c>
      <c r="E688" s="9" t="s">
        <v>71</v>
      </c>
      <c r="F688" s="9" t="str">
        <f>Calendário!C10</f>
        <v>Santo Antônio Supermercados</v>
      </c>
      <c r="G688" s="9" t="str">
        <f>IFERROR(IF('M7'!E33=0,"",'M7'!E33),"")</f>
        <v>x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9" t="s">
        <v>68</v>
      </c>
      <c r="B689" s="9" t="s">
        <v>55</v>
      </c>
      <c r="C689" s="9" t="s">
        <v>69</v>
      </c>
      <c r="D689" s="9" t="s">
        <v>70</v>
      </c>
      <c r="E689" s="9" t="s">
        <v>71</v>
      </c>
      <c r="F689" s="9" t="str">
        <f>Calendário!C11</f>
        <v xml:space="preserve">Mercado Teixeira </v>
      </c>
      <c r="G689" s="9" t="str">
        <f>IFERROR(IF('M8'!E33=0,"",'M8'!E33),"")</f>
        <v>x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9" t="s">
        <v>68</v>
      </c>
      <c r="B690" s="9" t="s">
        <v>55</v>
      </c>
      <c r="C690" s="9" t="s">
        <v>69</v>
      </c>
      <c r="D690" s="9" t="s">
        <v>70</v>
      </c>
      <c r="E690" s="9" t="s">
        <v>71</v>
      </c>
      <c r="F690" s="9" t="str">
        <f>Calendário!C12</f>
        <v xml:space="preserve">Supermercado Modelo </v>
      </c>
      <c r="G690" s="9" t="str">
        <f>IFERROR(IF('M9'!E33=0,"",'M9'!E33),"")</f>
        <v/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9" t="s">
        <v>68</v>
      </c>
      <c r="B691" s="9" t="s">
        <v>55</v>
      </c>
      <c r="C691" s="9" t="s">
        <v>69</v>
      </c>
      <c r="D691" s="9" t="s">
        <v>70</v>
      </c>
      <c r="E691" s="9" t="s">
        <v>71</v>
      </c>
      <c r="F691" s="9" t="str">
        <f>Calendário!C13</f>
        <v>Supermercado Esplendor</v>
      </c>
      <c r="G691" s="9" t="str">
        <f>IFERROR(IF('M10'!E33=0,"",'M10'!E33),"")</f>
        <v/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9" t="s">
        <v>68</v>
      </c>
      <c r="B692" s="9" t="s">
        <v>55</v>
      </c>
      <c r="C692" s="9" t="s">
        <v>69</v>
      </c>
      <c r="D692" s="9" t="s">
        <v>70</v>
      </c>
      <c r="E692" s="9" t="s">
        <v>71</v>
      </c>
      <c r="F692" s="9" t="str">
        <f>Calendário!C14</f>
        <v>Sendas Distribuidora S/A (Assaí Atacadista)</v>
      </c>
      <c r="G692" s="9" t="str">
        <f>IFERROR(IF('M11'!E33=0,"",'M11'!E33),"")</f>
        <v/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9" t="s">
        <v>68</v>
      </c>
      <c r="B693" s="9" t="s">
        <v>55</v>
      </c>
      <c r="C693" s="9" t="s">
        <v>69</v>
      </c>
      <c r="D693" s="9" t="s">
        <v>70</v>
      </c>
      <c r="E693" s="9" t="s">
        <v>71</v>
      </c>
      <c r="F693" s="9" t="str">
        <f>Calendário!C15</f>
        <v>Supermercado Sampaio</v>
      </c>
      <c r="G693" s="9" t="str">
        <f>IFERROR(IF('M12'!E33=0,"",'M12'!E33),"")</f>
        <v/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9" t="s">
        <v>68</v>
      </c>
      <c r="B694" s="9" t="s">
        <v>55</v>
      </c>
      <c r="C694" s="9" t="s">
        <v>69</v>
      </c>
      <c r="D694" s="9" t="s">
        <v>70</v>
      </c>
      <c r="E694" s="9" t="s">
        <v>71</v>
      </c>
      <c r="F694" s="9" t="str">
        <f>Calendário!C16</f>
        <v>Atacadão (Brumado)</v>
      </c>
      <c r="G694" s="9" t="str">
        <f>IFERROR(IF('M13'!E33=0,"",'M13'!E33),"")</f>
        <v>x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9" t="s">
        <v>68</v>
      </c>
      <c r="B695" s="9" t="s">
        <v>55</v>
      </c>
      <c r="C695" s="9" t="s">
        <v>69</v>
      </c>
      <c r="D695" s="9" t="s">
        <v>70</v>
      </c>
      <c r="E695" s="9" t="s">
        <v>71</v>
      </c>
      <c r="F695" s="9" t="str">
        <f>Calendário!C17</f>
        <v>Supermercado Central Ipanema</v>
      </c>
      <c r="G695" s="9" t="str">
        <f>IFERROR(IF('M14'!E33=0,"",'M14'!E33),"")</f>
        <v>x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9" t="s">
        <v>68</v>
      </c>
      <c r="B696" s="9" t="s">
        <v>55</v>
      </c>
      <c r="C696" s="9" t="s">
        <v>69</v>
      </c>
      <c r="D696" s="9" t="s">
        <v>70</v>
      </c>
      <c r="E696" s="9" t="s">
        <v>71</v>
      </c>
      <c r="F696" s="9" t="str">
        <f>Calendário!C18</f>
        <v>Supermercados BH (Juracy)</v>
      </c>
      <c r="G696" s="9" t="str">
        <f>IFERROR(IF('M15'!E33=0,"",'M15'!E33),"")</f>
        <v/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9" t="s">
        <v>68</v>
      </c>
      <c r="B697" s="9" t="s">
        <v>55</v>
      </c>
      <c r="C697" s="9" t="s">
        <v>69</v>
      </c>
      <c r="D697" s="9" t="s">
        <v>70</v>
      </c>
      <c r="E697" s="9" t="s">
        <v>71</v>
      </c>
      <c r="F697" s="9" t="str">
        <f>Calendário!C19</f>
        <v>Supermercado Canaã</v>
      </c>
      <c r="G697" s="9" t="str">
        <f>IFERROR(IF('M16'!E33=0,"",'M16'!E33),"")</f>
        <v/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9" t="s">
        <v>68</v>
      </c>
      <c r="B698" s="9" t="s">
        <v>55</v>
      </c>
      <c r="C698" s="9" t="s">
        <v>69</v>
      </c>
      <c r="D698" s="9" t="s">
        <v>70</v>
      </c>
      <c r="E698" s="9" t="s">
        <v>71</v>
      </c>
      <c r="F698" s="9" t="str">
        <f>Calendário!C20</f>
        <v>Supermercado Aliança</v>
      </c>
      <c r="G698" s="9" t="str">
        <f>IFERROR(IF('M17'!E33=0,"",'M17'!E33),"")</f>
        <v/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9" t="s">
        <v>68</v>
      </c>
      <c r="B699" s="9" t="s">
        <v>55</v>
      </c>
      <c r="C699" s="9" t="s">
        <v>69</v>
      </c>
      <c r="D699" s="9" t="s">
        <v>70</v>
      </c>
      <c r="E699" s="9" t="s">
        <v>71</v>
      </c>
      <c r="F699" s="9" t="str">
        <f>Calendário!C21</f>
        <v>Pereira Atacado e Varejo (Boa Vista)</v>
      </c>
      <c r="G699" s="9" t="str">
        <f>IFERROR(IF('M18'!E33=0,"",'M18'!E33),"")</f>
        <v/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9" t="s">
        <v>68</v>
      </c>
      <c r="B700" s="9" t="s">
        <v>55</v>
      </c>
      <c r="C700" s="9" t="s">
        <v>69</v>
      </c>
      <c r="D700" s="9" t="s">
        <v>70</v>
      </c>
      <c r="E700" s="9" t="s">
        <v>71</v>
      </c>
      <c r="F700" s="9" t="str">
        <f>Calendário!C22</f>
        <v>Andralmeida LTDA (São Geraldo)</v>
      </c>
      <c r="G700" s="9" t="str">
        <f>IFERROR(IF('M19'!E33=0,"",'M19'!E33),"")</f>
        <v/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9" t="s">
        <v>68</v>
      </c>
      <c r="B701" s="9" t="s">
        <v>55</v>
      </c>
      <c r="C701" s="9" t="s">
        <v>69</v>
      </c>
      <c r="D701" s="9" t="s">
        <v>70</v>
      </c>
      <c r="E701" s="9" t="s">
        <v>71</v>
      </c>
      <c r="F701" s="9" t="str">
        <f>Calendário!C23</f>
        <v xml:space="preserve">São Miguel Supermercado </v>
      </c>
      <c r="G701" s="9" t="str">
        <f>IFERROR(IF('M20'!E33=0,"",'M20'!E33),"")</f>
        <v/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9" t="s">
        <v>68</v>
      </c>
      <c r="B702" s="9" t="s">
        <v>55</v>
      </c>
      <c r="C702" s="9" t="s">
        <v>69</v>
      </c>
      <c r="D702" s="9" t="s">
        <v>70</v>
      </c>
      <c r="E702" s="9" t="s">
        <v>71</v>
      </c>
      <c r="F702" s="9" t="str">
        <f>Calendário!C24</f>
        <v>Supermercados BH (Rosa Cruz)</v>
      </c>
      <c r="G702" s="9" t="str">
        <f>IFERROR(IF('M21'!E33=0,"",'M21'!E33),"")</f>
        <v/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9" t="s">
        <v>68</v>
      </c>
      <c r="B703" s="9" t="s">
        <v>55</v>
      </c>
      <c r="C703" s="9" t="s">
        <v>69</v>
      </c>
      <c r="D703" s="9" t="s">
        <v>70</v>
      </c>
      <c r="E703" s="9" t="s">
        <v>71</v>
      </c>
      <c r="F703" s="9" t="str">
        <f>Calendário!C25</f>
        <v>Supermercados N U (Bairro Brasil)</v>
      </c>
      <c r="G703" s="9" t="str">
        <f>IFERROR(IF('M22'!E33=0,"",'M22'!E33),"")</f>
        <v/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9" t="s">
        <v>68</v>
      </c>
      <c r="B704" s="9" t="s">
        <v>55</v>
      </c>
      <c r="C704" s="9" t="s">
        <v>69</v>
      </c>
      <c r="D704" s="9" t="s">
        <v>70</v>
      </c>
      <c r="E704" s="9" t="s">
        <v>71</v>
      </c>
      <c r="F704" s="9" t="str">
        <f>Calendário!C26</f>
        <v>Atacadão (Pres. Dutra)</v>
      </c>
      <c r="G704" s="9" t="str">
        <f>IFERROR(IF('M23'!E33=0,"",'M23'!E33),"")</f>
        <v/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9" t="s">
        <v>68</v>
      </c>
      <c r="B705" s="9" t="s">
        <v>55</v>
      </c>
      <c r="C705" s="9" t="s">
        <v>69</v>
      </c>
      <c r="D705" s="9" t="s">
        <v>70</v>
      </c>
      <c r="E705" s="9" t="s">
        <v>71</v>
      </c>
      <c r="F705" s="9" t="str">
        <f>Calendário!C27</f>
        <v>Supermercado São João</v>
      </c>
      <c r="G705" s="9" t="str">
        <f>IFERROR(IF('M24'!E33=0,"",'M24'!E33),"")</f>
        <v/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9" t="s">
        <v>68</v>
      </c>
      <c r="B706" s="9" t="s">
        <v>55</v>
      </c>
      <c r="C706" s="9" t="s">
        <v>69</v>
      </c>
      <c r="D706" s="9" t="s">
        <v>70</v>
      </c>
      <c r="E706" s="9" t="s">
        <v>71</v>
      </c>
      <c r="F706" s="9" t="str">
        <f>Calendário!C28</f>
        <v>G Barbosa Supermercado</v>
      </c>
      <c r="G706" s="9" t="str">
        <f>IFERROR(IF('M25'!E33=0,"",'M25'!E33),"")</f>
        <v/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9" t="s">
        <v>68</v>
      </c>
      <c r="B707" s="9" t="s">
        <v>55</v>
      </c>
      <c r="C707" s="9" t="s">
        <v>69</v>
      </c>
      <c r="D707" s="9" t="s">
        <v>70</v>
      </c>
      <c r="E707" s="9" t="s">
        <v>71</v>
      </c>
      <c r="F707" s="9" t="str">
        <f>Calendário!C29</f>
        <v>Pereira Atacado e Varejo (Alto Maron)</v>
      </c>
      <c r="G707" s="9" t="str">
        <f>IFERROR(IF('M26'!E33=0,"",'M26'!E33),"")</f>
        <v/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9" t="s">
        <v>68</v>
      </c>
      <c r="B708" s="9" t="s">
        <v>55</v>
      </c>
      <c r="C708" s="9" t="s">
        <v>69</v>
      </c>
      <c r="D708" s="9" t="s">
        <v>70</v>
      </c>
      <c r="E708" s="9" t="s">
        <v>71</v>
      </c>
      <c r="F708" s="9" t="str">
        <f>Calendário!C30</f>
        <v>Supermercados BH (Brumado)</v>
      </c>
      <c r="G708" s="9" t="str">
        <f>IFERROR(IF('M27'!E33=0,"",'M27'!E33),"")</f>
        <v/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9" t="s">
        <v>68</v>
      </c>
      <c r="B709" s="9" t="s">
        <v>55</v>
      </c>
      <c r="C709" s="9" t="s">
        <v>69</v>
      </c>
      <c r="D709" s="9" t="s">
        <v>70</v>
      </c>
      <c r="E709" s="9" t="s">
        <v>71</v>
      </c>
      <c r="F709" s="9" t="str">
        <f>Calendário!C31</f>
        <v xml:space="preserve">Super Mix Supermercado </v>
      </c>
      <c r="G709" s="9" t="str">
        <f>IFERROR(IF('M28'!E33=0,"",'M28'!E33),"")</f>
        <v/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9" t="s">
        <v>68</v>
      </c>
      <c r="B710" s="9" t="s">
        <v>55</v>
      </c>
      <c r="C710" s="9" t="s">
        <v>69</v>
      </c>
      <c r="D710" s="9" t="s">
        <v>70</v>
      </c>
      <c r="E710" s="9" t="s">
        <v>71</v>
      </c>
      <c r="F710" s="9" t="str">
        <f>Calendário!C32</f>
        <v>Gbom Supermercado</v>
      </c>
      <c r="G710" s="9" t="str">
        <f>IFERROR(IF('M29'!E33=0,"",'M29'!E33),"")</f>
        <v/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9" t="s">
        <v>68</v>
      </c>
      <c r="B711" s="9" t="s">
        <v>55</v>
      </c>
      <c r="C711" s="9" t="s">
        <v>69</v>
      </c>
      <c r="D711" s="9" t="s">
        <v>70</v>
      </c>
      <c r="E711" s="9" t="s">
        <v>71</v>
      </c>
      <c r="F711" s="9" t="str">
        <f>Calendário!C33</f>
        <v>Supermercado Azevedo</v>
      </c>
      <c r="G711" s="9" t="str">
        <f>IFERROR(IF('M30'!E33=0,"",'M30'!E33),"")</f>
        <v/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9" t="s">
        <v>68</v>
      </c>
      <c r="B712" s="9" t="s">
        <v>55</v>
      </c>
      <c r="C712" s="9" t="s">
        <v>69</v>
      </c>
      <c r="D712" s="9" t="s">
        <v>70</v>
      </c>
      <c r="E712" s="9" t="s">
        <v>71</v>
      </c>
      <c r="F712" s="9" t="str">
        <f>Calendário!C34</f>
        <v>Supermercado Jurema</v>
      </c>
      <c r="G712" s="9" t="str">
        <f>IFERROR(IF('M31'!E33=0,"",'M31'!E33),"")</f>
        <v/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9" t="s">
        <v>68</v>
      </c>
      <c r="B713" s="9" t="s">
        <v>55</v>
      </c>
      <c r="C713" s="9" t="s">
        <v>69</v>
      </c>
      <c r="D713" s="9" t="s">
        <v>70</v>
      </c>
      <c r="E713" s="9" t="s">
        <v>71</v>
      </c>
      <c r="F713" s="9" t="str">
        <f>Calendário!C35</f>
        <v xml:space="preserve">Supermercado Petybom </v>
      </c>
      <c r="G713" s="9" t="str">
        <f>IFERROR(IF('M32'!E33=0,"",'M32'!E33),"")</f>
        <v/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9" t="s">
        <v>68</v>
      </c>
      <c r="B714" s="9" t="s">
        <v>55</v>
      </c>
      <c r="C714" s="9" t="s">
        <v>69</v>
      </c>
      <c r="D714" s="9" t="s">
        <v>70</v>
      </c>
      <c r="E714" s="9" t="s">
        <v>71</v>
      </c>
      <c r="F714" s="9" t="str">
        <f>Calendário!C36</f>
        <v>Supermercados Petrópolis</v>
      </c>
      <c r="G714" s="9" t="str">
        <f>IFERROR(IF('M33'!E33=0,"",'M33'!E33),"")</f>
        <v/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9" t="s">
        <v>68</v>
      </c>
      <c r="B715" s="9" t="s">
        <v>55</v>
      </c>
      <c r="C715" s="9" t="s">
        <v>69</v>
      </c>
      <c r="D715" s="9" t="s">
        <v>70</v>
      </c>
      <c r="E715" s="9" t="s">
        <v>71</v>
      </c>
      <c r="F715" s="9" t="str">
        <f>Calendário!C37</f>
        <v>Supermercados N U (Boulevard)</v>
      </c>
      <c r="G715" s="9" t="str">
        <f>IFERROR(IF('M34'!E33=0,"",'M34'!E33),"")</f>
        <v/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9" t="s">
        <v>68</v>
      </c>
      <c r="B716" s="9" t="s">
        <v>55</v>
      </c>
      <c r="C716" s="9" t="s">
        <v>69</v>
      </c>
      <c r="D716" s="9" t="s">
        <v>70</v>
      </c>
      <c r="E716" s="9" t="s">
        <v>71</v>
      </c>
      <c r="F716" s="9" t="str">
        <f>Calendário!C38</f>
        <v>Supermercado Local</v>
      </c>
      <c r="G716" s="9" t="str">
        <f>IFERROR(IF('M35'!E33=0,"",'M35'!E33),"")</f>
        <v/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9" t="s">
        <v>68</v>
      </c>
      <c r="B717" s="9" t="s">
        <v>55</v>
      </c>
      <c r="C717" s="9" t="s">
        <v>69</v>
      </c>
      <c r="D717" s="9" t="s">
        <v>70</v>
      </c>
      <c r="E717" s="9" t="s">
        <v>71</v>
      </c>
      <c r="F717" s="9" t="str">
        <f>Calendário!C39</f>
        <v>Rondelli Comércio e transporte LTDA</v>
      </c>
      <c r="G717" s="9" t="str">
        <f>IFERROR(IF('M36'!E33=0,"",'M36'!E33),"")</f>
        <v/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9" t="s">
        <v>68</v>
      </c>
      <c r="B718" s="9" t="s">
        <v>55</v>
      </c>
      <c r="C718" s="9" t="s">
        <v>69</v>
      </c>
      <c r="D718" s="9" t="s">
        <v>70</v>
      </c>
      <c r="E718" s="9" t="s">
        <v>71</v>
      </c>
      <c r="F718" s="9" t="str">
        <f>Calendário!C40</f>
        <v>NS Aparecida</v>
      </c>
      <c r="G718" s="9" t="str">
        <f>IFERROR(IF('M37'!E33=0,"",'M37'!E33),"")</f>
        <v/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9" t="s">
        <v>68</v>
      </c>
      <c r="B719" s="9" t="s">
        <v>55</v>
      </c>
      <c r="C719" s="9" t="s">
        <v>69</v>
      </c>
      <c r="D719" s="9" t="s">
        <v>70</v>
      </c>
      <c r="E719" s="9" t="s">
        <v>71</v>
      </c>
      <c r="F719" s="9" t="str">
        <f>Calendário!C41</f>
        <v>Supermercado Família</v>
      </c>
      <c r="G719" s="9" t="str">
        <f>IFERROR(IF('M38'!E33=0,"",'M38'!E33),"")</f>
        <v/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9" t="s">
        <v>68</v>
      </c>
      <c r="B720" s="9" t="s">
        <v>55</v>
      </c>
      <c r="C720" s="9" t="s">
        <v>69</v>
      </c>
      <c r="D720" s="9" t="s">
        <v>70</v>
      </c>
      <c r="E720" s="9" t="s">
        <v>71</v>
      </c>
      <c r="F720" s="9" t="str">
        <f>Calendário!C42</f>
        <v>S Nossa Senhora</v>
      </c>
      <c r="G720" s="9" t="str">
        <f>IFERROR(IF('M39'!E33=0,"",'M39'!E33),"")</f>
        <v/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9" t="s">
        <v>68</v>
      </c>
      <c r="B721" s="9" t="s">
        <v>55</v>
      </c>
      <c r="C721" s="9" t="s">
        <v>69</v>
      </c>
      <c r="D721" s="9" t="s">
        <v>70</v>
      </c>
      <c r="E721" s="9" t="s">
        <v>71</v>
      </c>
      <c r="F721" s="9" t="str">
        <f>Calendário!C43</f>
        <v>Supermercado Nova Economia</v>
      </c>
      <c r="G721" s="9" t="str">
        <f>IFERROR(IF('M40'!E33=0,"",'M40'!E33),"")</f>
        <v/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9" t="s">
        <v>68</v>
      </c>
      <c r="B722" s="9" t="s">
        <v>55</v>
      </c>
      <c r="C722" s="9" t="s">
        <v>72</v>
      </c>
      <c r="D722" s="9" t="s">
        <v>73</v>
      </c>
      <c r="E722" s="9" t="s">
        <v>74</v>
      </c>
      <c r="F722" s="9" t="str">
        <f>Calendário!C4</f>
        <v>Atakarejo</v>
      </c>
      <c r="G722" s="9">
        <f>IFERROR(IF('M1'!E34=0,"",'M1'!E34),"")</f>
        <v>47.48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9" t="s">
        <v>68</v>
      </c>
      <c r="B723" s="9" t="s">
        <v>55</v>
      </c>
      <c r="C723" s="9" t="s">
        <v>72</v>
      </c>
      <c r="D723" s="9" t="s">
        <v>73</v>
      </c>
      <c r="E723" s="9" t="s">
        <v>74</v>
      </c>
      <c r="F723" s="9" t="str">
        <f>Calendário!C5</f>
        <v>Supermercado São Jorge</v>
      </c>
      <c r="G723" s="9" t="str">
        <f>IFERROR(IF('M2'!E34=0,"",'M2'!E34),"")</f>
        <v/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9" t="s">
        <v>68</v>
      </c>
      <c r="B724" s="9" t="s">
        <v>55</v>
      </c>
      <c r="C724" s="9" t="s">
        <v>72</v>
      </c>
      <c r="D724" s="9" t="s">
        <v>73</v>
      </c>
      <c r="E724" s="9" t="s">
        <v>74</v>
      </c>
      <c r="F724" s="9" t="str">
        <f>Calendário!C6</f>
        <v>Economart</v>
      </c>
      <c r="G724" s="9" t="str">
        <f>IFERROR(IF('M3'!E34=0,"",'M3'!E34),"")</f>
        <v>x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9" t="s">
        <v>68</v>
      </c>
      <c r="B725" s="9" t="s">
        <v>55</v>
      </c>
      <c r="C725" s="9" t="s">
        <v>72</v>
      </c>
      <c r="D725" s="9" t="s">
        <v>73</v>
      </c>
      <c r="E725" s="9" t="s">
        <v>74</v>
      </c>
      <c r="F725" s="9" t="str">
        <f>Calendário!C7</f>
        <v>Mercadinho Deus Dará</v>
      </c>
      <c r="G725" s="9" t="str">
        <f>IFERROR(IF('M4'!E34=0,"",'M4'!E34),"")</f>
        <v>x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9" t="s">
        <v>68</v>
      </c>
      <c r="B726" s="9" t="s">
        <v>55</v>
      </c>
      <c r="C726" s="9" t="s">
        <v>72</v>
      </c>
      <c r="D726" s="9" t="s">
        <v>73</v>
      </c>
      <c r="E726" s="9" t="s">
        <v>74</v>
      </c>
      <c r="F726" s="9" t="str">
        <f>Calendário!C8</f>
        <v>Mix Mateus</v>
      </c>
      <c r="G726" s="9" t="str">
        <f>IFERROR(IF('M5'!E34=0,"",'M5'!E34),"")</f>
        <v>x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9" t="s">
        <v>68</v>
      </c>
      <c r="B727" s="9" t="s">
        <v>55</v>
      </c>
      <c r="C727" s="9" t="s">
        <v>72</v>
      </c>
      <c r="D727" s="9" t="s">
        <v>73</v>
      </c>
      <c r="E727" s="9" t="s">
        <v>74</v>
      </c>
      <c r="F727" s="9" t="str">
        <f>Calendário!C9</f>
        <v>Mercado Eliene</v>
      </c>
      <c r="G727" s="9" t="str">
        <f>IFERROR(IF('M6'!E34=0,"",'M6'!E34),"")</f>
        <v>x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9" t="s">
        <v>68</v>
      </c>
      <c r="B728" s="9" t="s">
        <v>55</v>
      </c>
      <c r="C728" s="9" t="s">
        <v>72</v>
      </c>
      <c r="D728" s="9" t="s">
        <v>73</v>
      </c>
      <c r="E728" s="9" t="s">
        <v>74</v>
      </c>
      <c r="F728" s="9" t="str">
        <f>Calendário!C10</f>
        <v>Santo Antônio Supermercados</v>
      </c>
      <c r="G728" s="9">
        <f>IFERROR(IF('M7'!E34=0,"",'M7'!E34),"")</f>
        <v>37.9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9" t="s">
        <v>68</v>
      </c>
      <c r="B729" s="9" t="s">
        <v>55</v>
      </c>
      <c r="C729" s="9" t="s">
        <v>72</v>
      </c>
      <c r="D729" s="9" t="s">
        <v>73</v>
      </c>
      <c r="E729" s="9" t="s">
        <v>74</v>
      </c>
      <c r="F729" s="9" t="str">
        <f>Calendário!C11</f>
        <v xml:space="preserve">Mercado Teixeira </v>
      </c>
      <c r="G729" s="9" t="str">
        <f>IFERROR(IF('M8'!E34=0,"",'M8'!E34),"")</f>
        <v>x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9" t="s">
        <v>68</v>
      </c>
      <c r="B730" s="9" t="s">
        <v>55</v>
      </c>
      <c r="C730" s="9" t="s">
        <v>72</v>
      </c>
      <c r="D730" s="9" t="s">
        <v>73</v>
      </c>
      <c r="E730" s="9" t="s">
        <v>74</v>
      </c>
      <c r="F730" s="9" t="str">
        <f>Calendário!C12</f>
        <v xml:space="preserve">Supermercado Modelo </v>
      </c>
      <c r="G730" s="9" t="str">
        <f>IFERROR(IF('M9'!E34=0,"",'M9'!E34),"")</f>
        <v/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9" t="s">
        <v>68</v>
      </c>
      <c r="B731" s="9" t="s">
        <v>55</v>
      </c>
      <c r="C731" s="9" t="s">
        <v>72</v>
      </c>
      <c r="D731" s="9" t="s">
        <v>73</v>
      </c>
      <c r="E731" s="9" t="s">
        <v>74</v>
      </c>
      <c r="F731" s="9" t="str">
        <f>Calendário!C13</f>
        <v>Supermercado Esplendor</v>
      </c>
      <c r="G731" s="9" t="str">
        <f>IFERROR(IF('M10'!E34=0,"",'M10'!E34),"")</f>
        <v/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9" t="s">
        <v>68</v>
      </c>
      <c r="B732" s="9" t="s">
        <v>55</v>
      </c>
      <c r="C732" s="9" t="s">
        <v>72</v>
      </c>
      <c r="D732" s="9" t="s">
        <v>73</v>
      </c>
      <c r="E732" s="9" t="s">
        <v>74</v>
      </c>
      <c r="F732" s="9" t="str">
        <f>Calendário!C14</f>
        <v>Sendas Distribuidora S/A (Assaí Atacadista)</v>
      </c>
      <c r="G732" s="9" t="str">
        <f>IFERROR(IF('M11'!E34=0,"",'M11'!E34),"")</f>
        <v/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9" t="s">
        <v>68</v>
      </c>
      <c r="B733" s="9" t="s">
        <v>55</v>
      </c>
      <c r="C733" s="9" t="s">
        <v>72</v>
      </c>
      <c r="D733" s="9" t="s">
        <v>73</v>
      </c>
      <c r="E733" s="9" t="s">
        <v>74</v>
      </c>
      <c r="F733" s="9" t="str">
        <f>Calendário!C15</f>
        <v>Supermercado Sampaio</v>
      </c>
      <c r="G733" s="9" t="str">
        <f>IFERROR(IF('M12'!E34=0,"",'M12'!E34),"")</f>
        <v/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9" t="s">
        <v>68</v>
      </c>
      <c r="B734" s="9" t="s">
        <v>55</v>
      </c>
      <c r="C734" s="9" t="s">
        <v>72</v>
      </c>
      <c r="D734" s="9" t="s">
        <v>73</v>
      </c>
      <c r="E734" s="9" t="s">
        <v>74</v>
      </c>
      <c r="F734" s="9" t="str">
        <f>Calendário!C16</f>
        <v>Atacadão (Brumado)</v>
      </c>
      <c r="G734" s="9" t="str">
        <f>IFERROR(IF('M13'!E34=0,"",'M13'!E34),"")</f>
        <v>x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9" t="s">
        <v>68</v>
      </c>
      <c r="B735" s="9" t="s">
        <v>55</v>
      </c>
      <c r="C735" s="9" t="s">
        <v>72</v>
      </c>
      <c r="D735" s="9" t="s">
        <v>73</v>
      </c>
      <c r="E735" s="9" t="s">
        <v>74</v>
      </c>
      <c r="F735" s="9" t="str">
        <f>Calendário!C17</f>
        <v>Supermercado Central Ipanema</v>
      </c>
      <c r="G735" s="9" t="str">
        <f>IFERROR(IF('M14'!E34=0,"",'M14'!E34),"")</f>
        <v>x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9" t="s">
        <v>68</v>
      </c>
      <c r="B736" s="9" t="s">
        <v>55</v>
      </c>
      <c r="C736" s="9" t="s">
        <v>72</v>
      </c>
      <c r="D736" s="9" t="s">
        <v>73</v>
      </c>
      <c r="E736" s="9" t="s">
        <v>74</v>
      </c>
      <c r="F736" s="9" t="str">
        <f>Calendário!C18</f>
        <v>Supermercados BH (Juracy)</v>
      </c>
      <c r="G736" s="9" t="str">
        <f>IFERROR(IF('M15'!E34=0,"",'M15'!E34),"")</f>
        <v/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9" t="s">
        <v>68</v>
      </c>
      <c r="B737" s="9" t="s">
        <v>55</v>
      </c>
      <c r="C737" s="9" t="s">
        <v>72</v>
      </c>
      <c r="D737" s="9" t="s">
        <v>73</v>
      </c>
      <c r="E737" s="9" t="s">
        <v>74</v>
      </c>
      <c r="F737" s="9" t="str">
        <f>Calendário!C19</f>
        <v>Supermercado Canaã</v>
      </c>
      <c r="G737" s="9" t="str">
        <f>IFERROR(IF('M16'!E34=0,"",'M16'!E34),"")</f>
        <v/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9" t="s">
        <v>68</v>
      </c>
      <c r="B738" s="9" t="s">
        <v>55</v>
      </c>
      <c r="C738" s="9" t="s">
        <v>72</v>
      </c>
      <c r="D738" s="9" t="s">
        <v>73</v>
      </c>
      <c r="E738" s="9" t="s">
        <v>74</v>
      </c>
      <c r="F738" s="9" t="str">
        <f>Calendário!C20</f>
        <v>Supermercado Aliança</v>
      </c>
      <c r="G738" s="9" t="str">
        <f>IFERROR(IF('M17'!E34=0,"",'M17'!E34),"")</f>
        <v/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9" t="s">
        <v>68</v>
      </c>
      <c r="B739" s="9" t="s">
        <v>55</v>
      </c>
      <c r="C739" s="9" t="s">
        <v>72</v>
      </c>
      <c r="D739" s="9" t="s">
        <v>73</v>
      </c>
      <c r="E739" s="9" t="s">
        <v>74</v>
      </c>
      <c r="F739" s="9" t="str">
        <f>Calendário!C21</f>
        <v>Pereira Atacado e Varejo (Boa Vista)</v>
      </c>
      <c r="G739" s="9" t="str">
        <f>IFERROR(IF('M18'!E34=0,"",'M18'!E34),"")</f>
        <v/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9" t="s">
        <v>68</v>
      </c>
      <c r="B740" s="9" t="s">
        <v>55</v>
      </c>
      <c r="C740" s="9" t="s">
        <v>72</v>
      </c>
      <c r="D740" s="9" t="s">
        <v>73</v>
      </c>
      <c r="E740" s="9" t="s">
        <v>74</v>
      </c>
      <c r="F740" s="9" t="str">
        <f>Calendário!C22</f>
        <v>Andralmeida LTDA (São Geraldo)</v>
      </c>
      <c r="G740" s="9" t="str">
        <f>IFERROR(IF('M19'!E34=0,"",'M19'!E34),"")</f>
        <v/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9" t="s">
        <v>68</v>
      </c>
      <c r="B741" s="9" t="s">
        <v>55</v>
      </c>
      <c r="C741" s="9" t="s">
        <v>72</v>
      </c>
      <c r="D741" s="9" t="s">
        <v>73</v>
      </c>
      <c r="E741" s="9" t="s">
        <v>74</v>
      </c>
      <c r="F741" s="9" t="str">
        <f>Calendário!C23</f>
        <v xml:space="preserve">São Miguel Supermercado </v>
      </c>
      <c r="G741" s="9" t="str">
        <f>IFERROR(IF('M20'!E34=0,"",'M20'!E34),"")</f>
        <v/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9" t="s">
        <v>68</v>
      </c>
      <c r="B742" s="9" t="s">
        <v>55</v>
      </c>
      <c r="C742" s="9" t="s">
        <v>72</v>
      </c>
      <c r="D742" s="9" t="s">
        <v>73</v>
      </c>
      <c r="E742" s="9" t="s">
        <v>74</v>
      </c>
      <c r="F742" s="9" t="str">
        <f>Calendário!C24</f>
        <v>Supermercados BH (Rosa Cruz)</v>
      </c>
      <c r="G742" s="9" t="str">
        <f>IFERROR(IF('M21'!E34=0,"",'M21'!E34),"")</f>
        <v/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9" t="s">
        <v>68</v>
      </c>
      <c r="B743" s="9" t="s">
        <v>55</v>
      </c>
      <c r="C743" s="9" t="s">
        <v>72</v>
      </c>
      <c r="D743" s="9" t="s">
        <v>73</v>
      </c>
      <c r="E743" s="9" t="s">
        <v>74</v>
      </c>
      <c r="F743" s="9" t="str">
        <f>Calendário!C25</f>
        <v>Supermercados N U (Bairro Brasil)</v>
      </c>
      <c r="G743" s="9" t="str">
        <f>IFERROR(IF('M22'!E34=0,"",'M22'!E34),"")</f>
        <v/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9" t="s">
        <v>68</v>
      </c>
      <c r="B744" s="9" t="s">
        <v>55</v>
      </c>
      <c r="C744" s="9" t="s">
        <v>72</v>
      </c>
      <c r="D744" s="9" t="s">
        <v>73</v>
      </c>
      <c r="E744" s="9" t="s">
        <v>74</v>
      </c>
      <c r="F744" s="9" t="str">
        <f>Calendário!C26</f>
        <v>Atacadão (Pres. Dutra)</v>
      </c>
      <c r="G744" s="9" t="str">
        <f>IFERROR(IF('M23'!E34=0,"",'M23'!E34),"")</f>
        <v/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9" t="s">
        <v>68</v>
      </c>
      <c r="B745" s="9" t="s">
        <v>55</v>
      </c>
      <c r="C745" s="9" t="s">
        <v>72</v>
      </c>
      <c r="D745" s="9" t="s">
        <v>73</v>
      </c>
      <c r="E745" s="9" t="s">
        <v>74</v>
      </c>
      <c r="F745" s="9" t="str">
        <f>Calendário!C27</f>
        <v>Supermercado São João</v>
      </c>
      <c r="G745" s="9" t="str">
        <f>IFERROR(IF('M24'!E34=0,"",'M24'!E34),"")</f>
        <v/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9" t="s">
        <v>68</v>
      </c>
      <c r="B746" s="9" t="s">
        <v>55</v>
      </c>
      <c r="C746" s="9" t="s">
        <v>72</v>
      </c>
      <c r="D746" s="9" t="s">
        <v>73</v>
      </c>
      <c r="E746" s="9" t="s">
        <v>74</v>
      </c>
      <c r="F746" s="9" t="str">
        <f>Calendário!C28</f>
        <v>G Barbosa Supermercado</v>
      </c>
      <c r="G746" s="9" t="str">
        <f>IFERROR(IF('M25'!E34=0,"",'M25'!E34),"")</f>
        <v/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9" t="s">
        <v>68</v>
      </c>
      <c r="B747" s="9" t="s">
        <v>55</v>
      </c>
      <c r="C747" s="9" t="s">
        <v>72</v>
      </c>
      <c r="D747" s="9" t="s">
        <v>73</v>
      </c>
      <c r="E747" s="9" t="s">
        <v>74</v>
      </c>
      <c r="F747" s="9" t="str">
        <f>Calendário!C29</f>
        <v>Pereira Atacado e Varejo (Alto Maron)</v>
      </c>
      <c r="G747" s="9" t="str">
        <f>IFERROR(IF('M26'!E34=0,"",'M26'!E34),"")</f>
        <v/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9" t="s">
        <v>68</v>
      </c>
      <c r="B748" s="9" t="s">
        <v>55</v>
      </c>
      <c r="C748" s="9" t="s">
        <v>72</v>
      </c>
      <c r="D748" s="9" t="s">
        <v>73</v>
      </c>
      <c r="E748" s="9" t="s">
        <v>74</v>
      </c>
      <c r="F748" s="9" t="str">
        <f>Calendário!C30</f>
        <v>Supermercados BH (Brumado)</v>
      </c>
      <c r="G748" s="9" t="str">
        <f>IFERROR(IF('M27'!E34=0,"",'M27'!E34),"")</f>
        <v/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9" t="s">
        <v>68</v>
      </c>
      <c r="B749" s="9" t="s">
        <v>55</v>
      </c>
      <c r="C749" s="9" t="s">
        <v>72</v>
      </c>
      <c r="D749" s="9" t="s">
        <v>73</v>
      </c>
      <c r="E749" s="9" t="s">
        <v>74</v>
      </c>
      <c r="F749" s="9" t="str">
        <f>Calendário!C31</f>
        <v xml:space="preserve">Super Mix Supermercado </v>
      </c>
      <c r="G749" s="9" t="str">
        <f>IFERROR(IF('M28'!E34=0,"",'M28'!E34),"")</f>
        <v/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9" t="s">
        <v>68</v>
      </c>
      <c r="B750" s="9" t="s">
        <v>55</v>
      </c>
      <c r="C750" s="9" t="s">
        <v>72</v>
      </c>
      <c r="D750" s="9" t="s">
        <v>73</v>
      </c>
      <c r="E750" s="9" t="s">
        <v>74</v>
      </c>
      <c r="F750" s="9" t="str">
        <f>Calendário!C32</f>
        <v>Gbom Supermercado</v>
      </c>
      <c r="G750" s="9" t="str">
        <f>IFERROR(IF('M29'!E34=0,"",'M29'!E34),"")</f>
        <v/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9" t="s">
        <v>68</v>
      </c>
      <c r="B751" s="9" t="s">
        <v>55</v>
      </c>
      <c r="C751" s="9" t="s">
        <v>72</v>
      </c>
      <c r="D751" s="9" t="s">
        <v>73</v>
      </c>
      <c r="E751" s="9" t="s">
        <v>74</v>
      </c>
      <c r="F751" s="9" t="str">
        <f>Calendário!C33</f>
        <v>Supermercado Azevedo</v>
      </c>
      <c r="G751" s="9" t="str">
        <f>IFERROR(IF('M30'!E34=0,"",'M30'!E34),"")</f>
        <v/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9" t="s">
        <v>68</v>
      </c>
      <c r="B752" s="9" t="s">
        <v>55</v>
      </c>
      <c r="C752" s="9" t="s">
        <v>72</v>
      </c>
      <c r="D752" s="9" t="s">
        <v>73</v>
      </c>
      <c r="E752" s="9" t="s">
        <v>74</v>
      </c>
      <c r="F752" s="9" t="str">
        <f>Calendário!C34</f>
        <v>Supermercado Jurema</v>
      </c>
      <c r="G752" s="9" t="str">
        <f>IFERROR(IF('M31'!E34=0,"",'M31'!E34),"")</f>
        <v/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9" t="s">
        <v>68</v>
      </c>
      <c r="B753" s="9" t="s">
        <v>55</v>
      </c>
      <c r="C753" s="9" t="s">
        <v>72</v>
      </c>
      <c r="D753" s="9" t="s">
        <v>73</v>
      </c>
      <c r="E753" s="9" t="s">
        <v>74</v>
      </c>
      <c r="F753" s="9" t="str">
        <f>Calendário!C35</f>
        <v xml:space="preserve">Supermercado Petybom </v>
      </c>
      <c r="G753" s="9" t="str">
        <f>IFERROR(IF('M32'!E34=0,"",'M32'!E34),"")</f>
        <v/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9" t="s">
        <v>68</v>
      </c>
      <c r="B754" s="9" t="s">
        <v>55</v>
      </c>
      <c r="C754" s="9" t="s">
        <v>72</v>
      </c>
      <c r="D754" s="9" t="s">
        <v>73</v>
      </c>
      <c r="E754" s="9" t="s">
        <v>74</v>
      </c>
      <c r="F754" s="9" t="str">
        <f>Calendário!C36</f>
        <v>Supermercados Petrópolis</v>
      </c>
      <c r="G754" s="9" t="str">
        <f>IFERROR(IF('M33'!E34=0,"",'M33'!E34),"")</f>
        <v/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9" t="s">
        <v>68</v>
      </c>
      <c r="B755" s="9" t="s">
        <v>55</v>
      </c>
      <c r="C755" s="9" t="s">
        <v>72</v>
      </c>
      <c r="D755" s="9" t="s">
        <v>73</v>
      </c>
      <c r="E755" s="9" t="s">
        <v>74</v>
      </c>
      <c r="F755" s="9" t="str">
        <f>Calendário!C37</f>
        <v>Supermercados N U (Boulevard)</v>
      </c>
      <c r="G755" s="9" t="str">
        <f>IFERROR(IF('M34'!E34=0,"",'M34'!E34),"")</f>
        <v/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9" t="s">
        <v>68</v>
      </c>
      <c r="B756" s="9" t="s">
        <v>55</v>
      </c>
      <c r="C756" s="9" t="s">
        <v>72</v>
      </c>
      <c r="D756" s="9" t="s">
        <v>73</v>
      </c>
      <c r="E756" s="9" t="s">
        <v>74</v>
      </c>
      <c r="F756" s="9" t="str">
        <f>Calendário!C38</f>
        <v>Supermercado Local</v>
      </c>
      <c r="G756" s="9" t="str">
        <f>IFERROR(IF('M35'!E34=0,"",'M35'!E34),"")</f>
        <v/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9" t="s">
        <v>68</v>
      </c>
      <c r="B757" s="9" t="s">
        <v>55</v>
      </c>
      <c r="C757" s="9" t="s">
        <v>72</v>
      </c>
      <c r="D757" s="9" t="s">
        <v>73</v>
      </c>
      <c r="E757" s="9" t="s">
        <v>74</v>
      </c>
      <c r="F757" s="9" t="str">
        <f>Calendário!C39</f>
        <v>Rondelli Comércio e transporte LTDA</v>
      </c>
      <c r="G757" s="9" t="str">
        <f>IFERROR(IF('M36'!E34=0,"",'M36'!E34),"")</f>
        <v/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9" t="s">
        <v>68</v>
      </c>
      <c r="B758" s="9" t="s">
        <v>55</v>
      </c>
      <c r="C758" s="9" t="s">
        <v>72</v>
      </c>
      <c r="D758" s="9" t="s">
        <v>73</v>
      </c>
      <c r="E758" s="9" t="s">
        <v>74</v>
      </c>
      <c r="F758" s="9" t="str">
        <f>Calendário!C40</f>
        <v>NS Aparecida</v>
      </c>
      <c r="G758" s="9" t="str">
        <f>IFERROR(IF('M37'!E34=0,"",'M37'!E34),"")</f>
        <v/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9" t="s">
        <v>68</v>
      </c>
      <c r="B759" s="9" t="s">
        <v>55</v>
      </c>
      <c r="C759" s="9" t="s">
        <v>72</v>
      </c>
      <c r="D759" s="9" t="s">
        <v>73</v>
      </c>
      <c r="E759" s="9" t="s">
        <v>74</v>
      </c>
      <c r="F759" s="9" t="str">
        <f>Calendário!C41</f>
        <v>Supermercado Família</v>
      </c>
      <c r="G759" s="9" t="str">
        <f>IFERROR(IF('M38'!E34=0,"",'M38'!E34),"")</f>
        <v/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9" t="s">
        <v>68</v>
      </c>
      <c r="B760" s="9" t="s">
        <v>55</v>
      </c>
      <c r="C760" s="9" t="s">
        <v>72</v>
      </c>
      <c r="D760" s="9" t="s">
        <v>73</v>
      </c>
      <c r="E760" s="9" t="s">
        <v>74</v>
      </c>
      <c r="F760" s="9" t="str">
        <f>Calendário!C42</f>
        <v>S Nossa Senhora</v>
      </c>
      <c r="G760" s="9" t="str">
        <f>IFERROR(IF('M39'!E34=0,"",'M39'!E34),"")</f>
        <v/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9" t="s">
        <v>68</v>
      </c>
      <c r="B761" s="9" t="s">
        <v>55</v>
      </c>
      <c r="C761" s="9" t="s">
        <v>72</v>
      </c>
      <c r="D761" s="9" t="s">
        <v>73</v>
      </c>
      <c r="E761" s="9" t="s">
        <v>74</v>
      </c>
      <c r="F761" s="9" t="str">
        <f>Calendário!C43</f>
        <v>Supermercado Nova Economia</v>
      </c>
      <c r="G761" s="9" t="str">
        <f>IFERROR(IF('M40'!E34=0,"",'M40'!E34),"")</f>
        <v/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9" t="s">
        <v>68</v>
      </c>
      <c r="B762" s="9" t="s">
        <v>55</v>
      </c>
      <c r="C762" s="9" t="s">
        <v>75</v>
      </c>
      <c r="D762" s="9" t="s">
        <v>76</v>
      </c>
      <c r="E762" s="9" t="s">
        <v>77</v>
      </c>
      <c r="F762" s="9" t="str">
        <f>Calendário!C4</f>
        <v>Atakarejo</v>
      </c>
      <c r="G762" s="9">
        <f>IFERROR(IF('M1'!E35=0,"",'M1'!E35),"")</f>
        <v>40.98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9" t="s">
        <v>68</v>
      </c>
      <c r="B763" s="9" t="s">
        <v>55</v>
      </c>
      <c r="C763" s="9" t="s">
        <v>75</v>
      </c>
      <c r="D763" s="9" t="s">
        <v>76</v>
      </c>
      <c r="E763" s="9" t="s">
        <v>77</v>
      </c>
      <c r="F763" s="9" t="str">
        <f>Calendário!C5</f>
        <v>Supermercado São Jorge</v>
      </c>
      <c r="G763" s="9" t="str">
        <f>IFERROR(IF('M2'!E35=0,"",'M2'!E35),"")</f>
        <v/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9" t="s">
        <v>68</v>
      </c>
      <c r="B764" s="9" t="s">
        <v>55</v>
      </c>
      <c r="C764" s="9" t="s">
        <v>75</v>
      </c>
      <c r="D764" s="9" t="s">
        <v>76</v>
      </c>
      <c r="E764" s="9" t="s">
        <v>77</v>
      </c>
      <c r="F764" s="9" t="str">
        <f>Calendário!C6</f>
        <v>Economart</v>
      </c>
      <c r="G764" s="9">
        <f>IFERROR(IF('M3'!E35=0,"",'M3'!E35),"")</f>
        <v>39.9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9" t="s">
        <v>68</v>
      </c>
      <c r="B765" s="9" t="s">
        <v>55</v>
      </c>
      <c r="C765" s="9" t="s">
        <v>75</v>
      </c>
      <c r="D765" s="9" t="s">
        <v>76</v>
      </c>
      <c r="E765" s="9" t="s">
        <v>77</v>
      </c>
      <c r="F765" s="9" t="str">
        <f>Calendário!C7</f>
        <v>Mercadinho Deus Dará</v>
      </c>
      <c r="G765" s="9">
        <f>IFERROR(IF('M4'!E35=0,"",'M4'!E35),"")</f>
        <v>67.989999999999995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9" t="s">
        <v>68</v>
      </c>
      <c r="B766" s="9" t="s">
        <v>55</v>
      </c>
      <c r="C766" s="9" t="s">
        <v>75</v>
      </c>
      <c r="D766" s="9" t="s">
        <v>76</v>
      </c>
      <c r="E766" s="9" t="s">
        <v>77</v>
      </c>
      <c r="F766" s="9" t="str">
        <f>Calendário!C8</f>
        <v>Mix Mateus</v>
      </c>
      <c r="G766" s="9" t="str">
        <f>IFERROR(IF('M5'!E35=0,"",'M5'!E35),"")</f>
        <v>x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9" t="s">
        <v>68</v>
      </c>
      <c r="B767" s="9" t="s">
        <v>55</v>
      </c>
      <c r="C767" s="9" t="s">
        <v>75</v>
      </c>
      <c r="D767" s="9" t="s">
        <v>76</v>
      </c>
      <c r="E767" s="9" t="s">
        <v>77</v>
      </c>
      <c r="F767" s="9" t="str">
        <f>Calendário!C9</f>
        <v>Mercado Eliene</v>
      </c>
      <c r="G767" s="9" t="str">
        <f>IFERROR(IF('M6'!E35=0,"",'M6'!E35),"")</f>
        <v>x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9" t="s">
        <v>68</v>
      </c>
      <c r="B768" s="9" t="s">
        <v>55</v>
      </c>
      <c r="C768" s="9" t="s">
        <v>75</v>
      </c>
      <c r="D768" s="9" t="s">
        <v>76</v>
      </c>
      <c r="E768" s="9" t="s">
        <v>77</v>
      </c>
      <c r="F768" s="9" t="str">
        <f>Calendário!C10</f>
        <v>Santo Antônio Supermercados</v>
      </c>
      <c r="G768" s="9">
        <f>IFERROR(IF('M7'!E35=0,"",'M7'!E35),"")</f>
        <v>54.9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9" t="s">
        <v>68</v>
      </c>
      <c r="B769" s="9" t="s">
        <v>55</v>
      </c>
      <c r="C769" s="9" t="s">
        <v>75</v>
      </c>
      <c r="D769" s="9" t="s">
        <v>76</v>
      </c>
      <c r="E769" s="9" t="s">
        <v>77</v>
      </c>
      <c r="F769" s="9" t="str">
        <f>Calendário!C11</f>
        <v xml:space="preserve">Mercado Teixeira </v>
      </c>
      <c r="G769" s="9">
        <f>IFERROR(IF('M8'!E35=0,"",'M8'!E35),"")</f>
        <v>49.79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9" t="s">
        <v>68</v>
      </c>
      <c r="B770" s="9" t="s">
        <v>55</v>
      </c>
      <c r="C770" s="9" t="s">
        <v>75</v>
      </c>
      <c r="D770" s="9" t="s">
        <v>76</v>
      </c>
      <c r="E770" s="9" t="s">
        <v>77</v>
      </c>
      <c r="F770" s="9" t="str">
        <f>Calendário!C12</f>
        <v xml:space="preserve">Supermercado Modelo </v>
      </c>
      <c r="G770" s="9" t="str">
        <f>IFERROR(IF('M9'!E35=0,"",'M9'!E35),"")</f>
        <v/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9" t="s">
        <v>68</v>
      </c>
      <c r="B771" s="9" t="s">
        <v>55</v>
      </c>
      <c r="C771" s="9" t="s">
        <v>75</v>
      </c>
      <c r="D771" s="9" t="s">
        <v>76</v>
      </c>
      <c r="E771" s="9" t="s">
        <v>77</v>
      </c>
      <c r="F771" s="9" t="str">
        <f>Calendário!C13</f>
        <v>Supermercado Esplendor</v>
      </c>
      <c r="G771" s="9" t="str">
        <f>IFERROR(IF('M10'!E35=0,"",'M10'!E35),"")</f>
        <v/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9" t="s">
        <v>68</v>
      </c>
      <c r="B772" s="9" t="s">
        <v>55</v>
      </c>
      <c r="C772" s="9" t="s">
        <v>75</v>
      </c>
      <c r="D772" s="9" t="s">
        <v>76</v>
      </c>
      <c r="E772" s="9" t="s">
        <v>77</v>
      </c>
      <c r="F772" s="9" t="str">
        <f>Calendário!C14</f>
        <v>Sendas Distribuidora S/A (Assaí Atacadista)</v>
      </c>
      <c r="G772" s="9" t="str">
        <f>IFERROR(IF('M11'!E35=0,"",'M11'!E35),"")</f>
        <v/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9" t="s">
        <v>68</v>
      </c>
      <c r="B773" s="9" t="s">
        <v>55</v>
      </c>
      <c r="C773" s="9" t="s">
        <v>75</v>
      </c>
      <c r="D773" s="9" t="s">
        <v>76</v>
      </c>
      <c r="E773" s="9" t="s">
        <v>77</v>
      </c>
      <c r="F773" s="9" t="str">
        <f>Calendário!C15</f>
        <v>Supermercado Sampaio</v>
      </c>
      <c r="G773" s="9" t="str">
        <f>IFERROR(IF('M12'!E35=0,"",'M12'!E35),"")</f>
        <v/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9" t="s">
        <v>68</v>
      </c>
      <c r="B774" s="9" t="s">
        <v>55</v>
      </c>
      <c r="C774" s="9" t="s">
        <v>75</v>
      </c>
      <c r="D774" s="9" t="s">
        <v>76</v>
      </c>
      <c r="E774" s="9" t="s">
        <v>77</v>
      </c>
      <c r="F774" s="9" t="str">
        <f>Calendário!C16</f>
        <v>Atacadão (Brumado)</v>
      </c>
      <c r="G774" s="9">
        <f>IFERROR(IF('M13'!E35=0,"",'M13'!E35),"")</f>
        <v>32.9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9" t="s">
        <v>68</v>
      </c>
      <c r="B775" s="9" t="s">
        <v>55</v>
      </c>
      <c r="C775" s="9" t="s">
        <v>75</v>
      </c>
      <c r="D775" s="9" t="s">
        <v>76</v>
      </c>
      <c r="E775" s="9" t="s">
        <v>77</v>
      </c>
      <c r="F775" s="9" t="str">
        <f>Calendário!C17</f>
        <v>Supermercado Central Ipanema</v>
      </c>
      <c r="G775" s="9" t="str">
        <f>IFERROR(IF('M14'!E35=0,"",'M14'!E35),"")</f>
        <v>x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9" t="s">
        <v>68</v>
      </c>
      <c r="B776" s="9" t="s">
        <v>55</v>
      </c>
      <c r="C776" s="9" t="s">
        <v>75</v>
      </c>
      <c r="D776" s="9" t="s">
        <v>76</v>
      </c>
      <c r="E776" s="9" t="s">
        <v>77</v>
      </c>
      <c r="F776" s="9" t="str">
        <f>Calendário!C18</f>
        <v>Supermercados BH (Juracy)</v>
      </c>
      <c r="G776" s="9" t="str">
        <f>IFERROR(IF('M15'!E35=0,"",'M15'!E35),"")</f>
        <v/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9" t="s">
        <v>68</v>
      </c>
      <c r="B777" s="9" t="s">
        <v>55</v>
      </c>
      <c r="C777" s="9" t="s">
        <v>75</v>
      </c>
      <c r="D777" s="9" t="s">
        <v>76</v>
      </c>
      <c r="E777" s="9" t="s">
        <v>77</v>
      </c>
      <c r="F777" s="9" t="str">
        <f>Calendário!C19</f>
        <v>Supermercado Canaã</v>
      </c>
      <c r="G777" s="9" t="str">
        <f>IFERROR(IF('M16'!E35=0,"",'M16'!E35),"")</f>
        <v/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9" t="s">
        <v>68</v>
      </c>
      <c r="B778" s="9" t="s">
        <v>55</v>
      </c>
      <c r="C778" s="9" t="s">
        <v>75</v>
      </c>
      <c r="D778" s="9" t="s">
        <v>76</v>
      </c>
      <c r="E778" s="9" t="s">
        <v>77</v>
      </c>
      <c r="F778" s="9" t="str">
        <f>Calendário!C20</f>
        <v>Supermercado Aliança</v>
      </c>
      <c r="G778" s="9" t="str">
        <f>IFERROR(IF('M17'!E35=0,"",'M17'!E35),"")</f>
        <v/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9" t="s">
        <v>68</v>
      </c>
      <c r="B779" s="9" t="s">
        <v>55</v>
      </c>
      <c r="C779" s="9" t="s">
        <v>75</v>
      </c>
      <c r="D779" s="9" t="s">
        <v>76</v>
      </c>
      <c r="E779" s="9" t="s">
        <v>77</v>
      </c>
      <c r="F779" s="9" t="str">
        <f>Calendário!C21</f>
        <v>Pereira Atacado e Varejo (Boa Vista)</v>
      </c>
      <c r="G779" s="9" t="str">
        <f>IFERROR(IF('M18'!E35=0,"",'M18'!E35),"")</f>
        <v/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9" t="s">
        <v>68</v>
      </c>
      <c r="B780" s="9" t="s">
        <v>55</v>
      </c>
      <c r="C780" s="9" t="s">
        <v>75</v>
      </c>
      <c r="D780" s="9" t="s">
        <v>76</v>
      </c>
      <c r="E780" s="9" t="s">
        <v>77</v>
      </c>
      <c r="F780" s="9" t="str">
        <f>Calendário!C22</f>
        <v>Andralmeida LTDA (São Geraldo)</v>
      </c>
      <c r="G780" s="9" t="str">
        <f>IFERROR(IF('M19'!E35=0,"",'M19'!E35),"")</f>
        <v/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9" t="s">
        <v>68</v>
      </c>
      <c r="B781" s="9" t="s">
        <v>55</v>
      </c>
      <c r="C781" s="9" t="s">
        <v>75</v>
      </c>
      <c r="D781" s="9" t="s">
        <v>76</v>
      </c>
      <c r="E781" s="9" t="s">
        <v>77</v>
      </c>
      <c r="F781" s="9" t="str">
        <f>Calendário!C23</f>
        <v xml:space="preserve">São Miguel Supermercado </v>
      </c>
      <c r="G781" s="9" t="str">
        <f>IFERROR(IF('M20'!E35=0,"",'M20'!E35),"")</f>
        <v/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9" t="s">
        <v>68</v>
      </c>
      <c r="B782" s="9" t="s">
        <v>55</v>
      </c>
      <c r="C782" s="9" t="s">
        <v>75</v>
      </c>
      <c r="D782" s="9" t="s">
        <v>76</v>
      </c>
      <c r="E782" s="9" t="s">
        <v>77</v>
      </c>
      <c r="F782" s="9" t="str">
        <f>Calendário!C24</f>
        <v>Supermercados BH (Rosa Cruz)</v>
      </c>
      <c r="G782" s="9" t="str">
        <f>IFERROR(IF('M21'!E35=0,"",'M21'!E35),"")</f>
        <v/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9" t="s">
        <v>68</v>
      </c>
      <c r="B783" s="9" t="s">
        <v>55</v>
      </c>
      <c r="C783" s="9" t="s">
        <v>75</v>
      </c>
      <c r="D783" s="9" t="s">
        <v>76</v>
      </c>
      <c r="E783" s="9" t="s">
        <v>77</v>
      </c>
      <c r="F783" s="9" t="str">
        <f>Calendário!C25</f>
        <v>Supermercados N U (Bairro Brasil)</v>
      </c>
      <c r="G783" s="9" t="str">
        <f>IFERROR(IF('M22'!E35=0,"",'M22'!E35),"")</f>
        <v/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9" t="s">
        <v>68</v>
      </c>
      <c r="B784" s="9" t="s">
        <v>55</v>
      </c>
      <c r="C784" s="9" t="s">
        <v>75</v>
      </c>
      <c r="D784" s="9" t="s">
        <v>76</v>
      </c>
      <c r="E784" s="9" t="s">
        <v>77</v>
      </c>
      <c r="F784" s="9" t="str">
        <f>Calendário!C26</f>
        <v>Atacadão (Pres. Dutra)</v>
      </c>
      <c r="G784" s="9" t="str">
        <f>IFERROR(IF('M23'!E35=0,"",'M23'!E35),"")</f>
        <v/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9" t="s">
        <v>68</v>
      </c>
      <c r="B785" s="9" t="s">
        <v>55</v>
      </c>
      <c r="C785" s="9" t="s">
        <v>75</v>
      </c>
      <c r="D785" s="9" t="s">
        <v>76</v>
      </c>
      <c r="E785" s="9" t="s">
        <v>77</v>
      </c>
      <c r="F785" s="9" t="str">
        <f>Calendário!C27</f>
        <v>Supermercado São João</v>
      </c>
      <c r="G785" s="9" t="str">
        <f>IFERROR(IF('M24'!E35=0,"",'M24'!E35),"")</f>
        <v/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9" t="s">
        <v>68</v>
      </c>
      <c r="B786" s="9" t="s">
        <v>55</v>
      </c>
      <c r="C786" s="9" t="s">
        <v>75</v>
      </c>
      <c r="D786" s="9" t="s">
        <v>76</v>
      </c>
      <c r="E786" s="9" t="s">
        <v>77</v>
      </c>
      <c r="F786" s="9" t="str">
        <f>Calendário!C28</f>
        <v>G Barbosa Supermercado</v>
      </c>
      <c r="G786" s="9" t="str">
        <f>IFERROR(IF('M25'!E35=0,"",'M25'!E35),"")</f>
        <v/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9" t="s">
        <v>68</v>
      </c>
      <c r="B787" s="9" t="s">
        <v>55</v>
      </c>
      <c r="C787" s="9" t="s">
        <v>75</v>
      </c>
      <c r="D787" s="9" t="s">
        <v>76</v>
      </c>
      <c r="E787" s="9" t="s">
        <v>77</v>
      </c>
      <c r="F787" s="9" t="str">
        <f>Calendário!C29</f>
        <v>Pereira Atacado e Varejo (Alto Maron)</v>
      </c>
      <c r="G787" s="9" t="str">
        <f>IFERROR(IF('M26'!E35=0,"",'M26'!E35),"")</f>
        <v/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9" t="s">
        <v>68</v>
      </c>
      <c r="B788" s="9" t="s">
        <v>55</v>
      </c>
      <c r="C788" s="9" t="s">
        <v>75</v>
      </c>
      <c r="D788" s="9" t="s">
        <v>76</v>
      </c>
      <c r="E788" s="9" t="s">
        <v>77</v>
      </c>
      <c r="F788" s="9" t="str">
        <f>Calendário!C30</f>
        <v>Supermercados BH (Brumado)</v>
      </c>
      <c r="G788" s="9" t="str">
        <f>IFERROR(IF('M27'!E35=0,"",'M27'!E35),"")</f>
        <v/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9" t="s">
        <v>68</v>
      </c>
      <c r="B789" s="9" t="s">
        <v>55</v>
      </c>
      <c r="C789" s="9" t="s">
        <v>75</v>
      </c>
      <c r="D789" s="9" t="s">
        <v>76</v>
      </c>
      <c r="E789" s="9" t="s">
        <v>77</v>
      </c>
      <c r="F789" s="9" t="str">
        <f>Calendário!C31</f>
        <v xml:space="preserve">Super Mix Supermercado </v>
      </c>
      <c r="G789" s="9" t="str">
        <f>IFERROR(IF('M28'!E35=0,"",'M28'!E35),"")</f>
        <v/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9" t="s">
        <v>68</v>
      </c>
      <c r="B790" s="9" t="s">
        <v>55</v>
      </c>
      <c r="C790" s="9" t="s">
        <v>75</v>
      </c>
      <c r="D790" s="9" t="s">
        <v>76</v>
      </c>
      <c r="E790" s="9" t="s">
        <v>77</v>
      </c>
      <c r="F790" s="9" t="str">
        <f>Calendário!C32</f>
        <v>Gbom Supermercado</v>
      </c>
      <c r="G790" s="9" t="str">
        <f>IFERROR(IF('M29'!E35=0,"",'M29'!E35),"")</f>
        <v/>
      </c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9" t="s">
        <v>68</v>
      </c>
      <c r="B791" s="9" t="s">
        <v>55</v>
      </c>
      <c r="C791" s="9" t="s">
        <v>75</v>
      </c>
      <c r="D791" s="9" t="s">
        <v>76</v>
      </c>
      <c r="E791" s="9" t="s">
        <v>77</v>
      </c>
      <c r="F791" s="9" t="str">
        <f>Calendário!C33</f>
        <v>Supermercado Azevedo</v>
      </c>
      <c r="G791" s="9" t="str">
        <f>IFERROR(IF('M30'!E35=0,"",'M30'!E35),"")</f>
        <v/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9" t="s">
        <v>68</v>
      </c>
      <c r="B792" s="9" t="s">
        <v>55</v>
      </c>
      <c r="C792" s="9" t="s">
        <v>75</v>
      </c>
      <c r="D792" s="9" t="s">
        <v>76</v>
      </c>
      <c r="E792" s="9" t="s">
        <v>77</v>
      </c>
      <c r="F792" s="9" t="str">
        <f>Calendário!C34</f>
        <v>Supermercado Jurema</v>
      </c>
      <c r="G792" s="9" t="str">
        <f>IFERROR(IF('M31'!E35=0,"",'M31'!E35),"")</f>
        <v/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9" t="s">
        <v>68</v>
      </c>
      <c r="B793" s="9" t="s">
        <v>55</v>
      </c>
      <c r="C793" s="9" t="s">
        <v>75</v>
      </c>
      <c r="D793" s="9" t="s">
        <v>76</v>
      </c>
      <c r="E793" s="9" t="s">
        <v>77</v>
      </c>
      <c r="F793" s="9" t="str">
        <f>Calendário!C35</f>
        <v xml:space="preserve">Supermercado Petybom </v>
      </c>
      <c r="G793" s="9" t="str">
        <f>IFERROR(IF('M32'!E35=0,"",'M32'!E35),"")</f>
        <v/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9" t="s">
        <v>68</v>
      </c>
      <c r="B794" s="9" t="s">
        <v>55</v>
      </c>
      <c r="C794" s="9" t="s">
        <v>75</v>
      </c>
      <c r="D794" s="9" t="s">
        <v>76</v>
      </c>
      <c r="E794" s="9" t="s">
        <v>77</v>
      </c>
      <c r="F794" s="9" t="str">
        <f>Calendário!C36</f>
        <v>Supermercados Petrópolis</v>
      </c>
      <c r="G794" s="9" t="str">
        <f>IFERROR(IF('M33'!E35=0,"",'M33'!E35),"")</f>
        <v/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9" t="s">
        <v>68</v>
      </c>
      <c r="B795" s="9" t="s">
        <v>55</v>
      </c>
      <c r="C795" s="9" t="s">
        <v>75</v>
      </c>
      <c r="D795" s="9" t="s">
        <v>76</v>
      </c>
      <c r="E795" s="9" t="s">
        <v>77</v>
      </c>
      <c r="F795" s="9" t="str">
        <f>Calendário!C37</f>
        <v>Supermercados N U (Boulevard)</v>
      </c>
      <c r="G795" s="9" t="str">
        <f>IFERROR(IF('M34'!E35=0,"",'M34'!E35),"")</f>
        <v/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9" t="s">
        <v>68</v>
      </c>
      <c r="B796" s="9" t="s">
        <v>55</v>
      </c>
      <c r="C796" s="9" t="s">
        <v>75</v>
      </c>
      <c r="D796" s="9" t="s">
        <v>76</v>
      </c>
      <c r="E796" s="9" t="s">
        <v>77</v>
      </c>
      <c r="F796" s="9" t="str">
        <f>Calendário!C38</f>
        <v>Supermercado Local</v>
      </c>
      <c r="G796" s="9" t="str">
        <f>IFERROR(IF('M35'!E35=0,"",'M35'!E35),"")</f>
        <v/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9" t="s">
        <v>68</v>
      </c>
      <c r="B797" s="9" t="s">
        <v>55</v>
      </c>
      <c r="C797" s="9" t="s">
        <v>75</v>
      </c>
      <c r="D797" s="9" t="s">
        <v>76</v>
      </c>
      <c r="E797" s="9" t="s">
        <v>77</v>
      </c>
      <c r="F797" s="9" t="str">
        <f>Calendário!C39</f>
        <v>Rondelli Comércio e transporte LTDA</v>
      </c>
      <c r="G797" s="9" t="str">
        <f>IFERROR(IF('M36'!E35=0,"",'M36'!E35),"")</f>
        <v/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9" t="s">
        <v>68</v>
      </c>
      <c r="B798" s="9" t="s">
        <v>55</v>
      </c>
      <c r="C798" s="9" t="s">
        <v>75</v>
      </c>
      <c r="D798" s="9" t="s">
        <v>76</v>
      </c>
      <c r="E798" s="9" t="s">
        <v>77</v>
      </c>
      <c r="F798" s="9" t="str">
        <f>Calendário!C40</f>
        <v>NS Aparecida</v>
      </c>
      <c r="G798" s="9" t="str">
        <f>IFERROR(IF('M37'!E35=0,"",'M37'!E35),"")</f>
        <v/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9" t="s">
        <v>68</v>
      </c>
      <c r="B799" s="9" t="s">
        <v>55</v>
      </c>
      <c r="C799" s="9" t="s">
        <v>75</v>
      </c>
      <c r="D799" s="9" t="s">
        <v>76</v>
      </c>
      <c r="E799" s="9" t="s">
        <v>77</v>
      </c>
      <c r="F799" s="9" t="str">
        <f>Calendário!C41</f>
        <v>Supermercado Família</v>
      </c>
      <c r="G799" s="9" t="str">
        <f>IFERROR(IF('M38'!E35=0,"",'M38'!E35),"")</f>
        <v/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9" t="s">
        <v>68</v>
      </c>
      <c r="B800" s="9" t="s">
        <v>55</v>
      </c>
      <c r="C800" s="9" t="s">
        <v>75</v>
      </c>
      <c r="D800" s="9" t="s">
        <v>76</v>
      </c>
      <c r="E800" s="9" t="s">
        <v>77</v>
      </c>
      <c r="F800" s="9" t="str">
        <f>Calendário!C42</f>
        <v>S Nossa Senhora</v>
      </c>
      <c r="G800" s="9" t="str">
        <f>IFERROR(IF('M39'!E35=0,"",'M39'!E35),"")</f>
        <v/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9" t="s">
        <v>68</v>
      </c>
      <c r="B801" s="9" t="s">
        <v>55</v>
      </c>
      <c r="C801" s="9" t="s">
        <v>75</v>
      </c>
      <c r="D801" s="9" t="s">
        <v>76</v>
      </c>
      <c r="E801" s="9" t="s">
        <v>77</v>
      </c>
      <c r="F801" s="9" t="str">
        <f>Calendário!C43</f>
        <v>Supermercado Nova Economia</v>
      </c>
      <c r="G801" s="9" t="str">
        <f>IFERROR(IF('M40'!E35=0,"",'M40'!E35),"")</f>
        <v/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9" t="s">
        <v>68</v>
      </c>
      <c r="B802" s="9" t="s">
        <v>55</v>
      </c>
      <c r="C802" s="9" t="s">
        <v>78</v>
      </c>
      <c r="D802" s="9" t="s">
        <v>79</v>
      </c>
      <c r="E802" s="9" t="s">
        <v>80</v>
      </c>
      <c r="F802" s="9" t="str">
        <f>Calendário!C4</f>
        <v>Atakarejo</v>
      </c>
      <c r="G802" s="9" t="str">
        <f>IFERROR(IF('M1'!E36=0,"",'M1'!E36),"")</f>
        <v>x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9" t="s">
        <v>68</v>
      </c>
      <c r="B803" s="9" t="s">
        <v>55</v>
      </c>
      <c r="C803" s="9" t="s">
        <v>78</v>
      </c>
      <c r="D803" s="9" t="s">
        <v>79</v>
      </c>
      <c r="E803" s="9" t="s">
        <v>80</v>
      </c>
      <c r="F803" s="9" t="str">
        <f>Calendário!C5</f>
        <v>Supermercado São Jorge</v>
      </c>
      <c r="G803" s="9" t="str">
        <f>IFERROR(IF('M2'!E36=0,"",'M2'!E36),"")</f>
        <v/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9" t="s">
        <v>68</v>
      </c>
      <c r="B804" s="9" t="s">
        <v>55</v>
      </c>
      <c r="C804" s="9" t="s">
        <v>78</v>
      </c>
      <c r="D804" s="9" t="s">
        <v>79</v>
      </c>
      <c r="E804" s="9" t="s">
        <v>80</v>
      </c>
      <c r="F804" s="9" t="str">
        <f>Calendário!C6</f>
        <v>Economart</v>
      </c>
      <c r="G804" s="9" t="str">
        <f>IFERROR(IF('M3'!E36=0,"",'M3'!E36),"")</f>
        <v>x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9" t="s">
        <v>68</v>
      </c>
      <c r="B805" s="9" t="s">
        <v>55</v>
      </c>
      <c r="C805" s="9" t="s">
        <v>78</v>
      </c>
      <c r="D805" s="9" t="s">
        <v>79</v>
      </c>
      <c r="E805" s="9" t="s">
        <v>80</v>
      </c>
      <c r="F805" s="9" t="str">
        <f>Calendário!C7</f>
        <v>Mercadinho Deus Dará</v>
      </c>
      <c r="G805" s="9" t="str">
        <f>IFERROR(IF('M4'!E36=0,"",'M4'!E36),"")</f>
        <v>x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9" t="s">
        <v>68</v>
      </c>
      <c r="B806" s="9" t="s">
        <v>55</v>
      </c>
      <c r="C806" s="9" t="s">
        <v>78</v>
      </c>
      <c r="D806" s="9" t="s">
        <v>79</v>
      </c>
      <c r="E806" s="9" t="s">
        <v>80</v>
      </c>
      <c r="F806" s="9" t="str">
        <f>Calendário!C8</f>
        <v>Mix Mateus</v>
      </c>
      <c r="G806" s="9">
        <f>IFERROR(IF('M5'!E36=0,"",'M5'!E36),"")</f>
        <v>7.45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9" t="s">
        <v>68</v>
      </c>
      <c r="B807" s="9" t="s">
        <v>55</v>
      </c>
      <c r="C807" s="9" t="s">
        <v>78</v>
      </c>
      <c r="D807" s="9" t="s">
        <v>79</v>
      </c>
      <c r="E807" s="9" t="s">
        <v>80</v>
      </c>
      <c r="F807" s="9" t="str">
        <f>Calendário!C9</f>
        <v>Mercado Eliene</v>
      </c>
      <c r="G807" s="9" t="str">
        <f>IFERROR(IF('M6'!E36=0,"",'M6'!E36),"")</f>
        <v>x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9" t="s">
        <v>68</v>
      </c>
      <c r="B808" s="9" t="s">
        <v>55</v>
      </c>
      <c r="C808" s="9" t="s">
        <v>78</v>
      </c>
      <c r="D808" s="9" t="s">
        <v>79</v>
      </c>
      <c r="E808" s="9" t="s">
        <v>80</v>
      </c>
      <c r="F808" s="9" t="str">
        <f>Calendário!C10</f>
        <v>Santo Antônio Supermercados</v>
      </c>
      <c r="G808" s="9" t="str">
        <f>IFERROR(IF('M7'!E36=0,"",'M7'!E36),"")</f>
        <v>x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9" t="s">
        <v>68</v>
      </c>
      <c r="B809" s="9" t="s">
        <v>55</v>
      </c>
      <c r="C809" s="9" t="s">
        <v>78</v>
      </c>
      <c r="D809" s="9" t="s">
        <v>79</v>
      </c>
      <c r="E809" s="9" t="s">
        <v>80</v>
      </c>
      <c r="F809" s="9" t="str">
        <f>Calendário!C11</f>
        <v xml:space="preserve">Mercado Teixeira </v>
      </c>
      <c r="G809" s="9" t="str">
        <f>IFERROR(IF('M8'!E36=0,"",'M8'!E36),"")</f>
        <v>x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9" t="s">
        <v>68</v>
      </c>
      <c r="B810" s="9" t="s">
        <v>55</v>
      </c>
      <c r="C810" s="9" t="s">
        <v>78</v>
      </c>
      <c r="D810" s="9" t="s">
        <v>79</v>
      </c>
      <c r="E810" s="9" t="s">
        <v>80</v>
      </c>
      <c r="F810" s="9" t="str">
        <f>Calendário!C12</f>
        <v xml:space="preserve">Supermercado Modelo </v>
      </c>
      <c r="G810" s="9" t="str">
        <f>IFERROR(IF('M9'!E36=0,"",'M9'!E36),"")</f>
        <v/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9" t="s">
        <v>68</v>
      </c>
      <c r="B811" s="9" t="s">
        <v>55</v>
      </c>
      <c r="C811" s="9" t="s">
        <v>78</v>
      </c>
      <c r="D811" s="9" t="s">
        <v>79</v>
      </c>
      <c r="E811" s="9" t="s">
        <v>80</v>
      </c>
      <c r="F811" s="9" t="str">
        <f>Calendário!C13</f>
        <v>Supermercado Esplendor</v>
      </c>
      <c r="G811" s="9" t="str">
        <f>IFERROR(IF('M10'!E36=0,"",'M10'!E36),"")</f>
        <v/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9" t="s">
        <v>68</v>
      </c>
      <c r="B812" s="9" t="s">
        <v>55</v>
      </c>
      <c r="C812" s="9" t="s">
        <v>78</v>
      </c>
      <c r="D812" s="9" t="s">
        <v>79</v>
      </c>
      <c r="E812" s="9" t="s">
        <v>80</v>
      </c>
      <c r="F812" s="9" t="str">
        <f>Calendário!C14</f>
        <v>Sendas Distribuidora S/A (Assaí Atacadista)</v>
      </c>
      <c r="G812" s="9" t="str">
        <f>IFERROR(IF('M11'!E36=0,"",'M11'!E36),"")</f>
        <v/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9" t="s">
        <v>68</v>
      </c>
      <c r="B813" s="9" t="s">
        <v>55</v>
      </c>
      <c r="C813" s="9" t="s">
        <v>78</v>
      </c>
      <c r="D813" s="9" t="s">
        <v>79</v>
      </c>
      <c r="E813" s="9" t="s">
        <v>80</v>
      </c>
      <c r="F813" s="9" t="str">
        <f>Calendário!C15</f>
        <v>Supermercado Sampaio</v>
      </c>
      <c r="G813" s="9" t="str">
        <f>IFERROR(IF('M12'!E36=0,"",'M12'!E36),"")</f>
        <v/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9" t="s">
        <v>68</v>
      </c>
      <c r="B814" s="9" t="s">
        <v>55</v>
      </c>
      <c r="C814" s="9" t="s">
        <v>78</v>
      </c>
      <c r="D814" s="9" t="s">
        <v>79</v>
      </c>
      <c r="E814" s="9" t="s">
        <v>80</v>
      </c>
      <c r="F814" s="9" t="str">
        <f>Calendário!C16</f>
        <v>Atacadão (Brumado)</v>
      </c>
      <c r="G814" s="9" t="str">
        <f>IFERROR(IF('M13'!E36=0,"",'M13'!E36),"")</f>
        <v>x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9" t="s">
        <v>68</v>
      </c>
      <c r="B815" s="9" t="s">
        <v>55</v>
      </c>
      <c r="C815" s="9" t="s">
        <v>78</v>
      </c>
      <c r="D815" s="9" t="s">
        <v>79</v>
      </c>
      <c r="E815" s="9" t="s">
        <v>80</v>
      </c>
      <c r="F815" s="9" t="str">
        <f>Calendário!C17</f>
        <v>Supermercado Central Ipanema</v>
      </c>
      <c r="G815" s="9" t="str">
        <f>IFERROR(IF('M14'!E36=0,"",'M14'!E36),"")</f>
        <v>x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9" t="s">
        <v>68</v>
      </c>
      <c r="B816" s="9" t="s">
        <v>55</v>
      </c>
      <c r="C816" s="9" t="s">
        <v>78</v>
      </c>
      <c r="D816" s="9" t="s">
        <v>79</v>
      </c>
      <c r="E816" s="9" t="s">
        <v>80</v>
      </c>
      <c r="F816" s="9" t="str">
        <f>Calendário!C18</f>
        <v>Supermercados BH (Juracy)</v>
      </c>
      <c r="G816" s="9" t="str">
        <f>IFERROR(IF('M15'!E36=0,"",'M15'!E36),"")</f>
        <v/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9" t="s">
        <v>68</v>
      </c>
      <c r="B817" s="9" t="s">
        <v>55</v>
      </c>
      <c r="C817" s="9" t="s">
        <v>78</v>
      </c>
      <c r="D817" s="9" t="s">
        <v>79</v>
      </c>
      <c r="E817" s="9" t="s">
        <v>80</v>
      </c>
      <c r="F817" s="9" t="str">
        <f>Calendário!C19</f>
        <v>Supermercado Canaã</v>
      </c>
      <c r="G817" s="9" t="str">
        <f>IFERROR(IF('M16'!E36=0,"",'M16'!E36),"")</f>
        <v/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9" t="s">
        <v>68</v>
      </c>
      <c r="B818" s="9" t="s">
        <v>55</v>
      </c>
      <c r="C818" s="9" t="s">
        <v>78</v>
      </c>
      <c r="D818" s="9" t="s">
        <v>79</v>
      </c>
      <c r="E818" s="9" t="s">
        <v>80</v>
      </c>
      <c r="F818" s="9" t="str">
        <f>Calendário!C20</f>
        <v>Supermercado Aliança</v>
      </c>
      <c r="G818" s="9" t="str">
        <f>IFERROR(IF('M17'!E36=0,"",'M17'!E36),"")</f>
        <v/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9" t="s">
        <v>68</v>
      </c>
      <c r="B819" s="9" t="s">
        <v>55</v>
      </c>
      <c r="C819" s="9" t="s">
        <v>78</v>
      </c>
      <c r="D819" s="9" t="s">
        <v>79</v>
      </c>
      <c r="E819" s="9" t="s">
        <v>80</v>
      </c>
      <c r="F819" s="9" t="str">
        <f>Calendário!C21</f>
        <v>Pereira Atacado e Varejo (Boa Vista)</v>
      </c>
      <c r="G819" s="9" t="str">
        <f>IFERROR(IF('M18'!E36=0,"",'M18'!E36),"")</f>
        <v/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9" t="s">
        <v>68</v>
      </c>
      <c r="B820" s="9" t="s">
        <v>55</v>
      </c>
      <c r="C820" s="9" t="s">
        <v>78</v>
      </c>
      <c r="D820" s="9" t="s">
        <v>79</v>
      </c>
      <c r="E820" s="9" t="s">
        <v>80</v>
      </c>
      <c r="F820" s="9" t="str">
        <f>Calendário!C22</f>
        <v>Andralmeida LTDA (São Geraldo)</v>
      </c>
      <c r="G820" s="9" t="str">
        <f>IFERROR(IF('M19'!E36=0,"",'M19'!E36),"")</f>
        <v/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9" t="s">
        <v>68</v>
      </c>
      <c r="B821" s="9" t="s">
        <v>55</v>
      </c>
      <c r="C821" s="9" t="s">
        <v>78</v>
      </c>
      <c r="D821" s="9" t="s">
        <v>79</v>
      </c>
      <c r="E821" s="9" t="s">
        <v>80</v>
      </c>
      <c r="F821" s="9" t="str">
        <f>Calendário!C23</f>
        <v xml:space="preserve">São Miguel Supermercado </v>
      </c>
      <c r="G821" s="9" t="str">
        <f>IFERROR(IF('M20'!E36=0,"",'M20'!E36),"")</f>
        <v/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9" t="s">
        <v>68</v>
      </c>
      <c r="B822" s="9" t="s">
        <v>55</v>
      </c>
      <c r="C822" s="9" t="s">
        <v>78</v>
      </c>
      <c r="D822" s="9" t="s">
        <v>79</v>
      </c>
      <c r="E822" s="9" t="s">
        <v>80</v>
      </c>
      <c r="F822" s="9" t="str">
        <f>Calendário!C24</f>
        <v>Supermercados BH (Rosa Cruz)</v>
      </c>
      <c r="G822" s="9" t="str">
        <f>IFERROR(IF('M21'!E36=0,"",'M21'!E36),"")</f>
        <v/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9" t="s">
        <v>68</v>
      </c>
      <c r="B823" s="9" t="s">
        <v>55</v>
      </c>
      <c r="C823" s="9" t="s">
        <v>78</v>
      </c>
      <c r="D823" s="9" t="s">
        <v>79</v>
      </c>
      <c r="E823" s="9" t="s">
        <v>80</v>
      </c>
      <c r="F823" s="9" t="str">
        <f>Calendário!C25</f>
        <v>Supermercados N U (Bairro Brasil)</v>
      </c>
      <c r="G823" s="9" t="str">
        <f>IFERROR(IF('M22'!E36=0,"",'M22'!E36),"")</f>
        <v/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9" t="s">
        <v>68</v>
      </c>
      <c r="B824" s="9" t="s">
        <v>55</v>
      </c>
      <c r="C824" s="9" t="s">
        <v>78</v>
      </c>
      <c r="D824" s="9" t="s">
        <v>79</v>
      </c>
      <c r="E824" s="9" t="s">
        <v>80</v>
      </c>
      <c r="F824" s="9" t="str">
        <f>Calendário!C26</f>
        <v>Atacadão (Pres. Dutra)</v>
      </c>
      <c r="G824" s="9" t="str">
        <f>IFERROR(IF('M23'!E36=0,"",'M23'!E36),"")</f>
        <v/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9" t="s">
        <v>68</v>
      </c>
      <c r="B825" s="9" t="s">
        <v>55</v>
      </c>
      <c r="C825" s="9" t="s">
        <v>78</v>
      </c>
      <c r="D825" s="9" t="s">
        <v>79</v>
      </c>
      <c r="E825" s="9" t="s">
        <v>80</v>
      </c>
      <c r="F825" s="9" t="str">
        <f>Calendário!C27</f>
        <v>Supermercado São João</v>
      </c>
      <c r="G825" s="9" t="str">
        <f>IFERROR(IF('M24'!E36=0,"",'M24'!E36),"")</f>
        <v/>
      </c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9" t="s">
        <v>68</v>
      </c>
      <c r="B826" s="9" t="s">
        <v>55</v>
      </c>
      <c r="C826" s="9" t="s">
        <v>78</v>
      </c>
      <c r="D826" s="9" t="s">
        <v>79</v>
      </c>
      <c r="E826" s="9" t="s">
        <v>80</v>
      </c>
      <c r="F826" s="9" t="str">
        <f>Calendário!C28</f>
        <v>G Barbosa Supermercado</v>
      </c>
      <c r="G826" s="9" t="str">
        <f>IFERROR(IF('M25'!E36=0,"",'M25'!E36),"")</f>
        <v/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9" t="s">
        <v>68</v>
      </c>
      <c r="B827" s="9" t="s">
        <v>55</v>
      </c>
      <c r="C827" s="9" t="s">
        <v>78</v>
      </c>
      <c r="D827" s="9" t="s">
        <v>79</v>
      </c>
      <c r="E827" s="9" t="s">
        <v>80</v>
      </c>
      <c r="F827" s="9" t="str">
        <f>Calendário!C29</f>
        <v>Pereira Atacado e Varejo (Alto Maron)</v>
      </c>
      <c r="G827" s="9" t="str">
        <f>IFERROR(IF('M26'!E36=0,"",'M26'!E36),"")</f>
        <v/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9" t="s">
        <v>68</v>
      </c>
      <c r="B828" s="9" t="s">
        <v>55</v>
      </c>
      <c r="C828" s="9" t="s">
        <v>78</v>
      </c>
      <c r="D828" s="9" t="s">
        <v>79</v>
      </c>
      <c r="E828" s="9" t="s">
        <v>80</v>
      </c>
      <c r="F828" s="9" t="str">
        <f>Calendário!C30</f>
        <v>Supermercados BH (Brumado)</v>
      </c>
      <c r="G828" s="9" t="str">
        <f>IFERROR(IF('M27'!E36=0,"",'M27'!E36),"")</f>
        <v/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9" t="s">
        <v>68</v>
      </c>
      <c r="B829" s="9" t="s">
        <v>55</v>
      </c>
      <c r="C829" s="9" t="s">
        <v>78</v>
      </c>
      <c r="D829" s="9" t="s">
        <v>79</v>
      </c>
      <c r="E829" s="9" t="s">
        <v>80</v>
      </c>
      <c r="F829" s="9" t="str">
        <f>Calendário!C31</f>
        <v xml:space="preserve">Super Mix Supermercado </v>
      </c>
      <c r="G829" s="9" t="str">
        <f>IFERROR(IF('M28'!E36=0,"",'M28'!E36),"")</f>
        <v/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9" t="s">
        <v>68</v>
      </c>
      <c r="B830" s="9" t="s">
        <v>55</v>
      </c>
      <c r="C830" s="9" t="s">
        <v>78</v>
      </c>
      <c r="D830" s="9" t="s">
        <v>79</v>
      </c>
      <c r="E830" s="9" t="s">
        <v>80</v>
      </c>
      <c r="F830" s="9" t="str">
        <f>Calendário!C32</f>
        <v>Gbom Supermercado</v>
      </c>
      <c r="G830" s="9" t="str">
        <f>IFERROR(IF('M29'!E36=0,"",'M29'!E36),"")</f>
        <v/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9" t="s">
        <v>68</v>
      </c>
      <c r="B831" s="9" t="s">
        <v>55</v>
      </c>
      <c r="C831" s="9" t="s">
        <v>78</v>
      </c>
      <c r="D831" s="9" t="s">
        <v>79</v>
      </c>
      <c r="E831" s="9" t="s">
        <v>80</v>
      </c>
      <c r="F831" s="9" t="str">
        <f>Calendário!C33</f>
        <v>Supermercado Azevedo</v>
      </c>
      <c r="G831" s="9" t="str">
        <f>IFERROR(IF('M30'!E36=0,"",'M30'!E36),"")</f>
        <v/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9" t="s">
        <v>68</v>
      </c>
      <c r="B832" s="9" t="s">
        <v>55</v>
      </c>
      <c r="C832" s="9" t="s">
        <v>78</v>
      </c>
      <c r="D832" s="9" t="s">
        <v>79</v>
      </c>
      <c r="E832" s="9" t="s">
        <v>80</v>
      </c>
      <c r="F832" s="9" t="str">
        <f>Calendário!C34</f>
        <v>Supermercado Jurema</v>
      </c>
      <c r="G832" s="9" t="str">
        <f>IFERROR(IF('M31'!E36=0,"",'M31'!E36),"")</f>
        <v/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9" t="s">
        <v>68</v>
      </c>
      <c r="B833" s="9" t="s">
        <v>55</v>
      </c>
      <c r="C833" s="9" t="s">
        <v>78</v>
      </c>
      <c r="D833" s="9" t="s">
        <v>79</v>
      </c>
      <c r="E833" s="9" t="s">
        <v>80</v>
      </c>
      <c r="F833" s="9" t="str">
        <f>Calendário!C35</f>
        <v xml:space="preserve">Supermercado Petybom </v>
      </c>
      <c r="G833" s="9" t="str">
        <f>IFERROR(IF('M32'!E36=0,"",'M32'!E36),"")</f>
        <v/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9" t="s">
        <v>68</v>
      </c>
      <c r="B834" s="9" t="s">
        <v>55</v>
      </c>
      <c r="C834" s="9" t="s">
        <v>78</v>
      </c>
      <c r="D834" s="9" t="s">
        <v>79</v>
      </c>
      <c r="E834" s="9" t="s">
        <v>80</v>
      </c>
      <c r="F834" s="9" t="str">
        <f>Calendário!C36</f>
        <v>Supermercados Petrópolis</v>
      </c>
      <c r="G834" s="9" t="str">
        <f>IFERROR(IF('M33'!E36=0,"",'M33'!E36),"")</f>
        <v/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9" t="s">
        <v>68</v>
      </c>
      <c r="B835" s="9" t="s">
        <v>55</v>
      </c>
      <c r="C835" s="9" t="s">
        <v>78</v>
      </c>
      <c r="D835" s="9" t="s">
        <v>79</v>
      </c>
      <c r="E835" s="9" t="s">
        <v>80</v>
      </c>
      <c r="F835" s="9" t="str">
        <f>Calendário!C37</f>
        <v>Supermercados N U (Boulevard)</v>
      </c>
      <c r="G835" s="9" t="str">
        <f>IFERROR(IF('M34'!E36=0,"",'M34'!E36),"")</f>
        <v/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9" t="s">
        <v>68</v>
      </c>
      <c r="B836" s="9" t="s">
        <v>55</v>
      </c>
      <c r="C836" s="9" t="s">
        <v>78</v>
      </c>
      <c r="D836" s="9" t="s">
        <v>79</v>
      </c>
      <c r="E836" s="9" t="s">
        <v>80</v>
      </c>
      <c r="F836" s="9" t="str">
        <f>Calendário!C38</f>
        <v>Supermercado Local</v>
      </c>
      <c r="G836" s="9" t="str">
        <f>IFERROR(IF('M35'!E36=0,"",'M35'!E36),"")</f>
        <v/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9" t="s">
        <v>68</v>
      </c>
      <c r="B837" s="9" t="s">
        <v>55</v>
      </c>
      <c r="C837" s="9" t="s">
        <v>78</v>
      </c>
      <c r="D837" s="9" t="s">
        <v>79</v>
      </c>
      <c r="E837" s="9" t="s">
        <v>80</v>
      </c>
      <c r="F837" s="9" t="str">
        <f>Calendário!C39</f>
        <v>Rondelli Comércio e transporte LTDA</v>
      </c>
      <c r="G837" s="9" t="str">
        <f>IFERROR(IF('M36'!E36=0,"",'M36'!E36),"")</f>
        <v/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9" t="s">
        <v>68</v>
      </c>
      <c r="B838" s="9" t="s">
        <v>55</v>
      </c>
      <c r="C838" s="9" t="s">
        <v>78</v>
      </c>
      <c r="D838" s="9" t="s">
        <v>79</v>
      </c>
      <c r="E838" s="9" t="s">
        <v>80</v>
      </c>
      <c r="F838" s="9" t="str">
        <f>Calendário!C40</f>
        <v>NS Aparecida</v>
      </c>
      <c r="G838" s="9" t="str">
        <f>IFERROR(IF('M37'!E36=0,"",'M37'!E36),"")</f>
        <v/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9" t="s">
        <v>68</v>
      </c>
      <c r="B839" s="9" t="s">
        <v>55</v>
      </c>
      <c r="C839" s="9" t="s">
        <v>78</v>
      </c>
      <c r="D839" s="9" t="s">
        <v>79</v>
      </c>
      <c r="E839" s="9" t="s">
        <v>80</v>
      </c>
      <c r="F839" s="9" t="str">
        <f>Calendário!C41</f>
        <v>Supermercado Família</v>
      </c>
      <c r="G839" s="9" t="str">
        <f>IFERROR(IF('M38'!E36=0,"",'M38'!E36),"")</f>
        <v/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9" t="s">
        <v>68</v>
      </c>
      <c r="B840" s="9" t="s">
        <v>55</v>
      </c>
      <c r="C840" s="9" t="s">
        <v>78</v>
      </c>
      <c r="D840" s="9" t="s">
        <v>79</v>
      </c>
      <c r="E840" s="9" t="s">
        <v>80</v>
      </c>
      <c r="F840" s="9" t="str">
        <f>Calendário!C42</f>
        <v>S Nossa Senhora</v>
      </c>
      <c r="G840" s="9" t="str">
        <f>IFERROR(IF('M39'!E36=0,"",'M39'!E36),"")</f>
        <v/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9" t="s">
        <v>68</v>
      </c>
      <c r="B841" s="9" t="s">
        <v>55</v>
      </c>
      <c r="C841" s="9" t="s">
        <v>78</v>
      </c>
      <c r="D841" s="9" t="s">
        <v>79</v>
      </c>
      <c r="E841" s="9" t="s">
        <v>80</v>
      </c>
      <c r="F841" s="9" t="str">
        <f>Calendário!C43</f>
        <v>Supermercado Nova Economia</v>
      </c>
      <c r="G841" s="9" t="str">
        <f>IFERROR(IF('M40'!E36=0,"",'M40'!E36),"")</f>
        <v/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9" t="s">
        <v>68</v>
      </c>
      <c r="B842" s="9" t="s">
        <v>55</v>
      </c>
      <c r="C842" s="9" t="s">
        <v>81</v>
      </c>
      <c r="D842" s="9" t="s">
        <v>82</v>
      </c>
      <c r="E842" s="9" t="s">
        <v>83</v>
      </c>
      <c r="F842" s="9" t="str">
        <f>Calendário!C4</f>
        <v>Atakarejo</v>
      </c>
      <c r="G842" s="9" t="str">
        <f>IFERROR(IF('M1'!E37=0,"",'M1'!E37),"")</f>
        <v>x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9" t="s">
        <v>68</v>
      </c>
      <c r="B843" s="9" t="s">
        <v>55</v>
      </c>
      <c r="C843" s="9" t="s">
        <v>81</v>
      </c>
      <c r="D843" s="9" t="s">
        <v>82</v>
      </c>
      <c r="E843" s="9" t="s">
        <v>83</v>
      </c>
      <c r="F843" s="9" t="str">
        <f>Calendário!C5</f>
        <v>Supermercado São Jorge</v>
      </c>
      <c r="G843" s="9" t="str">
        <f>IFERROR(IF('M2'!E37=0,"",'M2'!E37),"")</f>
        <v/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9" t="s">
        <v>68</v>
      </c>
      <c r="B844" s="9" t="s">
        <v>55</v>
      </c>
      <c r="C844" s="9" t="s">
        <v>81</v>
      </c>
      <c r="D844" s="9" t="s">
        <v>82</v>
      </c>
      <c r="E844" s="9" t="s">
        <v>83</v>
      </c>
      <c r="F844" s="9" t="str">
        <f>Calendário!C6</f>
        <v>Economart</v>
      </c>
      <c r="G844" s="9" t="str">
        <f>IFERROR(IF('M3'!E37=0,"",'M3'!E37),"")</f>
        <v>x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9" t="s">
        <v>68</v>
      </c>
      <c r="B845" s="9" t="s">
        <v>55</v>
      </c>
      <c r="C845" s="9" t="s">
        <v>81</v>
      </c>
      <c r="D845" s="9" t="s">
        <v>82</v>
      </c>
      <c r="E845" s="9" t="s">
        <v>83</v>
      </c>
      <c r="F845" s="9" t="str">
        <f>Calendário!C7</f>
        <v>Mercadinho Deus Dará</v>
      </c>
      <c r="G845" s="9" t="str">
        <f>IFERROR(IF('M4'!E37=0,"",'M4'!E37),"")</f>
        <v>x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9" t="s">
        <v>68</v>
      </c>
      <c r="B846" s="9" t="s">
        <v>55</v>
      </c>
      <c r="C846" s="9" t="s">
        <v>81</v>
      </c>
      <c r="D846" s="9" t="s">
        <v>82</v>
      </c>
      <c r="E846" s="9" t="s">
        <v>83</v>
      </c>
      <c r="F846" s="9" t="str">
        <f>Calendário!C8</f>
        <v>Mix Mateus</v>
      </c>
      <c r="G846" s="9" t="str">
        <f>IFERROR(IF('M5'!E37=0,"",'M5'!E37),"")</f>
        <v>x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9" t="s">
        <v>68</v>
      </c>
      <c r="B847" s="9" t="s">
        <v>55</v>
      </c>
      <c r="C847" s="9" t="s">
        <v>81</v>
      </c>
      <c r="D847" s="9" t="s">
        <v>82</v>
      </c>
      <c r="E847" s="9" t="s">
        <v>83</v>
      </c>
      <c r="F847" s="9" t="str">
        <f>Calendário!C9</f>
        <v>Mercado Eliene</v>
      </c>
      <c r="G847" s="9" t="str">
        <f>IFERROR(IF('M6'!E37=0,"",'M6'!E37),"")</f>
        <v>x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9" t="s">
        <v>68</v>
      </c>
      <c r="B848" s="9" t="s">
        <v>55</v>
      </c>
      <c r="C848" s="9" t="s">
        <v>81</v>
      </c>
      <c r="D848" s="9" t="s">
        <v>82</v>
      </c>
      <c r="E848" s="9" t="s">
        <v>83</v>
      </c>
      <c r="F848" s="9" t="str">
        <f>Calendário!C10</f>
        <v>Santo Antônio Supermercados</v>
      </c>
      <c r="G848" s="9" t="str">
        <f>IFERROR(IF('M7'!E37=0,"",'M7'!E37),"")</f>
        <v>x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9" t="s">
        <v>68</v>
      </c>
      <c r="B849" s="9" t="s">
        <v>55</v>
      </c>
      <c r="C849" s="9" t="s">
        <v>81</v>
      </c>
      <c r="D849" s="9" t="s">
        <v>82</v>
      </c>
      <c r="E849" s="9" t="s">
        <v>83</v>
      </c>
      <c r="F849" s="9" t="str">
        <f>Calendário!C11</f>
        <v xml:space="preserve">Mercado Teixeira </v>
      </c>
      <c r="G849" s="9">
        <f>IFERROR(IF('M8'!E37=0,"",'M8'!E37),"")</f>
        <v>0.75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9" t="s">
        <v>68</v>
      </c>
      <c r="B850" s="9" t="s">
        <v>55</v>
      </c>
      <c r="C850" s="9" t="s">
        <v>81</v>
      </c>
      <c r="D850" s="9" t="s">
        <v>82</v>
      </c>
      <c r="E850" s="9" t="s">
        <v>83</v>
      </c>
      <c r="F850" s="9" t="str">
        <f>Calendário!C12</f>
        <v xml:space="preserve">Supermercado Modelo </v>
      </c>
      <c r="G850" s="9" t="str">
        <f>IFERROR(IF('M9'!E37=0,"",'M9'!E37),"")</f>
        <v/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9" t="s">
        <v>68</v>
      </c>
      <c r="B851" s="9" t="s">
        <v>55</v>
      </c>
      <c r="C851" s="9" t="s">
        <v>81</v>
      </c>
      <c r="D851" s="9" t="s">
        <v>82</v>
      </c>
      <c r="E851" s="9" t="s">
        <v>83</v>
      </c>
      <c r="F851" s="9" t="str">
        <f>Calendário!C13</f>
        <v>Supermercado Esplendor</v>
      </c>
      <c r="G851" s="9" t="str">
        <f>IFERROR(IF('M10'!E37=0,"",'M10'!E37),"")</f>
        <v/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9" t="s">
        <v>68</v>
      </c>
      <c r="B852" s="9" t="s">
        <v>55</v>
      </c>
      <c r="C852" s="9" t="s">
        <v>81</v>
      </c>
      <c r="D852" s="9" t="s">
        <v>82</v>
      </c>
      <c r="E852" s="9" t="s">
        <v>83</v>
      </c>
      <c r="F852" s="9" t="str">
        <f>Calendário!C14</f>
        <v>Sendas Distribuidora S/A (Assaí Atacadista)</v>
      </c>
      <c r="G852" s="9" t="str">
        <f>IFERROR(IF('M11'!E37=0,"",'M11'!E37),"")</f>
        <v/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9" t="s">
        <v>68</v>
      </c>
      <c r="B853" s="9" t="s">
        <v>55</v>
      </c>
      <c r="C853" s="9" t="s">
        <v>81</v>
      </c>
      <c r="D853" s="9" t="s">
        <v>82</v>
      </c>
      <c r="E853" s="9" t="s">
        <v>83</v>
      </c>
      <c r="F853" s="9" t="str">
        <f>Calendário!C15</f>
        <v>Supermercado Sampaio</v>
      </c>
      <c r="G853" s="9" t="str">
        <f>IFERROR(IF('M12'!E37=0,"",'M12'!E37),"")</f>
        <v/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9" t="s">
        <v>68</v>
      </c>
      <c r="B854" s="9" t="s">
        <v>55</v>
      </c>
      <c r="C854" s="9" t="s">
        <v>81</v>
      </c>
      <c r="D854" s="9" t="s">
        <v>82</v>
      </c>
      <c r="E854" s="9" t="s">
        <v>83</v>
      </c>
      <c r="F854" s="9" t="str">
        <f>Calendário!C16</f>
        <v>Atacadão (Brumado)</v>
      </c>
      <c r="G854" s="9" t="str">
        <f>IFERROR(IF('M13'!E37=0,"",'M13'!E37),"")</f>
        <v>x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9" t="s">
        <v>68</v>
      </c>
      <c r="B855" s="9" t="s">
        <v>55</v>
      </c>
      <c r="C855" s="9" t="s">
        <v>81</v>
      </c>
      <c r="D855" s="9" t="s">
        <v>82</v>
      </c>
      <c r="E855" s="9" t="s">
        <v>83</v>
      </c>
      <c r="F855" s="9" t="str">
        <f>Calendário!C17</f>
        <v>Supermercado Central Ipanema</v>
      </c>
      <c r="G855" s="9" t="str">
        <f>IFERROR(IF('M14'!E37=0,"",'M14'!E37),"")</f>
        <v>x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9" t="s">
        <v>68</v>
      </c>
      <c r="B856" s="9" t="s">
        <v>55</v>
      </c>
      <c r="C856" s="9" t="s">
        <v>81</v>
      </c>
      <c r="D856" s="9" t="s">
        <v>82</v>
      </c>
      <c r="E856" s="9" t="s">
        <v>83</v>
      </c>
      <c r="F856" s="9" t="str">
        <f>Calendário!C18</f>
        <v>Supermercados BH (Juracy)</v>
      </c>
      <c r="G856" s="9" t="str">
        <f>IFERROR(IF('M15'!E37=0,"",'M15'!E37),"")</f>
        <v/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9" t="s">
        <v>68</v>
      </c>
      <c r="B857" s="9" t="s">
        <v>55</v>
      </c>
      <c r="C857" s="9" t="s">
        <v>81</v>
      </c>
      <c r="D857" s="9" t="s">
        <v>82</v>
      </c>
      <c r="E857" s="9" t="s">
        <v>83</v>
      </c>
      <c r="F857" s="9" t="str">
        <f>Calendário!C19</f>
        <v>Supermercado Canaã</v>
      </c>
      <c r="G857" s="9" t="str">
        <f>IFERROR(IF('M16'!E37=0,"",'M16'!E37),"")</f>
        <v/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9" t="s">
        <v>68</v>
      </c>
      <c r="B858" s="9" t="s">
        <v>55</v>
      </c>
      <c r="C858" s="9" t="s">
        <v>81</v>
      </c>
      <c r="D858" s="9" t="s">
        <v>82</v>
      </c>
      <c r="E858" s="9" t="s">
        <v>83</v>
      </c>
      <c r="F858" s="9" t="str">
        <f>Calendário!C20</f>
        <v>Supermercado Aliança</v>
      </c>
      <c r="G858" s="9" t="str">
        <f>IFERROR(IF('M17'!E37=0,"",'M17'!E37),"")</f>
        <v/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9" t="s">
        <v>68</v>
      </c>
      <c r="B859" s="9" t="s">
        <v>55</v>
      </c>
      <c r="C859" s="9" t="s">
        <v>81</v>
      </c>
      <c r="D859" s="9" t="s">
        <v>82</v>
      </c>
      <c r="E859" s="9" t="s">
        <v>83</v>
      </c>
      <c r="F859" s="9" t="str">
        <f>Calendário!C21</f>
        <v>Pereira Atacado e Varejo (Boa Vista)</v>
      </c>
      <c r="G859" s="9" t="str">
        <f>IFERROR(IF('M18'!E37=0,"",'M18'!E37),"")</f>
        <v/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9" t="s">
        <v>68</v>
      </c>
      <c r="B860" s="9" t="s">
        <v>55</v>
      </c>
      <c r="C860" s="9" t="s">
        <v>81</v>
      </c>
      <c r="D860" s="9" t="s">
        <v>82</v>
      </c>
      <c r="E860" s="9" t="s">
        <v>83</v>
      </c>
      <c r="F860" s="9" t="str">
        <f>Calendário!C22</f>
        <v>Andralmeida LTDA (São Geraldo)</v>
      </c>
      <c r="G860" s="9" t="str">
        <f>IFERROR(IF('M19'!E37=0,"",'M19'!E37),"")</f>
        <v/>
      </c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9" t="s">
        <v>68</v>
      </c>
      <c r="B861" s="9" t="s">
        <v>55</v>
      </c>
      <c r="C861" s="9" t="s">
        <v>81</v>
      </c>
      <c r="D861" s="9" t="s">
        <v>82</v>
      </c>
      <c r="E861" s="9" t="s">
        <v>83</v>
      </c>
      <c r="F861" s="9" t="str">
        <f>Calendário!C23</f>
        <v xml:space="preserve">São Miguel Supermercado </v>
      </c>
      <c r="G861" s="9" t="str">
        <f>IFERROR(IF('M20'!E37=0,"",'M20'!E37),"")</f>
        <v/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9" t="s">
        <v>68</v>
      </c>
      <c r="B862" s="9" t="s">
        <v>55</v>
      </c>
      <c r="C862" s="9" t="s">
        <v>81</v>
      </c>
      <c r="D862" s="9" t="s">
        <v>82</v>
      </c>
      <c r="E862" s="9" t="s">
        <v>83</v>
      </c>
      <c r="F862" s="9" t="str">
        <f>Calendário!C24</f>
        <v>Supermercados BH (Rosa Cruz)</v>
      </c>
      <c r="G862" s="9" t="str">
        <f>IFERROR(IF('M21'!E37=0,"",'M21'!E37),"")</f>
        <v/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9" t="s">
        <v>68</v>
      </c>
      <c r="B863" s="9" t="s">
        <v>55</v>
      </c>
      <c r="C863" s="9" t="s">
        <v>81</v>
      </c>
      <c r="D863" s="9" t="s">
        <v>82</v>
      </c>
      <c r="E863" s="9" t="s">
        <v>83</v>
      </c>
      <c r="F863" s="9" t="str">
        <f>Calendário!C25</f>
        <v>Supermercados N U (Bairro Brasil)</v>
      </c>
      <c r="G863" s="9" t="str">
        <f>IFERROR(IF('M22'!E37=0,"",'M22'!E37),"")</f>
        <v/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9" t="s">
        <v>68</v>
      </c>
      <c r="B864" s="9" t="s">
        <v>55</v>
      </c>
      <c r="C864" s="9" t="s">
        <v>81</v>
      </c>
      <c r="D864" s="9" t="s">
        <v>82</v>
      </c>
      <c r="E864" s="9" t="s">
        <v>83</v>
      </c>
      <c r="F864" s="9" t="str">
        <f>Calendário!C26</f>
        <v>Atacadão (Pres. Dutra)</v>
      </c>
      <c r="G864" s="9" t="str">
        <f>IFERROR(IF('M23'!E37=0,"",'M23'!E37),"")</f>
        <v/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9" t="s">
        <v>68</v>
      </c>
      <c r="B865" s="9" t="s">
        <v>55</v>
      </c>
      <c r="C865" s="9" t="s">
        <v>81</v>
      </c>
      <c r="D865" s="9" t="s">
        <v>82</v>
      </c>
      <c r="E865" s="9" t="s">
        <v>83</v>
      </c>
      <c r="F865" s="9" t="str">
        <f>Calendário!C27</f>
        <v>Supermercado São João</v>
      </c>
      <c r="G865" s="9" t="str">
        <f>IFERROR(IF('M24'!E37=0,"",'M24'!E37),"")</f>
        <v/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9" t="s">
        <v>68</v>
      </c>
      <c r="B866" s="9" t="s">
        <v>55</v>
      </c>
      <c r="C866" s="9" t="s">
        <v>81</v>
      </c>
      <c r="D866" s="9" t="s">
        <v>82</v>
      </c>
      <c r="E866" s="9" t="s">
        <v>83</v>
      </c>
      <c r="F866" s="9" t="str">
        <f>Calendário!C28</f>
        <v>G Barbosa Supermercado</v>
      </c>
      <c r="G866" s="9" t="str">
        <f>IFERROR(IF('M25'!E37=0,"",'M25'!E37),"")</f>
        <v/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9" t="s">
        <v>68</v>
      </c>
      <c r="B867" s="9" t="s">
        <v>55</v>
      </c>
      <c r="C867" s="9" t="s">
        <v>81</v>
      </c>
      <c r="D867" s="9" t="s">
        <v>82</v>
      </c>
      <c r="E867" s="9" t="s">
        <v>83</v>
      </c>
      <c r="F867" s="9" t="str">
        <f>Calendário!C29</f>
        <v>Pereira Atacado e Varejo (Alto Maron)</v>
      </c>
      <c r="G867" s="9" t="str">
        <f>IFERROR(IF('M26'!E37=0,"",'M26'!E37),"")</f>
        <v/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9" t="s">
        <v>68</v>
      </c>
      <c r="B868" s="9" t="s">
        <v>55</v>
      </c>
      <c r="C868" s="9" t="s">
        <v>81</v>
      </c>
      <c r="D868" s="9" t="s">
        <v>82</v>
      </c>
      <c r="E868" s="9" t="s">
        <v>83</v>
      </c>
      <c r="F868" s="9" t="str">
        <f>Calendário!C30</f>
        <v>Supermercados BH (Brumado)</v>
      </c>
      <c r="G868" s="9" t="str">
        <f>IFERROR(IF('M27'!E37=0,"",'M27'!E37),"")</f>
        <v/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9" t="s">
        <v>68</v>
      </c>
      <c r="B869" s="9" t="s">
        <v>55</v>
      </c>
      <c r="C869" s="9" t="s">
        <v>81</v>
      </c>
      <c r="D869" s="9" t="s">
        <v>82</v>
      </c>
      <c r="E869" s="9" t="s">
        <v>83</v>
      </c>
      <c r="F869" s="9" t="str">
        <f>Calendário!C31</f>
        <v xml:space="preserve">Super Mix Supermercado </v>
      </c>
      <c r="G869" s="9" t="str">
        <f>IFERROR(IF('M28'!E37=0,"",'M28'!E37),"")</f>
        <v/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9" t="s">
        <v>68</v>
      </c>
      <c r="B870" s="9" t="s">
        <v>55</v>
      </c>
      <c r="C870" s="9" t="s">
        <v>81</v>
      </c>
      <c r="D870" s="9" t="s">
        <v>82</v>
      </c>
      <c r="E870" s="9" t="s">
        <v>83</v>
      </c>
      <c r="F870" s="9" t="str">
        <f>Calendário!C32</f>
        <v>Gbom Supermercado</v>
      </c>
      <c r="G870" s="9" t="str">
        <f>IFERROR(IF('M29'!E37=0,"",'M29'!E37),"")</f>
        <v/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9" t="s">
        <v>68</v>
      </c>
      <c r="B871" s="9" t="s">
        <v>55</v>
      </c>
      <c r="C871" s="9" t="s">
        <v>81</v>
      </c>
      <c r="D871" s="9" t="s">
        <v>82</v>
      </c>
      <c r="E871" s="9" t="s">
        <v>83</v>
      </c>
      <c r="F871" s="9" t="str">
        <f>Calendário!C33</f>
        <v>Supermercado Azevedo</v>
      </c>
      <c r="G871" s="9" t="str">
        <f>IFERROR(IF('M30'!E37=0,"",'M30'!E37),"")</f>
        <v/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9" t="s">
        <v>68</v>
      </c>
      <c r="B872" s="9" t="s">
        <v>55</v>
      </c>
      <c r="C872" s="9" t="s">
        <v>81</v>
      </c>
      <c r="D872" s="9" t="s">
        <v>82</v>
      </c>
      <c r="E872" s="9" t="s">
        <v>83</v>
      </c>
      <c r="F872" s="9" t="str">
        <f>Calendário!C34</f>
        <v>Supermercado Jurema</v>
      </c>
      <c r="G872" s="9" t="str">
        <f>IFERROR(IF('M31'!E37=0,"",'M31'!E37),"")</f>
        <v/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9" t="s">
        <v>68</v>
      </c>
      <c r="B873" s="9" t="s">
        <v>55</v>
      </c>
      <c r="C873" s="9" t="s">
        <v>81</v>
      </c>
      <c r="D873" s="9" t="s">
        <v>82</v>
      </c>
      <c r="E873" s="9" t="s">
        <v>83</v>
      </c>
      <c r="F873" s="9" t="str">
        <f>Calendário!C35</f>
        <v xml:space="preserve">Supermercado Petybom </v>
      </c>
      <c r="G873" s="9" t="str">
        <f>IFERROR(IF('M32'!E37=0,"",'M32'!E37),"")</f>
        <v/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9" t="s">
        <v>68</v>
      </c>
      <c r="B874" s="9" t="s">
        <v>55</v>
      </c>
      <c r="C874" s="9" t="s">
        <v>81</v>
      </c>
      <c r="D874" s="9" t="s">
        <v>82</v>
      </c>
      <c r="E874" s="9" t="s">
        <v>83</v>
      </c>
      <c r="F874" s="9" t="str">
        <f>Calendário!C36</f>
        <v>Supermercados Petrópolis</v>
      </c>
      <c r="G874" s="9" t="str">
        <f>IFERROR(IF('M33'!E37=0,"",'M33'!E37),"")</f>
        <v/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9" t="s">
        <v>68</v>
      </c>
      <c r="B875" s="9" t="s">
        <v>55</v>
      </c>
      <c r="C875" s="9" t="s">
        <v>81</v>
      </c>
      <c r="D875" s="9" t="s">
        <v>82</v>
      </c>
      <c r="E875" s="9" t="s">
        <v>83</v>
      </c>
      <c r="F875" s="9" t="str">
        <f>Calendário!C37</f>
        <v>Supermercados N U (Boulevard)</v>
      </c>
      <c r="G875" s="9" t="str">
        <f>IFERROR(IF('M34'!E37=0,"",'M34'!E37),"")</f>
        <v/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9" t="s">
        <v>68</v>
      </c>
      <c r="B876" s="9" t="s">
        <v>55</v>
      </c>
      <c r="C876" s="9" t="s">
        <v>81</v>
      </c>
      <c r="D876" s="9" t="s">
        <v>82</v>
      </c>
      <c r="E876" s="9" t="s">
        <v>83</v>
      </c>
      <c r="F876" s="9" t="str">
        <f>Calendário!C38</f>
        <v>Supermercado Local</v>
      </c>
      <c r="G876" s="9" t="str">
        <f>IFERROR(IF('M35'!E37=0,"",'M35'!E37),"")</f>
        <v/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9" t="s">
        <v>68</v>
      </c>
      <c r="B877" s="9" t="s">
        <v>55</v>
      </c>
      <c r="C877" s="9" t="s">
        <v>81</v>
      </c>
      <c r="D877" s="9" t="s">
        <v>82</v>
      </c>
      <c r="E877" s="9" t="s">
        <v>83</v>
      </c>
      <c r="F877" s="9" t="str">
        <f>Calendário!C39</f>
        <v>Rondelli Comércio e transporte LTDA</v>
      </c>
      <c r="G877" s="9" t="str">
        <f>IFERROR(IF('M36'!E37=0,"",'M36'!E37),"")</f>
        <v/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9" t="s">
        <v>68</v>
      </c>
      <c r="B878" s="9" t="s">
        <v>55</v>
      </c>
      <c r="C878" s="9" t="s">
        <v>81</v>
      </c>
      <c r="D878" s="9" t="s">
        <v>82</v>
      </c>
      <c r="E878" s="9" t="s">
        <v>83</v>
      </c>
      <c r="F878" s="9" t="str">
        <f>Calendário!C40</f>
        <v>NS Aparecida</v>
      </c>
      <c r="G878" s="9" t="str">
        <f>IFERROR(IF('M37'!E37=0,"",'M37'!E37),"")</f>
        <v/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9" t="s">
        <v>68</v>
      </c>
      <c r="B879" s="9" t="s">
        <v>55</v>
      </c>
      <c r="C879" s="9" t="s">
        <v>81</v>
      </c>
      <c r="D879" s="9" t="s">
        <v>82</v>
      </c>
      <c r="E879" s="9" t="s">
        <v>83</v>
      </c>
      <c r="F879" s="9" t="str">
        <f>Calendário!C41</f>
        <v>Supermercado Família</v>
      </c>
      <c r="G879" s="9" t="str">
        <f>IFERROR(IF('M38'!E37=0,"",'M38'!E37),"")</f>
        <v/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9" t="s">
        <v>68</v>
      </c>
      <c r="B880" s="9" t="s">
        <v>55</v>
      </c>
      <c r="C880" s="9" t="s">
        <v>81</v>
      </c>
      <c r="D880" s="9" t="s">
        <v>82</v>
      </c>
      <c r="E880" s="9" t="s">
        <v>83</v>
      </c>
      <c r="F880" s="9" t="str">
        <f>Calendário!C42</f>
        <v>S Nossa Senhora</v>
      </c>
      <c r="G880" s="9" t="str">
        <f>IFERROR(IF('M39'!E37=0,"",'M39'!E37),"")</f>
        <v/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9" t="s">
        <v>68</v>
      </c>
      <c r="B881" s="9" t="s">
        <v>55</v>
      </c>
      <c r="C881" s="9" t="s">
        <v>81</v>
      </c>
      <c r="D881" s="9" t="s">
        <v>82</v>
      </c>
      <c r="E881" s="9" t="s">
        <v>83</v>
      </c>
      <c r="F881" s="9" t="str">
        <f>Calendário!C43</f>
        <v>Supermercado Nova Economia</v>
      </c>
      <c r="G881" s="9" t="str">
        <f>IFERROR(IF('M40'!E37=0,"",'M40'!E37),"")</f>
        <v/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9" t="s">
        <v>68</v>
      </c>
      <c r="B882" s="9" t="s">
        <v>85</v>
      </c>
      <c r="C882" s="9" t="s">
        <v>86</v>
      </c>
      <c r="D882" s="9" t="s">
        <v>88</v>
      </c>
      <c r="E882" s="9">
        <v>7891515620981</v>
      </c>
      <c r="F882" s="9" t="str">
        <f>Calendário!C4</f>
        <v>Atakarejo</v>
      </c>
      <c r="G882" s="9">
        <f>IFERROR(IF('M1'!E39=0,"",'M1'!E39),"")</f>
        <v>13.78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9" t="s">
        <v>68</v>
      </c>
      <c r="B883" s="9" t="s">
        <v>85</v>
      </c>
      <c r="C883" s="9" t="s">
        <v>86</v>
      </c>
      <c r="D883" s="9" t="s">
        <v>88</v>
      </c>
      <c r="E883" s="9">
        <v>7891515620981</v>
      </c>
      <c r="F883" s="9" t="str">
        <f>Calendário!C5</f>
        <v>Supermercado São Jorge</v>
      </c>
      <c r="G883" s="9" t="str">
        <f>IFERROR(IF('M2'!E39=0,"",'M2'!E39),"")</f>
        <v/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9" t="s">
        <v>68</v>
      </c>
      <c r="B884" s="9" t="s">
        <v>85</v>
      </c>
      <c r="C884" s="9" t="s">
        <v>86</v>
      </c>
      <c r="D884" s="9" t="s">
        <v>88</v>
      </c>
      <c r="E884" s="9">
        <v>7891515620981</v>
      </c>
      <c r="F884" s="9" t="str">
        <f>Calendário!C6</f>
        <v>Economart</v>
      </c>
      <c r="G884" s="9">
        <f>IFERROR(IF('M3'!E39=0,"",'M3'!E39),"")</f>
        <v>15.49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9" t="s">
        <v>68</v>
      </c>
      <c r="B885" s="9" t="s">
        <v>85</v>
      </c>
      <c r="C885" s="9" t="s">
        <v>86</v>
      </c>
      <c r="D885" s="9" t="s">
        <v>88</v>
      </c>
      <c r="E885" s="9">
        <v>7891515620981</v>
      </c>
      <c r="F885" s="9" t="str">
        <f>Calendário!C7</f>
        <v>Mercadinho Deus Dará</v>
      </c>
      <c r="G885" s="9" t="str">
        <f>IFERROR(IF('M4'!E39=0,"",'M4'!E39),"")</f>
        <v>x</v>
      </c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9" t="s">
        <v>68</v>
      </c>
      <c r="B886" s="9" t="s">
        <v>85</v>
      </c>
      <c r="C886" s="9" t="s">
        <v>86</v>
      </c>
      <c r="D886" s="9" t="s">
        <v>88</v>
      </c>
      <c r="E886" s="9">
        <v>7891515620981</v>
      </c>
      <c r="F886" s="9" t="str">
        <f>Calendário!C8</f>
        <v>Mix Mateus</v>
      </c>
      <c r="G886" s="9" t="str">
        <f>IFERROR(IF('M5'!E39=0,"",'M5'!E39),"")</f>
        <v>x</v>
      </c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9" t="s">
        <v>68</v>
      </c>
      <c r="B887" s="9" t="s">
        <v>85</v>
      </c>
      <c r="C887" s="9" t="s">
        <v>86</v>
      </c>
      <c r="D887" s="9" t="s">
        <v>88</v>
      </c>
      <c r="E887" s="9">
        <v>7891515620981</v>
      </c>
      <c r="F887" s="9" t="str">
        <f>Calendário!C9</f>
        <v>Mercado Eliene</v>
      </c>
      <c r="G887" s="9" t="str">
        <f>IFERROR(IF('M6'!E39=0,"",'M6'!E39),"")</f>
        <v>x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9" t="s">
        <v>68</v>
      </c>
      <c r="B888" s="9" t="s">
        <v>85</v>
      </c>
      <c r="C888" s="9" t="s">
        <v>86</v>
      </c>
      <c r="D888" s="9" t="s">
        <v>88</v>
      </c>
      <c r="E888" s="9">
        <v>7891515620981</v>
      </c>
      <c r="F888" s="9" t="str">
        <f>Calendário!C10</f>
        <v>Santo Antônio Supermercados</v>
      </c>
      <c r="G888" s="9">
        <f>IFERROR(IF('M7'!E39=0,"",'M7'!E39),"")</f>
        <v>12.9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9" t="s">
        <v>68</v>
      </c>
      <c r="B889" s="9" t="s">
        <v>85</v>
      </c>
      <c r="C889" s="9" t="s">
        <v>86</v>
      </c>
      <c r="D889" s="9" t="s">
        <v>88</v>
      </c>
      <c r="E889" s="9">
        <v>7891515620981</v>
      </c>
      <c r="F889" s="9" t="str">
        <f>Calendário!C11</f>
        <v xml:space="preserve">Mercado Teixeira </v>
      </c>
      <c r="G889" s="9" t="str">
        <f>IFERROR(IF('M8'!E39=0,"",'M8'!E39),"")</f>
        <v>x</v>
      </c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9" t="s">
        <v>68</v>
      </c>
      <c r="B890" s="9" t="s">
        <v>85</v>
      </c>
      <c r="C890" s="9" t="s">
        <v>86</v>
      </c>
      <c r="D890" s="9" t="s">
        <v>88</v>
      </c>
      <c r="E890" s="9">
        <v>7891515620981</v>
      </c>
      <c r="F890" s="9" t="str">
        <f>Calendário!C12</f>
        <v xml:space="preserve">Supermercado Modelo </v>
      </c>
      <c r="G890" s="9" t="str">
        <f>IFERROR(IF('M9'!E39=0,"",'M9'!E39),"")</f>
        <v/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9" t="s">
        <v>68</v>
      </c>
      <c r="B891" s="9" t="s">
        <v>85</v>
      </c>
      <c r="C891" s="9" t="s">
        <v>86</v>
      </c>
      <c r="D891" s="9" t="s">
        <v>88</v>
      </c>
      <c r="E891" s="9">
        <v>7891515620981</v>
      </c>
      <c r="F891" s="9" t="str">
        <f>Calendário!C13</f>
        <v>Supermercado Esplendor</v>
      </c>
      <c r="G891" s="9" t="str">
        <f>IFERROR(IF('M10'!E39=0,"",'M10'!E39),"")</f>
        <v/>
      </c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9" t="s">
        <v>68</v>
      </c>
      <c r="B892" s="9" t="s">
        <v>85</v>
      </c>
      <c r="C892" s="9" t="s">
        <v>86</v>
      </c>
      <c r="D892" s="9" t="s">
        <v>88</v>
      </c>
      <c r="E892" s="9">
        <v>7891515620981</v>
      </c>
      <c r="F892" s="9" t="str">
        <f>Calendário!C14</f>
        <v>Sendas Distribuidora S/A (Assaí Atacadista)</v>
      </c>
      <c r="G892" s="9" t="str">
        <f>IFERROR(IF('M11'!E39=0,"",'M11'!E39),"")</f>
        <v/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9" t="s">
        <v>68</v>
      </c>
      <c r="B893" s="9" t="s">
        <v>85</v>
      </c>
      <c r="C893" s="9" t="s">
        <v>86</v>
      </c>
      <c r="D893" s="9" t="s">
        <v>88</v>
      </c>
      <c r="E893" s="9">
        <v>7891515620981</v>
      </c>
      <c r="F893" s="9" t="str">
        <f>Calendário!C15</f>
        <v>Supermercado Sampaio</v>
      </c>
      <c r="G893" s="9" t="str">
        <f>IFERROR(IF('M12'!E39=0,"",'M12'!E39),"")</f>
        <v/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9" t="s">
        <v>68</v>
      </c>
      <c r="B894" s="9" t="s">
        <v>85</v>
      </c>
      <c r="C894" s="9" t="s">
        <v>86</v>
      </c>
      <c r="D894" s="9" t="s">
        <v>88</v>
      </c>
      <c r="E894" s="9">
        <v>7891515620981</v>
      </c>
      <c r="F894" s="9" t="str">
        <f>Calendário!C16</f>
        <v>Atacadão (Brumado)</v>
      </c>
      <c r="G894" s="9">
        <f>IFERROR(IF('M13'!E39=0,"",'M13'!E39),"")</f>
        <v>9.99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9" t="s">
        <v>68</v>
      </c>
      <c r="B895" s="9" t="s">
        <v>85</v>
      </c>
      <c r="C895" s="9" t="s">
        <v>86</v>
      </c>
      <c r="D895" s="9" t="s">
        <v>88</v>
      </c>
      <c r="E895" s="9">
        <v>7891515620981</v>
      </c>
      <c r="F895" s="9" t="str">
        <f>Calendário!C17</f>
        <v>Supermercado Central Ipanema</v>
      </c>
      <c r="G895" s="9" t="str">
        <f>IFERROR(IF('M14'!E39=0,"",'M14'!E39),"")</f>
        <v>x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9" t="s">
        <v>68</v>
      </c>
      <c r="B896" s="9" t="s">
        <v>85</v>
      </c>
      <c r="C896" s="9" t="s">
        <v>86</v>
      </c>
      <c r="D896" s="9" t="s">
        <v>88</v>
      </c>
      <c r="E896" s="9">
        <v>7891515620981</v>
      </c>
      <c r="F896" s="9" t="str">
        <f>Calendário!C18</f>
        <v>Supermercados BH (Juracy)</v>
      </c>
      <c r="G896" s="9" t="str">
        <f>IFERROR(IF('M15'!E39=0,"",'M15'!E39),"")</f>
        <v/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9" t="s">
        <v>68</v>
      </c>
      <c r="B897" s="9" t="s">
        <v>85</v>
      </c>
      <c r="C897" s="9" t="s">
        <v>86</v>
      </c>
      <c r="D897" s="9" t="s">
        <v>88</v>
      </c>
      <c r="E897" s="9">
        <v>7891515620981</v>
      </c>
      <c r="F897" s="9" t="str">
        <f>Calendário!C19</f>
        <v>Supermercado Canaã</v>
      </c>
      <c r="G897" s="9" t="str">
        <f>IFERROR(IF('M16'!E39=0,"",'M16'!E39),"")</f>
        <v/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9" t="s">
        <v>68</v>
      </c>
      <c r="B898" s="9" t="s">
        <v>85</v>
      </c>
      <c r="C898" s="9" t="s">
        <v>86</v>
      </c>
      <c r="D898" s="9" t="s">
        <v>88</v>
      </c>
      <c r="E898" s="9">
        <v>7891515620981</v>
      </c>
      <c r="F898" s="9" t="str">
        <f>Calendário!C20</f>
        <v>Supermercado Aliança</v>
      </c>
      <c r="G898" s="9" t="str">
        <f>IFERROR(IF('M17'!E39=0,"",'M17'!E39),"")</f>
        <v/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9" t="s">
        <v>68</v>
      </c>
      <c r="B899" s="9" t="s">
        <v>85</v>
      </c>
      <c r="C899" s="9" t="s">
        <v>86</v>
      </c>
      <c r="D899" s="9" t="s">
        <v>88</v>
      </c>
      <c r="E899" s="9">
        <v>7891515620981</v>
      </c>
      <c r="F899" s="9" t="str">
        <f>Calendário!C21</f>
        <v>Pereira Atacado e Varejo (Boa Vista)</v>
      </c>
      <c r="G899" s="9" t="str">
        <f>IFERROR(IF('M18'!E39=0,"",'M18'!E39),"")</f>
        <v/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9" t="s">
        <v>68</v>
      </c>
      <c r="B900" s="9" t="s">
        <v>85</v>
      </c>
      <c r="C900" s="9" t="s">
        <v>86</v>
      </c>
      <c r="D900" s="9" t="s">
        <v>88</v>
      </c>
      <c r="E900" s="9">
        <v>7891515620981</v>
      </c>
      <c r="F900" s="9" t="str">
        <f>Calendário!C22</f>
        <v>Andralmeida LTDA (São Geraldo)</v>
      </c>
      <c r="G900" s="9" t="str">
        <f>IFERROR(IF('M19'!E39=0,"",'M19'!E39),"")</f>
        <v/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9" t="s">
        <v>68</v>
      </c>
      <c r="B901" s="9" t="s">
        <v>85</v>
      </c>
      <c r="C901" s="9" t="s">
        <v>86</v>
      </c>
      <c r="D901" s="9" t="s">
        <v>88</v>
      </c>
      <c r="E901" s="9">
        <v>7891515620981</v>
      </c>
      <c r="F901" s="9" t="str">
        <f>Calendário!C23</f>
        <v xml:space="preserve">São Miguel Supermercado </v>
      </c>
      <c r="G901" s="9" t="str">
        <f>IFERROR(IF('M20'!E39=0,"",'M20'!E39),"")</f>
        <v/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9" t="s">
        <v>68</v>
      </c>
      <c r="B902" s="9" t="s">
        <v>85</v>
      </c>
      <c r="C902" s="9" t="s">
        <v>86</v>
      </c>
      <c r="D902" s="9" t="s">
        <v>88</v>
      </c>
      <c r="E902" s="9">
        <v>7891515620981</v>
      </c>
      <c r="F902" s="9" t="str">
        <f>Calendário!C24</f>
        <v>Supermercados BH (Rosa Cruz)</v>
      </c>
      <c r="G902" s="9" t="str">
        <f>IFERROR(IF('M21'!E39=0,"",'M21'!E39),"")</f>
        <v/>
      </c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9" t="s">
        <v>68</v>
      </c>
      <c r="B903" s="9" t="s">
        <v>85</v>
      </c>
      <c r="C903" s="9" t="s">
        <v>86</v>
      </c>
      <c r="D903" s="9" t="s">
        <v>88</v>
      </c>
      <c r="E903" s="9">
        <v>7891515620981</v>
      </c>
      <c r="F903" s="9" t="str">
        <f>Calendário!C25</f>
        <v>Supermercados N U (Bairro Brasil)</v>
      </c>
      <c r="G903" s="9" t="str">
        <f>IFERROR(IF('M22'!E39=0,"",'M22'!E39),"")</f>
        <v/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9" t="s">
        <v>68</v>
      </c>
      <c r="B904" s="9" t="s">
        <v>85</v>
      </c>
      <c r="C904" s="9" t="s">
        <v>86</v>
      </c>
      <c r="D904" s="9" t="s">
        <v>88</v>
      </c>
      <c r="E904" s="9">
        <v>7891515620981</v>
      </c>
      <c r="F904" s="9" t="str">
        <f>Calendário!C26</f>
        <v>Atacadão (Pres. Dutra)</v>
      </c>
      <c r="G904" s="9" t="str">
        <f>IFERROR(IF('M23'!E39=0,"",'M23'!E39),"")</f>
        <v/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9" t="s">
        <v>68</v>
      </c>
      <c r="B905" s="9" t="s">
        <v>85</v>
      </c>
      <c r="C905" s="9" t="s">
        <v>86</v>
      </c>
      <c r="D905" s="9" t="s">
        <v>88</v>
      </c>
      <c r="E905" s="9">
        <v>7891515620981</v>
      </c>
      <c r="F905" s="9" t="str">
        <f>Calendário!C27</f>
        <v>Supermercado São João</v>
      </c>
      <c r="G905" s="9" t="str">
        <f>IFERROR(IF('M24'!E39=0,"",'M24'!E39),"")</f>
        <v/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9" t="s">
        <v>68</v>
      </c>
      <c r="B906" s="9" t="s">
        <v>85</v>
      </c>
      <c r="C906" s="9" t="s">
        <v>86</v>
      </c>
      <c r="D906" s="9" t="s">
        <v>88</v>
      </c>
      <c r="E906" s="9">
        <v>7891515620981</v>
      </c>
      <c r="F906" s="9" t="str">
        <f>Calendário!C28</f>
        <v>G Barbosa Supermercado</v>
      </c>
      <c r="G906" s="9" t="str">
        <f>IFERROR(IF('M25'!E39=0,"",'M25'!E39),"")</f>
        <v/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9" t="s">
        <v>68</v>
      </c>
      <c r="B907" s="9" t="s">
        <v>85</v>
      </c>
      <c r="C907" s="9" t="s">
        <v>86</v>
      </c>
      <c r="D907" s="9" t="s">
        <v>88</v>
      </c>
      <c r="E907" s="9">
        <v>7891515620981</v>
      </c>
      <c r="F907" s="9" t="str">
        <f>Calendário!C29</f>
        <v>Pereira Atacado e Varejo (Alto Maron)</v>
      </c>
      <c r="G907" s="9" t="str">
        <f>IFERROR(IF('M26'!E39=0,"",'M26'!E39),"")</f>
        <v/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9" t="s">
        <v>68</v>
      </c>
      <c r="B908" s="9" t="s">
        <v>85</v>
      </c>
      <c r="C908" s="9" t="s">
        <v>86</v>
      </c>
      <c r="D908" s="9" t="s">
        <v>88</v>
      </c>
      <c r="E908" s="9">
        <v>7891515620981</v>
      </c>
      <c r="F908" s="9" t="str">
        <f>Calendário!C30</f>
        <v>Supermercados BH (Brumado)</v>
      </c>
      <c r="G908" s="9" t="str">
        <f>IFERROR(IF('M27'!E39=0,"",'M27'!E39),"")</f>
        <v/>
      </c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9" t="s">
        <v>68</v>
      </c>
      <c r="B909" s="9" t="s">
        <v>85</v>
      </c>
      <c r="C909" s="9" t="s">
        <v>86</v>
      </c>
      <c r="D909" s="9" t="s">
        <v>88</v>
      </c>
      <c r="E909" s="9">
        <v>7891515620981</v>
      </c>
      <c r="F909" s="9" t="str">
        <f>Calendário!C31</f>
        <v xml:space="preserve">Super Mix Supermercado </v>
      </c>
      <c r="G909" s="9" t="str">
        <f>IFERROR(IF('M28'!E39=0,"",'M28'!E39),"")</f>
        <v/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9" t="s">
        <v>68</v>
      </c>
      <c r="B910" s="9" t="s">
        <v>85</v>
      </c>
      <c r="C910" s="9" t="s">
        <v>86</v>
      </c>
      <c r="D910" s="9" t="s">
        <v>88</v>
      </c>
      <c r="E910" s="9">
        <v>7891515620981</v>
      </c>
      <c r="F910" s="9" t="str">
        <f>Calendário!C32</f>
        <v>Gbom Supermercado</v>
      </c>
      <c r="G910" s="9" t="str">
        <f>IFERROR(IF('M29'!E39=0,"",'M29'!E39),"")</f>
        <v/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9" t="s">
        <v>68</v>
      </c>
      <c r="B911" s="9" t="s">
        <v>85</v>
      </c>
      <c r="C911" s="9" t="s">
        <v>86</v>
      </c>
      <c r="D911" s="9" t="s">
        <v>88</v>
      </c>
      <c r="E911" s="9">
        <v>7891515620981</v>
      </c>
      <c r="F911" s="9" t="str">
        <f>Calendário!C33</f>
        <v>Supermercado Azevedo</v>
      </c>
      <c r="G911" s="9" t="str">
        <f>IFERROR(IF('M30'!E39=0,"",'M30'!E39),"")</f>
        <v/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9" t="s">
        <v>68</v>
      </c>
      <c r="B912" s="9" t="s">
        <v>85</v>
      </c>
      <c r="C912" s="9" t="s">
        <v>86</v>
      </c>
      <c r="D912" s="9" t="s">
        <v>88</v>
      </c>
      <c r="E912" s="9">
        <v>7891515620981</v>
      </c>
      <c r="F912" s="9" t="str">
        <f>Calendário!C34</f>
        <v>Supermercado Jurema</v>
      </c>
      <c r="G912" s="9" t="str">
        <f>IFERROR(IF('M31'!E39=0,"",'M31'!E39),"")</f>
        <v/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9" t="s">
        <v>68</v>
      </c>
      <c r="B913" s="9" t="s">
        <v>85</v>
      </c>
      <c r="C913" s="9" t="s">
        <v>86</v>
      </c>
      <c r="D913" s="9" t="s">
        <v>88</v>
      </c>
      <c r="E913" s="9">
        <v>7891515620981</v>
      </c>
      <c r="F913" s="9" t="str">
        <f>Calendário!C35</f>
        <v xml:space="preserve">Supermercado Petybom </v>
      </c>
      <c r="G913" s="9" t="str">
        <f>IFERROR(IF('M32'!E39=0,"",'M32'!E39),"")</f>
        <v/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9" t="s">
        <v>68</v>
      </c>
      <c r="B914" s="9" t="s">
        <v>85</v>
      </c>
      <c r="C914" s="9" t="s">
        <v>86</v>
      </c>
      <c r="D914" s="9" t="s">
        <v>88</v>
      </c>
      <c r="E914" s="9">
        <v>7891515620981</v>
      </c>
      <c r="F914" s="9" t="str">
        <f>Calendário!C36</f>
        <v>Supermercados Petrópolis</v>
      </c>
      <c r="G914" s="9" t="str">
        <f>IFERROR(IF('M33'!E39=0,"",'M33'!E39),"")</f>
        <v/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9" t="s">
        <v>68</v>
      </c>
      <c r="B915" s="9" t="s">
        <v>85</v>
      </c>
      <c r="C915" s="9" t="s">
        <v>86</v>
      </c>
      <c r="D915" s="9" t="s">
        <v>88</v>
      </c>
      <c r="E915" s="9">
        <v>7891515620981</v>
      </c>
      <c r="F915" s="9" t="str">
        <f>Calendário!C37</f>
        <v>Supermercados N U (Boulevard)</v>
      </c>
      <c r="G915" s="9" t="str">
        <f>IFERROR(IF('M34'!E39=0,"",'M34'!E39),"")</f>
        <v/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9" t="s">
        <v>68</v>
      </c>
      <c r="B916" s="9" t="s">
        <v>85</v>
      </c>
      <c r="C916" s="9" t="s">
        <v>86</v>
      </c>
      <c r="D916" s="9" t="s">
        <v>88</v>
      </c>
      <c r="E916" s="9">
        <v>7891515620981</v>
      </c>
      <c r="F916" s="9" t="str">
        <f>Calendário!C38</f>
        <v>Supermercado Local</v>
      </c>
      <c r="G916" s="9" t="str">
        <f>IFERROR(IF('M35'!E39=0,"",'M35'!E39),"")</f>
        <v/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9" t="s">
        <v>68</v>
      </c>
      <c r="B917" s="9" t="s">
        <v>85</v>
      </c>
      <c r="C917" s="9" t="s">
        <v>86</v>
      </c>
      <c r="D917" s="9" t="s">
        <v>88</v>
      </c>
      <c r="E917" s="9">
        <v>7891515620981</v>
      </c>
      <c r="F917" s="9" t="str">
        <f>Calendário!C39</f>
        <v>Rondelli Comércio e transporte LTDA</v>
      </c>
      <c r="G917" s="9" t="str">
        <f>IFERROR(IF('M36'!E39=0,"",'M36'!E39),"")</f>
        <v/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9" t="s">
        <v>68</v>
      </c>
      <c r="B918" s="9" t="s">
        <v>85</v>
      </c>
      <c r="C918" s="9" t="s">
        <v>86</v>
      </c>
      <c r="D918" s="9" t="s">
        <v>88</v>
      </c>
      <c r="E918" s="9">
        <v>7891515620981</v>
      </c>
      <c r="F918" s="9" t="str">
        <f>Calendário!C40</f>
        <v>NS Aparecida</v>
      </c>
      <c r="G918" s="9" t="str">
        <f>IFERROR(IF('M37'!E39=0,"",'M37'!E39),"")</f>
        <v/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9" t="s">
        <v>68</v>
      </c>
      <c r="B919" s="9" t="s">
        <v>85</v>
      </c>
      <c r="C919" s="9" t="s">
        <v>86</v>
      </c>
      <c r="D919" s="9" t="s">
        <v>88</v>
      </c>
      <c r="E919" s="9">
        <v>7891515620981</v>
      </c>
      <c r="F919" s="9" t="str">
        <f>Calendário!C41</f>
        <v>Supermercado Família</v>
      </c>
      <c r="G919" s="9" t="str">
        <f>IFERROR(IF('M38'!E39=0,"",'M38'!E39),"")</f>
        <v/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9" t="s">
        <v>68</v>
      </c>
      <c r="B920" s="9" t="s">
        <v>85</v>
      </c>
      <c r="C920" s="9" t="s">
        <v>86</v>
      </c>
      <c r="D920" s="9" t="s">
        <v>88</v>
      </c>
      <c r="E920" s="9">
        <v>7891515620981</v>
      </c>
      <c r="F920" s="9" t="str">
        <f>Calendário!C42</f>
        <v>S Nossa Senhora</v>
      </c>
      <c r="G920" s="9" t="str">
        <f>IFERROR(IF('M39'!E39=0,"",'M39'!E39),"")</f>
        <v/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9" t="s">
        <v>68</v>
      </c>
      <c r="B921" s="9" t="s">
        <v>85</v>
      </c>
      <c r="C921" s="9" t="s">
        <v>86</v>
      </c>
      <c r="D921" s="9" t="s">
        <v>88</v>
      </c>
      <c r="E921" s="9">
        <v>7891515620981</v>
      </c>
      <c r="F921" s="9" t="str">
        <f>Calendário!C43</f>
        <v>Supermercado Nova Economia</v>
      </c>
      <c r="G921" s="9" t="str">
        <f>IFERROR(IF('M40'!E39=0,"",'M40'!E39),"")</f>
        <v/>
      </c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9" t="s">
        <v>68</v>
      </c>
      <c r="B922" s="9" t="s">
        <v>85</v>
      </c>
      <c r="C922" s="9" t="s">
        <v>86</v>
      </c>
      <c r="D922" s="9" t="s">
        <v>89</v>
      </c>
      <c r="E922" s="9">
        <v>7891515977511</v>
      </c>
      <c r="F922" s="9" t="str">
        <f>Calendário!C4</f>
        <v>Atakarejo</v>
      </c>
      <c r="G922" s="9">
        <f>IFERROR(IF('M1'!E40=0,"",'M1'!E40),"")</f>
        <v>15.06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9" t="s">
        <v>68</v>
      </c>
      <c r="B923" s="9" t="s">
        <v>85</v>
      </c>
      <c r="C923" s="9" t="s">
        <v>86</v>
      </c>
      <c r="D923" s="9" t="s">
        <v>89</v>
      </c>
      <c r="E923" s="9">
        <v>7891515977511</v>
      </c>
      <c r="F923" s="9" t="str">
        <f>Calendário!C5</f>
        <v>Supermercado São Jorge</v>
      </c>
      <c r="G923" s="9" t="str">
        <f>IFERROR(IF('M2'!E40=0,"",'M2'!E40),"")</f>
        <v/>
      </c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9" t="s">
        <v>68</v>
      </c>
      <c r="B924" s="9" t="s">
        <v>85</v>
      </c>
      <c r="C924" s="9" t="s">
        <v>86</v>
      </c>
      <c r="D924" s="9" t="s">
        <v>89</v>
      </c>
      <c r="E924" s="9">
        <v>7891515977511</v>
      </c>
      <c r="F924" s="9" t="str">
        <f>Calendário!C6</f>
        <v>Economart</v>
      </c>
      <c r="G924" s="9">
        <f>IFERROR(IF('M3'!E40=0,"",'M3'!E40),"")</f>
        <v>16.98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9" t="s">
        <v>68</v>
      </c>
      <c r="B925" s="9" t="s">
        <v>85</v>
      </c>
      <c r="C925" s="9" t="s">
        <v>86</v>
      </c>
      <c r="D925" s="9" t="s">
        <v>89</v>
      </c>
      <c r="E925" s="9">
        <v>7891515977511</v>
      </c>
      <c r="F925" s="9" t="str">
        <f>Calendário!C7</f>
        <v>Mercadinho Deus Dará</v>
      </c>
      <c r="G925" s="9" t="str">
        <f>IFERROR(IF('M4'!E40=0,"",'M4'!E40),"")</f>
        <v>x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9" t="s">
        <v>68</v>
      </c>
      <c r="B926" s="9" t="s">
        <v>85</v>
      </c>
      <c r="C926" s="9" t="s">
        <v>86</v>
      </c>
      <c r="D926" s="9" t="s">
        <v>89</v>
      </c>
      <c r="E926" s="9">
        <v>7891515977511</v>
      </c>
      <c r="F926" s="9" t="str">
        <f>Calendário!C8</f>
        <v>Mix Mateus</v>
      </c>
      <c r="G926" s="9" t="str">
        <f>IFERROR(IF('M5'!E40=0,"",'M5'!E40),"")</f>
        <v>x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9" t="s">
        <v>68</v>
      </c>
      <c r="B927" s="9" t="s">
        <v>85</v>
      </c>
      <c r="C927" s="9" t="s">
        <v>86</v>
      </c>
      <c r="D927" s="9" t="s">
        <v>89</v>
      </c>
      <c r="E927" s="9">
        <v>7891515977511</v>
      </c>
      <c r="F927" s="9" t="str">
        <f>Calendário!C9</f>
        <v>Mercado Eliene</v>
      </c>
      <c r="G927" s="9" t="str">
        <f>IFERROR(IF('M6'!E40=0,"",'M6'!E40),"")</f>
        <v>x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9" t="s">
        <v>68</v>
      </c>
      <c r="B928" s="9" t="s">
        <v>85</v>
      </c>
      <c r="C928" s="9" t="s">
        <v>86</v>
      </c>
      <c r="D928" s="9" t="s">
        <v>89</v>
      </c>
      <c r="E928" s="9">
        <v>7891515977511</v>
      </c>
      <c r="F928" s="9" t="str">
        <f>Calendário!C10</f>
        <v>Santo Antônio Supermercados</v>
      </c>
      <c r="G928" s="9">
        <f>IFERROR(IF('M7'!E40=0,"",'M7'!E40),"")</f>
        <v>16.29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9" t="s">
        <v>68</v>
      </c>
      <c r="B929" s="9" t="s">
        <v>85</v>
      </c>
      <c r="C929" s="9" t="s">
        <v>86</v>
      </c>
      <c r="D929" s="9" t="s">
        <v>89</v>
      </c>
      <c r="E929" s="9">
        <v>7891515977511</v>
      </c>
      <c r="F929" s="9" t="str">
        <f>Calendário!C11</f>
        <v xml:space="preserve">Mercado Teixeira </v>
      </c>
      <c r="G929" s="9" t="str">
        <f>IFERROR(IF('M8'!E40=0,"",'M8'!E40),"")</f>
        <v>x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9" t="s">
        <v>68</v>
      </c>
      <c r="B930" s="9" t="s">
        <v>85</v>
      </c>
      <c r="C930" s="9" t="s">
        <v>86</v>
      </c>
      <c r="D930" s="9" t="s">
        <v>89</v>
      </c>
      <c r="E930" s="9">
        <v>7891515977511</v>
      </c>
      <c r="F930" s="9" t="str">
        <f>Calendário!C12</f>
        <v xml:space="preserve">Supermercado Modelo </v>
      </c>
      <c r="G930" s="9" t="str">
        <f>IFERROR(IF('M9'!E40=0,"",'M9'!E40),"")</f>
        <v/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9" t="s">
        <v>68</v>
      </c>
      <c r="B931" s="9" t="s">
        <v>85</v>
      </c>
      <c r="C931" s="9" t="s">
        <v>86</v>
      </c>
      <c r="D931" s="9" t="s">
        <v>89</v>
      </c>
      <c r="E931" s="9">
        <v>7891515977511</v>
      </c>
      <c r="F931" s="9" t="str">
        <f>Calendário!C13</f>
        <v>Supermercado Esplendor</v>
      </c>
      <c r="G931" s="9" t="str">
        <f>IFERROR(IF('M10'!E40=0,"",'M10'!E40),"")</f>
        <v/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9" t="s">
        <v>68</v>
      </c>
      <c r="B932" s="9" t="s">
        <v>85</v>
      </c>
      <c r="C932" s="9" t="s">
        <v>86</v>
      </c>
      <c r="D932" s="9" t="s">
        <v>89</v>
      </c>
      <c r="E932" s="9">
        <v>7891515977511</v>
      </c>
      <c r="F932" s="9" t="str">
        <f>Calendário!C14</f>
        <v>Sendas Distribuidora S/A (Assaí Atacadista)</v>
      </c>
      <c r="G932" s="9" t="str">
        <f>IFERROR(IF('M11'!E40=0,"",'M11'!E40),"")</f>
        <v/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9" t="s">
        <v>68</v>
      </c>
      <c r="B933" s="9" t="s">
        <v>85</v>
      </c>
      <c r="C933" s="9" t="s">
        <v>86</v>
      </c>
      <c r="D933" s="9" t="s">
        <v>89</v>
      </c>
      <c r="E933" s="9">
        <v>7891515977511</v>
      </c>
      <c r="F933" s="9" t="str">
        <f>Calendário!C15</f>
        <v>Supermercado Sampaio</v>
      </c>
      <c r="G933" s="9" t="str">
        <f>IFERROR(IF('M12'!E40=0,"",'M12'!E40),"")</f>
        <v/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9" t="s">
        <v>68</v>
      </c>
      <c r="B934" s="9" t="s">
        <v>85</v>
      </c>
      <c r="C934" s="9" t="s">
        <v>86</v>
      </c>
      <c r="D934" s="9" t="s">
        <v>89</v>
      </c>
      <c r="E934" s="9">
        <v>7891515977511</v>
      </c>
      <c r="F934" s="9" t="str">
        <f>Calendário!C16</f>
        <v>Atacadão (Brumado)</v>
      </c>
      <c r="G934" s="9">
        <f>IFERROR(IF('M13'!E40=0,"",'M13'!E40),"")</f>
        <v>14.9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9" t="s">
        <v>68</v>
      </c>
      <c r="B935" s="9" t="s">
        <v>85</v>
      </c>
      <c r="C935" s="9" t="s">
        <v>86</v>
      </c>
      <c r="D935" s="9" t="s">
        <v>89</v>
      </c>
      <c r="E935" s="9">
        <v>7891515977511</v>
      </c>
      <c r="F935" s="9" t="str">
        <f>Calendário!C17</f>
        <v>Supermercado Central Ipanema</v>
      </c>
      <c r="G935" s="9" t="str">
        <f>IFERROR(IF('M14'!E40=0,"",'M14'!E40),"")</f>
        <v>x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9" t="s">
        <v>68</v>
      </c>
      <c r="B936" s="9" t="s">
        <v>85</v>
      </c>
      <c r="C936" s="9" t="s">
        <v>86</v>
      </c>
      <c r="D936" s="9" t="s">
        <v>89</v>
      </c>
      <c r="E936" s="9">
        <v>7891515977511</v>
      </c>
      <c r="F936" s="9" t="str">
        <f>Calendário!C18</f>
        <v>Supermercados BH (Juracy)</v>
      </c>
      <c r="G936" s="9" t="str">
        <f>IFERROR(IF('M15'!E40=0,"",'M15'!E40),"")</f>
        <v/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9" t="s">
        <v>68</v>
      </c>
      <c r="B937" s="9" t="s">
        <v>85</v>
      </c>
      <c r="C937" s="9" t="s">
        <v>86</v>
      </c>
      <c r="D937" s="9" t="s">
        <v>89</v>
      </c>
      <c r="E937" s="9">
        <v>7891515977511</v>
      </c>
      <c r="F937" s="9" t="str">
        <f>Calendário!C19</f>
        <v>Supermercado Canaã</v>
      </c>
      <c r="G937" s="9" t="str">
        <f>IFERROR(IF('M16'!E40=0,"",'M16'!E40),"")</f>
        <v/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9" t="s">
        <v>68</v>
      </c>
      <c r="B938" s="9" t="s">
        <v>85</v>
      </c>
      <c r="C938" s="9" t="s">
        <v>86</v>
      </c>
      <c r="D938" s="9" t="s">
        <v>89</v>
      </c>
      <c r="E938" s="9">
        <v>7891515977511</v>
      </c>
      <c r="F938" s="9" t="str">
        <f>Calendário!C20</f>
        <v>Supermercado Aliança</v>
      </c>
      <c r="G938" s="9" t="str">
        <f>IFERROR(IF('M17'!E40=0,"",'M17'!E40),"")</f>
        <v/>
      </c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9" t="s">
        <v>68</v>
      </c>
      <c r="B939" s="9" t="s">
        <v>85</v>
      </c>
      <c r="C939" s="9" t="s">
        <v>86</v>
      </c>
      <c r="D939" s="9" t="s">
        <v>89</v>
      </c>
      <c r="E939" s="9">
        <v>7891515977511</v>
      </c>
      <c r="F939" s="9" t="str">
        <f>Calendário!C21</f>
        <v>Pereira Atacado e Varejo (Boa Vista)</v>
      </c>
      <c r="G939" s="9" t="str">
        <f>IFERROR(IF('M18'!E40=0,"",'M18'!E40),"")</f>
        <v/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9" t="s">
        <v>68</v>
      </c>
      <c r="B940" s="9" t="s">
        <v>85</v>
      </c>
      <c r="C940" s="9" t="s">
        <v>86</v>
      </c>
      <c r="D940" s="9" t="s">
        <v>89</v>
      </c>
      <c r="E940" s="9">
        <v>7891515977511</v>
      </c>
      <c r="F940" s="9" t="str">
        <f>Calendário!C22</f>
        <v>Andralmeida LTDA (São Geraldo)</v>
      </c>
      <c r="G940" s="9" t="str">
        <f>IFERROR(IF('M19'!E40=0,"",'M19'!E40),"")</f>
        <v/>
      </c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9" t="s">
        <v>68</v>
      </c>
      <c r="B941" s="9" t="s">
        <v>85</v>
      </c>
      <c r="C941" s="9" t="s">
        <v>86</v>
      </c>
      <c r="D941" s="9" t="s">
        <v>89</v>
      </c>
      <c r="E941" s="9">
        <v>7891515977511</v>
      </c>
      <c r="F941" s="9" t="str">
        <f>Calendário!C23</f>
        <v xml:space="preserve">São Miguel Supermercado </v>
      </c>
      <c r="G941" s="9" t="str">
        <f>IFERROR(IF('M20'!E40=0,"",'M20'!E40),"")</f>
        <v/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9" t="s">
        <v>68</v>
      </c>
      <c r="B942" s="9" t="s">
        <v>85</v>
      </c>
      <c r="C942" s="9" t="s">
        <v>86</v>
      </c>
      <c r="D942" s="9" t="s">
        <v>89</v>
      </c>
      <c r="E942" s="9">
        <v>7891515977511</v>
      </c>
      <c r="F942" s="9" t="str">
        <f>Calendário!C24</f>
        <v>Supermercados BH (Rosa Cruz)</v>
      </c>
      <c r="G942" s="9" t="str">
        <f>IFERROR(IF('M21'!E40=0,"",'M21'!E40),"")</f>
        <v/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9" t="s">
        <v>68</v>
      </c>
      <c r="B943" s="9" t="s">
        <v>85</v>
      </c>
      <c r="C943" s="9" t="s">
        <v>86</v>
      </c>
      <c r="D943" s="9" t="s">
        <v>89</v>
      </c>
      <c r="E943" s="9">
        <v>7891515977511</v>
      </c>
      <c r="F943" s="9" t="str">
        <f>Calendário!C25</f>
        <v>Supermercados N U (Bairro Brasil)</v>
      </c>
      <c r="G943" s="9" t="str">
        <f>IFERROR(IF('M22'!E40=0,"",'M22'!E40),"")</f>
        <v/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9" t="s">
        <v>68</v>
      </c>
      <c r="B944" s="9" t="s">
        <v>85</v>
      </c>
      <c r="C944" s="9" t="s">
        <v>86</v>
      </c>
      <c r="D944" s="9" t="s">
        <v>89</v>
      </c>
      <c r="E944" s="9">
        <v>7891515977511</v>
      </c>
      <c r="F944" s="9" t="str">
        <f>Calendário!C26</f>
        <v>Atacadão (Pres. Dutra)</v>
      </c>
      <c r="G944" s="9" t="str">
        <f>IFERROR(IF('M23'!E40=0,"",'M23'!E40),"")</f>
        <v/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9" t="s">
        <v>68</v>
      </c>
      <c r="B945" s="9" t="s">
        <v>85</v>
      </c>
      <c r="C945" s="9" t="s">
        <v>86</v>
      </c>
      <c r="D945" s="9" t="s">
        <v>89</v>
      </c>
      <c r="E945" s="9">
        <v>7891515977511</v>
      </c>
      <c r="F945" s="9" t="str">
        <f>Calendário!C27</f>
        <v>Supermercado São João</v>
      </c>
      <c r="G945" s="9" t="str">
        <f>IFERROR(IF('M24'!E40=0,"",'M24'!E40),"")</f>
        <v/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9" t="s">
        <v>68</v>
      </c>
      <c r="B946" s="9" t="s">
        <v>85</v>
      </c>
      <c r="C946" s="9" t="s">
        <v>86</v>
      </c>
      <c r="D946" s="9" t="s">
        <v>89</v>
      </c>
      <c r="E946" s="9">
        <v>7891515977511</v>
      </c>
      <c r="F946" s="9" t="str">
        <f>Calendário!C28</f>
        <v>G Barbosa Supermercado</v>
      </c>
      <c r="G946" s="9" t="str">
        <f>IFERROR(IF('M25'!E40=0,"",'M25'!E40),"")</f>
        <v/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9" t="s">
        <v>68</v>
      </c>
      <c r="B947" s="9" t="s">
        <v>85</v>
      </c>
      <c r="C947" s="9" t="s">
        <v>86</v>
      </c>
      <c r="D947" s="9" t="s">
        <v>89</v>
      </c>
      <c r="E947" s="9">
        <v>7891515977511</v>
      </c>
      <c r="F947" s="9" t="str">
        <f>Calendário!C29</f>
        <v>Pereira Atacado e Varejo (Alto Maron)</v>
      </c>
      <c r="G947" s="9" t="str">
        <f>IFERROR(IF('M26'!E40=0,"",'M26'!E40),"")</f>
        <v/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9" t="s">
        <v>68</v>
      </c>
      <c r="B948" s="9" t="s">
        <v>85</v>
      </c>
      <c r="C948" s="9" t="s">
        <v>86</v>
      </c>
      <c r="D948" s="9" t="s">
        <v>89</v>
      </c>
      <c r="E948" s="9">
        <v>7891515977511</v>
      </c>
      <c r="F948" s="9" t="str">
        <f>Calendário!C30</f>
        <v>Supermercados BH (Brumado)</v>
      </c>
      <c r="G948" s="9" t="str">
        <f>IFERROR(IF('M27'!E40=0,"",'M27'!E40),"")</f>
        <v/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9" t="s">
        <v>68</v>
      </c>
      <c r="B949" s="9" t="s">
        <v>85</v>
      </c>
      <c r="C949" s="9" t="s">
        <v>86</v>
      </c>
      <c r="D949" s="9" t="s">
        <v>89</v>
      </c>
      <c r="E949" s="9">
        <v>7891515977511</v>
      </c>
      <c r="F949" s="9" t="str">
        <f>Calendário!C31</f>
        <v xml:space="preserve">Super Mix Supermercado </v>
      </c>
      <c r="G949" s="9" t="str">
        <f>IFERROR(IF('M28'!E40=0,"",'M28'!E40),"")</f>
        <v/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9" t="s">
        <v>68</v>
      </c>
      <c r="B950" s="9" t="s">
        <v>85</v>
      </c>
      <c r="C950" s="9" t="s">
        <v>86</v>
      </c>
      <c r="D950" s="9" t="s">
        <v>89</v>
      </c>
      <c r="E950" s="9">
        <v>7891515977511</v>
      </c>
      <c r="F950" s="9" t="str">
        <f>Calendário!C32</f>
        <v>Gbom Supermercado</v>
      </c>
      <c r="G950" s="9" t="str">
        <f>IFERROR(IF('M29'!E40=0,"",'M29'!E40),"")</f>
        <v/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9" t="s">
        <v>68</v>
      </c>
      <c r="B951" s="9" t="s">
        <v>85</v>
      </c>
      <c r="C951" s="9" t="s">
        <v>86</v>
      </c>
      <c r="D951" s="9" t="s">
        <v>89</v>
      </c>
      <c r="E951" s="9">
        <v>7891515977511</v>
      </c>
      <c r="F951" s="9" t="str">
        <f>Calendário!C33</f>
        <v>Supermercado Azevedo</v>
      </c>
      <c r="G951" s="9" t="str">
        <f>IFERROR(IF('M30'!E40=0,"",'M30'!E40),"")</f>
        <v/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9" t="s">
        <v>68</v>
      </c>
      <c r="B952" s="9" t="s">
        <v>85</v>
      </c>
      <c r="C952" s="9" t="s">
        <v>86</v>
      </c>
      <c r="D952" s="9" t="s">
        <v>89</v>
      </c>
      <c r="E952" s="9">
        <v>7891515977511</v>
      </c>
      <c r="F952" s="9" t="str">
        <f>Calendário!C34</f>
        <v>Supermercado Jurema</v>
      </c>
      <c r="G952" s="9" t="str">
        <f>IFERROR(IF('M31'!E40=0,"",'M31'!E40),"")</f>
        <v/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9" t="s">
        <v>68</v>
      </c>
      <c r="B953" s="9" t="s">
        <v>85</v>
      </c>
      <c r="C953" s="9" t="s">
        <v>86</v>
      </c>
      <c r="D953" s="9" t="s">
        <v>89</v>
      </c>
      <c r="E953" s="9">
        <v>7891515977511</v>
      </c>
      <c r="F953" s="9" t="str">
        <f>Calendário!C35</f>
        <v xml:space="preserve">Supermercado Petybom </v>
      </c>
      <c r="G953" s="9" t="str">
        <f>IFERROR(IF('M32'!E40=0,"",'M32'!E40),"")</f>
        <v/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9" t="s">
        <v>68</v>
      </c>
      <c r="B954" s="9" t="s">
        <v>85</v>
      </c>
      <c r="C954" s="9" t="s">
        <v>86</v>
      </c>
      <c r="D954" s="9" t="s">
        <v>89</v>
      </c>
      <c r="E954" s="9">
        <v>7891515977511</v>
      </c>
      <c r="F954" s="9" t="str">
        <f>Calendário!C36</f>
        <v>Supermercados Petrópolis</v>
      </c>
      <c r="G954" s="9" t="str">
        <f>IFERROR(IF('M33'!E40=0,"",'M33'!E40),"")</f>
        <v/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9" t="s">
        <v>68</v>
      </c>
      <c r="B955" s="9" t="s">
        <v>85</v>
      </c>
      <c r="C955" s="9" t="s">
        <v>86</v>
      </c>
      <c r="D955" s="9" t="s">
        <v>89</v>
      </c>
      <c r="E955" s="9">
        <v>7891515977511</v>
      </c>
      <c r="F955" s="9" t="str">
        <f>Calendário!C37</f>
        <v>Supermercados N U (Boulevard)</v>
      </c>
      <c r="G955" s="9" t="str">
        <f>IFERROR(IF('M34'!E40=0,"",'M34'!E40),"")</f>
        <v/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9" t="s">
        <v>68</v>
      </c>
      <c r="B956" s="9" t="s">
        <v>85</v>
      </c>
      <c r="C956" s="9" t="s">
        <v>86</v>
      </c>
      <c r="D956" s="9" t="s">
        <v>89</v>
      </c>
      <c r="E956" s="9">
        <v>7891515977511</v>
      </c>
      <c r="F956" s="9" t="str">
        <f>Calendário!C38</f>
        <v>Supermercado Local</v>
      </c>
      <c r="G956" s="9" t="str">
        <f>IFERROR(IF('M35'!E40=0,"",'M35'!E40),"")</f>
        <v/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9" t="s">
        <v>68</v>
      </c>
      <c r="B957" s="9" t="s">
        <v>85</v>
      </c>
      <c r="C957" s="9" t="s">
        <v>86</v>
      </c>
      <c r="D957" s="9" t="s">
        <v>89</v>
      </c>
      <c r="E957" s="9">
        <v>7891515977511</v>
      </c>
      <c r="F957" s="9" t="str">
        <f>Calendário!C39</f>
        <v>Rondelli Comércio e transporte LTDA</v>
      </c>
      <c r="G957" s="9" t="str">
        <f>IFERROR(IF('M36'!E40=0,"",'M36'!E40),"")</f>
        <v/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9" t="s">
        <v>68</v>
      </c>
      <c r="B958" s="9" t="s">
        <v>85</v>
      </c>
      <c r="C958" s="9" t="s">
        <v>86</v>
      </c>
      <c r="D958" s="9" t="s">
        <v>89</v>
      </c>
      <c r="E958" s="9">
        <v>7891515977511</v>
      </c>
      <c r="F958" s="9" t="str">
        <f>Calendário!C40</f>
        <v>NS Aparecida</v>
      </c>
      <c r="G958" s="9" t="str">
        <f>IFERROR(IF('M37'!E40=0,"",'M37'!E40),"")</f>
        <v/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9" t="s">
        <v>68</v>
      </c>
      <c r="B959" s="9" t="s">
        <v>85</v>
      </c>
      <c r="C959" s="9" t="s">
        <v>86</v>
      </c>
      <c r="D959" s="9" t="s">
        <v>89</v>
      </c>
      <c r="E959" s="9">
        <v>7891515977511</v>
      </c>
      <c r="F959" s="9" t="str">
        <f>Calendário!C41</f>
        <v>Supermercado Família</v>
      </c>
      <c r="G959" s="9" t="str">
        <f>IFERROR(IF('M38'!E40=0,"",'M38'!E40),"")</f>
        <v/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9" t="s">
        <v>68</v>
      </c>
      <c r="B960" s="9" t="s">
        <v>85</v>
      </c>
      <c r="C960" s="9" t="s">
        <v>86</v>
      </c>
      <c r="D960" s="9" t="s">
        <v>89</v>
      </c>
      <c r="E960" s="9">
        <v>7891515977511</v>
      </c>
      <c r="F960" s="9" t="str">
        <f>Calendário!C42</f>
        <v>S Nossa Senhora</v>
      </c>
      <c r="G960" s="9" t="str">
        <f>IFERROR(IF('M39'!E40=0,"",'M39'!E40),"")</f>
        <v/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9" t="s">
        <v>68</v>
      </c>
      <c r="B961" s="9" t="s">
        <v>85</v>
      </c>
      <c r="C961" s="9" t="s">
        <v>86</v>
      </c>
      <c r="D961" s="9" t="s">
        <v>89</v>
      </c>
      <c r="E961" s="9">
        <v>7891515977511</v>
      </c>
      <c r="F961" s="9" t="str">
        <f>Calendário!C43</f>
        <v>Supermercado Nova Economia</v>
      </c>
      <c r="G961" s="9" t="str">
        <f>IFERROR(IF('M40'!E40=0,"",'M40'!E40),"")</f>
        <v/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9" t="s">
        <v>68</v>
      </c>
      <c r="B962" s="9" t="s">
        <v>85</v>
      </c>
      <c r="C962" s="9" t="s">
        <v>86</v>
      </c>
      <c r="D962" s="9" t="s">
        <v>92</v>
      </c>
      <c r="E962" s="9">
        <v>7894904009862</v>
      </c>
      <c r="F962" s="9" t="str">
        <f>Calendário!C4</f>
        <v>Atakarejo</v>
      </c>
      <c r="G962" s="9">
        <f>IFERROR(IF('M1'!E41=0,"",'M1'!E41),"")</f>
        <v>14.99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9" t="s">
        <v>68</v>
      </c>
      <c r="B963" s="9" t="s">
        <v>85</v>
      </c>
      <c r="C963" s="9" t="s">
        <v>86</v>
      </c>
      <c r="D963" s="9" t="s">
        <v>92</v>
      </c>
      <c r="E963" s="9">
        <v>7894904009862</v>
      </c>
      <c r="F963" s="9" t="str">
        <f>Calendário!C5</f>
        <v>Supermercado São Jorge</v>
      </c>
      <c r="G963" s="9" t="str">
        <f>IFERROR(IF('M2'!E41=0,"",'M2'!E41),"")</f>
        <v/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9" t="s">
        <v>68</v>
      </c>
      <c r="B964" s="9" t="s">
        <v>85</v>
      </c>
      <c r="C964" s="9" t="s">
        <v>86</v>
      </c>
      <c r="D964" s="9" t="s">
        <v>92</v>
      </c>
      <c r="E964" s="9">
        <v>7894904009862</v>
      </c>
      <c r="F964" s="9" t="str">
        <f>Calendário!C6</f>
        <v>Economart</v>
      </c>
      <c r="G964" s="9">
        <f>IFERROR(IF('M3'!E41=0,"",'M3'!E41),"")</f>
        <v>17.98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9" t="s">
        <v>68</v>
      </c>
      <c r="B965" s="9" t="s">
        <v>85</v>
      </c>
      <c r="C965" s="9" t="s">
        <v>86</v>
      </c>
      <c r="D965" s="9" t="s">
        <v>92</v>
      </c>
      <c r="E965" s="9">
        <v>7894904009862</v>
      </c>
      <c r="F965" s="9" t="str">
        <f>Calendário!C7</f>
        <v>Mercadinho Deus Dará</v>
      </c>
      <c r="G965" s="9" t="str">
        <f>IFERROR(IF('M4'!E41=0,"",'M4'!E41),"")</f>
        <v>x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9" t="s">
        <v>68</v>
      </c>
      <c r="B966" s="9" t="s">
        <v>85</v>
      </c>
      <c r="C966" s="9" t="s">
        <v>86</v>
      </c>
      <c r="D966" s="9" t="s">
        <v>92</v>
      </c>
      <c r="E966" s="9">
        <v>7894904009862</v>
      </c>
      <c r="F966" s="9" t="str">
        <f>Calendário!C8</f>
        <v>Mix Mateus</v>
      </c>
      <c r="G966" s="9">
        <f>IFERROR(IF('M5'!E41=0,"",'M5'!E41),"")</f>
        <v>14.98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9" t="s">
        <v>68</v>
      </c>
      <c r="B967" s="9" t="s">
        <v>85</v>
      </c>
      <c r="C967" s="9" t="s">
        <v>86</v>
      </c>
      <c r="D967" s="9" t="s">
        <v>92</v>
      </c>
      <c r="E967" s="9">
        <v>7894904009862</v>
      </c>
      <c r="F967" s="9" t="str">
        <f>Calendário!C9</f>
        <v>Mercado Eliene</v>
      </c>
      <c r="G967" s="9" t="str">
        <f>IFERROR(IF('M6'!E41=0,"",'M6'!E41),"")</f>
        <v>x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9" t="s">
        <v>68</v>
      </c>
      <c r="B968" s="9" t="s">
        <v>85</v>
      </c>
      <c r="C968" s="9" t="s">
        <v>86</v>
      </c>
      <c r="D968" s="9" t="s">
        <v>92</v>
      </c>
      <c r="E968" s="9">
        <v>7894904009862</v>
      </c>
      <c r="F968" s="9" t="str">
        <f>Calendário!C10</f>
        <v>Santo Antônio Supermercados</v>
      </c>
      <c r="G968" s="9">
        <f>IFERROR(IF('M7'!E41=0,"",'M7'!E41),"")</f>
        <v>16.489999999999998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9" t="s">
        <v>68</v>
      </c>
      <c r="B969" s="9" t="s">
        <v>85</v>
      </c>
      <c r="C969" s="9" t="s">
        <v>86</v>
      </c>
      <c r="D969" s="9" t="s">
        <v>92</v>
      </c>
      <c r="E969" s="9">
        <v>7894904009862</v>
      </c>
      <c r="F969" s="9" t="str">
        <f>Calendário!C11</f>
        <v xml:space="preserve">Mercado Teixeira </v>
      </c>
      <c r="G969" s="9" t="str">
        <f>IFERROR(IF('M8'!E41=0,"",'M8'!E41),"")</f>
        <v>x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9" t="s">
        <v>68</v>
      </c>
      <c r="B970" s="9" t="s">
        <v>85</v>
      </c>
      <c r="C970" s="9" t="s">
        <v>86</v>
      </c>
      <c r="D970" s="9" t="s">
        <v>92</v>
      </c>
      <c r="E970" s="9">
        <v>7894904009862</v>
      </c>
      <c r="F970" s="9" t="str">
        <f>Calendário!C12</f>
        <v xml:space="preserve">Supermercado Modelo </v>
      </c>
      <c r="G970" s="9" t="str">
        <f>IFERROR(IF('M9'!E41=0,"",'M9'!E41),"")</f>
        <v/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9" t="s">
        <v>68</v>
      </c>
      <c r="B971" s="9" t="s">
        <v>85</v>
      </c>
      <c r="C971" s="9" t="s">
        <v>86</v>
      </c>
      <c r="D971" s="9" t="s">
        <v>92</v>
      </c>
      <c r="E971" s="9">
        <v>7894904009862</v>
      </c>
      <c r="F971" s="9" t="str">
        <f>Calendário!C13</f>
        <v>Supermercado Esplendor</v>
      </c>
      <c r="G971" s="9" t="str">
        <f>IFERROR(IF('M10'!E41=0,"",'M10'!E41),"")</f>
        <v/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9" t="s">
        <v>68</v>
      </c>
      <c r="B972" s="9" t="s">
        <v>85</v>
      </c>
      <c r="C972" s="9" t="s">
        <v>86</v>
      </c>
      <c r="D972" s="9" t="s">
        <v>92</v>
      </c>
      <c r="E972" s="9">
        <v>7894904009862</v>
      </c>
      <c r="F972" s="9" t="str">
        <f>Calendário!C14</f>
        <v>Sendas Distribuidora S/A (Assaí Atacadista)</v>
      </c>
      <c r="G972" s="9" t="str">
        <f>IFERROR(IF('M11'!E41=0,"",'M11'!E41),"")</f>
        <v/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9" t="s">
        <v>68</v>
      </c>
      <c r="B973" s="9" t="s">
        <v>85</v>
      </c>
      <c r="C973" s="9" t="s">
        <v>86</v>
      </c>
      <c r="D973" s="9" t="s">
        <v>92</v>
      </c>
      <c r="E973" s="9">
        <v>7894904009862</v>
      </c>
      <c r="F973" s="9" t="str">
        <f>Calendário!C15</f>
        <v>Supermercado Sampaio</v>
      </c>
      <c r="G973" s="9" t="str">
        <f>IFERROR(IF('M12'!E41=0,"",'M12'!E41),"")</f>
        <v/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9" t="s">
        <v>68</v>
      </c>
      <c r="B974" s="9" t="s">
        <v>85</v>
      </c>
      <c r="C974" s="9" t="s">
        <v>86</v>
      </c>
      <c r="D974" s="9" t="s">
        <v>92</v>
      </c>
      <c r="E974" s="9">
        <v>7894904009862</v>
      </c>
      <c r="F974" s="9" t="str">
        <f>Calendário!C16</f>
        <v>Atacadão (Brumado)</v>
      </c>
      <c r="G974" s="9" t="str">
        <f>IFERROR(IF('M13'!E41=0,"",'M13'!E41),"")</f>
        <v>x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9" t="s">
        <v>68</v>
      </c>
      <c r="B975" s="9" t="s">
        <v>85</v>
      </c>
      <c r="C975" s="9" t="s">
        <v>86</v>
      </c>
      <c r="D975" s="9" t="s">
        <v>92</v>
      </c>
      <c r="E975" s="9">
        <v>7894904009862</v>
      </c>
      <c r="F975" s="9" t="str">
        <f>Calendário!C17</f>
        <v>Supermercado Central Ipanema</v>
      </c>
      <c r="G975" s="9" t="str">
        <f>IFERROR(IF('M14'!E41=0,"",'M14'!E41),"")</f>
        <v>x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9" t="s">
        <v>68</v>
      </c>
      <c r="B976" s="9" t="s">
        <v>85</v>
      </c>
      <c r="C976" s="9" t="s">
        <v>86</v>
      </c>
      <c r="D976" s="9" t="s">
        <v>92</v>
      </c>
      <c r="E976" s="9">
        <v>7894904009862</v>
      </c>
      <c r="F976" s="9" t="str">
        <f>Calendário!C18</f>
        <v>Supermercados BH (Juracy)</v>
      </c>
      <c r="G976" s="9" t="str">
        <f>IFERROR(IF('M15'!E41=0,"",'M15'!E41),"")</f>
        <v/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9" t="s">
        <v>68</v>
      </c>
      <c r="B977" s="9" t="s">
        <v>85</v>
      </c>
      <c r="C977" s="9" t="s">
        <v>86</v>
      </c>
      <c r="D977" s="9" t="s">
        <v>92</v>
      </c>
      <c r="E977" s="9">
        <v>7894904009862</v>
      </c>
      <c r="F977" s="9" t="str">
        <f>Calendário!C19</f>
        <v>Supermercado Canaã</v>
      </c>
      <c r="G977" s="9" t="str">
        <f>IFERROR(IF('M16'!E41=0,"",'M16'!E41),"")</f>
        <v/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9" t="s">
        <v>68</v>
      </c>
      <c r="B978" s="9" t="s">
        <v>85</v>
      </c>
      <c r="C978" s="9" t="s">
        <v>86</v>
      </c>
      <c r="D978" s="9" t="s">
        <v>92</v>
      </c>
      <c r="E978" s="9">
        <v>7894904009862</v>
      </c>
      <c r="F978" s="9" t="str">
        <f>Calendário!C20</f>
        <v>Supermercado Aliança</v>
      </c>
      <c r="G978" s="9" t="str">
        <f>IFERROR(IF('M17'!E41=0,"",'M17'!E41),"")</f>
        <v/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9" t="s">
        <v>68</v>
      </c>
      <c r="B979" s="9" t="s">
        <v>85</v>
      </c>
      <c r="C979" s="9" t="s">
        <v>86</v>
      </c>
      <c r="D979" s="9" t="s">
        <v>92</v>
      </c>
      <c r="E979" s="9">
        <v>7894904009862</v>
      </c>
      <c r="F979" s="9" t="str">
        <f>Calendário!C21</f>
        <v>Pereira Atacado e Varejo (Boa Vista)</v>
      </c>
      <c r="G979" s="9" t="str">
        <f>IFERROR(IF('M18'!E41=0,"",'M18'!E41),"")</f>
        <v/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9" t="s">
        <v>68</v>
      </c>
      <c r="B980" s="9" t="s">
        <v>85</v>
      </c>
      <c r="C980" s="9" t="s">
        <v>86</v>
      </c>
      <c r="D980" s="9" t="s">
        <v>92</v>
      </c>
      <c r="E980" s="9">
        <v>7894904009862</v>
      </c>
      <c r="F980" s="9" t="str">
        <f>Calendário!C22</f>
        <v>Andralmeida LTDA (São Geraldo)</v>
      </c>
      <c r="G980" s="9" t="str">
        <f>IFERROR(IF('M19'!E41=0,"",'M19'!E41),"")</f>
        <v/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9" t="s">
        <v>68</v>
      </c>
      <c r="B981" s="9" t="s">
        <v>85</v>
      </c>
      <c r="C981" s="9" t="s">
        <v>86</v>
      </c>
      <c r="D981" s="9" t="s">
        <v>92</v>
      </c>
      <c r="E981" s="9">
        <v>7894904009862</v>
      </c>
      <c r="F981" s="9" t="str">
        <f>Calendário!C23</f>
        <v xml:space="preserve">São Miguel Supermercado </v>
      </c>
      <c r="G981" s="9" t="str">
        <f>IFERROR(IF('M20'!E41=0,"",'M20'!E41),"")</f>
        <v/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9" t="s">
        <v>68</v>
      </c>
      <c r="B982" s="9" t="s">
        <v>85</v>
      </c>
      <c r="C982" s="9" t="s">
        <v>86</v>
      </c>
      <c r="D982" s="9" t="s">
        <v>92</v>
      </c>
      <c r="E982" s="9">
        <v>7894904009862</v>
      </c>
      <c r="F982" s="9" t="str">
        <f>Calendário!C24</f>
        <v>Supermercados BH (Rosa Cruz)</v>
      </c>
      <c r="G982" s="9" t="str">
        <f>IFERROR(IF('M21'!E41=0,"",'M21'!E41),"")</f>
        <v/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9" t="s">
        <v>68</v>
      </c>
      <c r="B983" s="9" t="s">
        <v>85</v>
      </c>
      <c r="C983" s="9" t="s">
        <v>86</v>
      </c>
      <c r="D983" s="9" t="s">
        <v>92</v>
      </c>
      <c r="E983" s="9">
        <v>7894904009862</v>
      </c>
      <c r="F983" s="9" t="str">
        <f>Calendário!C25</f>
        <v>Supermercados N U (Bairro Brasil)</v>
      </c>
      <c r="G983" s="9" t="str">
        <f>IFERROR(IF('M22'!E41=0,"",'M22'!E41),"")</f>
        <v/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9" t="s">
        <v>68</v>
      </c>
      <c r="B984" s="9" t="s">
        <v>85</v>
      </c>
      <c r="C984" s="9" t="s">
        <v>86</v>
      </c>
      <c r="D984" s="9" t="s">
        <v>92</v>
      </c>
      <c r="E984" s="9">
        <v>7894904009862</v>
      </c>
      <c r="F984" s="9" t="str">
        <f>Calendário!C26</f>
        <v>Atacadão (Pres. Dutra)</v>
      </c>
      <c r="G984" s="9" t="str">
        <f>IFERROR(IF('M23'!E41=0,"",'M23'!E41),"")</f>
        <v/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9" t="s">
        <v>68</v>
      </c>
      <c r="B985" s="9" t="s">
        <v>85</v>
      </c>
      <c r="C985" s="9" t="s">
        <v>86</v>
      </c>
      <c r="D985" s="9" t="s">
        <v>92</v>
      </c>
      <c r="E985" s="9">
        <v>7894904009862</v>
      </c>
      <c r="F985" s="9" t="str">
        <f>Calendário!C27</f>
        <v>Supermercado São João</v>
      </c>
      <c r="G985" s="9" t="str">
        <f>IFERROR(IF('M24'!E41=0,"",'M24'!E41),"")</f>
        <v/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9" t="s">
        <v>68</v>
      </c>
      <c r="B986" s="9" t="s">
        <v>85</v>
      </c>
      <c r="C986" s="9" t="s">
        <v>86</v>
      </c>
      <c r="D986" s="9" t="s">
        <v>92</v>
      </c>
      <c r="E986" s="9">
        <v>7894904009862</v>
      </c>
      <c r="F986" s="9" t="str">
        <f>Calendário!C28</f>
        <v>G Barbosa Supermercado</v>
      </c>
      <c r="G986" s="9" t="str">
        <f>IFERROR(IF('M25'!E41=0,"",'M25'!E41),"")</f>
        <v/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9" t="s">
        <v>68</v>
      </c>
      <c r="B987" s="9" t="s">
        <v>85</v>
      </c>
      <c r="C987" s="9" t="s">
        <v>86</v>
      </c>
      <c r="D987" s="9" t="s">
        <v>92</v>
      </c>
      <c r="E987" s="9">
        <v>7894904009862</v>
      </c>
      <c r="F987" s="9" t="str">
        <f>Calendário!C29</f>
        <v>Pereira Atacado e Varejo (Alto Maron)</v>
      </c>
      <c r="G987" s="9" t="str">
        <f>IFERROR(IF('M26'!E41=0,"",'M26'!E41),"")</f>
        <v/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9" t="s">
        <v>68</v>
      </c>
      <c r="B988" s="9" t="s">
        <v>85</v>
      </c>
      <c r="C988" s="9" t="s">
        <v>86</v>
      </c>
      <c r="D988" s="9" t="s">
        <v>92</v>
      </c>
      <c r="E988" s="9">
        <v>7894904009862</v>
      </c>
      <c r="F988" s="9" t="str">
        <f>Calendário!C30</f>
        <v>Supermercados BH (Brumado)</v>
      </c>
      <c r="G988" s="9" t="str">
        <f>IFERROR(IF('M27'!E41=0,"",'M27'!E41),"")</f>
        <v/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9" t="s">
        <v>68</v>
      </c>
      <c r="B989" s="9" t="s">
        <v>85</v>
      </c>
      <c r="C989" s="9" t="s">
        <v>86</v>
      </c>
      <c r="D989" s="9" t="s">
        <v>92</v>
      </c>
      <c r="E989" s="9">
        <v>7894904009862</v>
      </c>
      <c r="F989" s="9" t="str">
        <f>Calendário!C31</f>
        <v xml:space="preserve">Super Mix Supermercado </v>
      </c>
      <c r="G989" s="9" t="str">
        <f>IFERROR(IF('M28'!E41=0,"",'M28'!E41),"")</f>
        <v/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9" t="s">
        <v>68</v>
      </c>
      <c r="B990" s="9" t="s">
        <v>85</v>
      </c>
      <c r="C990" s="9" t="s">
        <v>86</v>
      </c>
      <c r="D990" s="9" t="s">
        <v>92</v>
      </c>
      <c r="E990" s="9">
        <v>7894904009862</v>
      </c>
      <c r="F990" s="9" t="str">
        <f>Calendário!C32</f>
        <v>Gbom Supermercado</v>
      </c>
      <c r="G990" s="9" t="str">
        <f>IFERROR(IF('M29'!E41=0,"",'M29'!E41),"")</f>
        <v/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9" t="s">
        <v>68</v>
      </c>
      <c r="B991" s="9" t="s">
        <v>85</v>
      </c>
      <c r="C991" s="9" t="s">
        <v>86</v>
      </c>
      <c r="D991" s="9" t="s">
        <v>92</v>
      </c>
      <c r="E991" s="9">
        <v>7894904009862</v>
      </c>
      <c r="F991" s="9" t="str">
        <f>Calendário!C33</f>
        <v>Supermercado Azevedo</v>
      </c>
      <c r="G991" s="9" t="str">
        <f>IFERROR(IF('M30'!E41=0,"",'M30'!E41),"")</f>
        <v/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9" t="s">
        <v>68</v>
      </c>
      <c r="B992" s="9" t="s">
        <v>85</v>
      </c>
      <c r="C992" s="9" t="s">
        <v>86</v>
      </c>
      <c r="D992" s="9" t="s">
        <v>92</v>
      </c>
      <c r="E992" s="9">
        <v>7894904009862</v>
      </c>
      <c r="F992" s="9" t="str">
        <f>Calendário!C34</f>
        <v>Supermercado Jurema</v>
      </c>
      <c r="G992" s="9" t="str">
        <f>IFERROR(IF('M31'!E41=0,"",'M31'!E41),"")</f>
        <v/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9" t="s">
        <v>68</v>
      </c>
      <c r="B993" s="9" t="s">
        <v>85</v>
      </c>
      <c r="C993" s="9" t="s">
        <v>86</v>
      </c>
      <c r="D993" s="9" t="s">
        <v>92</v>
      </c>
      <c r="E993" s="9">
        <v>7894904009862</v>
      </c>
      <c r="F993" s="9" t="str">
        <f>Calendário!C35</f>
        <v xml:space="preserve">Supermercado Petybom </v>
      </c>
      <c r="G993" s="9" t="str">
        <f>IFERROR(IF('M32'!E41=0,"",'M32'!E41),"")</f>
        <v/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9" t="s">
        <v>68</v>
      </c>
      <c r="B994" s="9" t="s">
        <v>85</v>
      </c>
      <c r="C994" s="9" t="s">
        <v>86</v>
      </c>
      <c r="D994" s="9" t="s">
        <v>92</v>
      </c>
      <c r="E994" s="9">
        <v>7894904009862</v>
      </c>
      <c r="F994" s="9" t="str">
        <f>Calendário!C36</f>
        <v>Supermercados Petrópolis</v>
      </c>
      <c r="G994" s="9" t="str">
        <f>IFERROR(IF('M33'!E41=0,"",'M33'!E41),"")</f>
        <v/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9" t="s">
        <v>68</v>
      </c>
      <c r="B995" s="9" t="s">
        <v>85</v>
      </c>
      <c r="C995" s="9" t="s">
        <v>86</v>
      </c>
      <c r="D995" s="9" t="s">
        <v>92</v>
      </c>
      <c r="E995" s="9">
        <v>7894904009862</v>
      </c>
      <c r="F995" s="9" t="str">
        <f>Calendário!C37</f>
        <v>Supermercados N U (Boulevard)</v>
      </c>
      <c r="G995" s="9" t="str">
        <f>IFERROR(IF('M34'!E41=0,"",'M34'!E41),"")</f>
        <v/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9" t="s">
        <v>68</v>
      </c>
      <c r="B996" s="9" t="s">
        <v>85</v>
      </c>
      <c r="C996" s="9" t="s">
        <v>86</v>
      </c>
      <c r="D996" s="9" t="s">
        <v>92</v>
      </c>
      <c r="E996" s="9">
        <v>7894904009862</v>
      </c>
      <c r="F996" s="9" t="str">
        <f>Calendário!C38</f>
        <v>Supermercado Local</v>
      </c>
      <c r="G996" s="9" t="str">
        <f>IFERROR(IF('M35'!E41=0,"",'M35'!E41),"")</f>
        <v/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9" t="s">
        <v>68</v>
      </c>
      <c r="B997" s="9" t="s">
        <v>85</v>
      </c>
      <c r="C997" s="9" t="s">
        <v>86</v>
      </c>
      <c r="D997" s="9" t="s">
        <v>92</v>
      </c>
      <c r="E997" s="9">
        <v>7894904009862</v>
      </c>
      <c r="F997" s="9" t="str">
        <f>Calendário!C39</f>
        <v>Rondelli Comércio e transporte LTDA</v>
      </c>
      <c r="G997" s="9" t="str">
        <f>IFERROR(IF('M36'!E41=0,"",'M36'!E41),"")</f>
        <v/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9" t="s">
        <v>68</v>
      </c>
      <c r="B998" s="9" t="s">
        <v>85</v>
      </c>
      <c r="C998" s="9" t="s">
        <v>86</v>
      </c>
      <c r="D998" s="9" t="s">
        <v>92</v>
      </c>
      <c r="E998" s="9">
        <v>7894904009862</v>
      </c>
      <c r="F998" s="9" t="str">
        <f>Calendário!C40</f>
        <v>NS Aparecida</v>
      </c>
      <c r="G998" s="9" t="str">
        <f>IFERROR(IF('M37'!E41=0,"",'M37'!E41),"")</f>
        <v/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9" t="s">
        <v>68</v>
      </c>
      <c r="B999" s="9" t="s">
        <v>85</v>
      </c>
      <c r="C999" s="9" t="s">
        <v>86</v>
      </c>
      <c r="D999" s="9" t="s">
        <v>92</v>
      </c>
      <c r="E999" s="9">
        <v>7894904009862</v>
      </c>
      <c r="F999" s="9" t="str">
        <f>Calendário!C41</f>
        <v>Supermercado Família</v>
      </c>
      <c r="G999" s="9" t="str">
        <f>IFERROR(IF('M38'!E41=0,"",'M38'!E41),"")</f>
        <v/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9" t="s">
        <v>68</v>
      </c>
      <c r="B1000" s="9" t="s">
        <v>85</v>
      </c>
      <c r="C1000" s="9" t="s">
        <v>86</v>
      </c>
      <c r="D1000" s="9" t="s">
        <v>92</v>
      </c>
      <c r="E1000" s="9">
        <v>7894904009862</v>
      </c>
      <c r="F1000" s="9" t="str">
        <f>Calendário!C42</f>
        <v>S Nossa Senhora</v>
      </c>
      <c r="G1000" s="9" t="str">
        <f>IFERROR(IF('M39'!E41=0,"",'M39'!E41),"")</f>
        <v/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9" t="s">
        <v>68</v>
      </c>
      <c r="B1001" s="9" t="s">
        <v>85</v>
      </c>
      <c r="C1001" s="9" t="s">
        <v>86</v>
      </c>
      <c r="D1001" s="9" t="s">
        <v>92</v>
      </c>
      <c r="E1001" s="9">
        <v>7894904009862</v>
      </c>
      <c r="F1001" s="9" t="str">
        <f>Calendário!C43</f>
        <v>Supermercado Nova Economia</v>
      </c>
      <c r="G1001" s="9" t="str">
        <f>IFERROR(IF('M40'!E41=0,"",'M40'!E41),"")</f>
        <v/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9" t="s">
        <v>68</v>
      </c>
      <c r="B1002" s="9" t="s">
        <v>85</v>
      </c>
      <c r="C1002" s="9" t="s">
        <v>86</v>
      </c>
      <c r="D1002" s="9" t="s">
        <v>94</v>
      </c>
      <c r="E1002" s="9">
        <v>7896716301271</v>
      </c>
      <c r="F1002" s="9" t="str">
        <f>Calendário!C4</f>
        <v>Atakarejo</v>
      </c>
      <c r="G1002" s="9" t="str">
        <f>IFERROR(IF('M1'!E42=0,"",'M1'!E42),"")</f>
        <v>x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9" t="s">
        <v>68</v>
      </c>
      <c r="B1003" s="9" t="s">
        <v>85</v>
      </c>
      <c r="C1003" s="9" t="s">
        <v>86</v>
      </c>
      <c r="D1003" s="9" t="s">
        <v>94</v>
      </c>
      <c r="E1003" s="9">
        <v>7896716301271</v>
      </c>
      <c r="F1003" s="9" t="str">
        <f>Calendário!C5</f>
        <v>Supermercado São Jorge</v>
      </c>
      <c r="G1003" s="9" t="str">
        <f>IFERROR(IF('M2'!E42=0,"",'M2'!E42),"")</f>
        <v/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9" t="s">
        <v>68</v>
      </c>
      <c r="B1004" s="9" t="s">
        <v>85</v>
      </c>
      <c r="C1004" s="9" t="s">
        <v>86</v>
      </c>
      <c r="D1004" s="9" t="s">
        <v>94</v>
      </c>
      <c r="E1004" s="9">
        <v>7896716301271</v>
      </c>
      <c r="F1004" s="9" t="str">
        <f>Calendário!C6</f>
        <v>Economart</v>
      </c>
      <c r="G1004" s="9" t="str">
        <f>IFERROR(IF('M3'!E42=0,"",'M3'!E42),"")</f>
        <v>x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9" t="s">
        <v>68</v>
      </c>
      <c r="B1005" s="9" t="s">
        <v>85</v>
      </c>
      <c r="C1005" s="9" t="s">
        <v>86</v>
      </c>
      <c r="D1005" s="9" t="s">
        <v>94</v>
      </c>
      <c r="E1005" s="9">
        <v>7896716301271</v>
      </c>
      <c r="F1005" s="9" t="str">
        <f>Calendário!C7</f>
        <v>Mercadinho Deus Dará</v>
      </c>
      <c r="G1005" s="9" t="str">
        <f>IFERROR(IF('M4'!E42=0,"",'M4'!E42),"")</f>
        <v>x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9" t="s">
        <v>68</v>
      </c>
      <c r="B1006" s="9" t="s">
        <v>85</v>
      </c>
      <c r="C1006" s="9" t="s">
        <v>86</v>
      </c>
      <c r="D1006" s="9" t="s">
        <v>94</v>
      </c>
      <c r="E1006" s="9">
        <v>7896716301271</v>
      </c>
      <c r="F1006" s="9" t="str">
        <f>Calendário!C8</f>
        <v>Mix Mateus</v>
      </c>
      <c r="G1006" s="9" t="str">
        <f>IFERROR(IF('M5'!E42=0,"",'M5'!E42),"")</f>
        <v>x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9" t="s">
        <v>68</v>
      </c>
      <c r="B1007" s="9" t="s">
        <v>85</v>
      </c>
      <c r="C1007" s="9" t="s">
        <v>86</v>
      </c>
      <c r="D1007" s="9" t="s">
        <v>94</v>
      </c>
      <c r="E1007" s="9">
        <v>7896716301271</v>
      </c>
      <c r="F1007" s="9" t="str">
        <f>Calendário!C9</f>
        <v>Mercado Eliene</v>
      </c>
      <c r="G1007" s="9" t="str">
        <f>IFERROR(IF('M6'!E42=0,"",'M6'!E42),"")</f>
        <v>x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9" t="s">
        <v>68</v>
      </c>
      <c r="B1008" s="9" t="s">
        <v>85</v>
      </c>
      <c r="C1008" s="9" t="s">
        <v>86</v>
      </c>
      <c r="D1008" s="9" t="s">
        <v>94</v>
      </c>
      <c r="E1008" s="9">
        <v>7896716301271</v>
      </c>
      <c r="F1008" s="9" t="str">
        <f>Calendário!C10</f>
        <v>Santo Antônio Supermercados</v>
      </c>
      <c r="G1008" s="9" t="str">
        <f>IFERROR(IF('M7'!E42=0,"",'M7'!E42),"")</f>
        <v>x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9" t="s">
        <v>68</v>
      </c>
      <c r="B1009" s="9" t="s">
        <v>85</v>
      </c>
      <c r="C1009" s="9" t="s">
        <v>86</v>
      </c>
      <c r="D1009" s="9" t="s">
        <v>94</v>
      </c>
      <c r="E1009" s="9">
        <v>7896716301271</v>
      </c>
      <c r="F1009" s="9" t="str">
        <f>Calendário!C11</f>
        <v xml:space="preserve">Mercado Teixeira </v>
      </c>
      <c r="G1009" s="9" t="str">
        <f>IFERROR(IF('M8'!E42=0,"",'M8'!E42),"")</f>
        <v>x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9" t="s">
        <v>68</v>
      </c>
      <c r="B1010" s="9" t="s">
        <v>85</v>
      </c>
      <c r="C1010" s="9" t="s">
        <v>86</v>
      </c>
      <c r="D1010" s="9" t="s">
        <v>94</v>
      </c>
      <c r="E1010" s="9">
        <v>7896716301271</v>
      </c>
      <c r="F1010" s="9" t="str">
        <f>Calendário!C12</f>
        <v xml:space="preserve">Supermercado Modelo </v>
      </c>
      <c r="G1010" s="9" t="str">
        <f>IFERROR(IF('M9'!E42=0,"",'M9'!E42),"")</f>
        <v/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9" t="s">
        <v>68</v>
      </c>
      <c r="B1011" s="9" t="s">
        <v>85</v>
      </c>
      <c r="C1011" s="9" t="s">
        <v>86</v>
      </c>
      <c r="D1011" s="9" t="s">
        <v>94</v>
      </c>
      <c r="E1011" s="9">
        <v>7896716301271</v>
      </c>
      <c r="F1011" s="9" t="str">
        <f>Calendário!C13</f>
        <v>Supermercado Esplendor</v>
      </c>
      <c r="G1011" s="9" t="str">
        <f>IFERROR(IF('M10'!E42=0,"",'M10'!E42),"")</f>
        <v/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9" t="s">
        <v>68</v>
      </c>
      <c r="B1012" s="9" t="s">
        <v>85</v>
      </c>
      <c r="C1012" s="9" t="s">
        <v>86</v>
      </c>
      <c r="D1012" s="9" t="s">
        <v>94</v>
      </c>
      <c r="E1012" s="9">
        <v>7896716301271</v>
      </c>
      <c r="F1012" s="9" t="str">
        <f>Calendário!C14</f>
        <v>Sendas Distribuidora S/A (Assaí Atacadista)</v>
      </c>
      <c r="G1012" s="9" t="str">
        <f>IFERROR(IF('M11'!E42=0,"",'M11'!E42),"")</f>
        <v/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9" t="s">
        <v>68</v>
      </c>
      <c r="B1013" s="9" t="s">
        <v>85</v>
      </c>
      <c r="C1013" s="9" t="s">
        <v>86</v>
      </c>
      <c r="D1013" s="9" t="s">
        <v>94</v>
      </c>
      <c r="E1013" s="9">
        <v>7896716301271</v>
      </c>
      <c r="F1013" s="9" t="str">
        <f>Calendário!C15</f>
        <v>Supermercado Sampaio</v>
      </c>
      <c r="G1013" s="9" t="str">
        <f>IFERROR(IF('M12'!E42=0,"",'M12'!E42),"")</f>
        <v/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9" t="s">
        <v>68</v>
      </c>
      <c r="B1014" s="9" t="s">
        <v>85</v>
      </c>
      <c r="C1014" s="9" t="s">
        <v>86</v>
      </c>
      <c r="D1014" s="9" t="s">
        <v>94</v>
      </c>
      <c r="E1014" s="9">
        <v>7896716301271</v>
      </c>
      <c r="F1014" s="9" t="str">
        <f>Calendário!C16</f>
        <v>Atacadão (Brumado)</v>
      </c>
      <c r="G1014" s="9">
        <f>IFERROR(IF('M13'!E42=0,"",'M13'!E42),"")</f>
        <v>13.89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9" t="s">
        <v>68</v>
      </c>
      <c r="B1015" s="9" t="s">
        <v>85</v>
      </c>
      <c r="C1015" s="9" t="s">
        <v>86</v>
      </c>
      <c r="D1015" s="9" t="s">
        <v>94</v>
      </c>
      <c r="E1015" s="9">
        <v>7896716301271</v>
      </c>
      <c r="F1015" s="9" t="str">
        <f>Calendário!C17</f>
        <v>Supermercado Central Ipanema</v>
      </c>
      <c r="G1015" s="9" t="str">
        <f>IFERROR(IF('M14'!E42=0,"",'M14'!E42),"")</f>
        <v>x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9" t="s">
        <v>68</v>
      </c>
      <c r="B1016" s="9" t="s">
        <v>85</v>
      </c>
      <c r="C1016" s="9" t="s">
        <v>86</v>
      </c>
      <c r="D1016" s="9" t="s">
        <v>94</v>
      </c>
      <c r="E1016" s="9">
        <v>7896716301271</v>
      </c>
      <c r="F1016" s="9" t="str">
        <f>Calendário!C18</f>
        <v>Supermercados BH (Juracy)</v>
      </c>
      <c r="G1016" s="9" t="str">
        <f>IFERROR(IF('M15'!E42=0,"",'M15'!E42),"")</f>
        <v/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9" t="s">
        <v>68</v>
      </c>
      <c r="B1017" s="9" t="s">
        <v>85</v>
      </c>
      <c r="C1017" s="9" t="s">
        <v>86</v>
      </c>
      <c r="D1017" s="9" t="s">
        <v>94</v>
      </c>
      <c r="E1017" s="9">
        <v>7896716301271</v>
      </c>
      <c r="F1017" s="9" t="str">
        <f>Calendário!C19</f>
        <v>Supermercado Canaã</v>
      </c>
      <c r="G1017" s="9" t="str">
        <f>IFERROR(IF('M16'!E42=0,"",'M16'!E42),"")</f>
        <v/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9" t="s">
        <v>68</v>
      </c>
      <c r="B1018" s="9" t="s">
        <v>85</v>
      </c>
      <c r="C1018" s="9" t="s">
        <v>86</v>
      </c>
      <c r="D1018" s="9" t="s">
        <v>94</v>
      </c>
      <c r="E1018" s="9">
        <v>7896716301271</v>
      </c>
      <c r="F1018" s="9" t="str">
        <f>Calendário!C20</f>
        <v>Supermercado Aliança</v>
      </c>
      <c r="G1018" s="9" t="str">
        <f>IFERROR(IF('M17'!E42=0,"",'M17'!E42),"")</f>
        <v/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9" t="s">
        <v>68</v>
      </c>
      <c r="B1019" s="9" t="s">
        <v>85</v>
      </c>
      <c r="C1019" s="9" t="s">
        <v>86</v>
      </c>
      <c r="D1019" s="9" t="s">
        <v>94</v>
      </c>
      <c r="E1019" s="9">
        <v>7896716301271</v>
      </c>
      <c r="F1019" s="9" t="str">
        <f>Calendário!C21</f>
        <v>Pereira Atacado e Varejo (Boa Vista)</v>
      </c>
      <c r="G1019" s="9" t="str">
        <f>IFERROR(IF('M18'!E42=0,"",'M18'!E42),"")</f>
        <v/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9" t="s">
        <v>68</v>
      </c>
      <c r="B1020" s="9" t="s">
        <v>85</v>
      </c>
      <c r="C1020" s="9" t="s">
        <v>86</v>
      </c>
      <c r="D1020" s="9" t="s">
        <v>94</v>
      </c>
      <c r="E1020" s="9">
        <v>7896716301271</v>
      </c>
      <c r="F1020" s="9" t="str">
        <f>Calendário!C22</f>
        <v>Andralmeida LTDA (São Geraldo)</v>
      </c>
      <c r="G1020" s="9" t="str">
        <f>IFERROR(IF('M19'!E42=0,"",'M19'!E42),"")</f>
        <v/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9" t="s">
        <v>68</v>
      </c>
      <c r="B1021" s="9" t="s">
        <v>85</v>
      </c>
      <c r="C1021" s="9" t="s">
        <v>86</v>
      </c>
      <c r="D1021" s="9" t="s">
        <v>94</v>
      </c>
      <c r="E1021" s="9">
        <v>7896716301271</v>
      </c>
      <c r="F1021" s="9" t="str">
        <f>Calendário!C23</f>
        <v xml:space="preserve">São Miguel Supermercado </v>
      </c>
      <c r="G1021" s="9" t="str">
        <f>IFERROR(IF('M20'!E42=0,"",'M20'!E42),"")</f>
        <v/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9" t="s">
        <v>68</v>
      </c>
      <c r="B1022" s="9" t="s">
        <v>85</v>
      </c>
      <c r="C1022" s="9" t="s">
        <v>86</v>
      </c>
      <c r="D1022" s="9" t="s">
        <v>94</v>
      </c>
      <c r="E1022" s="9">
        <v>7896716301271</v>
      </c>
      <c r="F1022" s="9" t="str">
        <f>Calendário!C24</f>
        <v>Supermercados BH (Rosa Cruz)</v>
      </c>
      <c r="G1022" s="9" t="str">
        <f>IFERROR(IF('M21'!E42=0,"",'M21'!E42),"")</f>
        <v/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9" t="s">
        <v>68</v>
      </c>
      <c r="B1023" s="9" t="s">
        <v>85</v>
      </c>
      <c r="C1023" s="9" t="s">
        <v>86</v>
      </c>
      <c r="D1023" s="9" t="s">
        <v>94</v>
      </c>
      <c r="E1023" s="9">
        <v>7896716301271</v>
      </c>
      <c r="F1023" s="9" t="str">
        <f>Calendário!C25</f>
        <v>Supermercados N U (Bairro Brasil)</v>
      </c>
      <c r="G1023" s="9" t="str">
        <f>IFERROR(IF('M22'!E42=0,"",'M22'!E42),"")</f>
        <v/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9" t="s">
        <v>68</v>
      </c>
      <c r="B1024" s="9" t="s">
        <v>85</v>
      </c>
      <c r="C1024" s="9" t="s">
        <v>86</v>
      </c>
      <c r="D1024" s="9" t="s">
        <v>94</v>
      </c>
      <c r="E1024" s="9">
        <v>7896716301271</v>
      </c>
      <c r="F1024" s="9" t="str">
        <f>Calendário!C26</f>
        <v>Atacadão (Pres. Dutra)</v>
      </c>
      <c r="G1024" s="9" t="str">
        <f>IFERROR(IF('M23'!E42=0,"",'M23'!E42),"")</f>
        <v/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9" t="s">
        <v>68</v>
      </c>
      <c r="B1025" s="9" t="s">
        <v>85</v>
      </c>
      <c r="C1025" s="9" t="s">
        <v>86</v>
      </c>
      <c r="D1025" s="9" t="s">
        <v>94</v>
      </c>
      <c r="E1025" s="9">
        <v>7896716301271</v>
      </c>
      <c r="F1025" s="9" t="str">
        <f>Calendário!C27</f>
        <v>Supermercado São João</v>
      </c>
      <c r="G1025" s="9" t="str">
        <f>IFERROR(IF('M24'!E42=0,"",'M24'!E42),"")</f>
        <v/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9" t="s">
        <v>68</v>
      </c>
      <c r="B1026" s="9" t="s">
        <v>85</v>
      </c>
      <c r="C1026" s="9" t="s">
        <v>86</v>
      </c>
      <c r="D1026" s="9" t="s">
        <v>94</v>
      </c>
      <c r="E1026" s="9">
        <v>7896716301271</v>
      </c>
      <c r="F1026" s="9" t="str">
        <f>Calendário!C28</f>
        <v>G Barbosa Supermercado</v>
      </c>
      <c r="G1026" s="9" t="str">
        <f>IFERROR(IF('M25'!E42=0,"",'M25'!E42),"")</f>
        <v/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9" t="s">
        <v>68</v>
      </c>
      <c r="B1027" s="9" t="s">
        <v>85</v>
      </c>
      <c r="C1027" s="9" t="s">
        <v>86</v>
      </c>
      <c r="D1027" s="9" t="s">
        <v>94</v>
      </c>
      <c r="E1027" s="9">
        <v>7896716301271</v>
      </c>
      <c r="F1027" s="9" t="str">
        <f>Calendário!C29</f>
        <v>Pereira Atacado e Varejo (Alto Maron)</v>
      </c>
      <c r="G1027" s="9" t="str">
        <f>IFERROR(IF('M26'!E42=0,"",'M26'!E42),"")</f>
        <v/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9" t="s">
        <v>68</v>
      </c>
      <c r="B1028" s="9" t="s">
        <v>85</v>
      </c>
      <c r="C1028" s="9" t="s">
        <v>86</v>
      </c>
      <c r="D1028" s="9" t="s">
        <v>94</v>
      </c>
      <c r="E1028" s="9">
        <v>7896716301271</v>
      </c>
      <c r="F1028" s="9" t="str">
        <f>Calendário!C30</f>
        <v>Supermercados BH (Brumado)</v>
      </c>
      <c r="G1028" s="9" t="str">
        <f>IFERROR(IF('M27'!E42=0,"",'M27'!E42),"")</f>
        <v/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9" t="s">
        <v>68</v>
      </c>
      <c r="B1029" s="9" t="s">
        <v>85</v>
      </c>
      <c r="C1029" s="9" t="s">
        <v>86</v>
      </c>
      <c r="D1029" s="9" t="s">
        <v>94</v>
      </c>
      <c r="E1029" s="9">
        <v>7896716301271</v>
      </c>
      <c r="F1029" s="9" t="str">
        <f>Calendário!C31</f>
        <v xml:space="preserve">Super Mix Supermercado </v>
      </c>
      <c r="G1029" s="9" t="str">
        <f>IFERROR(IF('M28'!E42=0,"",'M28'!E42),"")</f>
        <v/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9" t="s">
        <v>68</v>
      </c>
      <c r="B1030" s="9" t="s">
        <v>85</v>
      </c>
      <c r="C1030" s="9" t="s">
        <v>86</v>
      </c>
      <c r="D1030" s="9" t="s">
        <v>94</v>
      </c>
      <c r="E1030" s="9">
        <v>7896716301271</v>
      </c>
      <c r="F1030" s="9" t="str">
        <f>Calendário!C32</f>
        <v>Gbom Supermercado</v>
      </c>
      <c r="G1030" s="9" t="str">
        <f>IFERROR(IF('M29'!E42=0,"",'M29'!E42),"")</f>
        <v/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9" t="s">
        <v>68</v>
      </c>
      <c r="B1031" s="9" t="s">
        <v>85</v>
      </c>
      <c r="C1031" s="9" t="s">
        <v>86</v>
      </c>
      <c r="D1031" s="9" t="s">
        <v>94</v>
      </c>
      <c r="E1031" s="9">
        <v>7896716301271</v>
      </c>
      <c r="F1031" s="9" t="str">
        <f>Calendário!C33</f>
        <v>Supermercado Azevedo</v>
      </c>
      <c r="G1031" s="9" t="str">
        <f>IFERROR(IF('M30'!E42=0,"",'M30'!E42),"")</f>
        <v/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9" t="s">
        <v>68</v>
      </c>
      <c r="B1032" s="9" t="s">
        <v>85</v>
      </c>
      <c r="C1032" s="9" t="s">
        <v>86</v>
      </c>
      <c r="D1032" s="9" t="s">
        <v>94</v>
      </c>
      <c r="E1032" s="9">
        <v>7896716301271</v>
      </c>
      <c r="F1032" s="9" t="str">
        <f>Calendário!C34</f>
        <v>Supermercado Jurema</v>
      </c>
      <c r="G1032" s="9" t="str">
        <f>IFERROR(IF('M31'!E42=0,"",'M31'!E42),"")</f>
        <v/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9" t="s">
        <v>68</v>
      </c>
      <c r="B1033" s="9" t="s">
        <v>85</v>
      </c>
      <c r="C1033" s="9" t="s">
        <v>86</v>
      </c>
      <c r="D1033" s="9" t="s">
        <v>94</v>
      </c>
      <c r="E1033" s="9">
        <v>7896716301271</v>
      </c>
      <c r="F1033" s="9" t="str">
        <f>Calendário!C35</f>
        <v xml:space="preserve">Supermercado Petybom </v>
      </c>
      <c r="G1033" s="9" t="str">
        <f>IFERROR(IF('M32'!E42=0,"",'M32'!E42),"")</f>
        <v/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9" t="s">
        <v>68</v>
      </c>
      <c r="B1034" s="9" t="s">
        <v>85</v>
      </c>
      <c r="C1034" s="9" t="s">
        <v>86</v>
      </c>
      <c r="D1034" s="9" t="s">
        <v>94</v>
      </c>
      <c r="E1034" s="9">
        <v>7896716301271</v>
      </c>
      <c r="F1034" s="9" t="str">
        <f>Calendário!C36</f>
        <v>Supermercados Petrópolis</v>
      </c>
      <c r="G1034" s="9" t="str">
        <f>IFERROR(IF('M33'!E42=0,"",'M33'!E42),"")</f>
        <v/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9" t="s">
        <v>68</v>
      </c>
      <c r="B1035" s="9" t="s">
        <v>85</v>
      </c>
      <c r="C1035" s="9" t="s">
        <v>86</v>
      </c>
      <c r="D1035" s="9" t="s">
        <v>94</v>
      </c>
      <c r="E1035" s="9">
        <v>7896716301271</v>
      </c>
      <c r="F1035" s="9" t="str">
        <f>Calendário!C37</f>
        <v>Supermercados N U (Boulevard)</v>
      </c>
      <c r="G1035" s="9" t="str">
        <f>IFERROR(IF('M34'!E42=0,"",'M34'!E42),"")</f>
        <v/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9" t="s">
        <v>68</v>
      </c>
      <c r="B1036" s="9" t="s">
        <v>85</v>
      </c>
      <c r="C1036" s="9" t="s">
        <v>86</v>
      </c>
      <c r="D1036" s="9" t="s">
        <v>94</v>
      </c>
      <c r="E1036" s="9">
        <v>7896716301271</v>
      </c>
      <c r="F1036" s="9" t="str">
        <f>Calendário!C38</f>
        <v>Supermercado Local</v>
      </c>
      <c r="G1036" s="9" t="str">
        <f>IFERROR(IF('M35'!E42=0,"",'M35'!E42),"")</f>
        <v/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9" t="s">
        <v>68</v>
      </c>
      <c r="B1037" s="9" t="s">
        <v>85</v>
      </c>
      <c r="C1037" s="9" t="s">
        <v>86</v>
      </c>
      <c r="D1037" s="9" t="s">
        <v>94</v>
      </c>
      <c r="E1037" s="9">
        <v>7896716301271</v>
      </c>
      <c r="F1037" s="9" t="str">
        <f>Calendário!C39</f>
        <v>Rondelli Comércio e transporte LTDA</v>
      </c>
      <c r="G1037" s="9" t="str">
        <f>IFERROR(IF('M36'!E42=0,"",'M36'!E42),"")</f>
        <v/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9" t="s">
        <v>68</v>
      </c>
      <c r="B1038" s="9" t="s">
        <v>85</v>
      </c>
      <c r="C1038" s="9" t="s">
        <v>86</v>
      </c>
      <c r="D1038" s="9" t="s">
        <v>94</v>
      </c>
      <c r="E1038" s="9">
        <v>7896716301271</v>
      </c>
      <c r="F1038" s="9" t="str">
        <f>Calendário!C40</f>
        <v>NS Aparecida</v>
      </c>
      <c r="G1038" s="9" t="str">
        <f>IFERROR(IF('M37'!E42=0,"",'M37'!E42),"")</f>
        <v/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9" t="s">
        <v>68</v>
      </c>
      <c r="B1039" s="9" t="s">
        <v>85</v>
      </c>
      <c r="C1039" s="9" t="s">
        <v>86</v>
      </c>
      <c r="D1039" s="9" t="s">
        <v>94</v>
      </c>
      <c r="E1039" s="9">
        <v>7896716301271</v>
      </c>
      <c r="F1039" s="9" t="str">
        <f>Calendário!C41</f>
        <v>Supermercado Família</v>
      </c>
      <c r="G1039" s="9" t="str">
        <f>IFERROR(IF('M38'!E42=0,"",'M38'!E42),"")</f>
        <v/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9" t="s">
        <v>68</v>
      </c>
      <c r="B1040" s="9" t="s">
        <v>85</v>
      </c>
      <c r="C1040" s="9" t="s">
        <v>86</v>
      </c>
      <c r="D1040" s="9" t="s">
        <v>94</v>
      </c>
      <c r="E1040" s="9">
        <v>7896716301271</v>
      </c>
      <c r="F1040" s="9" t="str">
        <f>Calendário!C42</f>
        <v>S Nossa Senhora</v>
      </c>
      <c r="G1040" s="9" t="str">
        <f>IFERROR(IF('M39'!E42=0,"",'M39'!E42),"")</f>
        <v/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9" t="s">
        <v>68</v>
      </c>
      <c r="B1041" s="9" t="s">
        <v>85</v>
      </c>
      <c r="C1041" s="9" t="s">
        <v>86</v>
      </c>
      <c r="D1041" s="9" t="s">
        <v>94</v>
      </c>
      <c r="E1041" s="9">
        <v>7896716301271</v>
      </c>
      <c r="F1041" s="9" t="str">
        <f>Calendário!C43</f>
        <v>Supermercado Nova Economia</v>
      </c>
      <c r="G1041" s="9" t="str">
        <f>IFERROR(IF('M40'!E42=0,"",'M40'!E42),"")</f>
        <v/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9" t="s">
        <v>68</v>
      </c>
      <c r="B1042" s="9" t="s">
        <v>85</v>
      </c>
      <c r="C1042" s="9" t="s">
        <v>86</v>
      </c>
      <c r="D1042" s="9" t="s">
        <v>95</v>
      </c>
      <c r="E1042" s="9">
        <v>7891164005832</v>
      </c>
      <c r="F1042" s="9" t="str">
        <f>Calendário!C4</f>
        <v>Atakarejo</v>
      </c>
      <c r="G1042" s="9">
        <f>IFERROR(IF('M1'!E43=0,"",'M1'!E43),"")</f>
        <v>18.75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9" t="s">
        <v>68</v>
      </c>
      <c r="B1043" s="9" t="s">
        <v>85</v>
      </c>
      <c r="C1043" s="9" t="s">
        <v>86</v>
      </c>
      <c r="D1043" s="9" t="s">
        <v>95</v>
      </c>
      <c r="E1043" s="9">
        <v>7891164005832</v>
      </c>
      <c r="F1043" s="9" t="str">
        <f>Calendário!C5</f>
        <v>Supermercado São Jorge</v>
      </c>
      <c r="G1043" s="9" t="str">
        <f>IFERROR(IF('M2'!E43=0,"",'M2'!E43),"")</f>
        <v/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9" t="s">
        <v>68</v>
      </c>
      <c r="B1044" s="9" t="s">
        <v>85</v>
      </c>
      <c r="C1044" s="9" t="s">
        <v>86</v>
      </c>
      <c r="D1044" s="9" t="s">
        <v>95</v>
      </c>
      <c r="E1044" s="9">
        <v>7891164005832</v>
      </c>
      <c r="F1044" s="9" t="str">
        <f>Calendário!C6</f>
        <v>Economart</v>
      </c>
      <c r="G1044" s="9" t="str">
        <f>IFERROR(IF('M3'!E43=0,"",'M3'!E43),"")</f>
        <v>x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9" t="s">
        <v>68</v>
      </c>
      <c r="B1045" s="9" t="s">
        <v>85</v>
      </c>
      <c r="C1045" s="9" t="s">
        <v>86</v>
      </c>
      <c r="D1045" s="9" t="s">
        <v>95</v>
      </c>
      <c r="E1045" s="9">
        <v>7891164005832</v>
      </c>
      <c r="F1045" s="9" t="str">
        <f>Calendário!C7</f>
        <v>Mercadinho Deus Dará</v>
      </c>
      <c r="G1045" s="9" t="str">
        <f>IFERROR(IF('M4'!E43=0,"",'M4'!E43),"")</f>
        <v>x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9" t="s">
        <v>68</v>
      </c>
      <c r="B1046" s="9" t="s">
        <v>85</v>
      </c>
      <c r="C1046" s="9" t="s">
        <v>86</v>
      </c>
      <c r="D1046" s="9" t="s">
        <v>95</v>
      </c>
      <c r="E1046" s="9">
        <v>7891164005832</v>
      </c>
      <c r="F1046" s="9" t="str">
        <f>Calendário!C8</f>
        <v>Mix Mateus</v>
      </c>
      <c r="G1046" s="9">
        <f>IFERROR(IF('M5'!E43=0,"",'M5'!E43),"")</f>
        <v>18.75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9" t="s">
        <v>68</v>
      </c>
      <c r="B1047" s="9" t="s">
        <v>85</v>
      </c>
      <c r="C1047" s="9" t="s">
        <v>86</v>
      </c>
      <c r="D1047" s="9" t="s">
        <v>95</v>
      </c>
      <c r="E1047" s="9">
        <v>7891164005832</v>
      </c>
      <c r="F1047" s="9" t="str">
        <f>Calendário!C9</f>
        <v>Mercado Eliene</v>
      </c>
      <c r="G1047" s="9" t="str">
        <f>IFERROR(IF('M6'!E43=0,"",'M6'!E43),"")</f>
        <v>x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9" t="s">
        <v>68</v>
      </c>
      <c r="B1048" s="9" t="s">
        <v>85</v>
      </c>
      <c r="C1048" s="9" t="s">
        <v>86</v>
      </c>
      <c r="D1048" s="9" t="s">
        <v>95</v>
      </c>
      <c r="E1048" s="9">
        <v>7891164005832</v>
      </c>
      <c r="F1048" s="9" t="str">
        <f>Calendário!C10</f>
        <v>Santo Antônio Supermercados</v>
      </c>
      <c r="G1048" s="9" t="str">
        <f>IFERROR(IF('M7'!E43=0,"",'M7'!E43),"")</f>
        <v>x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9" t="s">
        <v>68</v>
      </c>
      <c r="B1049" s="9" t="s">
        <v>85</v>
      </c>
      <c r="C1049" s="9" t="s">
        <v>86</v>
      </c>
      <c r="D1049" s="9" t="s">
        <v>95</v>
      </c>
      <c r="E1049" s="9">
        <v>7891164005832</v>
      </c>
      <c r="F1049" s="9" t="str">
        <f>Calendário!C11</f>
        <v xml:space="preserve">Mercado Teixeira </v>
      </c>
      <c r="G1049" s="9" t="str">
        <f>IFERROR(IF('M8'!E43=0,"",'M8'!E43),"")</f>
        <v>x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9" t="s">
        <v>68</v>
      </c>
      <c r="B1050" s="9" t="s">
        <v>85</v>
      </c>
      <c r="C1050" s="9" t="s">
        <v>86</v>
      </c>
      <c r="D1050" s="9" t="s">
        <v>95</v>
      </c>
      <c r="E1050" s="9">
        <v>7891164005832</v>
      </c>
      <c r="F1050" s="9" t="str">
        <f>Calendário!C12</f>
        <v xml:space="preserve">Supermercado Modelo </v>
      </c>
      <c r="G1050" s="9" t="str">
        <f>IFERROR(IF('M9'!E43=0,"",'M9'!E43),"")</f>
        <v/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9" t="s">
        <v>68</v>
      </c>
      <c r="B1051" s="9" t="s">
        <v>85</v>
      </c>
      <c r="C1051" s="9" t="s">
        <v>86</v>
      </c>
      <c r="D1051" s="9" t="s">
        <v>95</v>
      </c>
      <c r="E1051" s="9">
        <v>7891164005832</v>
      </c>
      <c r="F1051" s="9" t="str">
        <f>Calendário!C13</f>
        <v>Supermercado Esplendor</v>
      </c>
      <c r="G1051" s="9" t="str">
        <f>IFERROR(IF('M10'!E43=0,"",'M10'!E43),"")</f>
        <v/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9" t="s">
        <v>68</v>
      </c>
      <c r="B1052" s="9" t="s">
        <v>85</v>
      </c>
      <c r="C1052" s="9" t="s">
        <v>86</v>
      </c>
      <c r="D1052" s="9" t="s">
        <v>95</v>
      </c>
      <c r="E1052" s="9">
        <v>7891164005832</v>
      </c>
      <c r="F1052" s="9" t="str">
        <f>Calendário!C14</f>
        <v>Sendas Distribuidora S/A (Assaí Atacadista)</v>
      </c>
      <c r="G1052" s="9" t="str">
        <f>IFERROR(IF('M11'!E43=0,"",'M11'!E43),"")</f>
        <v/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9" t="s">
        <v>68</v>
      </c>
      <c r="B1053" s="9" t="s">
        <v>85</v>
      </c>
      <c r="C1053" s="9" t="s">
        <v>86</v>
      </c>
      <c r="D1053" s="9" t="s">
        <v>95</v>
      </c>
      <c r="E1053" s="9">
        <v>7891164005832</v>
      </c>
      <c r="F1053" s="9" t="str">
        <f>Calendário!C15</f>
        <v>Supermercado Sampaio</v>
      </c>
      <c r="G1053" s="9" t="str">
        <f>IFERROR(IF('M12'!E43=0,"",'M12'!E43),"")</f>
        <v/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9" t="s">
        <v>68</v>
      </c>
      <c r="B1054" s="9" t="s">
        <v>85</v>
      </c>
      <c r="C1054" s="9" t="s">
        <v>86</v>
      </c>
      <c r="D1054" s="9" t="s">
        <v>95</v>
      </c>
      <c r="E1054" s="9">
        <v>7891164005832</v>
      </c>
      <c r="F1054" s="9" t="str">
        <f>Calendário!C16</f>
        <v>Atacadão (Brumado)</v>
      </c>
      <c r="G1054" s="9" t="str">
        <f>IFERROR(IF('M13'!E43=0,"",'M13'!E43),"")</f>
        <v>x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9" t="s">
        <v>68</v>
      </c>
      <c r="B1055" s="9" t="s">
        <v>85</v>
      </c>
      <c r="C1055" s="9" t="s">
        <v>86</v>
      </c>
      <c r="D1055" s="9" t="s">
        <v>95</v>
      </c>
      <c r="E1055" s="9">
        <v>7891164005832</v>
      </c>
      <c r="F1055" s="9" t="str">
        <f>Calendário!C17</f>
        <v>Supermercado Central Ipanema</v>
      </c>
      <c r="G1055" s="9" t="str">
        <f>IFERROR(IF('M14'!E43=0,"",'M14'!E43),"")</f>
        <v>x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9" t="s">
        <v>68</v>
      </c>
      <c r="B1056" s="9" t="s">
        <v>85</v>
      </c>
      <c r="C1056" s="9" t="s">
        <v>86</v>
      </c>
      <c r="D1056" s="9" t="s">
        <v>95</v>
      </c>
      <c r="E1056" s="9">
        <v>7891164005832</v>
      </c>
      <c r="F1056" s="9" t="str">
        <f>Calendário!C18</f>
        <v>Supermercados BH (Juracy)</v>
      </c>
      <c r="G1056" s="9" t="str">
        <f>IFERROR(IF('M15'!E43=0,"",'M15'!E43),"")</f>
        <v/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9" t="s">
        <v>68</v>
      </c>
      <c r="B1057" s="9" t="s">
        <v>85</v>
      </c>
      <c r="C1057" s="9" t="s">
        <v>86</v>
      </c>
      <c r="D1057" s="9" t="s">
        <v>95</v>
      </c>
      <c r="E1057" s="9">
        <v>7891164005832</v>
      </c>
      <c r="F1057" s="9" t="str">
        <f>Calendário!C19</f>
        <v>Supermercado Canaã</v>
      </c>
      <c r="G1057" s="9" t="str">
        <f>IFERROR(IF('M16'!E43=0,"",'M16'!E43),"")</f>
        <v/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9" t="s">
        <v>68</v>
      </c>
      <c r="B1058" s="9" t="s">
        <v>85</v>
      </c>
      <c r="C1058" s="9" t="s">
        <v>86</v>
      </c>
      <c r="D1058" s="9" t="s">
        <v>95</v>
      </c>
      <c r="E1058" s="9">
        <v>7891164005832</v>
      </c>
      <c r="F1058" s="9" t="str">
        <f>Calendário!C20</f>
        <v>Supermercado Aliança</v>
      </c>
      <c r="G1058" s="9" t="str">
        <f>IFERROR(IF('M17'!E43=0,"",'M17'!E43),"")</f>
        <v/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9" t="s">
        <v>68</v>
      </c>
      <c r="B1059" s="9" t="s">
        <v>85</v>
      </c>
      <c r="C1059" s="9" t="s">
        <v>86</v>
      </c>
      <c r="D1059" s="9" t="s">
        <v>95</v>
      </c>
      <c r="E1059" s="9">
        <v>7891164005832</v>
      </c>
      <c r="F1059" s="9" t="str">
        <f>Calendário!C21</f>
        <v>Pereira Atacado e Varejo (Boa Vista)</v>
      </c>
      <c r="G1059" s="9" t="str">
        <f>IFERROR(IF('M18'!E43=0,"",'M18'!E43),"")</f>
        <v/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9" t="s">
        <v>68</v>
      </c>
      <c r="B1060" s="9" t="s">
        <v>85</v>
      </c>
      <c r="C1060" s="9" t="s">
        <v>86</v>
      </c>
      <c r="D1060" s="9" t="s">
        <v>95</v>
      </c>
      <c r="E1060" s="9">
        <v>7891164005832</v>
      </c>
      <c r="F1060" s="9" t="str">
        <f>Calendário!C22</f>
        <v>Andralmeida LTDA (São Geraldo)</v>
      </c>
      <c r="G1060" s="9" t="str">
        <f>IFERROR(IF('M19'!E43=0,"",'M19'!E43),"")</f>
        <v/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9" t="s">
        <v>68</v>
      </c>
      <c r="B1061" s="9" t="s">
        <v>85</v>
      </c>
      <c r="C1061" s="9" t="s">
        <v>86</v>
      </c>
      <c r="D1061" s="9" t="s">
        <v>95</v>
      </c>
      <c r="E1061" s="9">
        <v>7891164005832</v>
      </c>
      <c r="F1061" s="9" t="str">
        <f>Calendário!C23</f>
        <v xml:space="preserve">São Miguel Supermercado </v>
      </c>
      <c r="G1061" s="9" t="str">
        <f>IFERROR(IF('M20'!E43=0,"",'M20'!E43),"")</f>
        <v/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9" t="s">
        <v>68</v>
      </c>
      <c r="B1062" s="9" t="s">
        <v>85</v>
      </c>
      <c r="C1062" s="9" t="s">
        <v>86</v>
      </c>
      <c r="D1062" s="9" t="s">
        <v>95</v>
      </c>
      <c r="E1062" s="9">
        <v>7891164005832</v>
      </c>
      <c r="F1062" s="9" t="str">
        <f>Calendário!C24</f>
        <v>Supermercados BH (Rosa Cruz)</v>
      </c>
      <c r="G1062" s="9" t="str">
        <f>IFERROR(IF('M21'!E43=0,"",'M21'!E43),"")</f>
        <v/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9" t="s">
        <v>68</v>
      </c>
      <c r="B1063" s="9" t="s">
        <v>85</v>
      </c>
      <c r="C1063" s="9" t="s">
        <v>86</v>
      </c>
      <c r="D1063" s="9" t="s">
        <v>95</v>
      </c>
      <c r="E1063" s="9">
        <v>7891164005832</v>
      </c>
      <c r="F1063" s="9" t="str">
        <f>Calendário!C25</f>
        <v>Supermercados N U (Bairro Brasil)</v>
      </c>
      <c r="G1063" s="9" t="str">
        <f>IFERROR(IF('M22'!E43=0,"",'M22'!E43),"")</f>
        <v/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9" t="s">
        <v>68</v>
      </c>
      <c r="B1064" s="9" t="s">
        <v>85</v>
      </c>
      <c r="C1064" s="9" t="s">
        <v>86</v>
      </c>
      <c r="D1064" s="9" t="s">
        <v>95</v>
      </c>
      <c r="E1064" s="9">
        <v>7891164005832</v>
      </c>
      <c r="F1064" s="9" t="str">
        <f>Calendário!C26</f>
        <v>Atacadão (Pres. Dutra)</v>
      </c>
      <c r="G1064" s="9" t="str">
        <f>IFERROR(IF('M23'!E43=0,"",'M23'!E43),"")</f>
        <v/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9" t="s">
        <v>68</v>
      </c>
      <c r="B1065" s="9" t="s">
        <v>85</v>
      </c>
      <c r="C1065" s="9" t="s">
        <v>86</v>
      </c>
      <c r="D1065" s="9" t="s">
        <v>95</v>
      </c>
      <c r="E1065" s="9">
        <v>7891164005832</v>
      </c>
      <c r="F1065" s="9" t="str">
        <f>Calendário!C27</f>
        <v>Supermercado São João</v>
      </c>
      <c r="G1065" s="9" t="str">
        <f>IFERROR(IF('M24'!E43=0,"",'M24'!E43),"")</f>
        <v/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9" t="s">
        <v>68</v>
      </c>
      <c r="B1066" s="9" t="s">
        <v>85</v>
      </c>
      <c r="C1066" s="9" t="s">
        <v>86</v>
      </c>
      <c r="D1066" s="9" t="s">
        <v>95</v>
      </c>
      <c r="E1066" s="9">
        <v>7891164005832</v>
      </c>
      <c r="F1066" s="9" t="str">
        <f>Calendário!C28</f>
        <v>G Barbosa Supermercado</v>
      </c>
      <c r="G1066" s="9" t="str">
        <f>IFERROR(IF('M25'!E43=0,"",'M25'!E43),"")</f>
        <v/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9" t="s">
        <v>68</v>
      </c>
      <c r="B1067" s="9" t="s">
        <v>85</v>
      </c>
      <c r="C1067" s="9" t="s">
        <v>86</v>
      </c>
      <c r="D1067" s="9" t="s">
        <v>95</v>
      </c>
      <c r="E1067" s="9">
        <v>7891164005832</v>
      </c>
      <c r="F1067" s="9" t="str">
        <f>Calendário!C29</f>
        <v>Pereira Atacado e Varejo (Alto Maron)</v>
      </c>
      <c r="G1067" s="9" t="str">
        <f>IFERROR(IF('M26'!E43=0,"",'M26'!E43),"")</f>
        <v/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9" t="s">
        <v>68</v>
      </c>
      <c r="B1068" s="9" t="s">
        <v>85</v>
      </c>
      <c r="C1068" s="9" t="s">
        <v>86</v>
      </c>
      <c r="D1068" s="9" t="s">
        <v>95</v>
      </c>
      <c r="E1068" s="9">
        <v>7891164005832</v>
      </c>
      <c r="F1068" s="9" t="str">
        <f>Calendário!C30</f>
        <v>Supermercados BH (Brumado)</v>
      </c>
      <c r="G1068" s="9" t="str">
        <f>IFERROR(IF('M27'!E43=0,"",'M27'!E43),"")</f>
        <v/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9" t="s">
        <v>68</v>
      </c>
      <c r="B1069" s="9" t="s">
        <v>85</v>
      </c>
      <c r="C1069" s="9" t="s">
        <v>86</v>
      </c>
      <c r="D1069" s="9" t="s">
        <v>95</v>
      </c>
      <c r="E1069" s="9">
        <v>7891164005832</v>
      </c>
      <c r="F1069" s="9" t="str">
        <f>Calendário!C31</f>
        <v xml:space="preserve">Super Mix Supermercado </v>
      </c>
      <c r="G1069" s="9" t="str">
        <f>IFERROR(IF('M28'!E43=0,"",'M28'!E43),"")</f>
        <v/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9" t="s">
        <v>68</v>
      </c>
      <c r="B1070" s="9" t="s">
        <v>85</v>
      </c>
      <c r="C1070" s="9" t="s">
        <v>86</v>
      </c>
      <c r="D1070" s="9" t="s">
        <v>95</v>
      </c>
      <c r="E1070" s="9">
        <v>7891164005832</v>
      </c>
      <c r="F1070" s="9" t="str">
        <f>Calendário!C32</f>
        <v>Gbom Supermercado</v>
      </c>
      <c r="G1070" s="9" t="str">
        <f>IFERROR(IF('M29'!E43=0,"",'M29'!E43),"")</f>
        <v/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9" t="s">
        <v>68</v>
      </c>
      <c r="B1071" s="9" t="s">
        <v>85</v>
      </c>
      <c r="C1071" s="9" t="s">
        <v>86</v>
      </c>
      <c r="D1071" s="9" t="s">
        <v>95</v>
      </c>
      <c r="E1071" s="9">
        <v>7891164005832</v>
      </c>
      <c r="F1071" s="9" t="str">
        <f>Calendário!C33</f>
        <v>Supermercado Azevedo</v>
      </c>
      <c r="G1071" s="9" t="str">
        <f>IFERROR(IF('M30'!E43=0,"",'M30'!E43),"")</f>
        <v/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9" t="s">
        <v>68</v>
      </c>
      <c r="B1072" s="9" t="s">
        <v>85</v>
      </c>
      <c r="C1072" s="9" t="s">
        <v>86</v>
      </c>
      <c r="D1072" s="9" t="s">
        <v>95</v>
      </c>
      <c r="E1072" s="9">
        <v>7891164005832</v>
      </c>
      <c r="F1072" s="9" t="str">
        <f>Calendário!C34</f>
        <v>Supermercado Jurema</v>
      </c>
      <c r="G1072" s="9" t="str">
        <f>IFERROR(IF('M31'!E43=0,"",'M31'!E43),"")</f>
        <v/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9" t="s">
        <v>68</v>
      </c>
      <c r="B1073" s="9" t="s">
        <v>85</v>
      </c>
      <c r="C1073" s="9" t="s">
        <v>86</v>
      </c>
      <c r="D1073" s="9" t="s">
        <v>95</v>
      </c>
      <c r="E1073" s="9">
        <v>7891164005832</v>
      </c>
      <c r="F1073" s="9" t="str">
        <f>Calendário!C35</f>
        <v xml:space="preserve">Supermercado Petybom </v>
      </c>
      <c r="G1073" s="9" t="str">
        <f>IFERROR(IF('M32'!E43=0,"",'M32'!E43),"")</f>
        <v/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9" t="s">
        <v>68</v>
      </c>
      <c r="B1074" s="9" t="s">
        <v>85</v>
      </c>
      <c r="C1074" s="9" t="s">
        <v>86</v>
      </c>
      <c r="D1074" s="9" t="s">
        <v>95</v>
      </c>
      <c r="E1074" s="9">
        <v>7891164005832</v>
      </c>
      <c r="F1074" s="9" t="str">
        <f>Calendário!C36</f>
        <v>Supermercados Petrópolis</v>
      </c>
      <c r="G1074" s="9" t="str">
        <f>IFERROR(IF('M33'!E43=0,"",'M33'!E43),"")</f>
        <v/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9" t="s">
        <v>68</v>
      </c>
      <c r="B1075" s="9" t="s">
        <v>85</v>
      </c>
      <c r="C1075" s="9" t="s">
        <v>86</v>
      </c>
      <c r="D1075" s="9" t="s">
        <v>95</v>
      </c>
      <c r="E1075" s="9">
        <v>7891164005832</v>
      </c>
      <c r="F1075" s="9" t="str">
        <f>Calendário!C37</f>
        <v>Supermercados N U (Boulevard)</v>
      </c>
      <c r="G1075" s="9" t="str">
        <f>IFERROR(IF('M34'!E43=0,"",'M34'!E43),"")</f>
        <v/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9" t="s">
        <v>68</v>
      </c>
      <c r="B1076" s="9" t="s">
        <v>85</v>
      </c>
      <c r="C1076" s="9" t="s">
        <v>86</v>
      </c>
      <c r="D1076" s="9" t="s">
        <v>95</v>
      </c>
      <c r="E1076" s="9">
        <v>7891164005832</v>
      </c>
      <c r="F1076" s="9" t="str">
        <f>Calendário!C38</f>
        <v>Supermercado Local</v>
      </c>
      <c r="G1076" s="9" t="str">
        <f>IFERROR(IF('M35'!E43=0,"",'M35'!E43),"")</f>
        <v/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9" t="s">
        <v>68</v>
      </c>
      <c r="B1077" s="9" t="s">
        <v>85</v>
      </c>
      <c r="C1077" s="9" t="s">
        <v>86</v>
      </c>
      <c r="D1077" s="9" t="s">
        <v>95</v>
      </c>
      <c r="E1077" s="9">
        <v>7891164005832</v>
      </c>
      <c r="F1077" s="9" t="str">
        <f>Calendário!C39</f>
        <v>Rondelli Comércio e transporte LTDA</v>
      </c>
      <c r="G1077" s="9" t="str">
        <f>IFERROR(IF('M36'!E43=0,"",'M36'!E43),"")</f>
        <v/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9" t="s">
        <v>68</v>
      </c>
      <c r="B1078" s="9" t="s">
        <v>85</v>
      </c>
      <c r="C1078" s="9" t="s">
        <v>86</v>
      </c>
      <c r="D1078" s="9" t="s">
        <v>95</v>
      </c>
      <c r="E1078" s="9">
        <v>7891164005832</v>
      </c>
      <c r="F1078" s="9" t="str">
        <f>Calendário!C40</f>
        <v>NS Aparecida</v>
      </c>
      <c r="G1078" s="9" t="str">
        <f>IFERROR(IF('M37'!E43=0,"",'M37'!E43),"")</f>
        <v/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9" t="s">
        <v>68</v>
      </c>
      <c r="B1079" s="9" t="s">
        <v>85</v>
      </c>
      <c r="C1079" s="9" t="s">
        <v>86</v>
      </c>
      <c r="D1079" s="9" t="s">
        <v>95</v>
      </c>
      <c r="E1079" s="9">
        <v>7891164005832</v>
      </c>
      <c r="F1079" s="9" t="str">
        <f>Calendário!C41</f>
        <v>Supermercado Família</v>
      </c>
      <c r="G1079" s="9" t="str">
        <f>IFERROR(IF('M38'!E43=0,"",'M38'!E43),"")</f>
        <v/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9" t="s">
        <v>68</v>
      </c>
      <c r="B1080" s="9" t="s">
        <v>85</v>
      </c>
      <c r="C1080" s="9" t="s">
        <v>86</v>
      </c>
      <c r="D1080" s="9" t="s">
        <v>95</v>
      </c>
      <c r="E1080" s="9">
        <v>7891164005832</v>
      </c>
      <c r="F1080" s="9" t="str">
        <f>Calendário!C42</f>
        <v>S Nossa Senhora</v>
      </c>
      <c r="G1080" s="9" t="str">
        <f>IFERROR(IF('M39'!E43=0,"",'M39'!E43),"")</f>
        <v/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9" t="s">
        <v>68</v>
      </c>
      <c r="B1081" s="9" t="s">
        <v>85</v>
      </c>
      <c r="C1081" s="9" t="s">
        <v>86</v>
      </c>
      <c r="D1081" s="9" t="s">
        <v>95</v>
      </c>
      <c r="E1081" s="9">
        <v>7891164005832</v>
      </c>
      <c r="F1081" s="9" t="str">
        <f>Calendário!C43</f>
        <v>Supermercado Nova Economia</v>
      </c>
      <c r="G1081" s="9" t="str">
        <f>IFERROR(IF('M40'!E43=0,"",'M40'!E43),"")</f>
        <v/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9" t="s">
        <v>96</v>
      </c>
      <c r="B1082" s="9" t="s">
        <v>97</v>
      </c>
      <c r="C1082" s="9" t="s">
        <v>98</v>
      </c>
      <c r="D1082" s="9" t="s">
        <v>99</v>
      </c>
      <c r="E1082" s="9">
        <v>7898357410022</v>
      </c>
      <c r="F1082" s="9" t="str">
        <f>Calendário!C4</f>
        <v>Atakarejo</v>
      </c>
      <c r="G1082" s="9" t="str">
        <f>IFERROR(IF('M1'!E46=0,"",'M1'!E46),"")</f>
        <v>x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9" t="s">
        <v>96</v>
      </c>
      <c r="B1083" s="9" t="s">
        <v>97</v>
      </c>
      <c r="C1083" s="9" t="s">
        <v>98</v>
      </c>
      <c r="D1083" s="9" t="s">
        <v>99</v>
      </c>
      <c r="E1083" s="9">
        <v>7898357410022</v>
      </c>
      <c r="F1083" s="9" t="str">
        <f>Calendário!C5</f>
        <v>Supermercado São Jorge</v>
      </c>
      <c r="G1083" s="9" t="str">
        <f>IFERROR(IF('M2'!E46=0,"",'M2'!E46),"")</f>
        <v/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9" t="s">
        <v>96</v>
      </c>
      <c r="B1084" s="9" t="s">
        <v>97</v>
      </c>
      <c r="C1084" s="9" t="s">
        <v>98</v>
      </c>
      <c r="D1084" s="9" t="s">
        <v>99</v>
      </c>
      <c r="E1084" s="9">
        <v>7898357410022</v>
      </c>
      <c r="F1084" s="9" t="str">
        <f>Calendário!C6</f>
        <v>Economart</v>
      </c>
      <c r="G1084" s="9" t="str">
        <f>IFERROR(IF('M3'!E46=0,"",'M3'!E46),"")</f>
        <v>x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9" t="s">
        <v>96</v>
      </c>
      <c r="B1085" s="9" t="s">
        <v>97</v>
      </c>
      <c r="C1085" s="9" t="s">
        <v>98</v>
      </c>
      <c r="D1085" s="9" t="s">
        <v>99</v>
      </c>
      <c r="E1085" s="9">
        <v>7898357410022</v>
      </c>
      <c r="F1085" s="9" t="str">
        <f>Calendário!C7</f>
        <v>Mercadinho Deus Dará</v>
      </c>
      <c r="G1085" s="9" t="str">
        <f>IFERROR(IF('M4'!E46=0,"",'M4'!E46),"")</f>
        <v>x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9" t="s">
        <v>96</v>
      </c>
      <c r="B1086" s="9" t="s">
        <v>97</v>
      </c>
      <c r="C1086" s="9" t="s">
        <v>98</v>
      </c>
      <c r="D1086" s="9" t="s">
        <v>99</v>
      </c>
      <c r="E1086" s="9">
        <v>7898357410022</v>
      </c>
      <c r="F1086" s="9" t="str">
        <f>Calendário!C8</f>
        <v>Mix Mateus</v>
      </c>
      <c r="G1086" s="9" t="str">
        <f>IFERROR(IF('M5'!E46=0,"",'M5'!E46),"")</f>
        <v>x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9" t="s">
        <v>96</v>
      </c>
      <c r="B1087" s="9" t="s">
        <v>97</v>
      </c>
      <c r="C1087" s="9" t="s">
        <v>98</v>
      </c>
      <c r="D1087" s="9" t="s">
        <v>99</v>
      </c>
      <c r="E1087" s="9">
        <v>7898357410022</v>
      </c>
      <c r="F1087" s="9" t="str">
        <f>Calendário!C9</f>
        <v>Mercado Eliene</v>
      </c>
      <c r="G1087" s="9" t="str">
        <f>IFERROR(IF('M6'!E46=0,"",'M6'!E46),"")</f>
        <v>x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9" t="s">
        <v>96</v>
      </c>
      <c r="B1088" s="9" t="s">
        <v>97</v>
      </c>
      <c r="C1088" s="9" t="s">
        <v>98</v>
      </c>
      <c r="D1088" s="9" t="s">
        <v>99</v>
      </c>
      <c r="E1088" s="9">
        <v>7898357410022</v>
      </c>
      <c r="F1088" s="9" t="str">
        <f>Calendário!C10</f>
        <v>Santo Antônio Supermercados</v>
      </c>
      <c r="G1088" s="9">
        <f>IFERROR(IF('M7'!E46=0,"",'M7'!E46),"")</f>
        <v>4.8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9" t="s">
        <v>96</v>
      </c>
      <c r="B1089" s="9" t="s">
        <v>97</v>
      </c>
      <c r="C1089" s="9" t="s">
        <v>98</v>
      </c>
      <c r="D1089" s="9" t="s">
        <v>99</v>
      </c>
      <c r="E1089" s="9">
        <v>7898357410022</v>
      </c>
      <c r="F1089" s="9" t="str">
        <f>Calendário!C11</f>
        <v xml:space="preserve">Mercado Teixeira </v>
      </c>
      <c r="G1089" s="9">
        <f>IFERROR(IF('M8'!E46=0,"",'M8'!E46),"")</f>
        <v>4.99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9" t="s">
        <v>96</v>
      </c>
      <c r="B1090" s="9" t="s">
        <v>97</v>
      </c>
      <c r="C1090" s="9" t="s">
        <v>98</v>
      </c>
      <c r="D1090" s="9" t="s">
        <v>99</v>
      </c>
      <c r="E1090" s="9">
        <v>7898357410022</v>
      </c>
      <c r="F1090" s="9" t="str">
        <f>Calendário!C12</f>
        <v xml:space="preserve">Supermercado Modelo </v>
      </c>
      <c r="G1090" s="9" t="str">
        <f>IFERROR(IF('M9'!E46=0,"",'M9'!E46),"")</f>
        <v/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9" t="s">
        <v>96</v>
      </c>
      <c r="B1091" s="9" t="s">
        <v>97</v>
      </c>
      <c r="C1091" s="9" t="s">
        <v>98</v>
      </c>
      <c r="D1091" s="9" t="s">
        <v>99</v>
      </c>
      <c r="E1091" s="9">
        <v>7898357410022</v>
      </c>
      <c r="F1091" s="9" t="str">
        <f>Calendário!C13</f>
        <v>Supermercado Esplendor</v>
      </c>
      <c r="G1091" s="9" t="str">
        <f>IFERROR(IF('M10'!E46=0,"",'M10'!E46),"")</f>
        <v/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9" t="s">
        <v>96</v>
      </c>
      <c r="B1092" s="9" t="s">
        <v>97</v>
      </c>
      <c r="C1092" s="9" t="s">
        <v>98</v>
      </c>
      <c r="D1092" s="9" t="s">
        <v>99</v>
      </c>
      <c r="E1092" s="9">
        <v>7898357410022</v>
      </c>
      <c r="F1092" s="9" t="str">
        <f>Calendário!C14</f>
        <v>Sendas Distribuidora S/A (Assaí Atacadista)</v>
      </c>
      <c r="G1092" s="9" t="str">
        <f>IFERROR(IF('M11'!E46=0,"",'M11'!E46),"")</f>
        <v/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9" t="s">
        <v>96</v>
      </c>
      <c r="B1093" s="9" t="s">
        <v>97</v>
      </c>
      <c r="C1093" s="9" t="s">
        <v>98</v>
      </c>
      <c r="D1093" s="9" t="s">
        <v>99</v>
      </c>
      <c r="E1093" s="9">
        <v>7898357410022</v>
      </c>
      <c r="F1093" s="9" t="str">
        <f>Calendário!C15</f>
        <v>Supermercado Sampaio</v>
      </c>
      <c r="G1093" s="9" t="str">
        <f>IFERROR(IF('M12'!E46=0,"",'M12'!E46),"")</f>
        <v/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9" t="s">
        <v>96</v>
      </c>
      <c r="B1094" s="9" t="s">
        <v>97</v>
      </c>
      <c r="C1094" s="9" t="s">
        <v>98</v>
      </c>
      <c r="D1094" s="9" t="s">
        <v>99</v>
      </c>
      <c r="E1094" s="9">
        <v>7898357410022</v>
      </c>
      <c r="F1094" s="9" t="str">
        <f>Calendário!C16</f>
        <v>Atacadão (Brumado)</v>
      </c>
      <c r="G1094" s="9" t="str">
        <f>IFERROR(IF('M13'!E46=0,"",'M13'!E46),"")</f>
        <v>x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9" t="s">
        <v>96</v>
      </c>
      <c r="B1095" s="9" t="s">
        <v>97</v>
      </c>
      <c r="C1095" s="9" t="s">
        <v>98</v>
      </c>
      <c r="D1095" s="9" t="s">
        <v>99</v>
      </c>
      <c r="E1095" s="9">
        <v>7898357410022</v>
      </c>
      <c r="F1095" s="9" t="str">
        <f>Calendário!C17</f>
        <v>Supermercado Central Ipanema</v>
      </c>
      <c r="G1095" s="9" t="str">
        <f>IFERROR(IF('M14'!E46=0,"",'M14'!E46),"")</f>
        <v>x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9" t="s">
        <v>96</v>
      </c>
      <c r="B1096" s="9" t="s">
        <v>97</v>
      </c>
      <c r="C1096" s="9" t="s">
        <v>98</v>
      </c>
      <c r="D1096" s="9" t="s">
        <v>99</v>
      </c>
      <c r="E1096" s="9">
        <v>7898357410022</v>
      </c>
      <c r="F1096" s="9" t="str">
        <f>Calendário!C18</f>
        <v>Supermercados BH (Juracy)</v>
      </c>
      <c r="G1096" s="9" t="str">
        <f>IFERROR(IF('M15'!E46=0,"",'M15'!E46),"")</f>
        <v/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9" t="s">
        <v>96</v>
      </c>
      <c r="B1097" s="9" t="s">
        <v>97</v>
      </c>
      <c r="C1097" s="9" t="s">
        <v>98</v>
      </c>
      <c r="D1097" s="9" t="s">
        <v>99</v>
      </c>
      <c r="E1097" s="9">
        <v>7898357410022</v>
      </c>
      <c r="F1097" s="9" t="str">
        <f>Calendário!C19</f>
        <v>Supermercado Canaã</v>
      </c>
      <c r="G1097" s="9" t="str">
        <f>IFERROR(IF('M16'!E46=0,"",'M16'!E46),"")</f>
        <v/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9" t="s">
        <v>96</v>
      </c>
      <c r="B1098" s="9" t="s">
        <v>97</v>
      </c>
      <c r="C1098" s="9" t="s">
        <v>98</v>
      </c>
      <c r="D1098" s="9" t="s">
        <v>99</v>
      </c>
      <c r="E1098" s="9">
        <v>7898357410022</v>
      </c>
      <c r="F1098" s="9" t="str">
        <f>Calendário!C20</f>
        <v>Supermercado Aliança</v>
      </c>
      <c r="G1098" s="9" t="str">
        <f>IFERROR(IF('M17'!E46=0,"",'M17'!E46),"")</f>
        <v/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9" t="s">
        <v>96</v>
      </c>
      <c r="B1099" s="9" t="s">
        <v>97</v>
      </c>
      <c r="C1099" s="9" t="s">
        <v>98</v>
      </c>
      <c r="D1099" s="9" t="s">
        <v>99</v>
      </c>
      <c r="E1099" s="9">
        <v>7898357410022</v>
      </c>
      <c r="F1099" s="9" t="str">
        <f>Calendário!C21</f>
        <v>Pereira Atacado e Varejo (Boa Vista)</v>
      </c>
      <c r="G1099" s="9" t="str">
        <f>IFERROR(IF('M18'!E46=0,"",'M18'!E46),"")</f>
        <v/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9" t="s">
        <v>96</v>
      </c>
      <c r="B1100" s="9" t="s">
        <v>97</v>
      </c>
      <c r="C1100" s="9" t="s">
        <v>98</v>
      </c>
      <c r="D1100" s="9" t="s">
        <v>99</v>
      </c>
      <c r="E1100" s="9">
        <v>7898357410022</v>
      </c>
      <c r="F1100" s="9" t="str">
        <f>Calendário!C22</f>
        <v>Andralmeida LTDA (São Geraldo)</v>
      </c>
      <c r="G1100" s="9" t="str">
        <f>IFERROR(IF('M19'!E46=0,"",'M19'!E46),"")</f>
        <v/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9" t="s">
        <v>96</v>
      </c>
      <c r="B1101" s="9" t="s">
        <v>97</v>
      </c>
      <c r="C1101" s="9" t="s">
        <v>98</v>
      </c>
      <c r="D1101" s="9" t="s">
        <v>99</v>
      </c>
      <c r="E1101" s="9">
        <v>7898357410022</v>
      </c>
      <c r="F1101" s="9" t="str">
        <f>Calendário!C23</f>
        <v xml:space="preserve">São Miguel Supermercado </v>
      </c>
      <c r="G1101" s="9" t="str">
        <f>IFERROR(IF('M20'!E46=0,"",'M20'!E46),"")</f>
        <v/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9" t="s">
        <v>96</v>
      </c>
      <c r="B1102" s="9" t="s">
        <v>97</v>
      </c>
      <c r="C1102" s="9" t="s">
        <v>98</v>
      </c>
      <c r="D1102" s="9" t="s">
        <v>99</v>
      </c>
      <c r="E1102" s="9">
        <v>7898357410022</v>
      </c>
      <c r="F1102" s="9" t="str">
        <f>Calendário!C24</f>
        <v>Supermercados BH (Rosa Cruz)</v>
      </c>
      <c r="G1102" s="9" t="str">
        <f>IFERROR(IF('M21'!E46=0,"",'M21'!E46),"")</f>
        <v/>
      </c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9" t="s">
        <v>96</v>
      </c>
      <c r="B1103" s="9" t="s">
        <v>97</v>
      </c>
      <c r="C1103" s="9" t="s">
        <v>98</v>
      </c>
      <c r="D1103" s="9" t="s">
        <v>99</v>
      </c>
      <c r="E1103" s="9">
        <v>7898357410022</v>
      </c>
      <c r="F1103" s="9" t="str">
        <f>Calendário!C25</f>
        <v>Supermercados N U (Bairro Brasil)</v>
      </c>
      <c r="G1103" s="9" t="str">
        <f>IFERROR(IF('M22'!E46=0,"",'M22'!E46),"")</f>
        <v/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9" t="s">
        <v>96</v>
      </c>
      <c r="B1104" s="9" t="s">
        <v>97</v>
      </c>
      <c r="C1104" s="9" t="s">
        <v>98</v>
      </c>
      <c r="D1104" s="9" t="s">
        <v>99</v>
      </c>
      <c r="E1104" s="9">
        <v>7898357410022</v>
      </c>
      <c r="F1104" s="9" t="str">
        <f>Calendário!C26</f>
        <v>Atacadão (Pres. Dutra)</v>
      </c>
      <c r="G1104" s="9" t="str">
        <f>IFERROR(IF('M23'!E46=0,"",'M23'!E46),"")</f>
        <v/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9" t="s">
        <v>96</v>
      </c>
      <c r="B1105" s="9" t="s">
        <v>97</v>
      </c>
      <c r="C1105" s="9" t="s">
        <v>98</v>
      </c>
      <c r="D1105" s="9" t="s">
        <v>99</v>
      </c>
      <c r="E1105" s="9">
        <v>7898357410022</v>
      </c>
      <c r="F1105" s="9" t="str">
        <f>Calendário!C27</f>
        <v>Supermercado São João</v>
      </c>
      <c r="G1105" s="9" t="str">
        <f>IFERROR(IF('M24'!E46=0,"",'M24'!E46),"")</f>
        <v/>
      </c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9" t="s">
        <v>96</v>
      </c>
      <c r="B1106" s="9" t="s">
        <v>97</v>
      </c>
      <c r="C1106" s="9" t="s">
        <v>98</v>
      </c>
      <c r="D1106" s="9" t="s">
        <v>99</v>
      </c>
      <c r="E1106" s="9">
        <v>7898357410022</v>
      </c>
      <c r="F1106" s="9" t="str">
        <f>Calendário!C28</f>
        <v>G Barbosa Supermercado</v>
      </c>
      <c r="G1106" s="9" t="str">
        <f>IFERROR(IF('M25'!E46=0,"",'M25'!E46),"")</f>
        <v/>
      </c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9" t="s">
        <v>96</v>
      </c>
      <c r="B1107" s="9" t="s">
        <v>97</v>
      </c>
      <c r="C1107" s="9" t="s">
        <v>98</v>
      </c>
      <c r="D1107" s="9" t="s">
        <v>99</v>
      </c>
      <c r="E1107" s="9">
        <v>7898357410022</v>
      </c>
      <c r="F1107" s="9" t="str">
        <f>Calendário!C29</f>
        <v>Pereira Atacado e Varejo (Alto Maron)</v>
      </c>
      <c r="G1107" s="9" t="str">
        <f>IFERROR(IF('M26'!E46=0,"",'M26'!E46),"")</f>
        <v/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9" t="s">
        <v>96</v>
      </c>
      <c r="B1108" s="9" t="s">
        <v>97</v>
      </c>
      <c r="C1108" s="9" t="s">
        <v>98</v>
      </c>
      <c r="D1108" s="9" t="s">
        <v>99</v>
      </c>
      <c r="E1108" s="9">
        <v>7898357410022</v>
      </c>
      <c r="F1108" s="9" t="str">
        <f>Calendário!C30</f>
        <v>Supermercados BH (Brumado)</v>
      </c>
      <c r="G1108" s="9" t="str">
        <f>IFERROR(IF('M27'!E46=0,"",'M27'!E46),"")</f>
        <v/>
      </c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9" t="s">
        <v>96</v>
      </c>
      <c r="B1109" s="9" t="s">
        <v>97</v>
      </c>
      <c r="C1109" s="9" t="s">
        <v>98</v>
      </c>
      <c r="D1109" s="9" t="s">
        <v>99</v>
      </c>
      <c r="E1109" s="9">
        <v>7898357410022</v>
      </c>
      <c r="F1109" s="9" t="str">
        <f>Calendário!C31</f>
        <v xml:space="preserve">Super Mix Supermercado </v>
      </c>
      <c r="G1109" s="9" t="str">
        <f>IFERROR(IF('M28'!E46=0,"",'M28'!E46),"")</f>
        <v/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9" t="s">
        <v>96</v>
      </c>
      <c r="B1110" s="9" t="s">
        <v>97</v>
      </c>
      <c r="C1110" s="9" t="s">
        <v>98</v>
      </c>
      <c r="D1110" s="9" t="s">
        <v>99</v>
      </c>
      <c r="E1110" s="9">
        <v>7898357410022</v>
      </c>
      <c r="F1110" s="9" t="str">
        <f>Calendário!C32</f>
        <v>Gbom Supermercado</v>
      </c>
      <c r="G1110" s="9" t="str">
        <f>IFERROR(IF('M29'!E46=0,"",'M29'!E46),"")</f>
        <v/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9" t="s">
        <v>96</v>
      </c>
      <c r="B1111" s="9" t="s">
        <v>97</v>
      </c>
      <c r="C1111" s="9" t="s">
        <v>98</v>
      </c>
      <c r="D1111" s="9" t="s">
        <v>99</v>
      </c>
      <c r="E1111" s="9">
        <v>7898357410022</v>
      </c>
      <c r="F1111" s="9" t="str">
        <f>Calendário!C33</f>
        <v>Supermercado Azevedo</v>
      </c>
      <c r="G1111" s="9" t="str">
        <f>IFERROR(IF('M30'!E46=0,"",'M30'!E46),"")</f>
        <v/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9" t="s">
        <v>96</v>
      </c>
      <c r="B1112" s="9" t="s">
        <v>97</v>
      </c>
      <c r="C1112" s="9" t="s">
        <v>98</v>
      </c>
      <c r="D1112" s="9" t="s">
        <v>99</v>
      </c>
      <c r="E1112" s="9">
        <v>7898357410022</v>
      </c>
      <c r="F1112" s="9" t="str">
        <f>Calendário!C34</f>
        <v>Supermercado Jurema</v>
      </c>
      <c r="G1112" s="9" t="str">
        <f>IFERROR(IF('M31'!E46=0,"",'M31'!E46),"")</f>
        <v/>
      </c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9" t="s">
        <v>96</v>
      </c>
      <c r="B1113" s="9" t="s">
        <v>97</v>
      </c>
      <c r="C1113" s="9" t="s">
        <v>98</v>
      </c>
      <c r="D1113" s="9" t="s">
        <v>99</v>
      </c>
      <c r="E1113" s="9">
        <v>7898357410022</v>
      </c>
      <c r="F1113" s="9" t="str">
        <f>Calendário!C35</f>
        <v xml:space="preserve">Supermercado Petybom </v>
      </c>
      <c r="G1113" s="9" t="str">
        <f>IFERROR(IF('M32'!E46=0,"",'M32'!E46),"")</f>
        <v/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9" t="s">
        <v>96</v>
      </c>
      <c r="B1114" s="9" t="s">
        <v>97</v>
      </c>
      <c r="C1114" s="9" t="s">
        <v>98</v>
      </c>
      <c r="D1114" s="9" t="s">
        <v>99</v>
      </c>
      <c r="E1114" s="9">
        <v>7898357410022</v>
      </c>
      <c r="F1114" s="9" t="str">
        <f>Calendário!C36</f>
        <v>Supermercados Petrópolis</v>
      </c>
      <c r="G1114" s="9" t="str">
        <f>IFERROR(IF('M33'!E46=0,"",'M33'!E46),"")</f>
        <v/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9" t="s">
        <v>96</v>
      </c>
      <c r="B1115" s="9" t="s">
        <v>97</v>
      </c>
      <c r="C1115" s="9" t="s">
        <v>98</v>
      </c>
      <c r="D1115" s="9" t="s">
        <v>99</v>
      </c>
      <c r="E1115" s="9">
        <v>7898357410022</v>
      </c>
      <c r="F1115" s="9" t="str">
        <f>Calendário!C37</f>
        <v>Supermercados N U (Boulevard)</v>
      </c>
      <c r="G1115" s="9" t="str">
        <f>IFERROR(IF('M34'!E46=0,"",'M34'!E46),"")</f>
        <v/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9" t="s">
        <v>96</v>
      </c>
      <c r="B1116" s="9" t="s">
        <v>97</v>
      </c>
      <c r="C1116" s="9" t="s">
        <v>98</v>
      </c>
      <c r="D1116" s="9" t="s">
        <v>99</v>
      </c>
      <c r="E1116" s="9">
        <v>7898357410022</v>
      </c>
      <c r="F1116" s="9" t="str">
        <f>Calendário!C38</f>
        <v>Supermercado Local</v>
      </c>
      <c r="G1116" s="9" t="str">
        <f>IFERROR(IF('M35'!E46=0,"",'M35'!E46),"")</f>
        <v/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9" t="s">
        <v>96</v>
      </c>
      <c r="B1117" s="9" t="s">
        <v>97</v>
      </c>
      <c r="C1117" s="9" t="s">
        <v>98</v>
      </c>
      <c r="D1117" s="9" t="s">
        <v>99</v>
      </c>
      <c r="E1117" s="9">
        <v>7898357410022</v>
      </c>
      <c r="F1117" s="9" t="str">
        <f>Calendário!C39</f>
        <v>Rondelli Comércio e transporte LTDA</v>
      </c>
      <c r="G1117" s="9" t="str">
        <f>IFERROR(IF('M36'!E46=0,"",'M36'!E46),"")</f>
        <v/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9" t="s">
        <v>96</v>
      </c>
      <c r="B1118" s="9" t="s">
        <v>97</v>
      </c>
      <c r="C1118" s="9" t="s">
        <v>98</v>
      </c>
      <c r="D1118" s="9" t="s">
        <v>99</v>
      </c>
      <c r="E1118" s="9">
        <v>7898357410022</v>
      </c>
      <c r="F1118" s="9" t="str">
        <f>Calendário!C40</f>
        <v>NS Aparecida</v>
      </c>
      <c r="G1118" s="9" t="str">
        <f>IFERROR(IF('M37'!E46=0,"",'M37'!E46),"")</f>
        <v/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9" t="s">
        <v>96</v>
      </c>
      <c r="B1119" s="9" t="s">
        <v>97</v>
      </c>
      <c r="C1119" s="9" t="s">
        <v>98</v>
      </c>
      <c r="D1119" s="9" t="s">
        <v>99</v>
      </c>
      <c r="E1119" s="9">
        <v>7898357410022</v>
      </c>
      <c r="F1119" s="9" t="str">
        <f>Calendário!C41</f>
        <v>Supermercado Família</v>
      </c>
      <c r="G1119" s="9" t="str">
        <f>IFERROR(IF('M38'!E46=0,"",'M38'!E46),"")</f>
        <v/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9" t="s">
        <v>96</v>
      </c>
      <c r="B1120" s="9" t="s">
        <v>97</v>
      </c>
      <c r="C1120" s="9" t="s">
        <v>98</v>
      </c>
      <c r="D1120" s="9" t="s">
        <v>99</v>
      </c>
      <c r="E1120" s="9">
        <v>7898357410022</v>
      </c>
      <c r="F1120" s="9" t="str">
        <f>Calendário!C42</f>
        <v>S Nossa Senhora</v>
      </c>
      <c r="G1120" s="9" t="str">
        <f>IFERROR(IF('M39'!E46=0,"",'M39'!E46),"")</f>
        <v/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9" t="s">
        <v>96</v>
      </c>
      <c r="B1121" s="9" t="s">
        <v>97</v>
      </c>
      <c r="C1121" s="9" t="s">
        <v>98</v>
      </c>
      <c r="D1121" s="9" t="s">
        <v>99</v>
      </c>
      <c r="E1121" s="9">
        <v>7898357410022</v>
      </c>
      <c r="F1121" s="9" t="str">
        <f>Calendário!C43</f>
        <v>Supermercado Nova Economia</v>
      </c>
      <c r="G1121" s="9" t="str">
        <f>IFERROR(IF('M40'!E46=0,"",'M40'!E46),"")</f>
        <v/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9" t="s">
        <v>96</v>
      </c>
      <c r="B1122" s="9" t="s">
        <v>97</v>
      </c>
      <c r="C1122" s="9" t="s">
        <v>98</v>
      </c>
      <c r="D1122" s="9" t="s">
        <v>100</v>
      </c>
      <c r="E1122" s="9">
        <v>7898031690030</v>
      </c>
      <c r="F1122" s="9" t="str">
        <f>Calendário!C4</f>
        <v>Atakarejo</v>
      </c>
      <c r="G1122" s="9" t="str">
        <f>IFERROR(IF('M1'!E47=0,"",'M1'!E47),"")</f>
        <v>x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9" t="s">
        <v>96</v>
      </c>
      <c r="B1123" s="9" t="s">
        <v>97</v>
      </c>
      <c r="C1123" s="9" t="s">
        <v>98</v>
      </c>
      <c r="D1123" s="9" t="s">
        <v>100</v>
      </c>
      <c r="E1123" s="9">
        <v>7898031690030</v>
      </c>
      <c r="F1123" s="9" t="str">
        <f>Calendário!C5</f>
        <v>Supermercado São Jorge</v>
      </c>
      <c r="G1123" s="9" t="str">
        <f>IFERROR(IF('M2'!E47=0,"",'M2'!E47),"")</f>
        <v/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9" t="s">
        <v>96</v>
      </c>
      <c r="B1124" s="9" t="s">
        <v>97</v>
      </c>
      <c r="C1124" s="9" t="s">
        <v>98</v>
      </c>
      <c r="D1124" s="9" t="s">
        <v>100</v>
      </c>
      <c r="E1124" s="9">
        <v>7898031690030</v>
      </c>
      <c r="F1124" s="9" t="str">
        <f>Calendário!C6</f>
        <v>Economart</v>
      </c>
      <c r="G1124" s="9">
        <f>IFERROR(IF('M3'!E47=0,"",'M3'!E47),"")</f>
        <v>5.99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9" t="s">
        <v>96</v>
      </c>
      <c r="B1125" s="9" t="s">
        <v>97</v>
      </c>
      <c r="C1125" s="9" t="s">
        <v>98</v>
      </c>
      <c r="D1125" s="9" t="s">
        <v>100</v>
      </c>
      <c r="E1125" s="9">
        <v>7898031690030</v>
      </c>
      <c r="F1125" s="9" t="str">
        <f>Calendário!C7</f>
        <v>Mercadinho Deus Dará</v>
      </c>
      <c r="G1125" s="9" t="str">
        <f>IFERROR(IF('M4'!E47=0,"",'M4'!E47),"")</f>
        <v>x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9" t="s">
        <v>96</v>
      </c>
      <c r="B1126" s="9" t="s">
        <v>97</v>
      </c>
      <c r="C1126" s="9" t="s">
        <v>98</v>
      </c>
      <c r="D1126" s="9" t="s">
        <v>100</v>
      </c>
      <c r="E1126" s="9">
        <v>7898031690030</v>
      </c>
      <c r="F1126" s="9" t="str">
        <f>Calendário!C8</f>
        <v>Mix Mateus</v>
      </c>
      <c r="G1126" s="9" t="str">
        <f>IFERROR(IF('M5'!E47=0,"",'M5'!E47),"")</f>
        <v>x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9" t="s">
        <v>96</v>
      </c>
      <c r="B1127" s="9" t="s">
        <v>97</v>
      </c>
      <c r="C1127" s="9" t="s">
        <v>98</v>
      </c>
      <c r="D1127" s="9" t="s">
        <v>100</v>
      </c>
      <c r="E1127" s="9">
        <v>7898031690030</v>
      </c>
      <c r="F1127" s="9" t="str">
        <f>Calendário!C9</f>
        <v>Mercado Eliene</v>
      </c>
      <c r="G1127" s="9" t="str">
        <f>IFERROR(IF('M6'!E47=0,"",'M6'!E47),"")</f>
        <v>x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9" t="s">
        <v>96</v>
      </c>
      <c r="B1128" s="9" t="s">
        <v>97</v>
      </c>
      <c r="C1128" s="9" t="s">
        <v>98</v>
      </c>
      <c r="D1128" s="9" t="s">
        <v>100</v>
      </c>
      <c r="E1128" s="9">
        <v>7898031690030</v>
      </c>
      <c r="F1128" s="9" t="str">
        <f>Calendário!C10</f>
        <v>Santo Antônio Supermercados</v>
      </c>
      <c r="G1128" s="9">
        <f>IFERROR(IF('M7'!E47=0,"",'M7'!E47),"")</f>
        <v>10.8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9" t="s">
        <v>96</v>
      </c>
      <c r="B1129" s="9" t="s">
        <v>97</v>
      </c>
      <c r="C1129" s="9" t="s">
        <v>98</v>
      </c>
      <c r="D1129" s="9" t="s">
        <v>100</v>
      </c>
      <c r="E1129" s="9">
        <v>7898031690030</v>
      </c>
      <c r="F1129" s="9" t="str">
        <f>Calendário!C11</f>
        <v xml:space="preserve">Mercado Teixeira </v>
      </c>
      <c r="G1129" s="9" t="str">
        <f>IFERROR(IF('M8'!E47=0,"",'M8'!E47),"")</f>
        <v>x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9" t="s">
        <v>96</v>
      </c>
      <c r="B1130" s="9" t="s">
        <v>97</v>
      </c>
      <c r="C1130" s="9" t="s">
        <v>98</v>
      </c>
      <c r="D1130" s="9" t="s">
        <v>100</v>
      </c>
      <c r="E1130" s="9">
        <v>7898031690030</v>
      </c>
      <c r="F1130" s="9" t="str">
        <f>Calendário!C12</f>
        <v xml:space="preserve">Supermercado Modelo </v>
      </c>
      <c r="G1130" s="9" t="str">
        <f>IFERROR(IF('M9'!E47=0,"",'M9'!E47),"")</f>
        <v/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9" t="s">
        <v>96</v>
      </c>
      <c r="B1131" s="9" t="s">
        <v>97</v>
      </c>
      <c r="C1131" s="9" t="s">
        <v>98</v>
      </c>
      <c r="D1131" s="9" t="s">
        <v>100</v>
      </c>
      <c r="E1131" s="9">
        <v>7898031690030</v>
      </c>
      <c r="F1131" s="9" t="str">
        <f>Calendário!C13</f>
        <v>Supermercado Esplendor</v>
      </c>
      <c r="G1131" s="9" t="str">
        <f>IFERROR(IF('M10'!E47=0,"",'M10'!E47),"")</f>
        <v/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9" t="s">
        <v>96</v>
      </c>
      <c r="B1132" s="9" t="s">
        <v>97</v>
      </c>
      <c r="C1132" s="9" t="s">
        <v>98</v>
      </c>
      <c r="D1132" s="9" t="s">
        <v>100</v>
      </c>
      <c r="E1132" s="9">
        <v>7898031690030</v>
      </c>
      <c r="F1132" s="9" t="str">
        <f>Calendário!C14</f>
        <v>Sendas Distribuidora S/A (Assaí Atacadista)</v>
      </c>
      <c r="G1132" s="9" t="str">
        <f>IFERROR(IF('M11'!E47=0,"",'M11'!E47),"")</f>
        <v/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9" t="s">
        <v>96</v>
      </c>
      <c r="B1133" s="9" t="s">
        <v>97</v>
      </c>
      <c r="C1133" s="9" t="s">
        <v>98</v>
      </c>
      <c r="D1133" s="9" t="s">
        <v>100</v>
      </c>
      <c r="E1133" s="9">
        <v>7898031690030</v>
      </c>
      <c r="F1133" s="9" t="str">
        <f>Calendário!C15</f>
        <v>Supermercado Sampaio</v>
      </c>
      <c r="G1133" s="9" t="str">
        <f>IFERROR(IF('M12'!E47=0,"",'M12'!E47),"")</f>
        <v/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9" t="s">
        <v>96</v>
      </c>
      <c r="B1134" s="9" t="s">
        <v>97</v>
      </c>
      <c r="C1134" s="9" t="s">
        <v>98</v>
      </c>
      <c r="D1134" s="9" t="s">
        <v>100</v>
      </c>
      <c r="E1134" s="9">
        <v>7898031690030</v>
      </c>
      <c r="F1134" s="9" t="str">
        <f>Calendário!C16</f>
        <v>Atacadão (Brumado)</v>
      </c>
      <c r="G1134" s="9" t="str">
        <f>IFERROR(IF('M13'!E47=0,"",'M13'!E47),"")</f>
        <v>x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9" t="s">
        <v>96</v>
      </c>
      <c r="B1135" s="9" t="s">
        <v>97</v>
      </c>
      <c r="C1135" s="9" t="s">
        <v>98</v>
      </c>
      <c r="D1135" s="9" t="s">
        <v>100</v>
      </c>
      <c r="E1135" s="9">
        <v>7898031690030</v>
      </c>
      <c r="F1135" s="9" t="str">
        <f>Calendário!C17</f>
        <v>Supermercado Central Ipanema</v>
      </c>
      <c r="G1135" s="9" t="str">
        <f>IFERROR(IF('M14'!E47=0,"",'M14'!E47),"")</f>
        <v>x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9" t="s">
        <v>96</v>
      </c>
      <c r="B1136" s="9" t="s">
        <v>97</v>
      </c>
      <c r="C1136" s="9" t="s">
        <v>98</v>
      </c>
      <c r="D1136" s="9" t="s">
        <v>100</v>
      </c>
      <c r="E1136" s="9">
        <v>7898031690030</v>
      </c>
      <c r="F1136" s="9" t="str">
        <f>Calendário!C18</f>
        <v>Supermercados BH (Juracy)</v>
      </c>
      <c r="G1136" s="9" t="str">
        <f>IFERROR(IF('M15'!E47=0,"",'M15'!E47),"")</f>
        <v/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9" t="s">
        <v>96</v>
      </c>
      <c r="B1137" s="9" t="s">
        <v>97</v>
      </c>
      <c r="C1137" s="9" t="s">
        <v>98</v>
      </c>
      <c r="D1137" s="9" t="s">
        <v>100</v>
      </c>
      <c r="E1137" s="9">
        <v>7898031690030</v>
      </c>
      <c r="F1137" s="9" t="str">
        <f>Calendário!C19</f>
        <v>Supermercado Canaã</v>
      </c>
      <c r="G1137" s="9" t="str">
        <f>IFERROR(IF('M16'!E47=0,"",'M16'!E47),"")</f>
        <v/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9" t="s">
        <v>96</v>
      </c>
      <c r="B1138" s="9" t="s">
        <v>97</v>
      </c>
      <c r="C1138" s="9" t="s">
        <v>98</v>
      </c>
      <c r="D1138" s="9" t="s">
        <v>100</v>
      </c>
      <c r="E1138" s="9">
        <v>7898031690030</v>
      </c>
      <c r="F1138" s="9" t="str">
        <f>Calendário!C20</f>
        <v>Supermercado Aliança</v>
      </c>
      <c r="G1138" s="9" t="str">
        <f>IFERROR(IF('M17'!E47=0,"",'M17'!E47),"")</f>
        <v/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9" t="s">
        <v>96</v>
      </c>
      <c r="B1139" s="9" t="s">
        <v>97</v>
      </c>
      <c r="C1139" s="9" t="s">
        <v>98</v>
      </c>
      <c r="D1139" s="9" t="s">
        <v>100</v>
      </c>
      <c r="E1139" s="9">
        <v>7898031690030</v>
      </c>
      <c r="F1139" s="9" t="str">
        <f>Calendário!C21</f>
        <v>Pereira Atacado e Varejo (Boa Vista)</v>
      </c>
      <c r="G1139" s="9" t="str">
        <f>IFERROR(IF('M18'!E47=0,"",'M18'!E47),"")</f>
        <v/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5">
      <c r="A1140" s="9" t="s">
        <v>96</v>
      </c>
      <c r="B1140" s="9" t="s">
        <v>97</v>
      </c>
      <c r="C1140" s="9" t="s">
        <v>98</v>
      </c>
      <c r="D1140" s="9" t="s">
        <v>100</v>
      </c>
      <c r="E1140" s="9">
        <v>7898031690030</v>
      </c>
      <c r="F1140" s="9" t="str">
        <f>Calendário!C22</f>
        <v>Andralmeida LTDA (São Geraldo)</v>
      </c>
      <c r="G1140" s="9" t="str">
        <f>IFERROR(IF('M19'!E47=0,"",'M19'!E47),"")</f>
        <v/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5">
      <c r="A1141" s="9" t="s">
        <v>96</v>
      </c>
      <c r="B1141" s="9" t="s">
        <v>97</v>
      </c>
      <c r="C1141" s="9" t="s">
        <v>98</v>
      </c>
      <c r="D1141" s="9" t="s">
        <v>100</v>
      </c>
      <c r="E1141" s="9">
        <v>7898031690030</v>
      </c>
      <c r="F1141" s="9" t="str">
        <f>Calendário!C23</f>
        <v xml:space="preserve">São Miguel Supermercado </v>
      </c>
      <c r="G1141" s="9" t="str">
        <f>IFERROR(IF('M20'!E47=0,"",'M20'!E47),"")</f>
        <v/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5">
      <c r="A1142" s="9" t="s">
        <v>96</v>
      </c>
      <c r="B1142" s="9" t="s">
        <v>97</v>
      </c>
      <c r="C1142" s="9" t="s">
        <v>98</v>
      </c>
      <c r="D1142" s="9" t="s">
        <v>100</v>
      </c>
      <c r="E1142" s="9">
        <v>7898031690030</v>
      </c>
      <c r="F1142" s="9" t="str">
        <f>Calendário!C24</f>
        <v>Supermercados BH (Rosa Cruz)</v>
      </c>
      <c r="G1142" s="9" t="str">
        <f>IFERROR(IF('M21'!E47=0,"",'M21'!E47),"")</f>
        <v/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5">
      <c r="A1143" s="9" t="s">
        <v>96</v>
      </c>
      <c r="B1143" s="9" t="s">
        <v>97</v>
      </c>
      <c r="C1143" s="9" t="s">
        <v>98</v>
      </c>
      <c r="D1143" s="9" t="s">
        <v>100</v>
      </c>
      <c r="E1143" s="9">
        <v>7898031690030</v>
      </c>
      <c r="F1143" s="9" t="str">
        <f>Calendário!C25</f>
        <v>Supermercados N U (Bairro Brasil)</v>
      </c>
      <c r="G1143" s="9" t="str">
        <f>IFERROR(IF('M22'!E47=0,"",'M22'!E47),"")</f>
        <v/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5">
      <c r="A1144" s="9" t="s">
        <v>96</v>
      </c>
      <c r="B1144" s="9" t="s">
        <v>97</v>
      </c>
      <c r="C1144" s="9" t="s">
        <v>98</v>
      </c>
      <c r="D1144" s="9" t="s">
        <v>100</v>
      </c>
      <c r="E1144" s="9">
        <v>7898031690030</v>
      </c>
      <c r="F1144" s="9" t="str">
        <f>Calendário!C26</f>
        <v>Atacadão (Pres. Dutra)</v>
      </c>
      <c r="G1144" s="9" t="str">
        <f>IFERROR(IF('M23'!E47=0,"",'M23'!E47),"")</f>
        <v/>
      </c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5">
      <c r="A1145" s="9" t="s">
        <v>96</v>
      </c>
      <c r="B1145" s="9" t="s">
        <v>97</v>
      </c>
      <c r="C1145" s="9" t="s">
        <v>98</v>
      </c>
      <c r="D1145" s="9" t="s">
        <v>100</v>
      </c>
      <c r="E1145" s="9">
        <v>7898031690030</v>
      </c>
      <c r="F1145" s="9" t="str">
        <f>Calendário!C27</f>
        <v>Supermercado São João</v>
      </c>
      <c r="G1145" s="9" t="str">
        <f>IFERROR(IF('M24'!E47=0,"",'M24'!E47),"")</f>
        <v/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5">
      <c r="A1146" s="9" t="s">
        <v>96</v>
      </c>
      <c r="B1146" s="9" t="s">
        <v>97</v>
      </c>
      <c r="C1146" s="9" t="s">
        <v>98</v>
      </c>
      <c r="D1146" s="9" t="s">
        <v>100</v>
      </c>
      <c r="E1146" s="9">
        <v>7898031690030</v>
      </c>
      <c r="F1146" s="9" t="str">
        <f>Calendário!C28</f>
        <v>G Barbosa Supermercado</v>
      </c>
      <c r="G1146" s="9" t="str">
        <f>IFERROR(IF('M25'!E47=0,"",'M25'!E47),"")</f>
        <v/>
      </c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5">
      <c r="A1147" s="9" t="s">
        <v>96</v>
      </c>
      <c r="B1147" s="9" t="s">
        <v>97</v>
      </c>
      <c r="C1147" s="9" t="s">
        <v>98</v>
      </c>
      <c r="D1147" s="9" t="s">
        <v>100</v>
      </c>
      <c r="E1147" s="9">
        <v>7898031690030</v>
      </c>
      <c r="F1147" s="9" t="str">
        <f>Calendário!C29</f>
        <v>Pereira Atacado e Varejo (Alto Maron)</v>
      </c>
      <c r="G1147" s="9" t="str">
        <f>IFERROR(IF('M26'!E47=0,"",'M26'!E47),"")</f>
        <v/>
      </c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5">
      <c r="A1148" s="9" t="s">
        <v>96</v>
      </c>
      <c r="B1148" s="9" t="s">
        <v>97</v>
      </c>
      <c r="C1148" s="9" t="s">
        <v>98</v>
      </c>
      <c r="D1148" s="9" t="s">
        <v>100</v>
      </c>
      <c r="E1148" s="9">
        <v>7898031690030</v>
      </c>
      <c r="F1148" s="9" t="str">
        <f>Calendário!C30</f>
        <v>Supermercados BH (Brumado)</v>
      </c>
      <c r="G1148" s="9" t="str">
        <f>IFERROR(IF('M27'!E47=0,"",'M27'!E47),"")</f>
        <v/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5">
      <c r="A1149" s="9" t="s">
        <v>96</v>
      </c>
      <c r="B1149" s="9" t="s">
        <v>97</v>
      </c>
      <c r="C1149" s="9" t="s">
        <v>98</v>
      </c>
      <c r="D1149" s="9" t="s">
        <v>100</v>
      </c>
      <c r="E1149" s="9">
        <v>7898031690030</v>
      </c>
      <c r="F1149" s="9" t="str">
        <f>Calendário!C31</f>
        <v xml:space="preserve">Super Mix Supermercado </v>
      </c>
      <c r="G1149" s="9" t="str">
        <f>IFERROR(IF('M28'!E47=0,"",'M28'!E47),"")</f>
        <v/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5">
      <c r="A1150" s="9" t="s">
        <v>96</v>
      </c>
      <c r="B1150" s="9" t="s">
        <v>97</v>
      </c>
      <c r="C1150" s="9" t="s">
        <v>98</v>
      </c>
      <c r="D1150" s="9" t="s">
        <v>100</v>
      </c>
      <c r="E1150" s="9">
        <v>7898031690030</v>
      </c>
      <c r="F1150" s="9" t="str">
        <f>Calendário!C32</f>
        <v>Gbom Supermercado</v>
      </c>
      <c r="G1150" s="9" t="str">
        <f>IFERROR(IF('M29'!E47=0,"",'M29'!E47),"")</f>
        <v/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5">
      <c r="A1151" s="9" t="s">
        <v>96</v>
      </c>
      <c r="B1151" s="9" t="s">
        <v>97</v>
      </c>
      <c r="C1151" s="9" t="s">
        <v>98</v>
      </c>
      <c r="D1151" s="9" t="s">
        <v>100</v>
      </c>
      <c r="E1151" s="9">
        <v>7898031690030</v>
      </c>
      <c r="F1151" s="9" t="str">
        <f>Calendário!C33</f>
        <v>Supermercado Azevedo</v>
      </c>
      <c r="G1151" s="9" t="str">
        <f>IFERROR(IF('M30'!E47=0,"",'M30'!E47),"")</f>
        <v/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5">
      <c r="A1152" s="9" t="s">
        <v>96</v>
      </c>
      <c r="B1152" s="9" t="s">
        <v>97</v>
      </c>
      <c r="C1152" s="9" t="s">
        <v>98</v>
      </c>
      <c r="D1152" s="9" t="s">
        <v>100</v>
      </c>
      <c r="E1152" s="9">
        <v>7898031690030</v>
      </c>
      <c r="F1152" s="9" t="str">
        <f>Calendário!C34</f>
        <v>Supermercado Jurema</v>
      </c>
      <c r="G1152" s="9" t="str">
        <f>IFERROR(IF('M31'!E47=0,"",'M31'!E47),"")</f>
        <v/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5">
      <c r="A1153" s="9" t="s">
        <v>96</v>
      </c>
      <c r="B1153" s="9" t="s">
        <v>97</v>
      </c>
      <c r="C1153" s="9" t="s">
        <v>98</v>
      </c>
      <c r="D1153" s="9" t="s">
        <v>100</v>
      </c>
      <c r="E1153" s="9">
        <v>7898031690030</v>
      </c>
      <c r="F1153" s="9" t="str">
        <f>Calendário!C35</f>
        <v xml:space="preserve">Supermercado Petybom </v>
      </c>
      <c r="G1153" s="9" t="str">
        <f>IFERROR(IF('M32'!E47=0,"",'M32'!E47),"")</f>
        <v/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5">
      <c r="A1154" s="9" t="s">
        <v>96</v>
      </c>
      <c r="B1154" s="9" t="s">
        <v>97</v>
      </c>
      <c r="C1154" s="9" t="s">
        <v>98</v>
      </c>
      <c r="D1154" s="9" t="s">
        <v>100</v>
      </c>
      <c r="E1154" s="9">
        <v>7898031690030</v>
      </c>
      <c r="F1154" s="9" t="str">
        <f>Calendário!C36</f>
        <v>Supermercados Petrópolis</v>
      </c>
      <c r="G1154" s="9" t="str">
        <f>IFERROR(IF('M33'!E47=0,"",'M33'!E47),"")</f>
        <v/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5">
      <c r="A1155" s="9" t="s">
        <v>96</v>
      </c>
      <c r="B1155" s="9" t="s">
        <v>97</v>
      </c>
      <c r="C1155" s="9" t="s">
        <v>98</v>
      </c>
      <c r="D1155" s="9" t="s">
        <v>100</v>
      </c>
      <c r="E1155" s="9">
        <v>7898031690030</v>
      </c>
      <c r="F1155" s="9" t="str">
        <f>Calendário!C37</f>
        <v>Supermercados N U (Boulevard)</v>
      </c>
      <c r="G1155" s="9" t="str">
        <f>IFERROR(IF('M34'!E47=0,"",'M34'!E47),"")</f>
        <v/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5">
      <c r="A1156" s="9" t="s">
        <v>96</v>
      </c>
      <c r="B1156" s="9" t="s">
        <v>97</v>
      </c>
      <c r="C1156" s="9" t="s">
        <v>98</v>
      </c>
      <c r="D1156" s="9" t="s">
        <v>100</v>
      </c>
      <c r="E1156" s="9">
        <v>7898031690030</v>
      </c>
      <c r="F1156" s="9" t="str">
        <f>Calendário!C38</f>
        <v>Supermercado Local</v>
      </c>
      <c r="G1156" s="9" t="str">
        <f>IFERROR(IF('M35'!E47=0,"",'M35'!E47),"")</f>
        <v/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5">
      <c r="A1157" s="9" t="s">
        <v>96</v>
      </c>
      <c r="B1157" s="9" t="s">
        <v>97</v>
      </c>
      <c r="C1157" s="9" t="s">
        <v>98</v>
      </c>
      <c r="D1157" s="9" t="s">
        <v>100</v>
      </c>
      <c r="E1157" s="9">
        <v>7898031690030</v>
      </c>
      <c r="F1157" s="9" t="str">
        <f>Calendário!C39</f>
        <v>Rondelli Comércio e transporte LTDA</v>
      </c>
      <c r="G1157" s="9" t="str">
        <f>IFERROR(IF('M36'!E47=0,"",'M36'!E47),"")</f>
        <v/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5">
      <c r="A1158" s="9" t="s">
        <v>96</v>
      </c>
      <c r="B1158" s="9" t="s">
        <v>97</v>
      </c>
      <c r="C1158" s="9" t="s">
        <v>98</v>
      </c>
      <c r="D1158" s="9" t="s">
        <v>100</v>
      </c>
      <c r="E1158" s="9">
        <v>7898031690030</v>
      </c>
      <c r="F1158" s="9" t="str">
        <f>Calendário!C40</f>
        <v>NS Aparecida</v>
      </c>
      <c r="G1158" s="9" t="str">
        <f>IFERROR(IF('M37'!E47=0,"",'M37'!E47),"")</f>
        <v/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5">
      <c r="A1159" s="9" t="s">
        <v>96</v>
      </c>
      <c r="B1159" s="9" t="s">
        <v>97</v>
      </c>
      <c r="C1159" s="9" t="s">
        <v>98</v>
      </c>
      <c r="D1159" s="9" t="s">
        <v>100</v>
      </c>
      <c r="E1159" s="9">
        <v>7898031690030</v>
      </c>
      <c r="F1159" s="9" t="str">
        <f>Calendário!C41</f>
        <v>Supermercado Família</v>
      </c>
      <c r="G1159" s="9" t="str">
        <f>IFERROR(IF('M38'!E47=0,"",'M38'!E47),"")</f>
        <v/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5">
      <c r="A1160" s="9" t="s">
        <v>96</v>
      </c>
      <c r="B1160" s="9" t="s">
        <v>97</v>
      </c>
      <c r="C1160" s="9" t="s">
        <v>98</v>
      </c>
      <c r="D1160" s="9" t="s">
        <v>100</v>
      </c>
      <c r="E1160" s="9">
        <v>7898031690030</v>
      </c>
      <c r="F1160" s="9" t="str">
        <f>Calendário!C42</f>
        <v>S Nossa Senhora</v>
      </c>
      <c r="G1160" s="9" t="str">
        <f>IFERROR(IF('M39'!E47=0,"",'M39'!E47),"")</f>
        <v/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5">
      <c r="A1161" s="9" t="s">
        <v>96</v>
      </c>
      <c r="B1161" s="9" t="s">
        <v>97</v>
      </c>
      <c r="C1161" s="9" t="s">
        <v>98</v>
      </c>
      <c r="D1161" s="9" t="s">
        <v>100</v>
      </c>
      <c r="E1161" s="9">
        <v>7898031690030</v>
      </c>
      <c r="F1161" s="9" t="str">
        <f>Calendário!C43</f>
        <v>Supermercado Nova Economia</v>
      </c>
      <c r="G1161" s="9" t="str">
        <f>IFERROR(IF('M40'!E47=0,"",'M40'!E47),"")</f>
        <v/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5">
      <c r="A1162" s="9" t="s">
        <v>96</v>
      </c>
      <c r="B1162" s="9" t="s">
        <v>97</v>
      </c>
      <c r="C1162" s="9" t="s">
        <v>98</v>
      </c>
      <c r="D1162" s="9" t="s">
        <v>101</v>
      </c>
      <c r="E1162" s="9">
        <v>7898357410015</v>
      </c>
      <c r="F1162" s="9" t="str">
        <f>Calendário!C4</f>
        <v>Atakarejo</v>
      </c>
      <c r="G1162" s="9" t="str">
        <f>IFERROR(IF('M1'!E48=0,"",'M1'!E48),"")</f>
        <v>x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5">
      <c r="A1163" s="9" t="s">
        <v>96</v>
      </c>
      <c r="B1163" s="9" t="s">
        <v>97</v>
      </c>
      <c r="C1163" s="9" t="s">
        <v>98</v>
      </c>
      <c r="D1163" s="9" t="s">
        <v>101</v>
      </c>
      <c r="E1163" s="9">
        <v>7898357410015</v>
      </c>
      <c r="F1163" s="9" t="str">
        <f>Calendário!C5</f>
        <v>Supermercado São Jorge</v>
      </c>
      <c r="G1163" s="9" t="str">
        <f>IFERROR(IF('M2'!E48=0,"",'M2'!E48),"")</f>
        <v/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5">
      <c r="A1164" s="9" t="s">
        <v>96</v>
      </c>
      <c r="B1164" s="9" t="s">
        <v>97</v>
      </c>
      <c r="C1164" s="9" t="s">
        <v>98</v>
      </c>
      <c r="D1164" s="9" t="s">
        <v>101</v>
      </c>
      <c r="E1164" s="9">
        <v>7898357410015</v>
      </c>
      <c r="F1164" s="9" t="str">
        <f>Calendário!C6</f>
        <v>Economart</v>
      </c>
      <c r="G1164" s="9" t="str">
        <f>IFERROR(IF('M3'!E48=0,"",'M3'!E48),"")</f>
        <v>x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5">
      <c r="A1165" s="9" t="s">
        <v>96</v>
      </c>
      <c r="B1165" s="9" t="s">
        <v>97</v>
      </c>
      <c r="C1165" s="9" t="s">
        <v>98</v>
      </c>
      <c r="D1165" s="9" t="s">
        <v>101</v>
      </c>
      <c r="E1165" s="9">
        <v>7898357410015</v>
      </c>
      <c r="F1165" s="9" t="str">
        <f>Calendário!C7</f>
        <v>Mercadinho Deus Dará</v>
      </c>
      <c r="G1165" s="9" t="str">
        <f>IFERROR(IF('M4'!E48=0,"",'M4'!E48),"")</f>
        <v>x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5">
      <c r="A1166" s="9" t="s">
        <v>96</v>
      </c>
      <c r="B1166" s="9" t="s">
        <v>97</v>
      </c>
      <c r="C1166" s="9" t="s">
        <v>98</v>
      </c>
      <c r="D1166" s="9" t="s">
        <v>101</v>
      </c>
      <c r="E1166" s="9">
        <v>7898357410015</v>
      </c>
      <c r="F1166" s="9" t="str">
        <f>Calendário!C8</f>
        <v>Mix Mateus</v>
      </c>
      <c r="G1166" s="9" t="str">
        <f>IFERROR(IF('M5'!E48=0,"",'M5'!E48),"")</f>
        <v>x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5">
      <c r="A1167" s="9" t="s">
        <v>96</v>
      </c>
      <c r="B1167" s="9" t="s">
        <v>97</v>
      </c>
      <c r="C1167" s="9" t="s">
        <v>98</v>
      </c>
      <c r="D1167" s="9" t="s">
        <v>101</v>
      </c>
      <c r="E1167" s="9">
        <v>7898357410015</v>
      </c>
      <c r="F1167" s="9" t="str">
        <f>Calendário!C9</f>
        <v>Mercado Eliene</v>
      </c>
      <c r="G1167" s="9" t="str">
        <f>IFERROR(IF('M6'!E48=0,"",'M6'!E48),"")</f>
        <v>x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5">
      <c r="A1168" s="9" t="s">
        <v>96</v>
      </c>
      <c r="B1168" s="9" t="s">
        <v>97</v>
      </c>
      <c r="C1168" s="9" t="s">
        <v>98</v>
      </c>
      <c r="D1168" s="9" t="s">
        <v>101</v>
      </c>
      <c r="E1168" s="9">
        <v>7898357410015</v>
      </c>
      <c r="F1168" s="9" t="str">
        <f>Calendário!C10</f>
        <v>Santo Antônio Supermercados</v>
      </c>
      <c r="G1168" s="9">
        <f>IFERROR(IF('M7'!E48=0,"",'M7'!E48),"")</f>
        <v>4.8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5">
      <c r="A1169" s="9" t="s">
        <v>96</v>
      </c>
      <c r="B1169" s="9" t="s">
        <v>97</v>
      </c>
      <c r="C1169" s="9" t="s">
        <v>98</v>
      </c>
      <c r="D1169" s="9" t="s">
        <v>101</v>
      </c>
      <c r="E1169" s="9">
        <v>7898357410015</v>
      </c>
      <c r="F1169" s="9" t="str">
        <f>Calendário!C11</f>
        <v xml:space="preserve">Mercado Teixeira </v>
      </c>
      <c r="G1169" s="9">
        <f>IFERROR(IF('M8'!E48=0,"",'M8'!E48),"")</f>
        <v>4.99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5">
      <c r="A1170" s="9" t="s">
        <v>96</v>
      </c>
      <c r="B1170" s="9" t="s">
        <v>97</v>
      </c>
      <c r="C1170" s="9" t="s">
        <v>98</v>
      </c>
      <c r="D1170" s="9" t="s">
        <v>101</v>
      </c>
      <c r="E1170" s="9">
        <v>7898357410015</v>
      </c>
      <c r="F1170" s="9" t="str">
        <f>Calendário!C12</f>
        <v xml:space="preserve">Supermercado Modelo </v>
      </c>
      <c r="G1170" s="9" t="str">
        <f>IFERROR(IF('M9'!E48=0,"",'M9'!E48),"")</f>
        <v/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5">
      <c r="A1171" s="9" t="s">
        <v>96</v>
      </c>
      <c r="B1171" s="9" t="s">
        <v>97</v>
      </c>
      <c r="C1171" s="9" t="s">
        <v>98</v>
      </c>
      <c r="D1171" s="9" t="s">
        <v>101</v>
      </c>
      <c r="E1171" s="9">
        <v>7898357410015</v>
      </c>
      <c r="F1171" s="9" t="str">
        <f>Calendário!C13</f>
        <v>Supermercado Esplendor</v>
      </c>
      <c r="G1171" s="9" t="str">
        <f>IFERROR(IF('M10'!E48=0,"",'M10'!E48),"")</f>
        <v/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5">
      <c r="A1172" s="9" t="s">
        <v>96</v>
      </c>
      <c r="B1172" s="9" t="s">
        <v>97</v>
      </c>
      <c r="C1172" s="9" t="s">
        <v>98</v>
      </c>
      <c r="D1172" s="9" t="s">
        <v>101</v>
      </c>
      <c r="E1172" s="9">
        <v>7898357410015</v>
      </c>
      <c r="F1172" s="9" t="str">
        <f>Calendário!C14</f>
        <v>Sendas Distribuidora S/A (Assaí Atacadista)</v>
      </c>
      <c r="G1172" s="9" t="str">
        <f>IFERROR(IF('M11'!E48=0,"",'M11'!E48),"")</f>
        <v/>
      </c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5">
      <c r="A1173" s="9" t="s">
        <v>96</v>
      </c>
      <c r="B1173" s="9" t="s">
        <v>97</v>
      </c>
      <c r="C1173" s="9" t="s">
        <v>98</v>
      </c>
      <c r="D1173" s="9" t="s">
        <v>101</v>
      </c>
      <c r="E1173" s="9">
        <v>7898357410015</v>
      </c>
      <c r="F1173" s="9" t="str">
        <f>Calendário!C15</f>
        <v>Supermercado Sampaio</v>
      </c>
      <c r="G1173" s="9" t="str">
        <f>IFERROR(IF('M12'!E48=0,"",'M12'!E48),"")</f>
        <v/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5">
      <c r="A1174" s="9" t="s">
        <v>96</v>
      </c>
      <c r="B1174" s="9" t="s">
        <v>97</v>
      </c>
      <c r="C1174" s="9" t="s">
        <v>98</v>
      </c>
      <c r="D1174" s="9" t="s">
        <v>101</v>
      </c>
      <c r="E1174" s="9">
        <v>7898357410015</v>
      </c>
      <c r="F1174" s="9" t="str">
        <f>Calendário!C16</f>
        <v>Atacadão (Brumado)</v>
      </c>
      <c r="G1174" s="9" t="str">
        <f>IFERROR(IF('M13'!E48=0,"",'M13'!E48),"")</f>
        <v>x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5">
      <c r="A1175" s="9" t="s">
        <v>96</v>
      </c>
      <c r="B1175" s="9" t="s">
        <v>97</v>
      </c>
      <c r="C1175" s="9" t="s">
        <v>98</v>
      </c>
      <c r="D1175" s="9" t="s">
        <v>101</v>
      </c>
      <c r="E1175" s="9">
        <v>7898357410015</v>
      </c>
      <c r="F1175" s="9" t="str">
        <f>Calendário!C17</f>
        <v>Supermercado Central Ipanema</v>
      </c>
      <c r="G1175" s="9" t="str">
        <f>IFERROR(IF('M14'!E48=0,"",'M14'!E48),"")</f>
        <v>x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5">
      <c r="A1176" s="9" t="s">
        <v>96</v>
      </c>
      <c r="B1176" s="9" t="s">
        <v>97</v>
      </c>
      <c r="C1176" s="9" t="s">
        <v>98</v>
      </c>
      <c r="D1176" s="9" t="s">
        <v>101</v>
      </c>
      <c r="E1176" s="9">
        <v>7898357410015</v>
      </c>
      <c r="F1176" s="9" t="str">
        <f>Calendário!C18</f>
        <v>Supermercados BH (Juracy)</v>
      </c>
      <c r="G1176" s="9" t="str">
        <f>IFERROR(IF('M15'!E48=0,"",'M15'!E48),"")</f>
        <v/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 x14ac:dyDescent="0.25">
      <c r="A1177" s="9" t="s">
        <v>96</v>
      </c>
      <c r="B1177" s="9" t="s">
        <v>97</v>
      </c>
      <c r="C1177" s="9" t="s">
        <v>98</v>
      </c>
      <c r="D1177" s="9" t="s">
        <v>101</v>
      </c>
      <c r="E1177" s="9">
        <v>7898357410015</v>
      </c>
      <c r="F1177" s="9" t="str">
        <f>Calendário!C19</f>
        <v>Supermercado Canaã</v>
      </c>
      <c r="G1177" s="9" t="str">
        <f>IFERROR(IF('M16'!E48=0,"",'M16'!E48),"")</f>
        <v/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5">
      <c r="A1178" s="9" t="s">
        <v>96</v>
      </c>
      <c r="B1178" s="9" t="s">
        <v>97</v>
      </c>
      <c r="C1178" s="9" t="s">
        <v>98</v>
      </c>
      <c r="D1178" s="9" t="s">
        <v>101</v>
      </c>
      <c r="E1178" s="9">
        <v>7898357410015</v>
      </c>
      <c r="F1178" s="9" t="str">
        <f>Calendário!C20</f>
        <v>Supermercado Aliança</v>
      </c>
      <c r="G1178" s="9" t="str">
        <f>IFERROR(IF('M17'!E48=0,"",'M17'!E48),"")</f>
        <v/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5">
      <c r="A1179" s="9" t="s">
        <v>96</v>
      </c>
      <c r="B1179" s="9" t="s">
        <v>97</v>
      </c>
      <c r="C1179" s="9" t="s">
        <v>98</v>
      </c>
      <c r="D1179" s="9" t="s">
        <v>101</v>
      </c>
      <c r="E1179" s="9">
        <v>7898357410015</v>
      </c>
      <c r="F1179" s="9" t="str">
        <f>Calendário!C21</f>
        <v>Pereira Atacado e Varejo (Boa Vista)</v>
      </c>
      <c r="G1179" s="9" t="str">
        <f>IFERROR(IF('M18'!E48=0,"",'M18'!E48),"")</f>
        <v/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5">
      <c r="A1180" s="9" t="s">
        <v>96</v>
      </c>
      <c r="B1180" s="9" t="s">
        <v>97</v>
      </c>
      <c r="C1180" s="9" t="s">
        <v>98</v>
      </c>
      <c r="D1180" s="9" t="s">
        <v>101</v>
      </c>
      <c r="E1180" s="9">
        <v>7898357410015</v>
      </c>
      <c r="F1180" s="9" t="str">
        <f>Calendário!C22</f>
        <v>Andralmeida LTDA (São Geraldo)</v>
      </c>
      <c r="G1180" s="9" t="str">
        <f>IFERROR(IF('M19'!E48=0,"",'M19'!E48),"")</f>
        <v/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5">
      <c r="A1181" s="9" t="s">
        <v>96</v>
      </c>
      <c r="B1181" s="9" t="s">
        <v>97</v>
      </c>
      <c r="C1181" s="9" t="s">
        <v>98</v>
      </c>
      <c r="D1181" s="9" t="s">
        <v>101</v>
      </c>
      <c r="E1181" s="9">
        <v>7898357410015</v>
      </c>
      <c r="F1181" s="9" t="str">
        <f>Calendário!C23</f>
        <v xml:space="preserve">São Miguel Supermercado </v>
      </c>
      <c r="G1181" s="9" t="str">
        <f>IFERROR(IF('M20'!E48=0,"",'M20'!E48),"")</f>
        <v/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5">
      <c r="A1182" s="9" t="s">
        <v>96</v>
      </c>
      <c r="B1182" s="9" t="s">
        <v>97</v>
      </c>
      <c r="C1182" s="9" t="s">
        <v>98</v>
      </c>
      <c r="D1182" s="9" t="s">
        <v>101</v>
      </c>
      <c r="E1182" s="9">
        <v>7898357410015</v>
      </c>
      <c r="F1182" s="9" t="str">
        <f>Calendário!C24</f>
        <v>Supermercados BH (Rosa Cruz)</v>
      </c>
      <c r="G1182" s="9" t="str">
        <f>IFERROR(IF('M21'!E48=0,"",'M21'!E48),"")</f>
        <v/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5">
      <c r="A1183" s="9" t="s">
        <v>96</v>
      </c>
      <c r="B1183" s="9" t="s">
        <v>97</v>
      </c>
      <c r="C1183" s="9" t="s">
        <v>98</v>
      </c>
      <c r="D1183" s="9" t="s">
        <v>101</v>
      </c>
      <c r="E1183" s="9">
        <v>7898357410015</v>
      </c>
      <c r="F1183" s="9" t="str">
        <f>Calendário!C25</f>
        <v>Supermercados N U (Bairro Brasil)</v>
      </c>
      <c r="G1183" s="9" t="str">
        <f>IFERROR(IF('M22'!E48=0,"",'M22'!E48),"")</f>
        <v/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5">
      <c r="A1184" s="9" t="s">
        <v>96</v>
      </c>
      <c r="B1184" s="9" t="s">
        <v>97</v>
      </c>
      <c r="C1184" s="9" t="s">
        <v>98</v>
      </c>
      <c r="D1184" s="9" t="s">
        <v>101</v>
      </c>
      <c r="E1184" s="9">
        <v>7898357410015</v>
      </c>
      <c r="F1184" s="9" t="str">
        <f>Calendário!C26</f>
        <v>Atacadão (Pres. Dutra)</v>
      </c>
      <c r="G1184" s="9" t="str">
        <f>IFERROR(IF('M23'!E48=0,"",'M23'!E48),"")</f>
        <v/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5">
      <c r="A1185" s="9" t="s">
        <v>96</v>
      </c>
      <c r="B1185" s="9" t="s">
        <v>97</v>
      </c>
      <c r="C1185" s="9" t="s">
        <v>98</v>
      </c>
      <c r="D1185" s="9" t="s">
        <v>101</v>
      </c>
      <c r="E1185" s="9">
        <v>7898357410015</v>
      </c>
      <c r="F1185" s="9" t="str">
        <f>Calendário!C27</f>
        <v>Supermercado São João</v>
      </c>
      <c r="G1185" s="9" t="str">
        <f>IFERROR(IF('M24'!E48=0,"",'M24'!E48),"")</f>
        <v/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5">
      <c r="A1186" s="9" t="s">
        <v>96</v>
      </c>
      <c r="B1186" s="9" t="s">
        <v>97</v>
      </c>
      <c r="C1186" s="9" t="s">
        <v>98</v>
      </c>
      <c r="D1186" s="9" t="s">
        <v>101</v>
      </c>
      <c r="E1186" s="9">
        <v>7898357410015</v>
      </c>
      <c r="F1186" s="9" t="str">
        <f>Calendário!C28</f>
        <v>G Barbosa Supermercado</v>
      </c>
      <c r="G1186" s="9" t="str">
        <f>IFERROR(IF('M25'!E48=0,"",'M25'!E48),"")</f>
        <v/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5">
      <c r="A1187" s="9" t="s">
        <v>96</v>
      </c>
      <c r="B1187" s="9" t="s">
        <v>97</v>
      </c>
      <c r="C1187" s="9" t="s">
        <v>98</v>
      </c>
      <c r="D1187" s="9" t="s">
        <v>101</v>
      </c>
      <c r="E1187" s="9">
        <v>7898357410015</v>
      </c>
      <c r="F1187" s="9" t="str">
        <f>Calendário!C29</f>
        <v>Pereira Atacado e Varejo (Alto Maron)</v>
      </c>
      <c r="G1187" s="9" t="str">
        <f>IFERROR(IF('M26'!E48=0,"",'M26'!E48),"")</f>
        <v/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5">
      <c r="A1188" s="9" t="s">
        <v>96</v>
      </c>
      <c r="B1188" s="9" t="s">
        <v>97</v>
      </c>
      <c r="C1188" s="9" t="s">
        <v>98</v>
      </c>
      <c r="D1188" s="9" t="s">
        <v>101</v>
      </c>
      <c r="E1188" s="9">
        <v>7898357410015</v>
      </c>
      <c r="F1188" s="9" t="str">
        <f>Calendário!C30</f>
        <v>Supermercados BH (Brumado)</v>
      </c>
      <c r="G1188" s="9" t="str">
        <f>IFERROR(IF('M27'!E48=0,"",'M27'!E48),"")</f>
        <v/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5">
      <c r="A1189" s="9" t="s">
        <v>96</v>
      </c>
      <c r="B1189" s="9" t="s">
        <v>97</v>
      </c>
      <c r="C1189" s="9" t="s">
        <v>98</v>
      </c>
      <c r="D1189" s="9" t="s">
        <v>101</v>
      </c>
      <c r="E1189" s="9">
        <v>7898357410015</v>
      </c>
      <c r="F1189" s="9" t="str">
        <f>Calendário!C31</f>
        <v xml:space="preserve">Super Mix Supermercado </v>
      </c>
      <c r="G1189" s="9" t="str">
        <f>IFERROR(IF('M28'!E48=0,"",'M28'!E48),"")</f>
        <v/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5">
      <c r="A1190" s="9" t="s">
        <v>96</v>
      </c>
      <c r="B1190" s="9" t="s">
        <v>97</v>
      </c>
      <c r="C1190" s="9" t="s">
        <v>98</v>
      </c>
      <c r="D1190" s="9" t="s">
        <v>101</v>
      </c>
      <c r="E1190" s="9">
        <v>7898357410015</v>
      </c>
      <c r="F1190" s="9" t="str">
        <f>Calendário!C32</f>
        <v>Gbom Supermercado</v>
      </c>
      <c r="G1190" s="9" t="str">
        <f>IFERROR(IF('M29'!E48=0,"",'M29'!E48),"")</f>
        <v/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5">
      <c r="A1191" s="9" t="s">
        <v>96</v>
      </c>
      <c r="B1191" s="9" t="s">
        <v>97</v>
      </c>
      <c r="C1191" s="9" t="s">
        <v>98</v>
      </c>
      <c r="D1191" s="9" t="s">
        <v>101</v>
      </c>
      <c r="E1191" s="9">
        <v>7898357410015</v>
      </c>
      <c r="F1191" s="9" t="str">
        <f>Calendário!C33</f>
        <v>Supermercado Azevedo</v>
      </c>
      <c r="G1191" s="9" t="str">
        <f>IFERROR(IF('M30'!E48=0,"",'M30'!E48),"")</f>
        <v/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5">
      <c r="A1192" s="9" t="s">
        <v>96</v>
      </c>
      <c r="B1192" s="9" t="s">
        <v>97</v>
      </c>
      <c r="C1192" s="9" t="s">
        <v>98</v>
      </c>
      <c r="D1192" s="9" t="s">
        <v>101</v>
      </c>
      <c r="E1192" s="9">
        <v>7898357410015</v>
      </c>
      <c r="F1192" s="9" t="str">
        <f>Calendário!C34</f>
        <v>Supermercado Jurema</v>
      </c>
      <c r="G1192" s="9" t="str">
        <f>IFERROR(IF('M31'!E48=0,"",'M31'!E48),"")</f>
        <v/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5">
      <c r="A1193" s="9" t="s">
        <v>96</v>
      </c>
      <c r="B1193" s="9" t="s">
        <v>97</v>
      </c>
      <c r="C1193" s="9" t="s">
        <v>98</v>
      </c>
      <c r="D1193" s="9" t="s">
        <v>101</v>
      </c>
      <c r="E1193" s="9">
        <v>7898357410015</v>
      </c>
      <c r="F1193" s="9" t="str">
        <f>Calendário!C35</f>
        <v xml:space="preserve">Supermercado Petybom </v>
      </c>
      <c r="G1193" s="9" t="str">
        <f>IFERROR(IF('M32'!E48=0,"",'M32'!E48),"")</f>
        <v/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5">
      <c r="A1194" s="9" t="s">
        <v>96</v>
      </c>
      <c r="B1194" s="9" t="s">
        <v>97</v>
      </c>
      <c r="C1194" s="9" t="s">
        <v>98</v>
      </c>
      <c r="D1194" s="9" t="s">
        <v>101</v>
      </c>
      <c r="E1194" s="9">
        <v>7898357410015</v>
      </c>
      <c r="F1194" s="9" t="str">
        <f>Calendário!C36</f>
        <v>Supermercados Petrópolis</v>
      </c>
      <c r="G1194" s="9" t="str">
        <f>IFERROR(IF('M33'!E48=0,"",'M33'!E48),"")</f>
        <v/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5">
      <c r="A1195" s="9" t="s">
        <v>96</v>
      </c>
      <c r="B1195" s="9" t="s">
        <v>97</v>
      </c>
      <c r="C1195" s="9" t="s">
        <v>98</v>
      </c>
      <c r="D1195" s="9" t="s">
        <v>101</v>
      </c>
      <c r="E1195" s="9">
        <v>7898357410015</v>
      </c>
      <c r="F1195" s="9" t="str">
        <f>Calendário!C37</f>
        <v>Supermercados N U (Boulevard)</v>
      </c>
      <c r="G1195" s="9" t="str">
        <f>IFERROR(IF('M34'!E48=0,"",'M34'!E48),"")</f>
        <v/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5">
      <c r="A1196" s="9" t="s">
        <v>96</v>
      </c>
      <c r="B1196" s="9" t="s">
        <v>97</v>
      </c>
      <c r="C1196" s="9" t="s">
        <v>98</v>
      </c>
      <c r="D1196" s="9" t="s">
        <v>101</v>
      </c>
      <c r="E1196" s="9">
        <v>7898357410015</v>
      </c>
      <c r="F1196" s="9" t="str">
        <f>Calendário!C38</f>
        <v>Supermercado Local</v>
      </c>
      <c r="G1196" s="9" t="str">
        <f>IFERROR(IF('M35'!E48=0,"",'M35'!E48),"")</f>
        <v/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5">
      <c r="A1197" s="9" t="s">
        <v>96</v>
      </c>
      <c r="B1197" s="9" t="s">
        <v>97</v>
      </c>
      <c r="C1197" s="9" t="s">
        <v>98</v>
      </c>
      <c r="D1197" s="9" t="s">
        <v>101</v>
      </c>
      <c r="E1197" s="9">
        <v>7898357410015</v>
      </c>
      <c r="F1197" s="9" t="str">
        <f>Calendário!C39</f>
        <v>Rondelli Comércio e transporte LTDA</v>
      </c>
      <c r="G1197" s="9" t="str">
        <f>IFERROR(IF('M36'!E48=0,"",'M36'!E48),"")</f>
        <v/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5">
      <c r="A1198" s="9" t="s">
        <v>96</v>
      </c>
      <c r="B1198" s="9" t="s">
        <v>97</v>
      </c>
      <c r="C1198" s="9" t="s">
        <v>98</v>
      </c>
      <c r="D1198" s="9" t="s">
        <v>101</v>
      </c>
      <c r="E1198" s="9">
        <v>7898357410015</v>
      </c>
      <c r="F1198" s="9" t="str">
        <f>Calendário!C40</f>
        <v>NS Aparecida</v>
      </c>
      <c r="G1198" s="9" t="str">
        <f>IFERROR(IF('M37'!E48=0,"",'M37'!E48),"")</f>
        <v/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5">
      <c r="A1199" s="9" t="s">
        <v>96</v>
      </c>
      <c r="B1199" s="9" t="s">
        <v>97</v>
      </c>
      <c r="C1199" s="9" t="s">
        <v>98</v>
      </c>
      <c r="D1199" s="9" t="s">
        <v>101</v>
      </c>
      <c r="E1199" s="9">
        <v>7898357410015</v>
      </c>
      <c r="F1199" s="9" t="str">
        <f>Calendário!C41</f>
        <v>Supermercado Família</v>
      </c>
      <c r="G1199" s="9" t="str">
        <f>IFERROR(IF('M38'!E48=0,"",'M38'!E48),"")</f>
        <v/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5">
      <c r="A1200" s="9" t="s">
        <v>96</v>
      </c>
      <c r="B1200" s="9" t="s">
        <v>97</v>
      </c>
      <c r="C1200" s="9" t="s">
        <v>98</v>
      </c>
      <c r="D1200" s="9" t="s">
        <v>101</v>
      </c>
      <c r="E1200" s="9">
        <v>7898357410015</v>
      </c>
      <c r="F1200" s="9" t="str">
        <f>Calendário!C42</f>
        <v>S Nossa Senhora</v>
      </c>
      <c r="G1200" s="9" t="str">
        <f>IFERROR(IF('M39'!E48=0,"",'M39'!E48),"")</f>
        <v/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5">
      <c r="A1201" s="9" t="s">
        <v>96</v>
      </c>
      <c r="B1201" s="9" t="s">
        <v>97</v>
      </c>
      <c r="C1201" s="9" t="s">
        <v>98</v>
      </c>
      <c r="D1201" s="9" t="s">
        <v>101</v>
      </c>
      <c r="E1201" s="9">
        <v>7898357410015</v>
      </c>
      <c r="F1201" s="9" t="str">
        <f>Calendário!C43</f>
        <v>Supermercado Nova Economia</v>
      </c>
      <c r="G1201" s="9" t="str">
        <f>IFERROR(IF('M40'!E48=0,"",'M40'!E48),"")</f>
        <v/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5">
      <c r="A1202" s="9" t="s">
        <v>96</v>
      </c>
      <c r="B1202" s="9" t="s">
        <v>97</v>
      </c>
      <c r="C1202" s="9" t="s">
        <v>98</v>
      </c>
      <c r="D1202" s="9" t="s">
        <v>102</v>
      </c>
      <c r="E1202" s="9">
        <v>7898031690023</v>
      </c>
      <c r="F1202" s="9" t="str">
        <f>Calendário!C4</f>
        <v>Atakarejo</v>
      </c>
      <c r="G1202" s="9" t="str">
        <f>IFERROR(IF('M1'!E49=0,"",'M1'!E49),"")</f>
        <v>x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5">
      <c r="A1203" s="9" t="s">
        <v>96</v>
      </c>
      <c r="B1203" s="9" t="s">
        <v>97</v>
      </c>
      <c r="C1203" s="9" t="s">
        <v>98</v>
      </c>
      <c r="D1203" s="9" t="s">
        <v>102</v>
      </c>
      <c r="E1203" s="9">
        <v>7898031690023</v>
      </c>
      <c r="F1203" s="9" t="str">
        <f>Calendário!C5</f>
        <v>Supermercado São Jorge</v>
      </c>
      <c r="G1203" s="9" t="str">
        <f>IFERROR(IF('M2'!E49=0,"",'M2'!E49),"")</f>
        <v/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5">
      <c r="A1204" s="9" t="s">
        <v>96</v>
      </c>
      <c r="B1204" s="9" t="s">
        <v>97</v>
      </c>
      <c r="C1204" s="9" t="s">
        <v>98</v>
      </c>
      <c r="D1204" s="9" t="s">
        <v>102</v>
      </c>
      <c r="E1204" s="9">
        <v>7898031690023</v>
      </c>
      <c r="F1204" s="9" t="str">
        <f>Calendário!C6</f>
        <v>Economart</v>
      </c>
      <c r="G1204" s="9">
        <f>IFERROR(IF('M3'!E49=0,"",'M3'!E49),"")</f>
        <v>5.99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5">
      <c r="A1205" s="9" t="s">
        <v>96</v>
      </c>
      <c r="B1205" s="9" t="s">
        <v>97</v>
      </c>
      <c r="C1205" s="9" t="s">
        <v>98</v>
      </c>
      <c r="D1205" s="9" t="s">
        <v>102</v>
      </c>
      <c r="E1205" s="9">
        <v>7898031690023</v>
      </c>
      <c r="F1205" s="9" t="str">
        <f>Calendário!C7</f>
        <v>Mercadinho Deus Dará</v>
      </c>
      <c r="G1205" s="9">
        <f>IFERROR(IF('M4'!E49=0,"",'M4'!E49),"")</f>
        <v>9.99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5">
      <c r="A1206" s="9" t="s">
        <v>96</v>
      </c>
      <c r="B1206" s="9" t="s">
        <v>97</v>
      </c>
      <c r="C1206" s="9" t="s">
        <v>98</v>
      </c>
      <c r="D1206" s="9" t="s">
        <v>102</v>
      </c>
      <c r="E1206" s="9">
        <v>7898031690023</v>
      </c>
      <c r="F1206" s="9" t="str">
        <f>Calendário!C8</f>
        <v>Mix Mateus</v>
      </c>
      <c r="G1206" s="9" t="str">
        <f>IFERROR(IF('M5'!E49=0,"",'M5'!E49),"")</f>
        <v>x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5">
      <c r="A1207" s="9" t="s">
        <v>96</v>
      </c>
      <c r="B1207" s="9" t="s">
        <v>97</v>
      </c>
      <c r="C1207" s="9" t="s">
        <v>98</v>
      </c>
      <c r="D1207" s="9" t="s">
        <v>102</v>
      </c>
      <c r="E1207" s="9">
        <v>7898031690023</v>
      </c>
      <c r="F1207" s="9" t="str">
        <f>Calendário!C9</f>
        <v>Mercado Eliene</v>
      </c>
      <c r="G1207" s="9" t="str">
        <f>IFERROR(IF('M6'!E49=0,"",'M6'!E49),"")</f>
        <v>x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5">
      <c r="A1208" s="9" t="s">
        <v>96</v>
      </c>
      <c r="B1208" s="9" t="s">
        <v>97</v>
      </c>
      <c r="C1208" s="9" t="s">
        <v>98</v>
      </c>
      <c r="D1208" s="9" t="s">
        <v>102</v>
      </c>
      <c r="E1208" s="9">
        <v>7898031690023</v>
      </c>
      <c r="F1208" s="9" t="str">
        <f>Calendário!C10</f>
        <v>Santo Antônio Supermercados</v>
      </c>
      <c r="G1208" s="9">
        <f>IFERROR(IF('M7'!E49=0,"",'M7'!E49),"")</f>
        <v>10.8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5">
      <c r="A1209" s="9" t="s">
        <v>96</v>
      </c>
      <c r="B1209" s="9" t="s">
        <v>97</v>
      </c>
      <c r="C1209" s="9" t="s">
        <v>98</v>
      </c>
      <c r="D1209" s="9" t="s">
        <v>102</v>
      </c>
      <c r="E1209" s="9">
        <v>7898031690023</v>
      </c>
      <c r="F1209" s="9" t="str">
        <f>Calendário!C11</f>
        <v xml:space="preserve">Mercado Teixeira </v>
      </c>
      <c r="G1209" s="9" t="str">
        <f>IFERROR(IF('M8'!E49=0,"",'M8'!E49),"")</f>
        <v>x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5">
      <c r="A1210" s="9" t="s">
        <v>96</v>
      </c>
      <c r="B1210" s="9" t="s">
        <v>97</v>
      </c>
      <c r="C1210" s="9" t="s">
        <v>98</v>
      </c>
      <c r="D1210" s="9" t="s">
        <v>102</v>
      </c>
      <c r="E1210" s="9">
        <v>7898031690023</v>
      </c>
      <c r="F1210" s="9" t="str">
        <f>Calendário!C12</f>
        <v xml:space="preserve">Supermercado Modelo </v>
      </c>
      <c r="G1210" s="9" t="str">
        <f>IFERROR(IF('M9'!E49=0,"",'M9'!E49),"")</f>
        <v/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5">
      <c r="A1211" s="9" t="s">
        <v>96</v>
      </c>
      <c r="B1211" s="9" t="s">
        <v>97</v>
      </c>
      <c r="C1211" s="9" t="s">
        <v>98</v>
      </c>
      <c r="D1211" s="9" t="s">
        <v>102</v>
      </c>
      <c r="E1211" s="9">
        <v>7898031690023</v>
      </c>
      <c r="F1211" s="9" t="str">
        <f>Calendário!C13</f>
        <v>Supermercado Esplendor</v>
      </c>
      <c r="G1211" s="9" t="str">
        <f>IFERROR(IF('M10'!E49=0,"",'M10'!E49),"")</f>
        <v/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5">
      <c r="A1212" s="9" t="s">
        <v>96</v>
      </c>
      <c r="B1212" s="9" t="s">
        <v>97</v>
      </c>
      <c r="C1212" s="9" t="s">
        <v>98</v>
      </c>
      <c r="D1212" s="9" t="s">
        <v>102</v>
      </c>
      <c r="E1212" s="9">
        <v>7898031690023</v>
      </c>
      <c r="F1212" s="9" t="str">
        <f>Calendário!C14</f>
        <v>Sendas Distribuidora S/A (Assaí Atacadista)</v>
      </c>
      <c r="G1212" s="9" t="str">
        <f>IFERROR(IF('M11'!E49=0,"",'M11'!E49),"")</f>
        <v/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 x14ac:dyDescent="0.25">
      <c r="A1213" s="9" t="s">
        <v>96</v>
      </c>
      <c r="B1213" s="9" t="s">
        <v>97</v>
      </c>
      <c r="C1213" s="9" t="s">
        <v>98</v>
      </c>
      <c r="D1213" s="9" t="s">
        <v>102</v>
      </c>
      <c r="E1213" s="9">
        <v>7898031690023</v>
      </c>
      <c r="F1213" s="9" t="str">
        <f>Calendário!C15</f>
        <v>Supermercado Sampaio</v>
      </c>
      <c r="G1213" s="9" t="str">
        <f>IFERROR(IF('M12'!E49=0,"",'M12'!E49),"")</f>
        <v/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5">
      <c r="A1214" s="9" t="s">
        <v>96</v>
      </c>
      <c r="B1214" s="9" t="s">
        <v>97</v>
      </c>
      <c r="C1214" s="9" t="s">
        <v>98</v>
      </c>
      <c r="D1214" s="9" t="s">
        <v>102</v>
      </c>
      <c r="E1214" s="9">
        <v>7898031690023</v>
      </c>
      <c r="F1214" s="9" t="str">
        <f>Calendário!C16</f>
        <v>Atacadão (Brumado)</v>
      </c>
      <c r="G1214" s="9" t="str">
        <f>IFERROR(IF('M13'!E49=0,"",'M13'!E49),"")</f>
        <v>x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5">
      <c r="A1215" s="9" t="s">
        <v>96</v>
      </c>
      <c r="B1215" s="9" t="s">
        <v>97</v>
      </c>
      <c r="C1215" s="9" t="s">
        <v>98</v>
      </c>
      <c r="D1215" s="9" t="s">
        <v>102</v>
      </c>
      <c r="E1215" s="9">
        <v>7898031690023</v>
      </c>
      <c r="F1215" s="9" t="str">
        <f>Calendário!C17</f>
        <v>Supermercado Central Ipanema</v>
      </c>
      <c r="G1215" s="9">
        <f>IFERROR(IF('M14'!E49=0,"",'M14'!E49),"")</f>
        <v>11.75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5">
      <c r="A1216" s="9" t="s">
        <v>96</v>
      </c>
      <c r="B1216" s="9" t="s">
        <v>97</v>
      </c>
      <c r="C1216" s="9" t="s">
        <v>98</v>
      </c>
      <c r="D1216" s="9" t="s">
        <v>102</v>
      </c>
      <c r="E1216" s="9">
        <v>7898031690023</v>
      </c>
      <c r="F1216" s="9" t="str">
        <f>Calendário!C18</f>
        <v>Supermercados BH (Juracy)</v>
      </c>
      <c r="G1216" s="9" t="str">
        <f>IFERROR(IF('M15'!E49=0,"",'M15'!E49),"")</f>
        <v/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5">
      <c r="A1217" s="9" t="s">
        <v>96</v>
      </c>
      <c r="B1217" s="9" t="s">
        <v>97</v>
      </c>
      <c r="C1217" s="9" t="s">
        <v>98</v>
      </c>
      <c r="D1217" s="9" t="s">
        <v>102</v>
      </c>
      <c r="E1217" s="9">
        <v>7898031690023</v>
      </c>
      <c r="F1217" s="9" t="str">
        <f>Calendário!C19</f>
        <v>Supermercado Canaã</v>
      </c>
      <c r="G1217" s="9" t="str">
        <f>IFERROR(IF('M16'!E49=0,"",'M16'!E49),"")</f>
        <v/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5">
      <c r="A1218" s="9" t="s">
        <v>96</v>
      </c>
      <c r="B1218" s="9" t="s">
        <v>97</v>
      </c>
      <c r="C1218" s="9" t="s">
        <v>98</v>
      </c>
      <c r="D1218" s="9" t="s">
        <v>102</v>
      </c>
      <c r="E1218" s="9">
        <v>7898031690023</v>
      </c>
      <c r="F1218" s="9" t="str">
        <f>Calendário!C20</f>
        <v>Supermercado Aliança</v>
      </c>
      <c r="G1218" s="9" t="str">
        <f>IFERROR(IF('M17'!E49=0,"",'M17'!E49),"")</f>
        <v/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5">
      <c r="A1219" s="9" t="s">
        <v>96</v>
      </c>
      <c r="B1219" s="9" t="s">
        <v>97</v>
      </c>
      <c r="C1219" s="9" t="s">
        <v>98</v>
      </c>
      <c r="D1219" s="9" t="s">
        <v>102</v>
      </c>
      <c r="E1219" s="9">
        <v>7898031690023</v>
      </c>
      <c r="F1219" s="9" t="str">
        <f>Calendário!C21</f>
        <v>Pereira Atacado e Varejo (Boa Vista)</v>
      </c>
      <c r="G1219" s="9" t="str">
        <f>IFERROR(IF('M18'!E49=0,"",'M18'!E49),"")</f>
        <v/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5">
      <c r="A1220" s="9" t="s">
        <v>96</v>
      </c>
      <c r="B1220" s="9" t="s">
        <v>97</v>
      </c>
      <c r="C1220" s="9" t="s">
        <v>98</v>
      </c>
      <c r="D1220" s="9" t="s">
        <v>102</v>
      </c>
      <c r="E1220" s="9">
        <v>7898031690023</v>
      </c>
      <c r="F1220" s="9" t="str">
        <f>Calendário!C22</f>
        <v>Andralmeida LTDA (São Geraldo)</v>
      </c>
      <c r="G1220" s="9" t="str">
        <f>IFERROR(IF('M19'!E49=0,"",'M19'!E49),"")</f>
        <v/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5">
      <c r="A1221" s="9" t="s">
        <v>96</v>
      </c>
      <c r="B1221" s="9" t="s">
        <v>97</v>
      </c>
      <c r="C1221" s="9" t="s">
        <v>98</v>
      </c>
      <c r="D1221" s="9" t="s">
        <v>102</v>
      </c>
      <c r="E1221" s="9">
        <v>7898031690023</v>
      </c>
      <c r="F1221" s="9" t="str">
        <f>Calendário!C23</f>
        <v xml:space="preserve">São Miguel Supermercado </v>
      </c>
      <c r="G1221" s="9" t="str">
        <f>IFERROR(IF('M20'!E49=0,"",'M20'!E49),"")</f>
        <v/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5">
      <c r="A1222" s="9" t="s">
        <v>96</v>
      </c>
      <c r="B1222" s="9" t="s">
        <v>97</v>
      </c>
      <c r="C1222" s="9" t="s">
        <v>98</v>
      </c>
      <c r="D1222" s="9" t="s">
        <v>102</v>
      </c>
      <c r="E1222" s="9">
        <v>7898031690023</v>
      </c>
      <c r="F1222" s="9" t="str">
        <f>Calendário!C24</f>
        <v>Supermercados BH (Rosa Cruz)</v>
      </c>
      <c r="G1222" s="9" t="str">
        <f>IFERROR(IF('M21'!E49=0,"",'M21'!E49),"")</f>
        <v/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5">
      <c r="A1223" s="9" t="s">
        <v>96</v>
      </c>
      <c r="B1223" s="9" t="s">
        <v>97</v>
      </c>
      <c r="C1223" s="9" t="s">
        <v>98</v>
      </c>
      <c r="D1223" s="9" t="s">
        <v>102</v>
      </c>
      <c r="E1223" s="9">
        <v>7898031690023</v>
      </c>
      <c r="F1223" s="9" t="str">
        <f>Calendário!C25</f>
        <v>Supermercados N U (Bairro Brasil)</v>
      </c>
      <c r="G1223" s="9" t="str">
        <f>IFERROR(IF('M22'!E49=0,"",'M22'!E49),"")</f>
        <v/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5">
      <c r="A1224" s="9" t="s">
        <v>96</v>
      </c>
      <c r="B1224" s="9" t="s">
        <v>97</v>
      </c>
      <c r="C1224" s="9" t="s">
        <v>98</v>
      </c>
      <c r="D1224" s="9" t="s">
        <v>102</v>
      </c>
      <c r="E1224" s="9">
        <v>7898031690023</v>
      </c>
      <c r="F1224" s="9" t="str">
        <f>Calendário!C26</f>
        <v>Atacadão (Pres. Dutra)</v>
      </c>
      <c r="G1224" s="9" t="str">
        <f>IFERROR(IF('M23'!E49=0,"",'M23'!E49),"")</f>
        <v/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 x14ac:dyDescent="0.25">
      <c r="A1225" s="9" t="s">
        <v>96</v>
      </c>
      <c r="B1225" s="9" t="s">
        <v>97</v>
      </c>
      <c r="C1225" s="9" t="s">
        <v>98</v>
      </c>
      <c r="D1225" s="9" t="s">
        <v>102</v>
      </c>
      <c r="E1225" s="9">
        <v>7898031690023</v>
      </c>
      <c r="F1225" s="9" t="str">
        <f>Calendário!C27</f>
        <v>Supermercado São João</v>
      </c>
      <c r="G1225" s="9" t="str">
        <f>IFERROR(IF('M24'!E49=0,"",'M24'!E49),"")</f>
        <v/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5">
      <c r="A1226" s="9" t="s">
        <v>96</v>
      </c>
      <c r="B1226" s="9" t="s">
        <v>97</v>
      </c>
      <c r="C1226" s="9" t="s">
        <v>98</v>
      </c>
      <c r="D1226" s="9" t="s">
        <v>102</v>
      </c>
      <c r="E1226" s="9">
        <v>7898031690023</v>
      </c>
      <c r="F1226" s="9" t="str">
        <f>Calendário!C28</f>
        <v>G Barbosa Supermercado</v>
      </c>
      <c r="G1226" s="9" t="str">
        <f>IFERROR(IF('M25'!E49=0,"",'M25'!E49),"")</f>
        <v/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5">
      <c r="A1227" s="9" t="s">
        <v>96</v>
      </c>
      <c r="B1227" s="9" t="s">
        <v>97</v>
      </c>
      <c r="C1227" s="9" t="s">
        <v>98</v>
      </c>
      <c r="D1227" s="9" t="s">
        <v>102</v>
      </c>
      <c r="E1227" s="9">
        <v>7898031690023</v>
      </c>
      <c r="F1227" s="9" t="str">
        <f>Calendário!C29</f>
        <v>Pereira Atacado e Varejo (Alto Maron)</v>
      </c>
      <c r="G1227" s="9" t="str">
        <f>IFERROR(IF('M26'!E49=0,"",'M26'!E49),"")</f>
        <v/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5">
      <c r="A1228" s="9" t="s">
        <v>96</v>
      </c>
      <c r="B1228" s="9" t="s">
        <v>97</v>
      </c>
      <c r="C1228" s="9" t="s">
        <v>98</v>
      </c>
      <c r="D1228" s="9" t="s">
        <v>102</v>
      </c>
      <c r="E1228" s="9">
        <v>7898031690023</v>
      </c>
      <c r="F1228" s="9" t="str">
        <f>Calendário!C30</f>
        <v>Supermercados BH (Brumado)</v>
      </c>
      <c r="G1228" s="9" t="str">
        <f>IFERROR(IF('M27'!E49=0,"",'M27'!E49),"")</f>
        <v/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5">
      <c r="A1229" s="9" t="s">
        <v>96</v>
      </c>
      <c r="B1229" s="9" t="s">
        <v>97</v>
      </c>
      <c r="C1229" s="9" t="s">
        <v>98</v>
      </c>
      <c r="D1229" s="9" t="s">
        <v>102</v>
      </c>
      <c r="E1229" s="9">
        <v>7898031690023</v>
      </c>
      <c r="F1229" s="9" t="str">
        <f>Calendário!C31</f>
        <v xml:space="preserve">Super Mix Supermercado </v>
      </c>
      <c r="G1229" s="9" t="str">
        <f>IFERROR(IF('M28'!E49=0,"",'M28'!E49),"")</f>
        <v/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5">
      <c r="A1230" s="9" t="s">
        <v>96</v>
      </c>
      <c r="B1230" s="9" t="s">
        <v>97</v>
      </c>
      <c r="C1230" s="9" t="s">
        <v>98</v>
      </c>
      <c r="D1230" s="9" t="s">
        <v>102</v>
      </c>
      <c r="E1230" s="9">
        <v>7898031690023</v>
      </c>
      <c r="F1230" s="9" t="str">
        <f>Calendário!C32</f>
        <v>Gbom Supermercado</v>
      </c>
      <c r="G1230" s="9" t="str">
        <f>IFERROR(IF('M29'!E49=0,"",'M29'!E49),"")</f>
        <v/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5">
      <c r="A1231" s="9" t="s">
        <v>96</v>
      </c>
      <c r="B1231" s="9" t="s">
        <v>97</v>
      </c>
      <c r="C1231" s="9" t="s">
        <v>98</v>
      </c>
      <c r="D1231" s="9" t="s">
        <v>102</v>
      </c>
      <c r="E1231" s="9">
        <v>7898031690023</v>
      </c>
      <c r="F1231" s="9" t="str">
        <f>Calendário!C33</f>
        <v>Supermercado Azevedo</v>
      </c>
      <c r="G1231" s="9" t="str">
        <f>IFERROR(IF('M30'!E49=0,"",'M30'!E49),"")</f>
        <v/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5">
      <c r="A1232" s="9" t="s">
        <v>96</v>
      </c>
      <c r="B1232" s="9" t="s">
        <v>97</v>
      </c>
      <c r="C1232" s="9" t="s">
        <v>98</v>
      </c>
      <c r="D1232" s="9" t="s">
        <v>102</v>
      </c>
      <c r="E1232" s="9">
        <v>7898031690023</v>
      </c>
      <c r="F1232" s="9" t="str">
        <f>Calendário!C34</f>
        <v>Supermercado Jurema</v>
      </c>
      <c r="G1232" s="9" t="str">
        <f>IFERROR(IF('M31'!E49=0,"",'M31'!E49),"")</f>
        <v/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5">
      <c r="A1233" s="9" t="s">
        <v>96</v>
      </c>
      <c r="B1233" s="9" t="s">
        <v>97</v>
      </c>
      <c r="C1233" s="9" t="s">
        <v>98</v>
      </c>
      <c r="D1233" s="9" t="s">
        <v>102</v>
      </c>
      <c r="E1233" s="9">
        <v>7898031690023</v>
      </c>
      <c r="F1233" s="9" t="str">
        <f>Calendário!C35</f>
        <v xml:space="preserve">Supermercado Petybom </v>
      </c>
      <c r="G1233" s="9" t="str">
        <f>IFERROR(IF('M32'!E49=0,"",'M32'!E49),"")</f>
        <v/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5">
      <c r="A1234" s="9" t="s">
        <v>96</v>
      </c>
      <c r="B1234" s="9" t="s">
        <v>97</v>
      </c>
      <c r="C1234" s="9" t="s">
        <v>98</v>
      </c>
      <c r="D1234" s="9" t="s">
        <v>102</v>
      </c>
      <c r="E1234" s="9">
        <v>7898031690023</v>
      </c>
      <c r="F1234" s="9" t="str">
        <f>Calendário!C36</f>
        <v>Supermercados Petrópolis</v>
      </c>
      <c r="G1234" s="9" t="str">
        <f>IFERROR(IF('M33'!E49=0,"",'M33'!E49),"")</f>
        <v/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5">
      <c r="A1235" s="9" t="s">
        <v>96</v>
      </c>
      <c r="B1235" s="9" t="s">
        <v>97</v>
      </c>
      <c r="C1235" s="9" t="s">
        <v>98</v>
      </c>
      <c r="D1235" s="9" t="s">
        <v>102</v>
      </c>
      <c r="E1235" s="9">
        <v>7898031690023</v>
      </c>
      <c r="F1235" s="9" t="str">
        <f>Calendário!C37</f>
        <v>Supermercados N U (Boulevard)</v>
      </c>
      <c r="G1235" s="9" t="str">
        <f>IFERROR(IF('M34'!E49=0,"",'M34'!E49),"")</f>
        <v/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5">
      <c r="A1236" s="9" t="s">
        <v>96</v>
      </c>
      <c r="B1236" s="9" t="s">
        <v>97</v>
      </c>
      <c r="C1236" s="9" t="s">
        <v>98</v>
      </c>
      <c r="D1236" s="9" t="s">
        <v>102</v>
      </c>
      <c r="E1236" s="9">
        <v>7898031690023</v>
      </c>
      <c r="F1236" s="9" t="str">
        <f>Calendário!C38</f>
        <v>Supermercado Local</v>
      </c>
      <c r="G1236" s="9" t="str">
        <f>IFERROR(IF('M35'!E49=0,"",'M35'!E49),"")</f>
        <v/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5">
      <c r="A1237" s="9" t="s">
        <v>96</v>
      </c>
      <c r="B1237" s="9" t="s">
        <v>97</v>
      </c>
      <c r="C1237" s="9" t="s">
        <v>98</v>
      </c>
      <c r="D1237" s="9" t="s">
        <v>102</v>
      </c>
      <c r="E1237" s="9">
        <v>7898031690023</v>
      </c>
      <c r="F1237" s="9" t="str">
        <f>Calendário!C39</f>
        <v>Rondelli Comércio e transporte LTDA</v>
      </c>
      <c r="G1237" s="9" t="str">
        <f>IFERROR(IF('M36'!E49=0,"",'M36'!E49),"")</f>
        <v/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5">
      <c r="A1238" s="9" t="s">
        <v>96</v>
      </c>
      <c r="B1238" s="9" t="s">
        <v>97</v>
      </c>
      <c r="C1238" s="9" t="s">
        <v>98</v>
      </c>
      <c r="D1238" s="9" t="s">
        <v>102</v>
      </c>
      <c r="E1238" s="9">
        <v>7898031690023</v>
      </c>
      <c r="F1238" s="9" t="str">
        <f>Calendário!C40</f>
        <v>NS Aparecida</v>
      </c>
      <c r="G1238" s="9" t="str">
        <f>IFERROR(IF('M37'!E49=0,"",'M37'!E49),"")</f>
        <v/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5">
      <c r="A1239" s="9" t="s">
        <v>96</v>
      </c>
      <c r="B1239" s="9" t="s">
        <v>97</v>
      </c>
      <c r="C1239" s="9" t="s">
        <v>98</v>
      </c>
      <c r="D1239" s="9" t="s">
        <v>102</v>
      </c>
      <c r="E1239" s="9">
        <v>7898031690023</v>
      </c>
      <c r="F1239" s="9" t="str">
        <f>Calendário!C41</f>
        <v>Supermercado Família</v>
      </c>
      <c r="G1239" s="9" t="str">
        <f>IFERROR(IF('M38'!E49=0,"",'M38'!E49),"")</f>
        <v/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5">
      <c r="A1240" s="9" t="s">
        <v>96</v>
      </c>
      <c r="B1240" s="9" t="s">
        <v>97</v>
      </c>
      <c r="C1240" s="9" t="s">
        <v>98</v>
      </c>
      <c r="D1240" s="9" t="s">
        <v>102</v>
      </c>
      <c r="E1240" s="9">
        <v>7898031690023</v>
      </c>
      <c r="F1240" s="9" t="str">
        <f>Calendário!C42</f>
        <v>S Nossa Senhora</v>
      </c>
      <c r="G1240" s="9" t="str">
        <f>IFERROR(IF('M39'!E49=0,"",'M39'!E49),"")</f>
        <v/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5">
      <c r="A1241" s="9" t="s">
        <v>96</v>
      </c>
      <c r="B1241" s="9" t="s">
        <v>97</v>
      </c>
      <c r="C1241" s="9" t="s">
        <v>98</v>
      </c>
      <c r="D1241" s="9" t="s">
        <v>102</v>
      </c>
      <c r="E1241" s="9">
        <v>7898031690023</v>
      </c>
      <c r="F1241" s="9" t="str">
        <f>Calendário!C43</f>
        <v>Supermercado Nova Economia</v>
      </c>
      <c r="G1241" s="9" t="str">
        <f>IFERROR(IF('M40'!E49=0,"",'M40'!E49),"")</f>
        <v/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5">
      <c r="A1242" s="9" t="s">
        <v>96</v>
      </c>
      <c r="B1242" s="9" t="s">
        <v>103</v>
      </c>
      <c r="C1242" s="9" t="s">
        <v>104</v>
      </c>
      <c r="D1242" s="9" t="s">
        <v>105</v>
      </c>
      <c r="E1242" s="9">
        <v>7896481130137</v>
      </c>
      <c r="F1242" s="9" t="str">
        <f>Calendário!C4</f>
        <v>Atakarejo</v>
      </c>
      <c r="G1242" s="9">
        <f>IFERROR(IF('M1'!E51=0,"",'M1'!E51),"")</f>
        <v>2.04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5">
      <c r="A1243" s="9" t="s">
        <v>96</v>
      </c>
      <c r="B1243" s="9" t="s">
        <v>103</v>
      </c>
      <c r="C1243" s="9" t="s">
        <v>104</v>
      </c>
      <c r="D1243" s="9" t="s">
        <v>105</v>
      </c>
      <c r="E1243" s="9">
        <v>7896481130137</v>
      </c>
      <c r="F1243" s="9" t="str">
        <f>Calendário!C5</f>
        <v>Supermercado São Jorge</v>
      </c>
      <c r="G1243" s="9" t="str">
        <f>IFERROR(IF('M2'!E51=0,"",'M2'!E51),"")</f>
        <v/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5">
      <c r="A1244" s="9" t="s">
        <v>96</v>
      </c>
      <c r="B1244" s="9" t="s">
        <v>103</v>
      </c>
      <c r="C1244" s="9" t="s">
        <v>104</v>
      </c>
      <c r="D1244" s="9" t="s">
        <v>105</v>
      </c>
      <c r="E1244" s="9">
        <v>7896481130137</v>
      </c>
      <c r="F1244" s="9" t="str">
        <f>Calendário!C6</f>
        <v>Economart</v>
      </c>
      <c r="G1244" s="9">
        <f>IFERROR(IF('M3'!E51=0,"",'M3'!E51),"")</f>
        <v>2.39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5">
      <c r="A1245" s="9" t="s">
        <v>96</v>
      </c>
      <c r="B1245" s="9" t="s">
        <v>103</v>
      </c>
      <c r="C1245" s="9" t="s">
        <v>104</v>
      </c>
      <c r="D1245" s="9" t="s">
        <v>105</v>
      </c>
      <c r="E1245" s="9">
        <v>7896481130137</v>
      </c>
      <c r="F1245" s="9" t="str">
        <f>Calendário!C7</f>
        <v>Mercadinho Deus Dará</v>
      </c>
      <c r="G1245" s="9" t="str">
        <f>IFERROR(IF('M4'!E51=0,"",'M4'!E51),"")</f>
        <v>x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5">
      <c r="A1246" s="9" t="s">
        <v>96</v>
      </c>
      <c r="B1246" s="9" t="s">
        <v>103</v>
      </c>
      <c r="C1246" s="9" t="s">
        <v>104</v>
      </c>
      <c r="D1246" s="9" t="s">
        <v>105</v>
      </c>
      <c r="E1246" s="9">
        <v>7896481130137</v>
      </c>
      <c r="F1246" s="9" t="str">
        <f>Calendário!C8</f>
        <v>Mix Mateus</v>
      </c>
      <c r="G1246" s="9">
        <f>IFERROR(IF('M5'!E51=0,"",'M5'!E51),"")</f>
        <v>1.99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5">
      <c r="A1247" s="9" t="s">
        <v>96</v>
      </c>
      <c r="B1247" s="9" t="s">
        <v>103</v>
      </c>
      <c r="C1247" s="9" t="s">
        <v>104</v>
      </c>
      <c r="D1247" s="9" t="s">
        <v>105</v>
      </c>
      <c r="E1247" s="9">
        <v>7896481130137</v>
      </c>
      <c r="F1247" s="9" t="str">
        <f>Calendário!C9</f>
        <v>Mercado Eliene</v>
      </c>
      <c r="G1247" s="9" t="str">
        <f>IFERROR(IF('M6'!E51=0,"",'M6'!E51),"")</f>
        <v>x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5">
      <c r="A1248" s="9" t="s">
        <v>96</v>
      </c>
      <c r="B1248" s="9" t="s">
        <v>103</v>
      </c>
      <c r="C1248" s="9" t="s">
        <v>104</v>
      </c>
      <c r="D1248" s="9" t="s">
        <v>105</v>
      </c>
      <c r="E1248" s="9">
        <v>7896481130137</v>
      </c>
      <c r="F1248" s="9" t="str">
        <f>Calendário!C10</f>
        <v>Santo Antônio Supermercados</v>
      </c>
      <c r="G1248" s="9">
        <f>IFERROR(IF('M7'!E51=0,"",'M7'!E51),"")</f>
        <v>2.79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5">
      <c r="A1249" s="9" t="s">
        <v>96</v>
      </c>
      <c r="B1249" s="9" t="s">
        <v>103</v>
      </c>
      <c r="C1249" s="9" t="s">
        <v>104</v>
      </c>
      <c r="D1249" s="9" t="s">
        <v>105</v>
      </c>
      <c r="E1249" s="9">
        <v>7896481130137</v>
      </c>
      <c r="F1249" s="9" t="str">
        <f>Calendário!C11</f>
        <v xml:space="preserve">Mercado Teixeira </v>
      </c>
      <c r="G1249" s="9">
        <f>IFERROR(IF('M8'!E51=0,"",'M8'!E51),"")</f>
        <v>2.4900000000000002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5">
      <c r="A1250" s="9" t="s">
        <v>96</v>
      </c>
      <c r="B1250" s="9" t="s">
        <v>103</v>
      </c>
      <c r="C1250" s="9" t="s">
        <v>104</v>
      </c>
      <c r="D1250" s="9" t="s">
        <v>105</v>
      </c>
      <c r="E1250" s="9">
        <v>7896481130137</v>
      </c>
      <c r="F1250" s="9" t="str">
        <f>Calendário!C12</f>
        <v xml:space="preserve">Supermercado Modelo </v>
      </c>
      <c r="G1250" s="9" t="str">
        <f>IFERROR(IF('M9'!E51=0,"",'M9'!E51),"")</f>
        <v/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5">
      <c r="A1251" s="9" t="s">
        <v>96</v>
      </c>
      <c r="B1251" s="9" t="s">
        <v>103</v>
      </c>
      <c r="C1251" s="9" t="s">
        <v>104</v>
      </c>
      <c r="D1251" s="9" t="s">
        <v>105</v>
      </c>
      <c r="E1251" s="9">
        <v>7896481130137</v>
      </c>
      <c r="F1251" s="9" t="str">
        <f>Calendário!C13</f>
        <v>Supermercado Esplendor</v>
      </c>
      <c r="G1251" s="9" t="str">
        <f>IFERROR(IF('M10'!E51=0,"",'M10'!E51),"")</f>
        <v/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5">
      <c r="A1252" s="9" t="s">
        <v>96</v>
      </c>
      <c r="B1252" s="9" t="s">
        <v>103</v>
      </c>
      <c r="C1252" s="9" t="s">
        <v>104</v>
      </c>
      <c r="D1252" s="9" t="s">
        <v>105</v>
      </c>
      <c r="E1252" s="9">
        <v>7896481130137</v>
      </c>
      <c r="F1252" s="9" t="str">
        <f>Calendário!C14</f>
        <v>Sendas Distribuidora S/A (Assaí Atacadista)</v>
      </c>
      <c r="G1252" s="9" t="str">
        <f>IFERROR(IF('M11'!E51=0,"",'M11'!E51),"")</f>
        <v/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5">
      <c r="A1253" s="9" t="s">
        <v>96</v>
      </c>
      <c r="B1253" s="9" t="s">
        <v>103</v>
      </c>
      <c r="C1253" s="9" t="s">
        <v>104</v>
      </c>
      <c r="D1253" s="9" t="s">
        <v>105</v>
      </c>
      <c r="E1253" s="9">
        <v>7896481130137</v>
      </c>
      <c r="F1253" s="9" t="str">
        <f>Calendário!C15</f>
        <v>Supermercado Sampaio</v>
      </c>
      <c r="G1253" s="9" t="str">
        <f>IFERROR(IF('M12'!E51=0,"",'M12'!E51),"")</f>
        <v/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5">
      <c r="A1254" s="9" t="s">
        <v>96</v>
      </c>
      <c r="B1254" s="9" t="s">
        <v>103</v>
      </c>
      <c r="C1254" s="9" t="s">
        <v>104</v>
      </c>
      <c r="D1254" s="9" t="s">
        <v>105</v>
      </c>
      <c r="E1254" s="9">
        <v>7896481130137</v>
      </c>
      <c r="F1254" s="9" t="str">
        <f>Calendário!C16</f>
        <v>Atacadão (Brumado)</v>
      </c>
      <c r="G1254" s="9">
        <f>IFERROR(IF('M13'!E51=0,"",'M13'!E51),"")</f>
        <v>2.19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5">
      <c r="A1255" s="9" t="s">
        <v>96</v>
      </c>
      <c r="B1255" s="9" t="s">
        <v>103</v>
      </c>
      <c r="C1255" s="9" t="s">
        <v>104</v>
      </c>
      <c r="D1255" s="9" t="s">
        <v>105</v>
      </c>
      <c r="E1255" s="9">
        <v>7896481130137</v>
      </c>
      <c r="F1255" s="9" t="str">
        <f>Calendário!C17</f>
        <v>Supermercado Central Ipanema</v>
      </c>
      <c r="G1255" s="9">
        <f>IFERROR(IF('M14'!E51=0,"",'M14'!E51),"")</f>
        <v>2.69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5">
      <c r="A1256" s="9" t="s">
        <v>96</v>
      </c>
      <c r="B1256" s="9" t="s">
        <v>103</v>
      </c>
      <c r="C1256" s="9" t="s">
        <v>104</v>
      </c>
      <c r="D1256" s="9" t="s">
        <v>105</v>
      </c>
      <c r="E1256" s="9">
        <v>7896481130137</v>
      </c>
      <c r="F1256" s="9" t="str">
        <f>Calendário!C18</f>
        <v>Supermercados BH (Juracy)</v>
      </c>
      <c r="G1256" s="9" t="str">
        <f>IFERROR(IF('M15'!E51=0,"",'M15'!E51),"")</f>
        <v/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5">
      <c r="A1257" s="9" t="s">
        <v>96</v>
      </c>
      <c r="B1257" s="9" t="s">
        <v>103</v>
      </c>
      <c r="C1257" s="9" t="s">
        <v>104</v>
      </c>
      <c r="D1257" s="9" t="s">
        <v>105</v>
      </c>
      <c r="E1257" s="9">
        <v>7896481130137</v>
      </c>
      <c r="F1257" s="9" t="str">
        <f>Calendário!C19</f>
        <v>Supermercado Canaã</v>
      </c>
      <c r="G1257" s="9" t="str">
        <f>IFERROR(IF('M16'!E51=0,"",'M16'!E51),"")</f>
        <v/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5">
      <c r="A1258" s="9" t="s">
        <v>96</v>
      </c>
      <c r="B1258" s="9" t="s">
        <v>103</v>
      </c>
      <c r="C1258" s="9" t="s">
        <v>104</v>
      </c>
      <c r="D1258" s="9" t="s">
        <v>105</v>
      </c>
      <c r="E1258" s="9">
        <v>7896481130137</v>
      </c>
      <c r="F1258" s="9" t="str">
        <f>Calendário!C20</f>
        <v>Supermercado Aliança</v>
      </c>
      <c r="G1258" s="9" t="str">
        <f>IFERROR(IF('M17'!E51=0,"",'M17'!E51),"")</f>
        <v/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5">
      <c r="A1259" s="9" t="s">
        <v>96</v>
      </c>
      <c r="B1259" s="9" t="s">
        <v>103</v>
      </c>
      <c r="C1259" s="9" t="s">
        <v>104</v>
      </c>
      <c r="D1259" s="9" t="s">
        <v>105</v>
      </c>
      <c r="E1259" s="9">
        <v>7896481130137</v>
      </c>
      <c r="F1259" s="9" t="str">
        <f>Calendário!C21</f>
        <v>Pereira Atacado e Varejo (Boa Vista)</v>
      </c>
      <c r="G1259" s="9" t="str">
        <f>IFERROR(IF('M18'!E51=0,"",'M18'!E51),"")</f>
        <v/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5">
      <c r="A1260" s="9" t="s">
        <v>96</v>
      </c>
      <c r="B1260" s="9" t="s">
        <v>103</v>
      </c>
      <c r="C1260" s="9" t="s">
        <v>104</v>
      </c>
      <c r="D1260" s="9" t="s">
        <v>105</v>
      </c>
      <c r="E1260" s="9">
        <v>7896481130137</v>
      </c>
      <c r="F1260" s="9" t="str">
        <f>Calendário!C22</f>
        <v>Andralmeida LTDA (São Geraldo)</v>
      </c>
      <c r="G1260" s="9" t="str">
        <f>IFERROR(IF('M19'!E51=0,"",'M19'!E51),"")</f>
        <v/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5">
      <c r="A1261" s="9" t="s">
        <v>96</v>
      </c>
      <c r="B1261" s="9" t="s">
        <v>103</v>
      </c>
      <c r="C1261" s="9" t="s">
        <v>104</v>
      </c>
      <c r="D1261" s="9" t="s">
        <v>105</v>
      </c>
      <c r="E1261" s="9">
        <v>7896481130137</v>
      </c>
      <c r="F1261" s="9" t="str">
        <f>Calendário!C23</f>
        <v xml:space="preserve">São Miguel Supermercado </v>
      </c>
      <c r="G1261" s="9" t="str">
        <f>IFERROR(IF('M20'!E51=0,"",'M20'!E51),"")</f>
        <v/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5">
      <c r="A1262" s="9" t="s">
        <v>96</v>
      </c>
      <c r="B1262" s="9" t="s">
        <v>103</v>
      </c>
      <c r="C1262" s="9" t="s">
        <v>104</v>
      </c>
      <c r="D1262" s="9" t="s">
        <v>105</v>
      </c>
      <c r="E1262" s="9">
        <v>7896481130137</v>
      </c>
      <c r="F1262" s="9" t="str">
        <f>Calendário!C24</f>
        <v>Supermercados BH (Rosa Cruz)</v>
      </c>
      <c r="G1262" s="9" t="str">
        <f>IFERROR(IF('M21'!E51=0,"",'M21'!E51),"")</f>
        <v/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5">
      <c r="A1263" s="9" t="s">
        <v>96</v>
      </c>
      <c r="B1263" s="9" t="s">
        <v>103</v>
      </c>
      <c r="C1263" s="9" t="s">
        <v>104</v>
      </c>
      <c r="D1263" s="9" t="s">
        <v>105</v>
      </c>
      <c r="E1263" s="9">
        <v>7896481130137</v>
      </c>
      <c r="F1263" s="9" t="str">
        <f>Calendário!C25</f>
        <v>Supermercados N U (Bairro Brasil)</v>
      </c>
      <c r="G1263" s="9" t="str">
        <f>IFERROR(IF('M22'!E51=0,"",'M22'!E51),"")</f>
        <v/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5">
      <c r="A1264" s="9" t="s">
        <v>96</v>
      </c>
      <c r="B1264" s="9" t="s">
        <v>103</v>
      </c>
      <c r="C1264" s="9" t="s">
        <v>104</v>
      </c>
      <c r="D1264" s="9" t="s">
        <v>105</v>
      </c>
      <c r="E1264" s="9">
        <v>7896481130137</v>
      </c>
      <c r="F1264" s="9" t="str">
        <f>Calendário!C26</f>
        <v>Atacadão (Pres. Dutra)</v>
      </c>
      <c r="G1264" s="9" t="str">
        <f>IFERROR(IF('M23'!E51=0,"",'M23'!E51),"")</f>
        <v/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5">
      <c r="A1265" s="9" t="s">
        <v>96</v>
      </c>
      <c r="B1265" s="9" t="s">
        <v>103</v>
      </c>
      <c r="C1265" s="9" t="s">
        <v>104</v>
      </c>
      <c r="D1265" s="9" t="s">
        <v>105</v>
      </c>
      <c r="E1265" s="9">
        <v>7896481130137</v>
      </c>
      <c r="F1265" s="9" t="str">
        <f>Calendário!C27</f>
        <v>Supermercado São João</v>
      </c>
      <c r="G1265" s="9" t="str">
        <f>IFERROR(IF('M24'!E51=0,"",'M24'!E51),"")</f>
        <v/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5">
      <c r="A1266" s="9" t="s">
        <v>96</v>
      </c>
      <c r="B1266" s="9" t="s">
        <v>103</v>
      </c>
      <c r="C1266" s="9" t="s">
        <v>104</v>
      </c>
      <c r="D1266" s="9" t="s">
        <v>105</v>
      </c>
      <c r="E1266" s="9">
        <v>7896481130137</v>
      </c>
      <c r="F1266" s="9" t="str">
        <f>Calendário!C28</f>
        <v>G Barbosa Supermercado</v>
      </c>
      <c r="G1266" s="9" t="str">
        <f>IFERROR(IF('M25'!E51=0,"",'M25'!E51),"")</f>
        <v/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5">
      <c r="A1267" s="9" t="s">
        <v>96</v>
      </c>
      <c r="B1267" s="9" t="s">
        <v>103</v>
      </c>
      <c r="C1267" s="9" t="s">
        <v>104</v>
      </c>
      <c r="D1267" s="9" t="s">
        <v>105</v>
      </c>
      <c r="E1267" s="9">
        <v>7896481130137</v>
      </c>
      <c r="F1267" s="9" t="str">
        <f>Calendário!C29</f>
        <v>Pereira Atacado e Varejo (Alto Maron)</v>
      </c>
      <c r="G1267" s="9" t="str">
        <f>IFERROR(IF('M26'!E51=0,"",'M26'!E51),"")</f>
        <v/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5">
      <c r="A1268" s="9" t="s">
        <v>96</v>
      </c>
      <c r="B1268" s="9" t="s">
        <v>103</v>
      </c>
      <c r="C1268" s="9" t="s">
        <v>104</v>
      </c>
      <c r="D1268" s="9" t="s">
        <v>105</v>
      </c>
      <c r="E1268" s="9">
        <v>7896481130137</v>
      </c>
      <c r="F1268" s="9" t="str">
        <f>Calendário!C30</f>
        <v>Supermercados BH (Brumado)</v>
      </c>
      <c r="G1268" s="9" t="str">
        <f>IFERROR(IF('M27'!E51=0,"",'M27'!E51),"")</f>
        <v/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5">
      <c r="A1269" s="9" t="s">
        <v>96</v>
      </c>
      <c r="B1269" s="9" t="s">
        <v>103</v>
      </c>
      <c r="C1269" s="9" t="s">
        <v>104</v>
      </c>
      <c r="D1269" s="9" t="s">
        <v>105</v>
      </c>
      <c r="E1269" s="9">
        <v>7896481130137</v>
      </c>
      <c r="F1269" s="9" t="str">
        <f>Calendário!C31</f>
        <v xml:space="preserve">Super Mix Supermercado </v>
      </c>
      <c r="G1269" s="9" t="str">
        <f>IFERROR(IF('M28'!E51=0,"",'M28'!E51),"")</f>
        <v/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5">
      <c r="A1270" s="9" t="s">
        <v>96</v>
      </c>
      <c r="B1270" s="9" t="s">
        <v>103</v>
      </c>
      <c r="C1270" s="9" t="s">
        <v>104</v>
      </c>
      <c r="D1270" s="9" t="s">
        <v>105</v>
      </c>
      <c r="E1270" s="9">
        <v>7896481130137</v>
      </c>
      <c r="F1270" s="9" t="str">
        <f>Calendário!C32</f>
        <v>Gbom Supermercado</v>
      </c>
      <c r="G1270" s="9" t="str">
        <f>IFERROR(IF('M29'!E51=0,"",'M29'!E51),"")</f>
        <v/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5">
      <c r="A1271" s="9" t="s">
        <v>96</v>
      </c>
      <c r="B1271" s="9" t="s">
        <v>103</v>
      </c>
      <c r="C1271" s="9" t="s">
        <v>104</v>
      </c>
      <c r="D1271" s="9" t="s">
        <v>105</v>
      </c>
      <c r="E1271" s="9">
        <v>7896481130137</v>
      </c>
      <c r="F1271" s="9" t="str">
        <f>Calendário!C33</f>
        <v>Supermercado Azevedo</v>
      </c>
      <c r="G1271" s="9" t="str">
        <f>IFERROR(IF('M30'!E51=0,"",'M30'!E51),"")</f>
        <v/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5">
      <c r="A1272" s="9" t="s">
        <v>96</v>
      </c>
      <c r="B1272" s="9" t="s">
        <v>103</v>
      </c>
      <c r="C1272" s="9" t="s">
        <v>104</v>
      </c>
      <c r="D1272" s="9" t="s">
        <v>105</v>
      </c>
      <c r="E1272" s="9">
        <v>7896481130137</v>
      </c>
      <c r="F1272" s="9" t="str">
        <f>Calendário!C34</f>
        <v>Supermercado Jurema</v>
      </c>
      <c r="G1272" s="9" t="str">
        <f>IFERROR(IF('M31'!E51=0,"",'M31'!E51),"")</f>
        <v/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5">
      <c r="A1273" s="9" t="s">
        <v>96</v>
      </c>
      <c r="B1273" s="9" t="s">
        <v>103</v>
      </c>
      <c r="C1273" s="9" t="s">
        <v>104</v>
      </c>
      <c r="D1273" s="9" t="s">
        <v>105</v>
      </c>
      <c r="E1273" s="9">
        <v>7896481130137</v>
      </c>
      <c r="F1273" s="9" t="str">
        <f>Calendário!C35</f>
        <v xml:space="preserve">Supermercado Petybom </v>
      </c>
      <c r="G1273" s="9" t="str">
        <f>IFERROR(IF('M32'!E51=0,"",'M32'!E51),"")</f>
        <v/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5">
      <c r="A1274" s="9" t="s">
        <v>96</v>
      </c>
      <c r="B1274" s="9" t="s">
        <v>103</v>
      </c>
      <c r="C1274" s="9" t="s">
        <v>104</v>
      </c>
      <c r="D1274" s="9" t="s">
        <v>105</v>
      </c>
      <c r="E1274" s="9">
        <v>7896481130137</v>
      </c>
      <c r="F1274" s="9" t="str">
        <f>Calendário!C36</f>
        <v>Supermercados Petrópolis</v>
      </c>
      <c r="G1274" s="9" t="str">
        <f>IFERROR(IF('M33'!E51=0,"",'M33'!E51),"")</f>
        <v/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5">
      <c r="A1275" s="9" t="s">
        <v>96</v>
      </c>
      <c r="B1275" s="9" t="s">
        <v>103</v>
      </c>
      <c r="C1275" s="9" t="s">
        <v>104</v>
      </c>
      <c r="D1275" s="9" t="s">
        <v>105</v>
      </c>
      <c r="E1275" s="9">
        <v>7896481130137</v>
      </c>
      <c r="F1275" s="9" t="str">
        <f>Calendário!C37</f>
        <v>Supermercados N U (Boulevard)</v>
      </c>
      <c r="G1275" s="9" t="str">
        <f>IFERROR(IF('M34'!E51=0,"",'M34'!E51),"")</f>
        <v/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5">
      <c r="A1276" s="9" t="s">
        <v>96</v>
      </c>
      <c r="B1276" s="9" t="s">
        <v>103</v>
      </c>
      <c r="C1276" s="9" t="s">
        <v>104</v>
      </c>
      <c r="D1276" s="9" t="s">
        <v>105</v>
      </c>
      <c r="E1276" s="9">
        <v>7896481130137</v>
      </c>
      <c r="F1276" s="9" t="str">
        <f>Calendário!C38</f>
        <v>Supermercado Local</v>
      </c>
      <c r="G1276" s="9" t="str">
        <f>IFERROR(IF('M35'!E51=0,"",'M35'!E51),"")</f>
        <v/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5">
      <c r="A1277" s="9" t="s">
        <v>96</v>
      </c>
      <c r="B1277" s="9" t="s">
        <v>103</v>
      </c>
      <c r="C1277" s="9" t="s">
        <v>104</v>
      </c>
      <c r="D1277" s="9" t="s">
        <v>105</v>
      </c>
      <c r="E1277" s="9">
        <v>7896481130137</v>
      </c>
      <c r="F1277" s="9" t="str">
        <f>Calendário!C39</f>
        <v>Rondelli Comércio e transporte LTDA</v>
      </c>
      <c r="G1277" s="9" t="str">
        <f>IFERROR(IF('M36'!E51=0,"",'M36'!E51),"")</f>
        <v/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5">
      <c r="A1278" s="9" t="s">
        <v>96</v>
      </c>
      <c r="B1278" s="9" t="s">
        <v>103</v>
      </c>
      <c r="C1278" s="9" t="s">
        <v>104</v>
      </c>
      <c r="D1278" s="9" t="s">
        <v>105</v>
      </c>
      <c r="E1278" s="9">
        <v>7896481130137</v>
      </c>
      <c r="F1278" s="9" t="str">
        <f>Calendário!C40</f>
        <v>NS Aparecida</v>
      </c>
      <c r="G1278" s="9" t="str">
        <f>IFERROR(IF('M37'!E51=0,"",'M37'!E51),"")</f>
        <v/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5">
      <c r="A1279" s="9" t="s">
        <v>96</v>
      </c>
      <c r="B1279" s="9" t="s">
        <v>103</v>
      </c>
      <c r="C1279" s="9" t="s">
        <v>104</v>
      </c>
      <c r="D1279" s="9" t="s">
        <v>105</v>
      </c>
      <c r="E1279" s="9">
        <v>7896481130137</v>
      </c>
      <c r="F1279" s="9" t="str">
        <f>Calendário!C41</f>
        <v>Supermercado Família</v>
      </c>
      <c r="G1279" s="9" t="str">
        <f>IFERROR(IF('M38'!E51=0,"",'M38'!E51),"")</f>
        <v/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5">
      <c r="A1280" s="9" t="s">
        <v>96</v>
      </c>
      <c r="B1280" s="9" t="s">
        <v>103</v>
      </c>
      <c r="C1280" s="9" t="s">
        <v>104</v>
      </c>
      <c r="D1280" s="9" t="s">
        <v>105</v>
      </c>
      <c r="E1280" s="9">
        <v>7896481130137</v>
      </c>
      <c r="F1280" s="9" t="str">
        <f>Calendário!C42</f>
        <v>S Nossa Senhora</v>
      </c>
      <c r="G1280" s="9" t="str">
        <f>IFERROR(IF('M39'!E51=0,"",'M39'!E51),"")</f>
        <v/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5">
      <c r="A1281" s="9" t="s">
        <v>96</v>
      </c>
      <c r="B1281" s="9" t="s">
        <v>103</v>
      </c>
      <c r="C1281" s="9" t="s">
        <v>104</v>
      </c>
      <c r="D1281" s="9" t="s">
        <v>105</v>
      </c>
      <c r="E1281" s="9">
        <v>7896481130137</v>
      </c>
      <c r="F1281" s="9" t="str">
        <f>Calendário!C43</f>
        <v>Supermercado Nova Economia</v>
      </c>
      <c r="G1281" s="9" t="str">
        <f>IFERROR(IF('M40'!E51=0,"",'M40'!E51),"")</f>
        <v/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5">
      <c r="A1282" s="9" t="s">
        <v>96</v>
      </c>
      <c r="B1282" s="9" t="s">
        <v>103</v>
      </c>
      <c r="C1282" s="9" t="s">
        <v>104</v>
      </c>
      <c r="D1282" s="9" t="s">
        <v>106</v>
      </c>
      <c r="E1282" s="9">
        <v>7898932426042</v>
      </c>
      <c r="F1282" s="9" t="str">
        <f>Calendário!C4</f>
        <v>Atakarejo</v>
      </c>
      <c r="G1282" s="9">
        <f>IFERROR(IF('M1'!E52=0,"",'M1'!E52),"")</f>
        <v>1.65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5">
      <c r="A1283" s="9" t="s">
        <v>96</v>
      </c>
      <c r="B1283" s="9" t="s">
        <v>103</v>
      </c>
      <c r="C1283" s="9" t="s">
        <v>104</v>
      </c>
      <c r="D1283" s="9" t="s">
        <v>106</v>
      </c>
      <c r="E1283" s="9">
        <v>7898932426042</v>
      </c>
      <c r="F1283" s="9" t="str">
        <f>Calendário!C5</f>
        <v>Supermercado São Jorge</v>
      </c>
      <c r="G1283" s="9" t="str">
        <f>IFERROR(IF('M2'!E52=0,"",'M2'!E52),"")</f>
        <v/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5">
      <c r="A1284" s="9" t="s">
        <v>96</v>
      </c>
      <c r="B1284" s="9" t="s">
        <v>103</v>
      </c>
      <c r="C1284" s="9" t="s">
        <v>104</v>
      </c>
      <c r="D1284" s="9" t="s">
        <v>106</v>
      </c>
      <c r="E1284" s="9">
        <v>7898932426042</v>
      </c>
      <c r="F1284" s="9" t="str">
        <f>Calendário!C6</f>
        <v>Economart</v>
      </c>
      <c r="G1284" s="9">
        <f>IFERROR(IF('M3'!E52=0,"",'M3'!E52),"")</f>
        <v>1.69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5">
      <c r="A1285" s="9" t="s">
        <v>96</v>
      </c>
      <c r="B1285" s="9" t="s">
        <v>103</v>
      </c>
      <c r="C1285" s="9" t="s">
        <v>104</v>
      </c>
      <c r="D1285" s="9" t="s">
        <v>106</v>
      </c>
      <c r="E1285" s="9">
        <v>7898932426042</v>
      </c>
      <c r="F1285" s="9" t="str">
        <f>Calendário!C7</f>
        <v>Mercadinho Deus Dará</v>
      </c>
      <c r="G1285" s="9" t="str">
        <f>IFERROR(IF('M4'!E52=0,"",'M4'!E52),"")</f>
        <v>x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5">
      <c r="A1286" s="9" t="s">
        <v>96</v>
      </c>
      <c r="B1286" s="9" t="s">
        <v>103</v>
      </c>
      <c r="C1286" s="9" t="s">
        <v>104</v>
      </c>
      <c r="D1286" s="9" t="s">
        <v>106</v>
      </c>
      <c r="E1286" s="9">
        <v>7898932426042</v>
      </c>
      <c r="F1286" s="9" t="str">
        <f>Calendário!C8</f>
        <v>Mix Mateus</v>
      </c>
      <c r="G1286" s="9">
        <f>IFERROR(IF('M5'!E52=0,"",'M5'!E52),"")</f>
        <v>1.59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5">
      <c r="A1287" s="9" t="s">
        <v>96</v>
      </c>
      <c r="B1287" s="9" t="s">
        <v>103</v>
      </c>
      <c r="C1287" s="9" t="s">
        <v>104</v>
      </c>
      <c r="D1287" s="9" t="s">
        <v>106</v>
      </c>
      <c r="E1287" s="9">
        <v>7898932426042</v>
      </c>
      <c r="F1287" s="9" t="str">
        <f>Calendário!C9</f>
        <v>Mercado Eliene</v>
      </c>
      <c r="G1287" s="9" t="str">
        <f>IFERROR(IF('M6'!E52=0,"",'M6'!E52),"")</f>
        <v>x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5">
      <c r="A1288" s="9" t="s">
        <v>96</v>
      </c>
      <c r="B1288" s="9" t="s">
        <v>103</v>
      </c>
      <c r="C1288" s="9" t="s">
        <v>104</v>
      </c>
      <c r="D1288" s="9" t="s">
        <v>106</v>
      </c>
      <c r="E1288" s="9">
        <v>7898932426042</v>
      </c>
      <c r="F1288" s="9" t="str">
        <f>Calendário!C10</f>
        <v>Santo Antônio Supermercados</v>
      </c>
      <c r="G1288" s="9" t="str">
        <f>IFERROR(IF('M7'!E52=0,"",'M7'!E52),"")</f>
        <v>x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5">
      <c r="A1289" s="9" t="s">
        <v>96</v>
      </c>
      <c r="B1289" s="9" t="s">
        <v>103</v>
      </c>
      <c r="C1289" s="9" t="s">
        <v>104</v>
      </c>
      <c r="D1289" s="9" t="s">
        <v>106</v>
      </c>
      <c r="E1289" s="9">
        <v>7898932426042</v>
      </c>
      <c r="F1289" s="9" t="str">
        <f>Calendário!C11</f>
        <v xml:space="preserve">Mercado Teixeira </v>
      </c>
      <c r="G1289" s="9" t="str">
        <f>IFERROR(IF('M8'!E52=0,"",'M8'!E52),"")</f>
        <v>x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5">
      <c r="A1290" s="9" t="s">
        <v>96</v>
      </c>
      <c r="B1290" s="9" t="s">
        <v>103</v>
      </c>
      <c r="C1290" s="9" t="s">
        <v>104</v>
      </c>
      <c r="D1290" s="9" t="s">
        <v>106</v>
      </c>
      <c r="E1290" s="9">
        <v>7898932426042</v>
      </c>
      <c r="F1290" s="9" t="str">
        <f>Calendário!C12</f>
        <v xml:space="preserve">Supermercado Modelo </v>
      </c>
      <c r="G1290" s="9" t="str">
        <f>IFERROR(IF('M9'!E52=0,"",'M9'!E52),"")</f>
        <v/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5">
      <c r="A1291" s="9" t="s">
        <v>96</v>
      </c>
      <c r="B1291" s="9" t="s">
        <v>103</v>
      </c>
      <c r="C1291" s="9" t="s">
        <v>104</v>
      </c>
      <c r="D1291" s="9" t="s">
        <v>106</v>
      </c>
      <c r="E1291" s="9">
        <v>7898932426042</v>
      </c>
      <c r="F1291" s="9" t="str">
        <f>Calendário!C13</f>
        <v>Supermercado Esplendor</v>
      </c>
      <c r="G1291" s="9" t="str">
        <f>IFERROR(IF('M10'!E52=0,"",'M10'!E52),"")</f>
        <v/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5">
      <c r="A1292" s="9" t="s">
        <v>96</v>
      </c>
      <c r="B1292" s="9" t="s">
        <v>103</v>
      </c>
      <c r="C1292" s="9" t="s">
        <v>104</v>
      </c>
      <c r="D1292" s="9" t="s">
        <v>106</v>
      </c>
      <c r="E1292" s="9">
        <v>7898932426042</v>
      </c>
      <c r="F1292" s="9" t="str">
        <f>Calendário!C14</f>
        <v>Sendas Distribuidora S/A (Assaí Atacadista)</v>
      </c>
      <c r="G1292" s="9" t="str">
        <f>IFERROR(IF('M11'!E52=0,"",'M11'!E52),"")</f>
        <v/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5">
      <c r="A1293" s="9" t="s">
        <v>96</v>
      </c>
      <c r="B1293" s="9" t="s">
        <v>103</v>
      </c>
      <c r="C1293" s="9" t="s">
        <v>104</v>
      </c>
      <c r="D1293" s="9" t="s">
        <v>106</v>
      </c>
      <c r="E1293" s="9">
        <v>7898932426042</v>
      </c>
      <c r="F1293" s="9" t="str">
        <f>Calendário!C15</f>
        <v>Supermercado Sampaio</v>
      </c>
      <c r="G1293" s="9" t="str">
        <f>IFERROR(IF('M12'!E52=0,"",'M12'!E52),"")</f>
        <v/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5">
      <c r="A1294" s="9" t="s">
        <v>96</v>
      </c>
      <c r="B1294" s="9" t="s">
        <v>103</v>
      </c>
      <c r="C1294" s="9" t="s">
        <v>104</v>
      </c>
      <c r="D1294" s="9" t="s">
        <v>106</v>
      </c>
      <c r="E1294" s="9">
        <v>7898932426042</v>
      </c>
      <c r="F1294" s="9" t="str">
        <f>Calendário!C16</f>
        <v>Atacadão (Brumado)</v>
      </c>
      <c r="G1294" s="9">
        <f>IFERROR(IF('M13'!E52=0,"",'M13'!E52),"")</f>
        <v>1.79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5">
      <c r="A1295" s="9" t="s">
        <v>96</v>
      </c>
      <c r="B1295" s="9" t="s">
        <v>103</v>
      </c>
      <c r="C1295" s="9" t="s">
        <v>104</v>
      </c>
      <c r="D1295" s="9" t="s">
        <v>106</v>
      </c>
      <c r="E1295" s="9">
        <v>7898932426042</v>
      </c>
      <c r="F1295" s="9" t="str">
        <f>Calendário!C17</f>
        <v>Supermercado Central Ipanema</v>
      </c>
      <c r="G1295" s="9" t="str">
        <f>IFERROR(IF('M14'!E52=0,"",'M14'!E52),"")</f>
        <v>x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5">
      <c r="A1296" s="9" t="s">
        <v>96</v>
      </c>
      <c r="B1296" s="9" t="s">
        <v>103</v>
      </c>
      <c r="C1296" s="9" t="s">
        <v>104</v>
      </c>
      <c r="D1296" s="9" t="s">
        <v>106</v>
      </c>
      <c r="E1296" s="9">
        <v>7898932426042</v>
      </c>
      <c r="F1296" s="9" t="str">
        <f>Calendário!C18</f>
        <v>Supermercados BH (Juracy)</v>
      </c>
      <c r="G1296" s="9" t="str">
        <f>IFERROR(IF('M15'!E52=0,"",'M15'!E52),"")</f>
        <v/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5">
      <c r="A1297" s="9" t="s">
        <v>96</v>
      </c>
      <c r="B1297" s="9" t="s">
        <v>103</v>
      </c>
      <c r="C1297" s="9" t="s">
        <v>104</v>
      </c>
      <c r="D1297" s="9" t="s">
        <v>106</v>
      </c>
      <c r="E1297" s="9">
        <v>7898932426042</v>
      </c>
      <c r="F1297" s="9" t="str">
        <f>Calendário!C19</f>
        <v>Supermercado Canaã</v>
      </c>
      <c r="G1297" s="9" t="str">
        <f>IFERROR(IF('M16'!E52=0,"",'M16'!E52),"")</f>
        <v/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5">
      <c r="A1298" s="9" t="s">
        <v>96</v>
      </c>
      <c r="B1298" s="9" t="s">
        <v>103</v>
      </c>
      <c r="C1298" s="9" t="s">
        <v>104</v>
      </c>
      <c r="D1298" s="9" t="s">
        <v>106</v>
      </c>
      <c r="E1298" s="9">
        <v>7898932426042</v>
      </c>
      <c r="F1298" s="9" t="str">
        <f>Calendário!C20</f>
        <v>Supermercado Aliança</v>
      </c>
      <c r="G1298" s="9" t="str">
        <f>IFERROR(IF('M17'!E52=0,"",'M17'!E52),"")</f>
        <v/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5">
      <c r="A1299" s="9" t="s">
        <v>96</v>
      </c>
      <c r="B1299" s="9" t="s">
        <v>103</v>
      </c>
      <c r="C1299" s="9" t="s">
        <v>104</v>
      </c>
      <c r="D1299" s="9" t="s">
        <v>106</v>
      </c>
      <c r="E1299" s="9">
        <v>7898932426042</v>
      </c>
      <c r="F1299" s="9" t="str">
        <f>Calendário!C21</f>
        <v>Pereira Atacado e Varejo (Boa Vista)</v>
      </c>
      <c r="G1299" s="9" t="str">
        <f>IFERROR(IF('M18'!E52=0,"",'M18'!E52),"")</f>
        <v/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5">
      <c r="A1300" s="9" t="s">
        <v>96</v>
      </c>
      <c r="B1300" s="9" t="s">
        <v>103</v>
      </c>
      <c r="C1300" s="9" t="s">
        <v>104</v>
      </c>
      <c r="D1300" s="9" t="s">
        <v>106</v>
      </c>
      <c r="E1300" s="9">
        <v>7898932426042</v>
      </c>
      <c r="F1300" s="9" t="str">
        <f>Calendário!C22</f>
        <v>Andralmeida LTDA (São Geraldo)</v>
      </c>
      <c r="G1300" s="9" t="str">
        <f>IFERROR(IF('M19'!E52=0,"",'M19'!E52),"")</f>
        <v/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5">
      <c r="A1301" s="9" t="s">
        <v>96</v>
      </c>
      <c r="B1301" s="9" t="s">
        <v>103</v>
      </c>
      <c r="C1301" s="9" t="s">
        <v>104</v>
      </c>
      <c r="D1301" s="9" t="s">
        <v>106</v>
      </c>
      <c r="E1301" s="9">
        <v>7898932426042</v>
      </c>
      <c r="F1301" s="9" t="str">
        <f>Calendário!C23</f>
        <v xml:space="preserve">São Miguel Supermercado </v>
      </c>
      <c r="G1301" s="9" t="str">
        <f>IFERROR(IF('M20'!E52=0,"",'M20'!E52),"")</f>
        <v/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5">
      <c r="A1302" s="9" t="s">
        <v>96</v>
      </c>
      <c r="B1302" s="9" t="s">
        <v>103</v>
      </c>
      <c r="C1302" s="9" t="s">
        <v>104</v>
      </c>
      <c r="D1302" s="9" t="s">
        <v>106</v>
      </c>
      <c r="E1302" s="9">
        <v>7898932426042</v>
      </c>
      <c r="F1302" s="9" t="str">
        <f>Calendário!C24</f>
        <v>Supermercados BH (Rosa Cruz)</v>
      </c>
      <c r="G1302" s="9" t="str">
        <f>IFERROR(IF('M21'!E52=0,"",'M21'!E52),"")</f>
        <v/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5">
      <c r="A1303" s="9" t="s">
        <v>96</v>
      </c>
      <c r="B1303" s="9" t="s">
        <v>103</v>
      </c>
      <c r="C1303" s="9" t="s">
        <v>104</v>
      </c>
      <c r="D1303" s="9" t="s">
        <v>106</v>
      </c>
      <c r="E1303" s="9">
        <v>7898932426042</v>
      </c>
      <c r="F1303" s="9" t="str">
        <f>Calendário!C25</f>
        <v>Supermercados N U (Bairro Brasil)</v>
      </c>
      <c r="G1303" s="9" t="str">
        <f>IFERROR(IF('M22'!E52=0,"",'M22'!E52),"")</f>
        <v/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5">
      <c r="A1304" s="9" t="s">
        <v>96</v>
      </c>
      <c r="B1304" s="9" t="s">
        <v>103</v>
      </c>
      <c r="C1304" s="9" t="s">
        <v>104</v>
      </c>
      <c r="D1304" s="9" t="s">
        <v>106</v>
      </c>
      <c r="E1304" s="9">
        <v>7898932426042</v>
      </c>
      <c r="F1304" s="9" t="str">
        <f>Calendário!C26</f>
        <v>Atacadão (Pres. Dutra)</v>
      </c>
      <c r="G1304" s="9" t="str">
        <f>IFERROR(IF('M23'!E52=0,"",'M23'!E52),"")</f>
        <v/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5">
      <c r="A1305" s="9" t="s">
        <v>96</v>
      </c>
      <c r="B1305" s="9" t="s">
        <v>103</v>
      </c>
      <c r="C1305" s="9" t="s">
        <v>104</v>
      </c>
      <c r="D1305" s="9" t="s">
        <v>106</v>
      </c>
      <c r="E1305" s="9">
        <v>7898932426042</v>
      </c>
      <c r="F1305" s="9" t="str">
        <f>Calendário!C27</f>
        <v>Supermercado São João</v>
      </c>
      <c r="G1305" s="9" t="str">
        <f>IFERROR(IF('M24'!E52=0,"",'M24'!E52),"")</f>
        <v/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5">
      <c r="A1306" s="9" t="s">
        <v>96</v>
      </c>
      <c r="B1306" s="9" t="s">
        <v>103</v>
      </c>
      <c r="C1306" s="9" t="s">
        <v>104</v>
      </c>
      <c r="D1306" s="9" t="s">
        <v>106</v>
      </c>
      <c r="E1306" s="9">
        <v>7898932426042</v>
      </c>
      <c r="F1306" s="9" t="str">
        <f>Calendário!C28</f>
        <v>G Barbosa Supermercado</v>
      </c>
      <c r="G1306" s="9" t="str">
        <f>IFERROR(IF('M25'!E52=0,"",'M25'!E52),"")</f>
        <v/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5">
      <c r="A1307" s="9" t="s">
        <v>96</v>
      </c>
      <c r="B1307" s="9" t="s">
        <v>103</v>
      </c>
      <c r="C1307" s="9" t="s">
        <v>104</v>
      </c>
      <c r="D1307" s="9" t="s">
        <v>106</v>
      </c>
      <c r="E1307" s="9">
        <v>7898932426042</v>
      </c>
      <c r="F1307" s="9" t="str">
        <f>Calendário!C29</f>
        <v>Pereira Atacado e Varejo (Alto Maron)</v>
      </c>
      <c r="G1307" s="9" t="str">
        <f>IFERROR(IF('M26'!E52=0,"",'M26'!E52),"")</f>
        <v/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5">
      <c r="A1308" s="9" t="s">
        <v>96</v>
      </c>
      <c r="B1308" s="9" t="s">
        <v>103</v>
      </c>
      <c r="C1308" s="9" t="s">
        <v>104</v>
      </c>
      <c r="D1308" s="9" t="s">
        <v>106</v>
      </c>
      <c r="E1308" s="9">
        <v>7898932426042</v>
      </c>
      <c r="F1308" s="9" t="str">
        <f>Calendário!C30</f>
        <v>Supermercados BH (Brumado)</v>
      </c>
      <c r="G1308" s="9" t="str">
        <f>IFERROR(IF('M27'!E52=0,"",'M27'!E52),"")</f>
        <v/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5">
      <c r="A1309" s="9" t="s">
        <v>96</v>
      </c>
      <c r="B1309" s="9" t="s">
        <v>103</v>
      </c>
      <c r="C1309" s="9" t="s">
        <v>104</v>
      </c>
      <c r="D1309" s="9" t="s">
        <v>106</v>
      </c>
      <c r="E1309" s="9">
        <v>7898932426042</v>
      </c>
      <c r="F1309" s="9" t="str">
        <f>Calendário!C31</f>
        <v xml:space="preserve">Super Mix Supermercado </v>
      </c>
      <c r="G1309" s="9" t="str">
        <f>IFERROR(IF('M28'!E52=0,"",'M28'!E52),"")</f>
        <v/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5">
      <c r="A1310" s="9" t="s">
        <v>96</v>
      </c>
      <c r="B1310" s="9" t="s">
        <v>103</v>
      </c>
      <c r="C1310" s="9" t="s">
        <v>104</v>
      </c>
      <c r="D1310" s="9" t="s">
        <v>106</v>
      </c>
      <c r="E1310" s="9">
        <v>7898932426042</v>
      </c>
      <c r="F1310" s="9" t="str">
        <f>Calendário!C32</f>
        <v>Gbom Supermercado</v>
      </c>
      <c r="G1310" s="9" t="str">
        <f>IFERROR(IF('M29'!E52=0,"",'M29'!E52),"")</f>
        <v/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5">
      <c r="A1311" s="9" t="s">
        <v>96</v>
      </c>
      <c r="B1311" s="9" t="s">
        <v>103</v>
      </c>
      <c r="C1311" s="9" t="s">
        <v>104</v>
      </c>
      <c r="D1311" s="9" t="s">
        <v>106</v>
      </c>
      <c r="E1311" s="9">
        <v>7898932426042</v>
      </c>
      <c r="F1311" s="9" t="str">
        <f>Calendário!C33</f>
        <v>Supermercado Azevedo</v>
      </c>
      <c r="G1311" s="9" t="str">
        <f>IFERROR(IF('M30'!E52=0,"",'M30'!E52),"")</f>
        <v/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5">
      <c r="A1312" s="9" t="s">
        <v>96</v>
      </c>
      <c r="B1312" s="9" t="s">
        <v>103</v>
      </c>
      <c r="C1312" s="9" t="s">
        <v>104</v>
      </c>
      <c r="D1312" s="9" t="s">
        <v>106</v>
      </c>
      <c r="E1312" s="9">
        <v>7898932426042</v>
      </c>
      <c r="F1312" s="9" t="str">
        <f>Calendário!C34</f>
        <v>Supermercado Jurema</v>
      </c>
      <c r="G1312" s="9" t="str">
        <f>IFERROR(IF('M31'!E52=0,"",'M31'!E52),"")</f>
        <v/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5">
      <c r="A1313" s="9" t="s">
        <v>96</v>
      </c>
      <c r="B1313" s="9" t="s">
        <v>103</v>
      </c>
      <c r="C1313" s="9" t="s">
        <v>104</v>
      </c>
      <c r="D1313" s="9" t="s">
        <v>106</v>
      </c>
      <c r="E1313" s="9">
        <v>7898932426042</v>
      </c>
      <c r="F1313" s="9" t="str">
        <f>Calendário!C35</f>
        <v xml:space="preserve">Supermercado Petybom </v>
      </c>
      <c r="G1313" s="9" t="str">
        <f>IFERROR(IF('M32'!E52=0,"",'M32'!E52),"")</f>
        <v/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5">
      <c r="A1314" s="9" t="s">
        <v>96</v>
      </c>
      <c r="B1314" s="9" t="s">
        <v>103</v>
      </c>
      <c r="C1314" s="9" t="s">
        <v>104</v>
      </c>
      <c r="D1314" s="9" t="s">
        <v>106</v>
      </c>
      <c r="E1314" s="9">
        <v>7898932426042</v>
      </c>
      <c r="F1314" s="9" t="str">
        <f>Calendário!C36</f>
        <v>Supermercados Petrópolis</v>
      </c>
      <c r="G1314" s="9" t="str">
        <f>IFERROR(IF('M33'!E52=0,"",'M33'!E52),"")</f>
        <v/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5">
      <c r="A1315" s="9" t="s">
        <v>96</v>
      </c>
      <c r="B1315" s="9" t="s">
        <v>103</v>
      </c>
      <c r="C1315" s="9" t="s">
        <v>104</v>
      </c>
      <c r="D1315" s="9" t="s">
        <v>106</v>
      </c>
      <c r="E1315" s="9">
        <v>7898932426042</v>
      </c>
      <c r="F1315" s="9" t="str">
        <f>Calendário!C37</f>
        <v>Supermercados N U (Boulevard)</v>
      </c>
      <c r="G1315" s="9" t="str">
        <f>IFERROR(IF('M34'!E52=0,"",'M34'!E52),"")</f>
        <v/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5">
      <c r="A1316" s="9" t="s">
        <v>96</v>
      </c>
      <c r="B1316" s="9" t="s">
        <v>103</v>
      </c>
      <c r="C1316" s="9" t="s">
        <v>104</v>
      </c>
      <c r="D1316" s="9" t="s">
        <v>106</v>
      </c>
      <c r="E1316" s="9">
        <v>7898932426042</v>
      </c>
      <c r="F1316" s="9" t="str">
        <f>Calendário!C38</f>
        <v>Supermercado Local</v>
      </c>
      <c r="G1316" s="9" t="str">
        <f>IFERROR(IF('M35'!E52=0,"",'M35'!E52),"")</f>
        <v/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5">
      <c r="A1317" s="9" t="s">
        <v>96</v>
      </c>
      <c r="B1317" s="9" t="s">
        <v>103</v>
      </c>
      <c r="C1317" s="9" t="s">
        <v>104</v>
      </c>
      <c r="D1317" s="9" t="s">
        <v>106</v>
      </c>
      <c r="E1317" s="9">
        <v>7898932426042</v>
      </c>
      <c r="F1317" s="9" t="str">
        <f>Calendário!C39</f>
        <v>Rondelli Comércio e transporte LTDA</v>
      </c>
      <c r="G1317" s="9" t="str">
        <f>IFERROR(IF('M36'!E52=0,"",'M36'!E52),"")</f>
        <v/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5">
      <c r="A1318" s="9" t="s">
        <v>96</v>
      </c>
      <c r="B1318" s="9" t="s">
        <v>103</v>
      </c>
      <c r="C1318" s="9" t="s">
        <v>104</v>
      </c>
      <c r="D1318" s="9" t="s">
        <v>106</v>
      </c>
      <c r="E1318" s="9">
        <v>7898932426042</v>
      </c>
      <c r="F1318" s="9" t="str">
        <f>Calendário!C40</f>
        <v>NS Aparecida</v>
      </c>
      <c r="G1318" s="9" t="str">
        <f>IFERROR(IF('M37'!E52=0,"",'M37'!E52),"")</f>
        <v/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5">
      <c r="A1319" s="9" t="s">
        <v>96</v>
      </c>
      <c r="B1319" s="9" t="s">
        <v>103</v>
      </c>
      <c r="C1319" s="9" t="s">
        <v>104</v>
      </c>
      <c r="D1319" s="9" t="s">
        <v>106</v>
      </c>
      <c r="E1319" s="9">
        <v>7898932426042</v>
      </c>
      <c r="F1319" s="9" t="str">
        <f>Calendário!C41</f>
        <v>Supermercado Família</v>
      </c>
      <c r="G1319" s="9" t="str">
        <f>IFERROR(IF('M38'!E52=0,"",'M38'!E52),"")</f>
        <v/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5">
      <c r="A1320" s="9" t="s">
        <v>96</v>
      </c>
      <c r="B1320" s="9" t="s">
        <v>103</v>
      </c>
      <c r="C1320" s="9" t="s">
        <v>104</v>
      </c>
      <c r="D1320" s="9" t="s">
        <v>106</v>
      </c>
      <c r="E1320" s="9">
        <v>7898932426042</v>
      </c>
      <c r="F1320" s="9" t="str">
        <f>Calendário!C42</f>
        <v>S Nossa Senhora</v>
      </c>
      <c r="G1320" s="9" t="str">
        <f>IFERROR(IF('M39'!E52=0,"",'M39'!E52),"")</f>
        <v/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5">
      <c r="A1321" s="9" t="s">
        <v>96</v>
      </c>
      <c r="B1321" s="9" t="s">
        <v>103</v>
      </c>
      <c r="C1321" s="9" t="s">
        <v>104</v>
      </c>
      <c r="D1321" s="9" t="s">
        <v>106</v>
      </c>
      <c r="E1321" s="9">
        <v>7898932426042</v>
      </c>
      <c r="F1321" s="9" t="str">
        <f>Calendário!C43</f>
        <v>Supermercado Nova Economia</v>
      </c>
      <c r="G1321" s="9" t="str">
        <f>IFERROR(IF('M40'!E52=0,"",'M40'!E52),"")</f>
        <v/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5">
      <c r="A1322" s="9" t="s">
        <v>96</v>
      </c>
      <c r="B1322" s="9" t="s">
        <v>103</v>
      </c>
      <c r="C1322" s="9" t="s">
        <v>104</v>
      </c>
      <c r="D1322" s="9" t="s">
        <v>107</v>
      </c>
      <c r="E1322" s="9">
        <v>7896490288775</v>
      </c>
      <c r="F1322" s="9" t="str">
        <f>Calendário!C4</f>
        <v>Atakarejo</v>
      </c>
      <c r="G1322" s="9">
        <f>IFERROR(IF('M1'!E53=0,"",'M1'!E53),"")</f>
        <v>1.59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5">
      <c r="A1323" s="9" t="s">
        <v>96</v>
      </c>
      <c r="B1323" s="9" t="s">
        <v>103</v>
      </c>
      <c r="C1323" s="9" t="s">
        <v>104</v>
      </c>
      <c r="D1323" s="9" t="s">
        <v>107</v>
      </c>
      <c r="E1323" s="9">
        <v>7896490288775</v>
      </c>
      <c r="F1323" s="9" t="str">
        <f>Calendário!C5</f>
        <v>Supermercado São Jorge</v>
      </c>
      <c r="G1323" s="9" t="str">
        <f>IFERROR(IF('M2'!E53=0,"",'M2'!E53),"")</f>
        <v/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5">
      <c r="A1324" s="9" t="s">
        <v>96</v>
      </c>
      <c r="B1324" s="9" t="s">
        <v>103</v>
      </c>
      <c r="C1324" s="9" t="s">
        <v>104</v>
      </c>
      <c r="D1324" s="9" t="s">
        <v>107</v>
      </c>
      <c r="E1324" s="9">
        <v>7896490288775</v>
      </c>
      <c r="F1324" s="9" t="str">
        <f>Calendário!C6</f>
        <v>Economart</v>
      </c>
      <c r="G1324" s="9">
        <f>IFERROR(IF('M3'!E53=0,"",'M3'!E53),"")</f>
        <v>1.39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5">
      <c r="A1325" s="9" t="s">
        <v>96</v>
      </c>
      <c r="B1325" s="9" t="s">
        <v>103</v>
      </c>
      <c r="C1325" s="9" t="s">
        <v>104</v>
      </c>
      <c r="D1325" s="9" t="s">
        <v>107</v>
      </c>
      <c r="E1325" s="9">
        <v>7896490288775</v>
      </c>
      <c r="F1325" s="9" t="str">
        <f>Calendário!C7</f>
        <v>Mercadinho Deus Dará</v>
      </c>
      <c r="G1325" s="9" t="str">
        <f>IFERROR(IF('M4'!E53=0,"",'M4'!E53),"")</f>
        <v>x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 x14ac:dyDescent="0.25">
      <c r="A1326" s="9" t="s">
        <v>96</v>
      </c>
      <c r="B1326" s="9" t="s">
        <v>103</v>
      </c>
      <c r="C1326" s="9" t="s">
        <v>104</v>
      </c>
      <c r="D1326" s="9" t="s">
        <v>107</v>
      </c>
      <c r="E1326" s="9">
        <v>7896490288775</v>
      </c>
      <c r="F1326" s="9" t="str">
        <f>Calendário!C8</f>
        <v>Mix Mateus</v>
      </c>
      <c r="G1326" s="9">
        <f>IFERROR(IF('M5'!E53=0,"",'M5'!E53),"")</f>
        <v>1.55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5">
      <c r="A1327" s="9" t="s">
        <v>96</v>
      </c>
      <c r="B1327" s="9" t="s">
        <v>103</v>
      </c>
      <c r="C1327" s="9" t="s">
        <v>104</v>
      </c>
      <c r="D1327" s="9" t="s">
        <v>107</v>
      </c>
      <c r="E1327" s="9">
        <v>7896490288775</v>
      </c>
      <c r="F1327" s="9" t="str">
        <f>Calendário!C9</f>
        <v>Mercado Eliene</v>
      </c>
      <c r="G1327" s="9" t="str">
        <f>IFERROR(IF('M6'!E53=0,"",'M6'!E53),"")</f>
        <v>x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5">
      <c r="A1328" s="9" t="s">
        <v>96</v>
      </c>
      <c r="B1328" s="9" t="s">
        <v>103</v>
      </c>
      <c r="C1328" s="9" t="s">
        <v>104</v>
      </c>
      <c r="D1328" s="9" t="s">
        <v>107</v>
      </c>
      <c r="E1328" s="9">
        <v>7896490288775</v>
      </c>
      <c r="F1328" s="9" t="str">
        <f>Calendário!C10</f>
        <v>Santo Antônio Supermercados</v>
      </c>
      <c r="G1328" s="9">
        <f>IFERROR(IF('M7'!E53=0,"",'M7'!E53),"")</f>
        <v>1.95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5">
      <c r="A1329" s="9" t="s">
        <v>96</v>
      </c>
      <c r="B1329" s="9" t="s">
        <v>103</v>
      </c>
      <c r="C1329" s="9" t="s">
        <v>104</v>
      </c>
      <c r="D1329" s="9" t="s">
        <v>107</v>
      </c>
      <c r="E1329" s="9">
        <v>7896490288775</v>
      </c>
      <c r="F1329" s="9" t="str">
        <f>Calendário!C11</f>
        <v xml:space="preserve">Mercado Teixeira </v>
      </c>
      <c r="G1329" s="9" t="str">
        <f>IFERROR(IF('M8'!E53=0,"",'M8'!E53),"")</f>
        <v>x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5">
      <c r="A1330" s="9" t="s">
        <v>96</v>
      </c>
      <c r="B1330" s="9" t="s">
        <v>103</v>
      </c>
      <c r="C1330" s="9" t="s">
        <v>104</v>
      </c>
      <c r="D1330" s="9" t="s">
        <v>107</v>
      </c>
      <c r="E1330" s="9">
        <v>7896490288775</v>
      </c>
      <c r="F1330" s="9" t="str">
        <f>Calendário!C12</f>
        <v xml:space="preserve">Supermercado Modelo </v>
      </c>
      <c r="G1330" s="9" t="str">
        <f>IFERROR(IF('M9'!E53=0,"",'M9'!E53),"")</f>
        <v/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5">
      <c r="A1331" s="9" t="s">
        <v>96</v>
      </c>
      <c r="B1331" s="9" t="s">
        <v>103</v>
      </c>
      <c r="C1331" s="9" t="s">
        <v>104</v>
      </c>
      <c r="D1331" s="9" t="s">
        <v>107</v>
      </c>
      <c r="E1331" s="9">
        <v>7896490288775</v>
      </c>
      <c r="F1331" s="9" t="str">
        <f>Calendário!C13</f>
        <v>Supermercado Esplendor</v>
      </c>
      <c r="G1331" s="9" t="str">
        <f>IFERROR(IF('M10'!E53=0,"",'M10'!E53),"")</f>
        <v/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5">
      <c r="A1332" s="9" t="s">
        <v>96</v>
      </c>
      <c r="B1332" s="9" t="s">
        <v>103</v>
      </c>
      <c r="C1332" s="9" t="s">
        <v>104</v>
      </c>
      <c r="D1332" s="9" t="s">
        <v>107</v>
      </c>
      <c r="E1332" s="9">
        <v>7896490288775</v>
      </c>
      <c r="F1332" s="9" t="str">
        <f>Calendário!C14</f>
        <v>Sendas Distribuidora S/A (Assaí Atacadista)</v>
      </c>
      <c r="G1332" s="9" t="str">
        <f>IFERROR(IF('M11'!E53=0,"",'M11'!E53),"")</f>
        <v/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5">
      <c r="A1333" s="9" t="s">
        <v>96</v>
      </c>
      <c r="B1333" s="9" t="s">
        <v>103</v>
      </c>
      <c r="C1333" s="9" t="s">
        <v>104</v>
      </c>
      <c r="D1333" s="9" t="s">
        <v>107</v>
      </c>
      <c r="E1333" s="9">
        <v>7896490288775</v>
      </c>
      <c r="F1333" s="9" t="str">
        <f>Calendário!C15</f>
        <v>Supermercado Sampaio</v>
      </c>
      <c r="G1333" s="9" t="str">
        <f>IFERROR(IF('M12'!E53=0,"",'M12'!E53),"")</f>
        <v/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5">
      <c r="A1334" s="9" t="s">
        <v>96</v>
      </c>
      <c r="B1334" s="9" t="s">
        <v>103</v>
      </c>
      <c r="C1334" s="9" t="s">
        <v>104</v>
      </c>
      <c r="D1334" s="9" t="s">
        <v>107</v>
      </c>
      <c r="E1334" s="9">
        <v>7896490288775</v>
      </c>
      <c r="F1334" s="9" t="str">
        <f>Calendário!C16</f>
        <v>Atacadão (Brumado)</v>
      </c>
      <c r="G1334" s="9" t="str">
        <f>IFERROR(IF('M13'!E53=0,"",'M13'!E53),"")</f>
        <v>x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5">
      <c r="A1335" s="9" t="s">
        <v>96</v>
      </c>
      <c r="B1335" s="9" t="s">
        <v>103</v>
      </c>
      <c r="C1335" s="9" t="s">
        <v>104</v>
      </c>
      <c r="D1335" s="9" t="s">
        <v>107</v>
      </c>
      <c r="E1335" s="9">
        <v>7896490288775</v>
      </c>
      <c r="F1335" s="9" t="str">
        <f>Calendário!C17</f>
        <v>Supermercado Central Ipanema</v>
      </c>
      <c r="G1335" s="9" t="str">
        <f>IFERROR(IF('M14'!E53=0,"",'M14'!E53),"")</f>
        <v>x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5">
      <c r="A1336" s="9" t="s">
        <v>96</v>
      </c>
      <c r="B1336" s="9" t="s">
        <v>103</v>
      </c>
      <c r="C1336" s="9" t="s">
        <v>104</v>
      </c>
      <c r="D1336" s="9" t="s">
        <v>107</v>
      </c>
      <c r="E1336" s="9">
        <v>7896490288775</v>
      </c>
      <c r="F1336" s="9" t="str">
        <f>Calendário!C18</f>
        <v>Supermercados BH (Juracy)</v>
      </c>
      <c r="G1336" s="9" t="str">
        <f>IFERROR(IF('M15'!E53=0,"",'M15'!E53),"")</f>
        <v/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5">
      <c r="A1337" s="9" t="s">
        <v>96</v>
      </c>
      <c r="B1337" s="9" t="s">
        <v>103</v>
      </c>
      <c r="C1337" s="9" t="s">
        <v>104</v>
      </c>
      <c r="D1337" s="9" t="s">
        <v>107</v>
      </c>
      <c r="E1337" s="9">
        <v>7896490288775</v>
      </c>
      <c r="F1337" s="9" t="str">
        <f>Calendário!C19</f>
        <v>Supermercado Canaã</v>
      </c>
      <c r="G1337" s="9" t="str">
        <f>IFERROR(IF('M16'!E53=0,"",'M16'!E53),"")</f>
        <v/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5">
      <c r="A1338" s="9" t="s">
        <v>96</v>
      </c>
      <c r="B1338" s="9" t="s">
        <v>103</v>
      </c>
      <c r="C1338" s="9" t="s">
        <v>104</v>
      </c>
      <c r="D1338" s="9" t="s">
        <v>107</v>
      </c>
      <c r="E1338" s="9">
        <v>7896490288775</v>
      </c>
      <c r="F1338" s="9" t="str">
        <f>Calendário!C20</f>
        <v>Supermercado Aliança</v>
      </c>
      <c r="G1338" s="9" t="str">
        <f>IFERROR(IF('M17'!E53=0,"",'M17'!E53),"")</f>
        <v/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5">
      <c r="A1339" s="9" t="s">
        <v>96</v>
      </c>
      <c r="B1339" s="9" t="s">
        <v>103</v>
      </c>
      <c r="C1339" s="9" t="s">
        <v>104</v>
      </c>
      <c r="D1339" s="9" t="s">
        <v>107</v>
      </c>
      <c r="E1339" s="9">
        <v>7896490288775</v>
      </c>
      <c r="F1339" s="9" t="str">
        <f>Calendário!C21</f>
        <v>Pereira Atacado e Varejo (Boa Vista)</v>
      </c>
      <c r="G1339" s="9" t="str">
        <f>IFERROR(IF('M18'!E53=0,"",'M18'!E53),"")</f>
        <v/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5">
      <c r="A1340" s="9" t="s">
        <v>96</v>
      </c>
      <c r="B1340" s="9" t="s">
        <v>103</v>
      </c>
      <c r="C1340" s="9" t="s">
        <v>104</v>
      </c>
      <c r="D1340" s="9" t="s">
        <v>107</v>
      </c>
      <c r="E1340" s="9">
        <v>7896490288775</v>
      </c>
      <c r="F1340" s="9" t="str">
        <f>Calendário!C22</f>
        <v>Andralmeida LTDA (São Geraldo)</v>
      </c>
      <c r="G1340" s="9" t="str">
        <f>IFERROR(IF('M19'!E53=0,"",'M19'!E53),"")</f>
        <v/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5">
      <c r="A1341" s="9" t="s">
        <v>96</v>
      </c>
      <c r="B1341" s="9" t="s">
        <v>103</v>
      </c>
      <c r="C1341" s="9" t="s">
        <v>104</v>
      </c>
      <c r="D1341" s="9" t="s">
        <v>107</v>
      </c>
      <c r="E1341" s="9">
        <v>7896490288775</v>
      </c>
      <c r="F1341" s="9" t="str">
        <f>Calendário!C23</f>
        <v xml:space="preserve">São Miguel Supermercado </v>
      </c>
      <c r="G1341" s="9" t="str">
        <f>IFERROR(IF('M20'!E53=0,"",'M20'!E53),"")</f>
        <v/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5">
      <c r="A1342" s="9" t="s">
        <v>96</v>
      </c>
      <c r="B1342" s="9" t="s">
        <v>103</v>
      </c>
      <c r="C1342" s="9" t="s">
        <v>104</v>
      </c>
      <c r="D1342" s="9" t="s">
        <v>107</v>
      </c>
      <c r="E1342" s="9">
        <v>7896490288775</v>
      </c>
      <c r="F1342" s="9" t="str">
        <f>Calendário!C24</f>
        <v>Supermercados BH (Rosa Cruz)</v>
      </c>
      <c r="G1342" s="9" t="str">
        <f>IFERROR(IF('M21'!E53=0,"",'M21'!E53),"")</f>
        <v/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5">
      <c r="A1343" s="9" t="s">
        <v>96</v>
      </c>
      <c r="B1343" s="9" t="s">
        <v>103</v>
      </c>
      <c r="C1343" s="9" t="s">
        <v>104</v>
      </c>
      <c r="D1343" s="9" t="s">
        <v>107</v>
      </c>
      <c r="E1343" s="9">
        <v>7896490288775</v>
      </c>
      <c r="F1343" s="9" t="str">
        <f>Calendário!C25</f>
        <v>Supermercados N U (Bairro Brasil)</v>
      </c>
      <c r="G1343" s="9" t="str">
        <f>IFERROR(IF('M22'!E53=0,"",'M22'!E53),"")</f>
        <v/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5">
      <c r="A1344" s="9" t="s">
        <v>96</v>
      </c>
      <c r="B1344" s="9" t="s">
        <v>103</v>
      </c>
      <c r="C1344" s="9" t="s">
        <v>104</v>
      </c>
      <c r="D1344" s="9" t="s">
        <v>107</v>
      </c>
      <c r="E1344" s="9">
        <v>7896490288775</v>
      </c>
      <c r="F1344" s="9" t="str">
        <f>Calendário!C26</f>
        <v>Atacadão (Pres. Dutra)</v>
      </c>
      <c r="G1344" s="9" t="str">
        <f>IFERROR(IF('M23'!E53=0,"",'M23'!E53),"")</f>
        <v/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5">
      <c r="A1345" s="9" t="s">
        <v>96</v>
      </c>
      <c r="B1345" s="9" t="s">
        <v>103</v>
      </c>
      <c r="C1345" s="9" t="s">
        <v>104</v>
      </c>
      <c r="D1345" s="9" t="s">
        <v>107</v>
      </c>
      <c r="E1345" s="9">
        <v>7896490288775</v>
      </c>
      <c r="F1345" s="9" t="str">
        <f>Calendário!C27</f>
        <v>Supermercado São João</v>
      </c>
      <c r="G1345" s="9" t="str">
        <f>IFERROR(IF('M24'!E53=0,"",'M24'!E53),"")</f>
        <v/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5">
      <c r="A1346" s="9" t="s">
        <v>96</v>
      </c>
      <c r="B1346" s="9" t="s">
        <v>103</v>
      </c>
      <c r="C1346" s="9" t="s">
        <v>104</v>
      </c>
      <c r="D1346" s="9" t="s">
        <v>107</v>
      </c>
      <c r="E1346" s="9">
        <v>7896490288775</v>
      </c>
      <c r="F1346" s="9" t="str">
        <f>Calendário!C28</f>
        <v>G Barbosa Supermercado</v>
      </c>
      <c r="G1346" s="9" t="str">
        <f>IFERROR(IF('M25'!E53=0,"",'M25'!E53),"")</f>
        <v/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5">
      <c r="A1347" s="9" t="s">
        <v>96</v>
      </c>
      <c r="B1347" s="9" t="s">
        <v>103</v>
      </c>
      <c r="C1347" s="9" t="s">
        <v>104</v>
      </c>
      <c r="D1347" s="9" t="s">
        <v>107</v>
      </c>
      <c r="E1347" s="9">
        <v>7896490288775</v>
      </c>
      <c r="F1347" s="9" t="str">
        <f>Calendário!C29</f>
        <v>Pereira Atacado e Varejo (Alto Maron)</v>
      </c>
      <c r="G1347" s="9" t="str">
        <f>IFERROR(IF('M26'!E53=0,"",'M26'!E53),"")</f>
        <v/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5">
      <c r="A1348" s="9" t="s">
        <v>96</v>
      </c>
      <c r="B1348" s="9" t="s">
        <v>103</v>
      </c>
      <c r="C1348" s="9" t="s">
        <v>104</v>
      </c>
      <c r="D1348" s="9" t="s">
        <v>107</v>
      </c>
      <c r="E1348" s="9">
        <v>7896490288775</v>
      </c>
      <c r="F1348" s="9" t="str">
        <f>Calendário!C30</f>
        <v>Supermercados BH (Brumado)</v>
      </c>
      <c r="G1348" s="9" t="str">
        <f>IFERROR(IF('M27'!E53=0,"",'M27'!E53),"")</f>
        <v/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5">
      <c r="A1349" s="9" t="s">
        <v>96</v>
      </c>
      <c r="B1349" s="9" t="s">
        <v>103</v>
      </c>
      <c r="C1349" s="9" t="s">
        <v>104</v>
      </c>
      <c r="D1349" s="9" t="s">
        <v>107</v>
      </c>
      <c r="E1349" s="9">
        <v>7896490288775</v>
      </c>
      <c r="F1349" s="9" t="str">
        <f>Calendário!C31</f>
        <v xml:space="preserve">Super Mix Supermercado </v>
      </c>
      <c r="G1349" s="9" t="str">
        <f>IFERROR(IF('M28'!E53=0,"",'M28'!E53),"")</f>
        <v/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 x14ac:dyDescent="0.25">
      <c r="A1350" s="9" t="s">
        <v>96</v>
      </c>
      <c r="B1350" s="9" t="s">
        <v>103</v>
      </c>
      <c r="C1350" s="9" t="s">
        <v>104</v>
      </c>
      <c r="D1350" s="9" t="s">
        <v>107</v>
      </c>
      <c r="E1350" s="9">
        <v>7896490288775</v>
      </c>
      <c r="F1350" s="9" t="str">
        <f>Calendário!C32</f>
        <v>Gbom Supermercado</v>
      </c>
      <c r="G1350" s="9" t="str">
        <f>IFERROR(IF('M29'!E53=0,"",'M29'!E53),"")</f>
        <v/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5">
      <c r="A1351" s="9" t="s">
        <v>96</v>
      </c>
      <c r="B1351" s="9" t="s">
        <v>103</v>
      </c>
      <c r="C1351" s="9" t="s">
        <v>104</v>
      </c>
      <c r="D1351" s="9" t="s">
        <v>107</v>
      </c>
      <c r="E1351" s="9">
        <v>7896490288775</v>
      </c>
      <c r="F1351" s="9" t="str">
        <f>Calendário!C33</f>
        <v>Supermercado Azevedo</v>
      </c>
      <c r="G1351" s="9" t="str">
        <f>IFERROR(IF('M30'!E53=0,"",'M30'!E53),"")</f>
        <v/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5">
      <c r="A1352" s="9" t="s">
        <v>96</v>
      </c>
      <c r="B1352" s="9" t="s">
        <v>103</v>
      </c>
      <c r="C1352" s="9" t="s">
        <v>104</v>
      </c>
      <c r="D1352" s="9" t="s">
        <v>107</v>
      </c>
      <c r="E1352" s="9">
        <v>7896490288775</v>
      </c>
      <c r="F1352" s="9" t="str">
        <f>Calendário!C34</f>
        <v>Supermercado Jurema</v>
      </c>
      <c r="G1352" s="9" t="str">
        <f>IFERROR(IF('M31'!E53=0,"",'M31'!E53),"")</f>
        <v/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5">
      <c r="A1353" s="9" t="s">
        <v>96</v>
      </c>
      <c r="B1353" s="9" t="s">
        <v>103</v>
      </c>
      <c r="C1353" s="9" t="s">
        <v>104</v>
      </c>
      <c r="D1353" s="9" t="s">
        <v>107</v>
      </c>
      <c r="E1353" s="9">
        <v>7896490288775</v>
      </c>
      <c r="F1353" s="9" t="str">
        <f>Calendário!C35</f>
        <v xml:space="preserve">Supermercado Petybom </v>
      </c>
      <c r="G1353" s="9" t="str">
        <f>IFERROR(IF('M32'!E53=0,"",'M32'!E53),"")</f>
        <v/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5">
      <c r="A1354" s="9" t="s">
        <v>96</v>
      </c>
      <c r="B1354" s="9" t="s">
        <v>103</v>
      </c>
      <c r="C1354" s="9" t="s">
        <v>104</v>
      </c>
      <c r="D1354" s="9" t="s">
        <v>107</v>
      </c>
      <c r="E1354" s="9">
        <v>7896490288775</v>
      </c>
      <c r="F1354" s="9" t="str">
        <f>Calendário!C36</f>
        <v>Supermercados Petrópolis</v>
      </c>
      <c r="G1354" s="9" t="str">
        <f>IFERROR(IF('M33'!E53=0,"",'M33'!E53),"")</f>
        <v/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5">
      <c r="A1355" s="9" t="s">
        <v>96</v>
      </c>
      <c r="B1355" s="9" t="s">
        <v>103</v>
      </c>
      <c r="C1355" s="9" t="s">
        <v>104</v>
      </c>
      <c r="D1355" s="9" t="s">
        <v>107</v>
      </c>
      <c r="E1355" s="9">
        <v>7896490288775</v>
      </c>
      <c r="F1355" s="9" t="str">
        <f>Calendário!C37</f>
        <v>Supermercados N U (Boulevard)</v>
      </c>
      <c r="G1355" s="9" t="str">
        <f>IFERROR(IF('M34'!E53=0,"",'M34'!E53),"")</f>
        <v/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5">
      <c r="A1356" s="9" t="s">
        <v>96</v>
      </c>
      <c r="B1356" s="9" t="s">
        <v>103</v>
      </c>
      <c r="C1356" s="9" t="s">
        <v>104</v>
      </c>
      <c r="D1356" s="9" t="s">
        <v>107</v>
      </c>
      <c r="E1356" s="9">
        <v>7896490288775</v>
      </c>
      <c r="F1356" s="9" t="str">
        <f>Calendário!C38</f>
        <v>Supermercado Local</v>
      </c>
      <c r="G1356" s="9" t="str">
        <f>IFERROR(IF('M35'!E53=0,"",'M35'!E53),"")</f>
        <v/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5">
      <c r="A1357" s="9" t="s">
        <v>96</v>
      </c>
      <c r="B1357" s="9" t="s">
        <v>103</v>
      </c>
      <c r="C1357" s="9" t="s">
        <v>104</v>
      </c>
      <c r="D1357" s="9" t="s">
        <v>107</v>
      </c>
      <c r="E1357" s="9">
        <v>7896490288775</v>
      </c>
      <c r="F1357" s="9" t="str">
        <f>Calendário!C39</f>
        <v>Rondelli Comércio e transporte LTDA</v>
      </c>
      <c r="G1357" s="9" t="str">
        <f>IFERROR(IF('M36'!E53=0,"",'M36'!E53),"")</f>
        <v/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5">
      <c r="A1358" s="9" t="s">
        <v>96</v>
      </c>
      <c r="B1358" s="9" t="s">
        <v>103</v>
      </c>
      <c r="C1358" s="9" t="s">
        <v>104</v>
      </c>
      <c r="D1358" s="9" t="s">
        <v>107</v>
      </c>
      <c r="E1358" s="9">
        <v>7896490288775</v>
      </c>
      <c r="F1358" s="9" t="str">
        <f>Calendário!C40</f>
        <v>NS Aparecida</v>
      </c>
      <c r="G1358" s="9" t="str">
        <f>IFERROR(IF('M37'!E53=0,"",'M37'!E53),"")</f>
        <v/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5">
      <c r="A1359" s="9" t="s">
        <v>96</v>
      </c>
      <c r="B1359" s="9" t="s">
        <v>103</v>
      </c>
      <c r="C1359" s="9" t="s">
        <v>104</v>
      </c>
      <c r="D1359" s="9" t="s">
        <v>107</v>
      </c>
      <c r="E1359" s="9">
        <v>7896490288775</v>
      </c>
      <c r="F1359" s="9" t="str">
        <f>Calendário!C41</f>
        <v>Supermercado Família</v>
      </c>
      <c r="G1359" s="9" t="str">
        <f>IFERROR(IF('M38'!E53=0,"",'M38'!E53),"")</f>
        <v/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5">
      <c r="A1360" s="9" t="s">
        <v>96</v>
      </c>
      <c r="B1360" s="9" t="s">
        <v>103</v>
      </c>
      <c r="C1360" s="9" t="s">
        <v>104</v>
      </c>
      <c r="D1360" s="9" t="s">
        <v>107</v>
      </c>
      <c r="E1360" s="9">
        <v>7896490288775</v>
      </c>
      <c r="F1360" s="9" t="str">
        <f>Calendário!C42</f>
        <v>S Nossa Senhora</v>
      </c>
      <c r="G1360" s="9" t="str">
        <f>IFERROR(IF('M39'!E53=0,"",'M39'!E53),"")</f>
        <v/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5">
      <c r="A1361" s="9" t="s">
        <v>96</v>
      </c>
      <c r="B1361" s="9" t="s">
        <v>103</v>
      </c>
      <c r="C1361" s="9" t="s">
        <v>104</v>
      </c>
      <c r="D1361" s="9" t="s">
        <v>107</v>
      </c>
      <c r="E1361" s="9">
        <v>7896490288775</v>
      </c>
      <c r="F1361" s="9" t="str">
        <f>Calendário!C43</f>
        <v>Supermercado Nova Economia</v>
      </c>
      <c r="G1361" s="9" t="str">
        <f>IFERROR(IF('M40'!E53=0,"",'M40'!E53),"")</f>
        <v/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 x14ac:dyDescent="0.25">
      <c r="A1362" s="9" t="s">
        <v>96</v>
      </c>
      <c r="B1362" s="9" t="s">
        <v>103</v>
      </c>
      <c r="C1362" s="9" t="s">
        <v>104</v>
      </c>
      <c r="D1362" s="9" t="s">
        <v>108</v>
      </c>
      <c r="E1362" s="9">
        <v>7898366930023</v>
      </c>
      <c r="F1362" s="9" t="str">
        <f>Calendário!C4</f>
        <v>Atakarejo</v>
      </c>
      <c r="G1362" s="9">
        <f>IFERROR(IF('M1'!E54=0,"",'M1'!E54),"")</f>
        <v>1.68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5">
      <c r="A1363" s="9" t="s">
        <v>96</v>
      </c>
      <c r="B1363" s="9" t="s">
        <v>103</v>
      </c>
      <c r="C1363" s="9" t="s">
        <v>104</v>
      </c>
      <c r="D1363" s="9" t="s">
        <v>108</v>
      </c>
      <c r="E1363" s="9">
        <v>7898366930023</v>
      </c>
      <c r="F1363" s="9" t="str">
        <f>Calendário!C5</f>
        <v>Supermercado São Jorge</v>
      </c>
      <c r="G1363" s="9" t="str">
        <f>IFERROR(IF('M2'!E54=0,"",'M2'!E54),"")</f>
        <v/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5">
      <c r="A1364" s="9" t="s">
        <v>96</v>
      </c>
      <c r="B1364" s="9" t="s">
        <v>103</v>
      </c>
      <c r="C1364" s="9" t="s">
        <v>104</v>
      </c>
      <c r="D1364" s="9" t="s">
        <v>108</v>
      </c>
      <c r="E1364" s="9">
        <v>7898366930023</v>
      </c>
      <c r="F1364" s="9" t="str">
        <f>Calendário!C6</f>
        <v>Economart</v>
      </c>
      <c r="G1364" s="9" t="str">
        <f>IFERROR(IF('M3'!E54=0,"",'M3'!E54),"")</f>
        <v>x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5">
      <c r="A1365" s="9" t="s">
        <v>96</v>
      </c>
      <c r="B1365" s="9" t="s">
        <v>103</v>
      </c>
      <c r="C1365" s="9" t="s">
        <v>104</v>
      </c>
      <c r="D1365" s="9" t="s">
        <v>108</v>
      </c>
      <c r="E1365" s="9">
        <v>7898366930023</v>
      </c>
      <c r="F1365" s="9" t="str">
        <f>Calendário!C7</f>
        <v>Mercadinho Deus Dará</v>
      </c>
      <c r="G1365" s="9" t="str">
        <f>IFERROR(IF('M4'!E54=0,"",'M4'!E54),"")</f>
        <v>x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5">
      <c r="A1366" s="9" t="s">
        <v>96</v>
      </c>
      <c r="B1366" s="9" t="s">
        <v>103</v>
      </c>
      <c r="C1366" s="9" t="s">
        <v>104</v>
      </c>
      <c r="D1366" s="9" t="s">
        <v>108</v>
      </c>
      <c r="E1366" s="9">
        <v>7898366930023</v>
      </c>
      <c r="F1366" s="9" t="str">
        <f>Calendário!C8</f>
        <v>Mix Mateus</v>
      </c>
      <c r="G1366" s="9">
        <f>IFERROR(IF('M5'!E54=0,"",'M5'!E54),"")</f>
        <v>1.65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5">
      <c r="A1367" s="9" t="s">
        <v>96</v>
      </c>
      <c r="B1367" s="9" t="s">
        <v>103</v>
      </c>
      <c r="C1367" s="9" t="s">
        <v>104</v>
      </c>
      <c r="D1367" s="9" t="s">
        <v>108</v>
      </c>
      <c r="E1367" s="9">
        <v>7898366930023</v>
      </c>
      <c r="F1367" s="9" t="str">
        <f>Calendário!C9</f>
        <v>Mercado Eliene</v>
      </c>
      <c r="G1367" s="9" t="str">
        <f>IFERROR(IF('M6'!E54=0,"",'M6'!E54),"")</f>
        <v>x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5">
      <c r="A1368" s="9" t="s">
        <v>96</v>
      </c>
      <c r="B1368" s="9" t="s">
        <v>103</v>
      </c>
      <c r="C1368" s="9" t="s">
        <v>104</v>
      </c>
      <c r="D1368" s="9" t="s">
        <v>108</v>
      </c>
      <c r="E1368" s="9">
        <v>7898366930023</v>
      </c>
      <c r="F1368" s="9" t="str">
        <f>Calendário!C10</f>
        <v>Santo Antônio Supermercados</v>
      </c>
      <c r="G1368" s="9">
        <f>IFERROR(IF('M7'!E54=0,"",'M7'!E54),"")</f>
        <v>1.82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5">
      <c r="A1369" s="9" t="s">
        <v>96</v>
      </c>
      <c r="B1369" s="9" t="s">
        <v>103</v>
      </c>
      <c r="C1369" s="9" t="s">
        <v>104</v>
      </c>
      <c r="D1369" s="9" t="s">
        <v>108</v>
      </c>
      <c r="E1369" s="9">
        <v>7898366930023</v>
      </c>
      <c r="F1369" s="9" t="str">
        <f>Calendário!C11</f>
        <v xml:space="preserve">Mercado Teixeira </v>
      </c>
      <c r="G1369" s="9" t="str">
        <f>IFERROR(IF('M8'!E54=0,"",'M8'!E54),"")</f>
        <v>x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5">
      <c r="A1370" s="9" t="s">
        <v>96</v>
      </c>
      <c r="B1370" s="9" t="s">
        <v>103</v>
      </c>
      <c r="C1370" s="9" t="s">
        <v>104</v>
      </c>
      <c r="D1370" s="9" t="s">
        <v>108</v>
      </c>
      <c r="E1370" s="9">
        <v>7898366930023</v>
      </c>
      <c r="F1370" s="9" t="str">
        <f>Calendário!C12</f>
        <v xml:space="preserve">Supermercado Modelo </v>
      </c>
      <c r="G1370" s="9" t="str">
        <f>IFERROR(IF('M9'!E54=0,"",'M9'!E54),"")</f>
        <v/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5">
      <c r="A1371" s="9" t="s">
        <v>96</v>
      </c>
      <c r="B1371" s="9" t="s">
        <v>103</v>
      </c>
      <c r="C1371" s="9" t="s">
        <v>104</v>
      </c>
      <c r="D1371" s="9" t="s">
        <v>108</v>
      </c>
      <c r="E1371" s="9">
        <v>7898366930023</v>
      </c>
      <c r="F1371" s="9" t="str">
        <f>Calendário!C13</f>
        <v>Supermercado Esplendor</v>
      </c>
      <c r="G1371" s="9" t="str">
        <f>IFERROR(IF('M10'!E54=0,"",'M10'!E54),"")</f>
        <v/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5">
      <c r="A1372" s="9" t="s">
        <v>96</v>
      </c>
      <c r="B1372" s="9" t="s">
        <v>103</v>
      </c>
      <c r="C1372" s="9" t="s">
        <v>104</v>
      </c>
      <c r="D1372" s="9" t="s">
        <v>108</v>
      </c>
      <c r="E1372" s="9">
        <v>7898366930023</v>
      </c>
      <c r="F1372" s="9" t="str">
        <f>Calendário!C14</f>
        <v>Sendas Distribuidora S/A (Assaí Atacadista)</v>
      </c>
      <c r="G1372" s="9" t="str">
        <f>IFERROR(IF('M11'!E54=0,"",'M11'!E54),"")</f>
        <v/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5">
      <c r="A1373" s="9" t="s">
        <v>96</v>
      </c>
      <c r="B1373" s="9" t="s">
        <v>103</v>
      </c>
      <c r="C1373" s="9" t="s">
        <v>104</v>
      </c>
      <c r="D1373" s="9" t="s">
        <v>108</v>
      </c>
      <c r="E1373" s="9">
        <v>7898366930023</v>
      </c>
      <c r="F1373" s="9" t="str">
        <f>Calendário!C15</f>
        <v>Supermercado Sampaio</v>
      </c>
      <c r="G1373" s="9" t="str">
        <f>IFERROR(IF('M12'!E54=0,"",'M12'!E54),"")</f>
        <v/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5">
      <c r="A1374" s="9" t="s">
        <v>96</v>
      </c>
      <c r="B1374" s="9" t="s">
        <v>103</v>
      </c>
      <c r="C1374" s="9" t="s">
        <v>104</v>
      </c>
      <c r="D1374" s="9" t="s">
        <v>108</v>
      </c>
      <c r="E1374" s="9">
        <v>7898366930023</v>
      </c>
      <c r="F1374" s="9" t="str">
        <f>Calendário!C16</f>
        <v>Atacadão (Brumado)</v>
      </c>
      <c r="G1374" s="9" t="str">
        <f>IFERROR(IF('M13'!E54=0,"",'M13'!E54),"")</f>
        <v>x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5">
      <c r="A1375" s="9" t="s">
        <v>96</v>
      </c>
      <c r="B1375" s="9" t="s">
        <v>103</v>
      </c>
      <c r="C1375" s="9" t="s">
        <v>104</v>
      </c>
      <c r="D1375" s="9" t="s">
        <v>108</v>
      </c>
      <c r="E1375" s="9">
        <v>7898366930023</v>
      </c>
      <c r="F1375" s="9" t="str">
        <f>Calendário!C17</f>
        <v>Supermercado Central Ipanema</v>
      </c>
      <c r="G1375" s="9">
        <f>IFERROR(IF('M14'!E54=0,"",'M14'!E54),"")</f>
        <v>2.25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5">
      <c r="A1376" s="9" t="s">
        <v>96</v>
      </c>
      <c r="B1376" s="9" t="s">
        <v>103</v>
      </c>
      <c r="C1376" s="9" t="s">
        <v>104</v>
      </c>
      <c r="D1376" s="9" t="s">
        <v>108</v>
      </c>
      <c r="E1376" s="9">
        <v>7898366930023</v>
      </c>
      <c r="F1376" s="9" t="str">
        <f>Calendário!C18</f>
        <v>Supermercados BH (Juracy)</v>
      </c>
      <c r="G1376" s="9" t="str">
        <f>IFERROR(IF('M15'!E54=0,"",'M15'!E54),"")</f>
        <v/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5">
      <c r="A1377" s="9" t="s">
        <v>96</v>
      </c>
      <c r="B1377" s="9" t="s">
        <v>103</v>
      </c>
      <c r="C1377" s="9" t="s">
        <v>104</v>
      </c>
      <c r="D1377" s="9" t="s">
        <v>108</v>
      </c>
      <c r="E1377" s="9">
        <v>7898366930023</v>
      </c>
      <c r="F1377" s="9" t="str">
        <f>Calendário!C19</f>
        <v>Supermercado Canaã</v>
      </c>
      <c r="G1377" s="9" t="str">
        <f>IFERROR(IF('M16'!E54=0,"",'M16'!E54),"")</f>
        <v/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5">
      <c r="A1378" s="9" t="s">
        <v>96</v>
      </c>
      <c r="B1378" s="9" t="s">
        <v>103</v>
      </c>
      <c r="C1378" s="9" t="s">
        <v>104</v>
      </c>
      <c r="D1378" s="9" t="s">
        <v>108</v>
      </c>
      <c r="E1378" s="9">
        <v>7898366930023</v>
      </c>
      <c r="F1378" s="9" t="str">
        <f>Calendário!C20</f>
        <v>Supermercado Aliança</v>
      </c>
      <c r="G1378" s="9" t="str">
        <f>IFERROR(IF('M17'!E54=0,"",'M17'!E54),"")</f>
        <v/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5">
      <c r="A1379" s="9" t="s">
        <v>96</v>
      </c>
      <c r="B1379" s="9" t="s">
        <v>103</v>
      </c>
      <c r="C1379" s="9" t="s">
        <v>104</v>
      </c>
      <c r="D1379" s="9" t="s">
        <v>108</v>
      </c>
      <c r="E1379" s="9">
        <v>7898366930023</v>
      </c>
      <c r="F1379" s="9" t="str">
        <f>Calendário!C21</f>
        <v>Pereira Atacado e Varejo (Boa Vista)</v>
      </c>
      <c r="G1379" s="9" t="str">
        <f>IFERROR(IF('M18'!E54=0,"",'M18'!E54),"")</f>
        <v/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5">
      <c r="A1380" s="9" t="s">
        <v>96</v>
      </c>
      <c r="B1380" s="9" t="s">
        <v>103</v>
      </c>
      <c r="C1380" s="9" t="s">
        <v>104</v>
      </c>
      <c r="D1380" s="9" t="s">
        <v>108</v>
      </c>
      <c r="E1380" s="9">
        <v>7898366930023</v>
      </c>
      <c r="F1380" s="9" t="str">
        <f>Calendário!C22</f>
        <v>Andralmeida LTDA (São Geraldo)</v>
      </c>
      <c r="G1380" s="9" t="str">
        <f>IFERROR(IF('M19'!E54=0,"",'M19'!E54),"")</f>
        <v/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5">
      <c r="A1381" s="9" t="s">
        <v>96</v>
      </c>
      <c r="B1381" s="9" t="s">
        <v>103</v>
      </c>
      <c r="C1381" s="9" t="s">
        <v>104</v>
      </c>
      <c r="D1381" s="9" t="s">
        <v>108</v>
      </c>
      <c r="E1381" s="9">
        <v>7898366930023</v>
      </c>
      <c r="F1381" s="9" t="str">
        <f>Calendário!C23</f>
        <v xml:space="preserve">São Miguel Supermercado </v>
      </c>
      <c r="G1381" s="9" t="str">
        <f>IFERROR(IF('M20'!E54=0,"",'M20'!E54),"")</f>
        <v/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5">
      <c r="A1382" s="9" t="s">
        <v>96</v>
      </c>
      <c r="B1382" s="9" t="s">
        <v>103</v>
      </c>
      <c r="C1382" s="9" t="s">
        <v>104</v>
      </c>
      <c r="D1382" s="9" t="s">
        <v>108</v>
      </c>
      <c r="E1382" s="9">
        <v>7898366930023</v>
      </c>
      <c r="F1382" s="9" t="str">
        <f>Calendário!C24</f>
        <v>Supermercados BH (Rosa Cruz)</v>
      </c>
      <c r="G1382" s="9" t="str">
        <f>IFERROR(IF('M21'!E54=0,"",'M21'!E54),"")</f>
        <v/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5">
      <c r="A1383" s="9" t="s">
        <v>96</v>
      </c>
      <c r="B1383" s="9" t="s">
        <v>103</v>
      </c>
      <c r="C1383" s="9" t="s">
        <v>104</v>
      </c>
      <c r="D1383" s="9" t="s">
        <v>108</v>
      </c>
      <c r="E1383" s="9">
        <v>7898366930023</v>
      </c>
      <c r="F1383" s="9" t="str">
        <f>Calendário!C25</f>
        <v>Supermercados N U (Bairro Brasil)</v>
      </c>
      <c r="G1383" s="9" t="str">
        <f>IFERROR(IF('M22'!E54=0,"",'M22'!E54),"")</f>
        <v/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5">
      <c r="A1384" s="9" t="s">
        <v>96</v>
      </c>
      <c r="B1384" s="9" t="s">
        <v>103</v>
      </c>
      <c r="C1384" s="9" t="s">
        <v>104</v>
      </c>
      <c r="D1384" s="9" t="s">
        <v>108</v>
      </c>
      <c r="E1384" s="9">
        <v>7898366930023</v>
      </c>
      <c r="F1384" s="9" t="str">
        <f>Calendário!C26</f>
        <v>Atacadão (Pres. Dutra)</v>
      </c>
      <c r="G1384" s="9" t="str">
        <f>IFERROR(IF('M23'!E54=0,"",'M23'!E54),"")</f>
        <v/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5">
      <c r="A1385" s="9" t="s">
        <v>96</v>
      </c>
      <c r="B1385" s="9" t="s">
        <v>103</v>
      </c>
      <c r="C1385" s="9" t="s">
        <v>104</v>
      </c>
      <c r="D1385" s="9" t="s">
        <v>108</v>
      </c>
      <c r="E1385" s="9">
        <v>7898366930023</v>
      </c>
      <c r="F1385" s="9" t="str">
        <f>Calendário!C27</f>
        <v>Supermercado São João</v>
      </c>
      <c r="G1385" s="9" t="str">
        <f>IFERROR(IF('M24'!E54=0,"",'M24'!E54),"")</f>
        <v/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5">
      <c r="A1386" s="9" t="s">
        <v>96</v>
      </c>
      <c r="B1386" s="9" t="s">
        <v>103</v>
      </c>
      <c r="C1386" s="9" t="s">
        <v>104</v>
      </c>
      <c r="D1386" s="9" t="s">
        <v>108</v>
      </c>
      <c r="E1386" s="9">
        <v>7898366930023</v>
      </c>
      <c r="F1386" s="9" t="str">
        <f>Calendário!C28</f>
        <v>G Barbosa Supermercado</v>
      </c>
      <c r="G1386" s="9" t="str">
        <f>IFERROR(IF('M25'!E54=0,"",'M25'!E54),"")</f>
        <v/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5">
      <c r="A1387" s="9" t="s">
        <v>96</v>
      </c>
      <c r="B1387" s="9" t="s">
        <v>103</v>
      </c>
      <c r="C1387" s="9" t="s">
        <v>104</v>
      </c>
      <c r="D1387" s="9" t="s">
        <v>108</v>
      </c>
      <c r="E1387" s="9">
        <v>7898366930023</v>
      </c>
      <c r="F1387" s="9" t="str">
        <f>Calendário!C29</f>
        <v>Pereira Atacado e Varejo (Alto Maron)</v>
      </c>
      <c r="G1387" s="9" t="str">
        <f>IFERROR(IF('M26'!E54=0,"",'M26'!E54),"")</f>
        <v/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5">
      <c r="A1388" s="9" t="s">
        <v>96</v>
      </c>
      <c r="B1388" s="9" t="s">
        <v>103</v>
      </c>
      <c r="C1388" s="9" t="s">
        <v>104</v>
      </c>
      <c r="D1388" s="9" t="s">
        <v>108</v>
      </c>
      <c r="E1388" s="9">
        <v>7898366930023</v>
      </c>
      <c r="F1388" s="9" t="str">
        <f>Calendário!C30</f>
        <v>Supermercados BH (Brumado)</v>
      </c>
      <c r="G1388" s="9" t="str">
        <f>IFERROR(IF('M27'!E54=0,"",'M27'!E54),"")</f>
        <v/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5">
      <c r="A1389" s="9" t="s">
        <v>96</v>
      </c>
      <c r="B1389" s="9" t="s">
        <v>103</v>
      </c>
      <c r="C1389" s="9" t="s">
        <v>104</v>
      </c>
      <c r="D1389" s="9" t="s">
        <v>108</v>
      </c>
      <c r="E1389" s="9">
        <v>7898366930023</v>
      </c>
      <c r="F1389" s="9" t="str">
        <f>Calendário!C31</f>
        <v xml:space="preserve">Super Mix Supermercado </v>
      </c>
      <c r="G1389" s="9" t="str">
        <f>IFERROR(IF('M28'!E54=0,"",'M28'!E54),"")</f>
        <v/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5">
      <c r="A1390" s="9" t="s">
        <v>96</v>
      </c>
      <c r="B1390" s="9" t="s">
        <v>103</v>
      </c>
      <c r="C1390" s="9" t="s">
        <v>104</v>
      </c>
      <c r="D1390" s="9" t="s">
        <v>108</v>
      </c>
      <c r="E1390" s="9">
        <v>7898366930023</v>
      </c>
      <c r="F1390" s="9" t="str">
        <f>Calendário!C32</f>
        <v>Gbom Supermercado</v>
      </c>
      <c r="G1390" s="9" t="str">
        <f>IFERROR(IF('M29'!E54=0,"",'M29'!E54),"")</f>
        <v/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5">
      <c r="A1391" s="9" t="s">
        <v>96</v>
      </c>
      <c r="B1391" s="9" t="s">
        <v>103</v>
      </c>
      <c r="C1391" s="9" t="s">
        <v>104</v>
      </c>
      <c r="D1391" s="9" t="s">
        <v>108</v>
      </c>
      <c r="E1391" s="9">
        <v>7898366930023</v>
      </c>
      <c r="F1391" s="9" t="str">
        <f>Calendário!C33</f>
        <v>Supermercado Azevedo</v>
      </c>
      <c r="G1391" s="9" t="str">
        <f>IFERROR(IF('M30'!E54=0,"",'M30'!E54),"")</f>
        <v/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5">
      <c r="A1392" s="9" t="s">
        <v>96</v>
      </c>
      <c r="B1392" s="9" t="s">
        <v>103</v>
      </c>
      <c r="C1392" s="9" t="s">
        <v>104</v>
      </c>
      <c r="D1392" s="9" t="s">
        <v>108</v>
      </c>
      <c r="E1392" s="9">
        <v>7898366930023</v>
      </c>
      <c r="F1392" s="9" t="str">
        <f>Calendário!C34</f>
        <v>Supermercado Jurema</v>
      </c>
      <c r="G1392" s="9" t="str">
        <f>IFERROR(IF('M31'!E54=0,"",'M31'!E54),"")</f>
        <v/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customHeight="1" x14ac:dyDescent="0.25">
      <c r="A1393" s="9" t="s">
        <v>96</v>
      </c>
      <c r="B1393" s="9" t="s">
        <v>103</v>
      </c>
      <c r="C1393" s="9" t="s">
        <v>104</v>
      </c>
      <c r="D1393" s="9" t="s">
        <v>108</v>
      </c>
      <c r="E1393" s="9">
        <v>7898366930023</v>
      </c>
      <c r="F1393" s="9" t="str">
        <f>Calendário!C35</f>
        <v xml:space="preserve">Supermercado Petybom </v>
      </c>
      <c r="G1393" s="9" t="str">
        <f>IFERROR(IF('M32'!E54=0,"",'M32'!E54),"")</f>
        <v/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5">
      <c r="A1394" s="9" t="s">
        <v>96</v>
      </c>
      <c r="B1394" s="9" t="s">
        <v>103</v>
      </c>
      <c r="C1394" s="9" t="s">
        <v>104</v>
      </c>
      <c r="D1394" s="9" t="s">
        <v>108</v>
      </c>
      <c r="E1394" s="9">
        <v>7898366930023</v>
      </c>
      <c r="F1394" s="9" t="str">
        <f>Calendário!C36</f>
        <v>Supermercados Petrópolis</v>
      </c>
      <c r="G1394" s="9" t="str">
        <f>IFERROR(IF('M33'!E54=0,"",'M33'!E54),"")</f>
        <v/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5">
      <c r="A1395" s="9" t="s">
        <v>96</v>
      </c>
      <c r="B1395" s="9" t="s">
        <v>103</v>
      </c>
      <c r="C1395" s="9" t="s">
        <v>104</v>
      </c>
      <c r="D1395" s="9" t="s">
        <v>108</v>
      </c>
      <c r="E1395" s="9">
        <v>7898366930023</v>
      </c>
      <c r="F1395" s="9" t="str">
        <f>Calendário!C37</f>
        <v>Supermercados N U (Boulevard)</v>
      </c>
      <c r="G1395" s="9" t="str">
        <f>IFERROR(IF('M34'!E54=0,"",'M34'!E54),"")</f>
        <v/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5">
      <c r="A1396" s="9" t="s">
        <v>96</v>
      </c>
      <c r="B1396" s="9" t="s">
        <v>103</v>
      </c>
      <c r="C1396" s="9" t="s">
        <v>104</v>
      </c>
      <c r="D1396" s="9" t="s">
        <v>108</v>
      </c>
      <c r="E1396" s="9">
        <v>7898366930023</v>
      </c>
      <c r="F1396" s="9" t="str">
        <f>Calendário!C38</f>
        <v>Supermercado Local</v>
      </c>
      <c r="G1396" s="9" t="str">
        <f>IFERROR(IF('M35'!E54=0,"",'M35'!E54),"")</f>
        <v/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5">
      <c r="A1397" s="9" t="s">
        <v>96</v>
      </c>
      <c r="B1397" s="9" t="s">
        <v>103</v>
      </c>
      <c r="C1397" s="9" t="s">
        <v>104</v>
      </c>
      <c r="D1397" s="9" t="s">
        <v>108</v>
      </c>
      <c r="E1397" s="9">
        <v>7898366930023</v>
      </c>
      <c r="F1397" s="9" t="str">
        <f>Calendário!C39</f>
        <v>Rondelli Comércio e transporte LTDA</v>
      </c>
      <c r="G1397" s="9" t="str">
        <f>IFERROR(IF('M36'!E54=0,"",'M36'!E54),"")</f>
        <v/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5">
      <c r="A1398" s="9" t="s">
        <v>96</v>
      </c>
      <c r="B1398" s="9" t="s">
        <v>103</v>
      </c>
      <c r="C1398" s="9" t="s">
        <v>104</v>
      </c>
      <c r="D1398" s="9" t="s">
        <v>108</v>
      </c>
      <c r="E1398" s="9">
        <v>7898366930023</v>
      </c>
      <c r="F1398" s="9" t="str">
        <f>Calendário!C40</f>
        <v>NS Aparecida</v>
      </c>
      <c r="G1398" s="9" t="str">
        <f>IFERROR(IF('M37'!E54=0,"",'M37'!E54),"")</f>
        <v/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5">
      <c r="A1399" s="9" t="s">
        <v>96</v>
      </c>
      <c r="B1399" s="9" t="s">
        <v>103</v>
      </c>
      <c r="C1399" s="9" t="s">
        <v>104</v>
      </c>
      <c r="D1399" s="9" t="s">
        <v>108</v>
      </c>
      <c r="E1399" s="9">
        <v>7898366930023</v>
      </c>
      <c r="F1399" s="9" t="str">
        <f>Calendário!C41</f>
        <v>Supermercado Família</v>
      </c>
      <c r="G1399" s="9" t="str">
        <f>IFERROR(IF('M38'!E54=0,"",'M38'!E54),"")</f>
        <v/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5">
      <c r="A1400" s="9" t="s">
        <v>96</v>
      </c>
      <c r="B1400" s="9" t="s">
        <v>103</v>
      </c>
      <c r="C1400" s="9" t="s">
        <v>104</v>
      </c>
      <c r="D1400" s="9" t="s">
        <v>108</v>
      </c>
      <c r="E1400" s="9">
        <v>7898366930023</v>
      </c>
      <c r="F1400" s="9" t="str">
        <f>Calendário!C42</f>
        <v>S Nossa Senhora</v>
      </c>
      <c r="G1400" s="9" t="str">
        <f>IFERROR(IF('M39'!E54=0,"",'M39'!E54),"")</f>
        <v/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5">
      <c r="A1401" s="9" t="s">
        <v>96</v>
      </c>
      <c r="B1401" s="9" t="s">
        <v>103</v>
      </c>
      <c r="C1401" s="9" t="s">
        <v>104</v>
      </c>
      <c r="D1401" s="9" t="s">
        <v>108</v>
      </c>
      <c r="E1401" s="9">
        <v>7898366930023</v>
      </c>
      <c r="F1401" s="9" t="str">
        <f>Calendário!C43</f>
        <v>Supermercado Nova Economia</v>
      </c>
      <c r="G1401" s="9" t="str">
        <f>IFERROR(IF('M40'!E54=0,"",'M40'!E54),"")</f>
        <v/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5">
      <c r="A1402" s="9" t="s">
        <v>96</v>
      </c>
      <c r="B1402" s="9" t="s">
        <v>103</v>
      </c>
      <c r="C1402" s="9" t="s">
        <v>104</v>
      </c>
      <c r="D1402" s="9" t="s">
        <v>109</v>
      </c>
      <c r="E1402" s="9">
        <v>7898097320018</v>
      </c>
      <c r="F1402" s="9" t="str">
        <f>Calendário!C4</f>
        <v>Atakarejo</v>
      </c>
      <c r="G1402" s="9" t="str">
        <f>IFERROR(IF('M1'!E55=0,"",'M1'!E55),"")</f>
        <v>x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5">
      <c r="A1403" s="9" t="s">
        <v>96</v>
      </c>
      <c r="B1403" s="9" t="s">
        <v>103</v>
      </c>
      <c r="C1403" s="9" t="s">
        <v>104</v>
      </c>
      <c r="D1403" s="9" t="s">
        <v>109</v>
      </c>
      <c r="E1403" s="9">
        <v>7898097320018</v>
      </c>
      <c r="F1403" s="9" t="str">
        <f>Calendário!C5</f>
        <v>Supermercado São Jorge</v>
      </c>
      <c r="G1403" s="9" t="str">
        <f>IFERROR(IF('M2'!E55=0,"",'M2'!E55),"")</f>
        <v/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5">
      <c r="A1404" s="9" t="s">
        <v>96</v>
      </c>
      <c r="B1404" s="9" t="s">
        <v>103</v>
      </c>
      <c r="C1404" s="9" t="s">
        <v>104</v>
      </c>
      <c r="D1404" s="9" t="s">
        <v>109</v>
      </c>
      <c r="E1404" s="9">
        <v>7898097320018</v>
      </c>
      <c r="F1404" s="9" t="str">
        <f>Calendário!C6</f>
        <v>Economart</v>
      </c>
      <c r="G1404" s="9" t="str">
        <f>IFERROR(IF('M3'!E55=0,"",'M3'!E55),"")</f>
        <v>x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5">
      <c r="A1405" s="9" t="s">
        <v>96</v>
      </c>
      <c r="B1405" s="9" t="s">
        <v>103</v>
      </c>
      <c r="C1405" s="9" t="s">
        <v>104</v>
      </c>
      <c r="D1405" s="9" t="s">
        <v>109</v>
      </c>
      <c r="E1405" s="9">
        <v>7898097320018</v>
      </c>
      <c r="F1405" s="9" t="str">
        <f>Calendário!C7</f>
        <v>Mercadinho Deus Dará</v>
      </c>
      <c r="G1405" s="9" t="str">
        <f>IFERROR(IF('M4'!E55=0,"",'M4'!E55),"")</f>
        <v>x</v>
      </c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5">
      <c r="A1406" s="9" t="s">
        <v>96</v>
      </c>
      <c r="B1406" s="9" t="s">
        <v>103</v>
      </c>
      <c r="C1406" s="9" t="s">
        <v>104</v>
      </c>
      <c r="D1406" s="9" t="s">
        <v>109</v>
      </c>
      <c r="E1406" s="9">
        <v>7898097320018</v>
      </c>
      <c r="F1406" s="9" t="str">
        <f>Calendário!C8</f>
        <v>Mix Mateus</v>
      </c>
      <c r="G1406" s="9" t="str">
        <f>IFERROR(IF('M5'!E55=0,"",'M5'!E55),"")</f>
        <v>x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5">
      <c r="A1407" s="9" t="s">
        <v>96</v>
      </c>
      <c r="B1407" s="9" t="s">
        <v>103</v>
      </c>
      <c r="C1407" s="9" t="s">
        <v>104</v>
      </c>
      <c r="D1407" s="9" t="s">
        <v>109</v>
      </c>
      <c r="E1407" s="9">
        <v>7898097320018</v>
      </c>
      <c r="F1407" s="9" t="str">
        <f>Calendário!C9</f>
        <v>Mercado Eliene</v>
      </c>
      <c r="G1407" s="9" t="str">
        <f>IFERROR(IF('M6'!E55=0,"",'M6'!E55),"")</f>
        <v>x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5">
      <c r="A1408" s="9" t="s">
        <v>96</v>
      </c>
      <c r="B1408" s="9" t="s">
        <v>103</v>
      </c>
      <c r="C1408" s="9" t="s">
        <v>104</v>
      </c>
      <c r="D1408" s="9" t="s">
        <v>109</v>
      </c>
      <c r="E1408" s="9">
        <v>7898097320018</v>
      </c>
      <c r="F1408" s="9" t="str">
        <f>Calendário!C10</f>
        <v>Santo Antônio Supermercados</v>
      </c>
      <c r="G1408" s="9">
        <f>IFERROR(IF('M7'!E55=0,"",'M7'!E55),"")</f>
        <v>3.95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5">
      <c r="A1409" s="9" t="s">
        <v>96</v>
      </c>
      <c r="B1409" s="9" t="s">
        <v>103</v>
      </c>
      <c r="C1409" s="9" t="s">
        <v>104</v>
      </c>
      <c r="D1409" s="9" t="s">
        <v>109</v>
      </c>
      <c r="E1409" s="9">
        <v>7898097320018</v>
      </c>
      <c r="F1409" s="9" t="str">
        <f>Calendário!C11</f>
        <v xml:space="preserve">Mercado Teixeira </v>
      </c>
      <c r="G1409" s="9" t="str">
        <f>IFERROR(IF('M8'!E55=0,"",'M8'!E55),"")</f>
        <v>x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5">
      <c r="A1410" s="9" t="s">
        <v>96</v>
      </c>
      <c r="B1410" s="9" t="s">
        <v>103</v>
      </c>
      <c r="C1410" s="9" t="s">
        <v>104</v>
      </c>
      <c r="D1410" s="9" t="s">
        <v>109</v>
      </c>
      <c r="E1410" s="9">
        <v>7898097320018</v>
      </c>
      <c r="F1410" s="9" t="str">
        <f>Calendário!C12</f>
        <v xml:space="preserve">Supermercado Modelo </v>
      </c>
      <c r="G1410" s="9" t="str">
        <f>IFERROR(IF('M9'!E55=0,"",'M9'!E55),"")</f>
        <v/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5">
      <c r="A1411" s="9" t="s">
        <v>96</v>
      </c>
      <c r="B1411" s="9" t="s">
        <v>103</v>
      </c>
      <c r="C1411" s="9" t="s">
        <v>104</v>
      </c>
      <c r="D1411" s="9" t="s">
        <v>109</v>
      </c>
      <c r="E1411" s="9">
        <v>7898097320018</v>
      </c>
      <c r="F1411" s="9" t="str">
        <f>Calendário!C13</f>
        <v>Supermercado Esplendor</v>
      </c>
      <c r="G1411" s="9" t="str">
        <f>IFERROR(IF('M10'!E55=0,"",'M10'!E55),"")</f>
        <v/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5">
      <c r="A1412" s="9" t="s">
        <v>96</v>
      </c>
      <c r="B1412" s="9" t="s">
        <v>103</v>
      </c>
      <c r="C1412" s="9" t="s">
        <v>104</v>
      </c>
      <c r="D1412" s="9" t="s">
        <v>109</v>
      </c>
      <c r="E1412" s="9">
        <v>7898097320018</v>
      </c>
      <c r="F1412" s="9" t="str">
        <f>Calendário!C14</f>
        <v>Sendas Distribuidora S/A (Assaí Atacadista)</v>
      </c>
      <c r="G1412" s="9" t="str">
        <f>IFERROR(IF('M11'!E55=0,"",'M11'!E55),"")</f>
        <v/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5">
      <c r="A1413" s="9" t="s">
        <v>96</v>
      </c>
      <c r="B1413" s="9" t="s">
        <v>103</v>
      </c>
      <c r="C1413" s="9" t="s">
        <v>104</v>
      </c>
      <c r="D1413" s="9" t="s">
        <v>109</v>
      </c>
      <c r="E1413" s="9">
        <v>7898097320018</v>
      </c>
      <c r="F1413" s="9" t="str">
        <f>Calendário!C15</f>
        <v>Supermercado Sampaio</v>
      </c>
      <c r="G1413" s="9" t="str">
        <f>IFERROR(IF('M12'!E55=0,"",'M12'!E55),"")</f>
        <v/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5">
      <c r="A1414" s="9" t="s">
        <v>96</v>
      </c>
      <c r="B1414" s="9" t="s">
        <v>103</v>
      </c>
      <c r="C1414" s="9" t="s">
        <v>104</v>
      </c>
      <c r="D1414" s="9" t="s">
        <v>109</v>
      </c>
      <c r="E1414" s="9">
        <v>7898097320018</v>
      </c>
      <c r="F1414" s="9" t="str">
        <f>Calendário!C16</f>
        <v>Atacadão (Brumado)</v>
      </c>
      <c r="G1414" s="9" t="str">
        <f>IFERROR(IF('M13'!E55=0,"",'M13'!E55),"")</f>
        <v>x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5">
      <c r="A1415" s="9" t="s">
        <v>96</v>
      </c>
      <c r="B1415" s="9" t="s">
        <v>103</v>
      </c>
      <c r="C1415" s="9" t="s">
        <v>104</v>
      </c>
      <c r="D1415" s="9" t="s">
        <v>109</v>
      </c>
      <c r="E1415" s="9">
        <v>7898097320018</v>
      </c>
      <c r="F1415" s="9" t="str">
        <f>Calendário!C17</f>
        <v>Supermercado Central Ipanema</v>
      </c>
      <c r="G1415" s="9" t="str">
        <f>IFERROR(IF('M14'!E55=0,"",'M14'!E55),"")</f>
        <v>x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5">
      <c r="A1416" s="9" t="s">
        <v>96</v>
      </c>
      <c r="B1416" s="9" t="s">
        <v>103</v>
      </c>
      <c r="C1416" s="9" t="s">
        <v>104</v>
      </c>
      <c r="D1416" s="9" t="s">
        <v>109</v>
      </c>
      <c r="E1416" s="9">
        <v>7898097320018</v>
      </c>
      <c r="F1416" s="9" t="str">
        <f>Calendário!C18</f>
        <v>Supermercados BH (Juracy)</v>
      </c>
      <c r="G1416" s="9" t="str">
        <f>IFERROR(IF('M15'!E55=0,"",'M15'!E55),"")</f>
        <v/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5">
      <c r="A1417" s="9" t="s">
        <v>96</v>
      </c>
      <c r="B1417" s="9" t="s">
        <v>103</v>
      </c>
      <c r="C1417" s="9" t="s">
        <v>104</v>
      </c>
      <c r="D1417" s="9" t="s">
        <v>109</v>
      </c>
      <c r="E1417" s="9">
        <v>7898097320018</v>
      </c>
      <c r="F1417" s="9" t="str">
        <f>Calendário!C19</f>
        <v>Supermercado Canaã</v>
      </c>
      <c r="G1417" s="9" t="str">
        <f>IFERROR(IF('M16'!E55=0,"",'M16'!E55),"")</f>
        <v/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5">
      <c r="A1418" s="9" t="s">
        <v>96</v>
      </c>
      <c r="B1418" s="9" t="s">
        <v>103</v>
      </c>
      <c r="C1418" s="9" t="s">
        <v>104</v>
      </c>
      <c r="D1418" s="9" t="s">
        <v>109</v>
      </c>
      <c r="E1418" s="9">
        <v>7898097320018</v>
      </c>
      <c r="F1418" s="9" t="str">
        <f>Calendário!C20</f>
        <v>Supermercado Aliança</v>
      </c>
      <c r="G1418" s="9" t="str">
        <f>IFERROR(IF('M17'!E55=0,"",'M17'!E55),"")</f>
        <v/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5">
      <c r="A1419" s="9" t="s">
        <v>96</v>
      </c>
      <c r="B1419" s="9" t="s">
        <v>103</v>
      </c>
      <c r="C1419" s="9" t="s">
        <v>104</v>
      </c>
      <c r="D1419" s="9" t="s">
        <v>109</v>
      </c>
      <c r="E1419" s="9">
        <v>7898097320018</v>
      </c>
      <c r="F1419" s="9" t="str">
        <f>Calendário!C21</f>
        <v>Pereira Atacado e Varejo (Boa Vista)</v>
      </c>
      <c r="G1419" s="9" t="str">
        <f>IFERROR(IF('M18'!E55=0,"",'M18'!E55),"")</f>
        <v/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5">
      <c r="A1420" s="9" t="s">
        <v>96</v>
      </c>
      <c r="B1420" s="9" t="s">
        <v>103</v>
      </c>
      <c r="C1420" s="9" t="s">
        <v>104</v>
      </c>
      <c r="D1420" s="9" t="s">
        <v>109</v>
      </c>
      <c r="E1420" s="9">
        <v>7898097320018</v>
      </c>
      <c r="F1420" s="9" t="str">
        <f>Calendário!C22</f>
        <v>Andralmeida LTDA (São Geraldo)</v>
      </c>
      <c r="G1420" s="9" t="str">
        <f>IFERROR(IF('M19'!E55=0,"",'M19'!E55),"")</f>
        <v/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5">
      <c r="A1421" s="9" t="s">
        <v>96</v>
      </c>
      <c r="B1421" s="9" t="s">
        <v>103</v>
      </c>
      <c r="C1421" s="9" t="s">
        <v>104</v>
      </c>
      <c r="D1421" s="9" t="s">
        <v>109</v>
      </c>
      <c r="E1421" s="9">
        <v>7898097320018</v>
      </c>
      <c r="F1421" s="9" t="str">
        <f>Calendário!C23</f>
        <v xml:space="preserve">São Miguel Supermercado </v>
      </c>
      <c r="G1421" s="9" t="str">
        <f>IFERROR(IF('M20'!E55=0,"",'M20'!E55),"")</f>
        <v/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5">
      <c r="A1422" s="9" t="s">
        <v>96</v>
      </c>
      <c r="B1422" s="9" t="s">
        <v>103</v>
      </c>
      <c r="C1422" s="9" t="s">
        <v>104</v>
      </c>
      <c r="D1422" s="9" t="s">
        <v>109</v>
      </c>
      <c r="E1422" s="9">
        <v>7898097320018</v>
      </c>
      <c r="F1422" s="9" t="str">
        <f>Calendário!C24</f>
        <v>Supermercados BH (Rosa Cruz)</v>
      </c>
      <c r="G1422" s="9" t="str">
        <f>IFERROR(IF('M21'!E55=0,"",'M21'!E55),"")</f>
        <v/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5">
      <c r="A1423" s="9" t="s">
        <v>96</v>
      </c>
      <c r="B1423" s="9" t="s">
        <v>103</v>
      </c>
      <c r="C1423" s="9" t="s">
        <v>104</v>
      </c>
      <c r="D1423" s="9" t="s">
        <v>109</v>
      </c>
      <c r="E1423" s="9">
        <v>7898097320018</v>
      </c>
      <c r="F1423" s="9" t="str">
        <f>Calendário!C25</f>
        <v>Supermercados N U (Bairro Brasil)</v>
      </c>
      <c r="G1423" s="9" t="str">
        <f>IFERROR(IF('M22'!E55=0,"",'M22'!E55),"")</f>
        <v/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5">
      <c r="A1424" s="9" t="s">
        <v>96</v>
      </c>
      <c r="B1424" s="9" t="s">
        <v>103</v>
      </c>
      <c r="C1424" s="9" t="s">
        <v>104</v>
      </c>
      <c r="D1424" s="9" t="s">
        <v>109</v>
      </c>
      <c r="E1424" s="9">
        <v>7898097320018</v>
      </c>
      <c r="F1424" s="9" t="str">
        <f>Calendário!C26</f>
        <v>Atacadão (Pres. Dutra)</v>
      </c>
      <c r="G1424" s="9" t="str">
        <f>IFERROR(IF('M23'!E55=0,"",'M23'!E55),"")</f>
        <v/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5">
      <c r="A1425" s="9" t="s">
        <v>96</v>
      </c>
      <c r="B1425" s="9" t="s">
        <v>103</v>
      </c>
      <c r="C1425" s="9" t="s">
        <v>104</v>
      </c>
      <c r="D1425" s="9" t="s">
        <v>109</v>
      </c>
      <c r="E1425" s="9">
        <v>7898097320018</v>
      </c>
      <c r="F1425" s="9" t="str">
        <f>Calendário!C27</f>
        <v>Supermercado São João</v>
      </c>
      <c r="G1425" s="9" t="str">
        <f>IFERROR(IF('M24'!E55=0,"",'M24'!E55),"")</f>
        <v/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5">
      <c r="A1426" s="9" t="s">
        <v>96</v>
      </c>
      <c r="B1426" s="9" t="s">
        <v>103</v>
      </c>
      <c r="C1426" s="9" t="s">
        <v>104</v>
      </c>
      <c r="D1426" s="9" t="s">
        <v>109</v>
      </c>
      <c r="E1426" s="9">
        <v>7898097320018</v>
      </c>
      <c r="F1426" s="9" t="str">
        <f>Calendário!C28</f>
        <v>G Barbosa Supermercado</v>
      </c>
      <c r="G1426" s="9" t="str">
        <f>IFERROR(IF('M25'!E55=0,"",'M25'!E55),"")</f>
        <v/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5">
      <c r="A1427" s="9" t="s">
        <v>96</v>
      </c>
      <c r="B1427" s="9" t="s">
        <v>103</v>
      </c>
      <c r="C1427" s="9" t="s">
        <v>104</v>
      </c>
      <c r="D1427" s="9" t="s">
        <v>109</v>
      </c>
      <c r="E1427" s="9">
        <v>7898097320018</v>
      </c>
      <c r="F1427" s="9" t="str">
        <f>Calendário!C29</f>
        <v>Pereira Atacado e Varejo (Alto Maron)</v>
      </c>
      <c r="G1427" s="9" t="str">
        <f>IFERROR(IF('M26'!E55=0,"",'M26'!E55),"")</f>
        <v/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5">
      <c r="A1428" s="9" t="s">
        <v>96</v>
      </c>
      <c r="B1428" s="9" t="s">
        <v>103</v>
      </c>
      <c r="C1428" s="9" t="s">
        <v>104</v>
      </c>
      <c r="D1428" s="9" t="s">
        <v>109</v>
      </c>
      <c r="E1428" s="9">
        <v>7898097320018</v>
      </c>
      <c r="F1428" s="9" t="str">
        <f>Calendário!C30</f>
        <v>Supermercados BH (Brumado)</v>
      </c>
      <c r="G1428" s="9" t="str">
        <f>IFERROR(IF('M27'!E55=0,"",'M27'!E55),"")</f>
        <v/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5">
      <c r="A1429" s="9" t="s">
        <v>96</v>
      </c>
      <c r="B1429" s="9" t="s">
        <v>103</v>
      </c>
      <c r="C1429" s="9" t="s">
        <v>104</v>
      </c>
      <c r="D1429" s="9" t="s">
        <v>109</v>
      </c>
      <c r="E1429" s="9">
        <v>7898097320018</v>
      </c>
      <c r="F1429" s="9" t="str">
        <f>Calendário!C31</f>
        <v xml:space="preserve">Super Mix Supermercado </v>
      </c>
      <c r="G1429" s="9" t="str">
        <f>IFERROR(IF('M28'!E55=0,"",'M28'!E55),"")</f>
        <v/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5">
      <c r="A1430" s="9" t="s">
        <v>96</v>
      </c>
      <c r="B1430" s="9" t="s">
        <v>103</v>
      </c>
      <c r="C1430" s="9" t="s">
        <v>104</v>
      </c>
      <c r="D1430" s="9" t="s">
        <v>109</v>
      </c>
      <c r="E1430" s="9">
        <v>7898097320018</v>
      </c>
      <c r="F1430" s="9" t="str">
        <f>Calendário!C32</f>
        <v>Gbom Supermercado</v>
      </c>
      <c r="G1430" s="9" t="str">
        <f>IFERROR(IF('M29'!E55=0,"",'M29'!E55),"")</f>
        <v/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5">
      <c r="A1431" s="9" t="s">
        <v>96</v>
      </c>
      <c r="B1431" s="9" t="s">
        <v>103</v>
      </c>
      <c r="C1431" s="9" t="s">
        <v>104</v>
      </c>
      <c r="D1431" s="9" t="s">
        <v>109</v>
      </c>
      <c r="E1431" s="9">
        <v>7898097320018</v>
      </c>
      <c r="F1431" s="9" t="str">
        <f>Calendário!C33</f>
        <v>Supermercado Azevedo</v>
      </c>
      <c r="G1431" s="9" t="str">
        <f>IFERROR(IF('M30'!E55=0,"",'M30'!E55),"")</f>
        <v/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5">
      <c r="A1432" s="9" t="s">
        <v>96</v>
      </c>
      <c r="B1432" s="9" t="s">
        <v>103</v>
      </c>
      <c r="C1432" s="9" t="s">
        <v>104</v>
      </c>
      <c r="D1432" s="9" t="s">
        <v>109</v>
      </c>
      <c r="E1432" s="9">
        <v>7898097320018</v>
      </c>
      <c r="F1432" s="9" t="str">
        <f>Calendário!C34</f>
        <v>Supermercado Jurema</v>
      </c>
      <c r="G1432" s="9" t="str">
        <f>IFERROR(IF('M31'!E55=0,"",'M31'!E55),"")</f>
        <v/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5">
      <c r="A1433" s="9" t="s">
        <v>96</v>
      </c>
      <c r="B1433" s="9" t="s">
        <v>103</v>
      </c>
      <c r="C1433" s="9" t="s">
        <v>104</v>
      </c>
      <c r="D1433" s="9" t="s">
        <v>109</v>
      </c>
      <c r="E1433" s="9">
        <v>7898097320018</v>
      </c>
      <c r="F1433" s="9" t="str">
        <f>Calendário!C35</f>
        <v xml:space="preserve">Supermercado Petybom </v>
      </c>
      <c r="G1433" s="9" t="str">
        <f>IFERROR(IF('M32'!E55=0,"",'M32'!E55),"")</f>
        <v/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5">
      <c r="A1434" s="9" t="s">
        <v>96</v>
      </c>
      <c r="B1434" s="9" t="s">
        <v>103</v>
      </c>
      <c r="C1434" s="9" t="s">
        <v>104</v>
      </c>
      <c r="D1434" s="9" t="s">
        <v>109</v>
      </c>
      <c r="E1434" s="9">
        <v>7898097320018</v>
      </c>
      <c r="F1434" s="9" t="str">
        <f>Calendário!C36</f>
        <v>Supermercados Petrópolis</v>
      </c>
      <c r="G1434" s="9" t="str">
        <f>IFERROR(IF('M33'!E55=0,"",'M33'!E55),"")</f>
        <v/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5">
      <c r="A1435" s="9" t="s">
        <v>96</v>
      </c>
      <c r="B1435" s="9" t="s">
        <v>103</v>
      </c>
      <c r="C1435" s="9" t="s">
        <v>104</v>
      </c>
      <c r="D1435" s="9" t="s">
        <v>109</v>
      </c>
      <c r="E1435" s="9">
        <v>7898097320018</v>
      </c>
      <c r="F1435" s="9" t="str">
        <f>Calendário!C37</f>
        <v>Supermercados N U (Boulevard)</v>
      </c>
      <c r="G1435" s="9" t="str">
        <f>IFERROR(IF('M34'!E55=0,"",'M34'!E55),"")</f>
        <v/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5">
      <c r="A1436" s="9" t="s">
        <v>96</v>
      </c>
      <c r="B1436" s="9" t="s">
        <v>103</v>
      </c>
      <c r="C1436" s="9" t="s">
        <v>104</v>
      </c>
      <c r="D1436" s="9" t="s">
        <v>109</v>
      </c>
      <c r="E1436" s="9">
        <v>7898097320018</v>
      </c>
      <c r="F1436" s="9" t="str">
        <f>Calendário!C38</f>
        <v>Supermercado Local</v>
      </c>
      <c r="G1436" s="9" t="str">
        <f>IFERROR(IF('M35'!E55=0,"",'M35'!E55),"")</f>
        <v/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5">
      <c r="A1437" s="9" t="s">
        <v>96</v>
      </c>
      <c r="B1437" s="9" t="s">
        <v>103</v>
      </c>
      <c r="C1437" s="9" t="s">
        <v>104</v>
      </c>
      <c r="D1437" s="9" t="s">
        <v>109</v>
      </c>
      <c r="E1437" s="9">
        <v>7898097320018</v>
      </c>
      <c r="F1437" s="9" t="str">
        <f>Calendário!C39</f>
        <v>Rondelli Comércio e transporte LTDA</v>
      </c>
      <c r="G1437" s="9" t="str">
        <f>IFERROR(IF('M36'!E55=0,"",'M36'!E55),"")</f>
        <v/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5">
      <c r="A1438" s="9" t="s">
        <v>96</v>
      </c>
      <c r="B1438" s="9" t="s">
        <v>103</v>
      </c>
      <c r="C1438" s="9" t="s">
        <v>104</v>
      </c>
      <c r="D1438" s="9" t="s">
        <v>109</v>
      </c>
      <c r="E1438" s="9">
        <v>7898097320018</v>
      </c>
      <c r="F1438" s="9" t="str">
        <f>Calendário!C40</f>
        <v>NS Aparecida</v>
      </c>
      <c r="G1438" s="9" t="str">
        <f>IFERROR(IF('M37'!E55=0,"",'M37'!E55),"")</f>
        <v/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5">
      <c r="A1439" s="9" t="s">
        <v>96</v>
      </c>
      <c r="B1439" s="9" t="s">
        <v>103</v>
      </c>
      <c r="C1439" s="9" t="s">
        <v>104</v>
      </c>
      <c r="D1439" s="9" t="s">
        <v>109</v>
      </c>
      <c r="E1439" s="9">
        <v>7898097320018</v>
      </c>
      <c r="F1439" s="9" t="str">
        <f>Calendário!C41</f>
        <v>Supermercado Família</v>
      </c>
      <c r="G1439" s="9" t="str">
        <f>IFERROR(IF('M38'!E55=0,"",'M38'!E55),"")</f>
        <v/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5">
      <c r="A1440" s="9" t="s">
        <v>96</v>
      </c>
      <c r="B1440" s="9" t="s">
        <v>103</v>
      </c>
      <c r="C1440" s="9" t="s">
        <v>104</v>
      </c>
      <c r="D1440" s="9" t="s">
        <v>109</v>
      </c>
      <c r="E1440" s="9">
        <v>7898097320018</v>
      </c>
      <c r="F1440" s="9" t="str">
        <f>Calendário!C42</f>
        <v>S Nossa Senhora</v>
      </c>
      <c r="G1440" s="9" t="str">
        <f>IFERROR(IF('M39'!E55=0,"",'M39'!E55),"")</f>
        <v/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5">
      <c r="A1441" s="9" t="s">
        <v>96</v>
      </c>
      <c r="B1441" s="9" t="s">
        <v>103</v>
      </c>
      <c r="C1441" s="9" t="s">
        <v>104</v>
      </c>
      <c r="D1441" s="9" t="s">
        <v>109</v>
      </c>
      <c r="E1441" s="9">
        <v>7898097320018</v>
      </c>
      <c r="F1441" s="9" t="str">
        <f>Calendário!C43</f>
        <v>Supermercado Nova Economia</v>
      </c>
      <c r="G1441" s="9" t="str">
        <f>IFERROR(IF('M40'!E55=0,"",'M40'!E55),"")</f>
        <v/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5">
      <c r="A1442" s="9" t="s">
        <v>96</v>
      </c>
      <c r="B1442" s="9" t="s">
        <v>110</v>
      </c>
      <c r="C1442" s="9" t="s">
        <v>111</v>
      </c>
      <c r="D1442" s="9" t="s">
        <v>112</v>
      </c>
      <c r="E1442" s="9">
        <v>7896005213193</v>
      </c>
      <c r="F1442" s="9" t="str">
        <f>Calendário!C4</f>
        <v>Atakarejo</v>
      </c>
      <c r="G1442" s="9" t="str">
        <f>IFERROR(IF('M1'!E57=0,"",'M1'!E57),"")</f>
        <v>x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5">
      <c r="A1443" s="9" t="s">
        <v>96</v>
      </c>
      <c r="B1443" s="9" t="s">
        <v>110</v>
      </c>
      <c r="C1443" s="9" t="s">
        <v>111</v>
      </c>
      <c r="D1443" s="9" t="s">
        <v>112</v>
      </c>
      <c r="E1443" s="9">
        <v>7896005213193</v>
      </c>
      <c r="F1443" s="9" t="str">
        <f>Calendário!C5</f>
        <v>Supermercado São Jorge</v>
      </c>
      <c r="G1443" s="9" t="str">
        <f>IFERROR(IF('M2'!E57=0,"",'M2'!E57),"")</f>
        <v/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5">
      <c r="A1444" s="9" t="s">
        <v>96</v>
      </c>
      <c r="B1444" s="9" t="s">
        <v>110</v>
      </c>
      <c r="C1444" s="9" t="s">
        <v>111</v>
      </c>
      <c r="D1444" s="9" t="s">
        <v>112</v>
      </c>
      <c r="E1444" s="9">
        <v>7896005213193</v>
      </c>
      <c r="F1444" s="9" t="str">
        <f>Calendário!C6</f>
        <v>Economart</v>
      </c>
      <c r="G1444" s="9">
        <f>IFERROR(IF('M3'!E57=0,"",'M3'!E57),"")</f>
        <v>4.1900000000000004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5">
      <c r="A1445" s="9" t="s">
        <v>96</v>
      </c>
      <c r="B1445" s="9" t="s">
        <v>110</v>
      </c>
      <c r="C1445" s="9" t="s">
        <v>111</v>
      </c>
      <c r="D1445" s="9" t="s">
        <v>112</v>
      </c>
      <c r="E1445" s="9">
        <v>7896005213193</v>
      </c>
      <c r="F1445" s="9" t="str">
        <f>Calendário!C7</f>
        <v>Mercadinho Deus Dará</v>
      </c>
      <c r="G1445" s="9" t="str">
        <f>IFERROR(IF('M4'!E57=0,"",'M4'!E57),"")</f>
        <v>x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5">
      <c r="A1446" s="9" t="s">
        <v>96</v>
      </c>
      <c r="B1446" s="9" t="s">
        <v>110</v>
      </c>
      <c r="C1446" s="9" t="s">
        <v>111</v>
      </c>
      <c r="D1446" s="9" t="s">
        <v>112</v>
      </c>
      <c r="E1446" s="9">
        <v>7896005213193</v>
      </c>
      <c r="F1446" s="9" t="str">
        <f>Calendário!C8</f>
        <v>Mix Mateus</v>
      </c>
      <c r="G1446" s="9">
        <f>IFERROR(IF('M5'!E57=0,"",'M5'!E57),"")</f>
        <v>3.69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5">
      <c r="A1447" s="9" t="s">
        <v>96</v>
      </c>
      <c r="B1447" s="9" t="s">
        <v>110</v>
      </c>
      <c r="C1447" s="9" t="s">
        <v>111</v>
      </c>
      <c r="D1447" s="9" t="s">
        <v>112</v>
      </c>
      <c r="E1447" s="9">
        <v>7896005213193</v>
      </c>
      <c r="F1447" s="9" t="str">
        <f>Calendário!C9</f>
        <v>Mercado Eliene</v>
      </c>
      <c r="G1447" s="9" t="str">
        <f>IFERROR(IF('M6'!E57=0,"",'M6'!E57),"")</f>
        <v>x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5">
      <c r="A1448" s="9" t="s">
        <v>96</v>
      </c>
      <c r="B1448" s="9" t="s">
        <v>110</v>
      </c>
      <c r="C1448" s="9" t="s">
        <v>111</v>
      </c>
      <c r="D1448" s="9" t="s">
        <v>112</v>
      </c>
      <c r="E1448" s="9">
        <v>7896005213193</v>
      </c>
      <c r="F1448" s="9" t="str">
        <f>Calendário!C10</f>
        <v>Santo Antônio Supermercados</v>
      </c>
      <c r="G1448" s="9">
        <f>IFERROR(IF('M7'!E57=0,"",'M7'!E57),"")</f>
        <v>4.9000000000000004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5">
      <c r="A1449" s="9" t="s">
        <v>96</v>
      </c>
      <c r="B1449" s="9" t="s">
        <v>110</v>
      </c>
      <c r="C1449" s="9" t="s">
        <v>111</v>
      </c>
      <c r="D1449" s="9" t="s">
        <v>112</v>
      </c>
      <c r="E1449" s="9">
        <v>7896005213193</v>
      </c>
      <c r="F1449" s="9" t="str">
        <f>Calendário!C11</f>
        <v xml:space="preserve">Mercado Teixeira </v>
      </c>
      <c r="G1449" s="9" t="str">
        <f>IFERROR(IF('M8'!E57=0,"",'M8'!E57),"")</f>
        <v>x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5">
      <c r="A1450" s="9" t="s">
        <v>96</v>
      </c>
      <c r="B1450" s="9" t="s">
        <v>110</v>
      </c>
      <c r="C1450" s="9" t="s">
        <v>111</v>
      </c>
      <c r="D1450" s="9" t="s">
        <v>112</v>
      </c>
      <c r="E1450" s="9">
        <v>7896005213193</v>
      </c>
      <c r="F1450" s="9" t="str">
        <f>Calendário!C12</f>
        <v xml:space="preserve">Supermercado Modelo </v>
      </c>
      <c r="G1450" s="9" t="str">
        <f>IFERROR(IF('M9'!E57=0,"",'M9'!E57),"")</f>
        <v/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5">
      <c r="A1451" s="9" t="s">
        <v>96</v>
      </c>
      <c r="B1451" s="9" t="s">
        <v>110</v>
      </c>
      <c r="C1451" s="9" t="s">
        <v>111</v>
      </c>
      <c r="D1451" s="9" t="s">
        <v>112</v>
      </c>
      <c r="E1451" s="9">
        <v>7896005213193</v>
      </c>
      <c r="F1451" s="9" t="str">
        <f>Calendário!C13</f>
        <v>Supermercado Esplendor</v>
      </c>
      <c r="G1451" s="9" t="str">
        <f>IFERROR(IF('M10'!E57=0,"",'M10'!E57),"")</f>
        <v/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5">
      <c r="A1452" s="9" t="s">
        <v>96</v>
      </c>
      <c r="B1452" s="9" t="s">
        <v>110</v>
      </c>
      <c r="C1452" s="9" t="s">
        <v>111</v>
      </c>
      <c r="D1452" s="9" t="s">
        <v>112</v>
      </c>
      <c r="E1452" s="9">
        <v>7896005213193</v>
      </c>
      <c r="F1452" s="9" t="str">
        <f>Calendário!C14</f>
        <v>Sendas Distribuidora S/A (Assaí Atacadista)</v>
      </c>
      <c r="G1452" s="9" t="str">
        <f>IFERROR(IF('M11'!E57=0,"",'M11'!E57),"")</f>
        <v/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5">
      <c r="A1453" s="9" t="s">
        <v>96</v>
      </c>
      <c r="B1453" s="9" t="s">
        <v>110</v>
      </c>
      <c r="C1453" s="9" t="s">
        <v>111</v>
      </c>
      <c r="D1453" s="9" t="s">
        <v>112</v>
      </c>
      <c r="E1453" s="9">
        <v>7896005213193</v>
      </c>
      <c r="F1453" s="9" t="str">
        <f>Calendário!C15</f>
        <v>Supermercado Sampaio</v>
      </c>
      <c r="G1453" s="9" t="str">
        <f>IFERROR(IF('M12'!E57=0,"",'M12'!E57),"")</f>
        <v/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5">
      <c r="A1454" s="9" t="s">
        <v>96</v>
      </c>
      <c r="B1454" s="9" t="s">
        <v>110</v>
      </c>
      <c r="C1454" s="9" t="s">
        <v>111</v>
      </c>
      <c r="D1454" s="9" t="s">
        <v>112</v>
      </c>
      <c r="E1454" s="9">
        <v>7896005213193</v>
      </c>
      <c r="F1454" s="9" t="str">
        <f>Calendário!C16</f>
        <v>Atacadão (Brumado)</v>
      </c>
      <c r="G1454" s="9" t="str">
        <f>IFERROR(IF('M13'!E57=0,"",'M13'!E57),"")</f>
        <v>x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5">
      <c r="A1455" s="9" t="s">
        <v>96</v>
      </c>
      <c r="B1455" s="9" t="s">
        <v>110</v>
      </c>
      <c r="C1455" s="9" t="s">
        <v>111</v>
      </c>
      <c r="D1455" s="9" t="s">
        <v>112</v>
      </c>
      <c r="E1455" s="9">
        <v>7896005213193</v>
      </c>
      <c r="F1455" s="9" t="str">
        <f>Calendário!C17</f>
        <v>Supermercado Central Ipanema</v>
      </c>
      <c r="G1455" s="9" t="str">
        <f>IFERROR(IF('M14'!E57=0,"",'M14'!E57),"")</f>
        <v>x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5">
      <c r="A1456" s="9" t="s">
        <v>96</v>
      </c>
      <c r="B1456" s="9" t="s">
        <v>110</v>
      </c>
      <c r="C1456" s="9" t="s">
        <v>111</v>
      </c>
      <c r="D1456" s="9" t="s">
        <v>112</v>
      </c>
      <c r="E1456" s="9">
        <v>7896005213193</v>
      </c>
      <c r="F1456" s="9" t="str">
        <f>Calendário!C18</f>
        <v>Supermercados BH (Juracy)</v>
      </c>
      <c r="G1456" s="9" t="str">
        <f>IFERROR(IF('M15'!E57=0,"",'M15'!E57),"")</f>
        <v/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5">
      <c r="A1457" s="9" t="s">
        <v>96</v>
      </c>
      <c r="B1457" s="9" t="s">
        <v>110</v>
      </c>
      <c r="C1457" s="9" t="s">
        <v>111</v>
      </c>
      <c r="D1457" s="9" t="s">
        <v>112</v>
      </c>
      <c r="E1457" s="9">
        <v>7896005213193</v>
      </c>
      <c r="F1457" s="9" t="str">
        <f>Calendário!C19</f>
        <v>Supermercado Canaã</v>
      </c>
      <c r="G1457" s="9" t="str">
        <f>IFERROR(IF('M16'!E57=0,"",'M16'!E57),"")</f>
        <v/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5">
      <c r="A1458" s="9" t="s">
        <v>96</v>
      </c>
      <c r="B1458" s="9" t="s">
        <v>110</v>
      </c>
      <c r="C1458" s="9" t="s">
        <v>111</v>
      </c>
      <c r="D1458" s="9" t="s">
        <v>112</v>
      </c>
      <c r="E1458" s="9">
        <v>7896005213193</v>
      </c>
      <c r="F1458" s="9" t="str">
        <f>Calendário!C20</f>
        <v>Supermercado Aliança</v>
      </c>
      <c r="G1458" s="9" t="str">
        <f>IFERROR(IF('M17'!E57=0,"",'M17'!E57),"")</f>
        <v/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5">
      <c r="A1459" s="9" t="s">
        <v>96</v>
      </c>
      <c r="B1459" s="9" t="s">
        <v>110</v>
      </c>
      <c r="C1459" s="9" t="s">
        <v>111</v>
      </c>
      <c r="D1459" s="9" t="s">
        <v>112</v>
      </c>
      <c r="E1459" s="9">
        <v>7896005213193</v>
      </c>
      <c r="F1459" s="9" t="str">
        <f>Calendário!C21</f>
        <v>Pereira Atacado e Varejo (Boa Vista)</v>
      </c>
      <c r="G1459" s="9" t="str">
        <f>IFERROR(IF('M18'!E57=0,"",'M18'!E57),"")</f>
        <v/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5">
      <c r="A1460" s="9" t="s">
        <v>96</v>
      </c>
      <c r="B1460" s="9" t="s">
        <v>110</v>
      </c>
      <c r="C1460" s="9" t="s">
        <v>111</v>
      </c>
      <c r="D1460" s="9" t="s">
        <v>112</v>
      </c>
      <c r="E1460" s="9">
        <v>7896005213193</v>
      </c>
      <c r="F1460" s="9" t="str">
        <f>Calendário!C22</f>
        <v>Andralmeida LTDA (São Geraldo)</v>
      </c>
      <c r="G1460" s="9" t="str">
        <f>IFERROR(IF('M19'!E57=0,"",'M19'!E57),"")</f>
        <v/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5">
      <c r="A1461" s="9" t="s">
        <v>96</v>
      </c>
      <c r="B1461" s="9" t="s">
        <v>110</v>
      </c>
      <c r="C1461" s="9" t="s">
        <v>111</v>
      </c>
      <c r="D1461" s="9" t="s">
        <v>112</v>
      </c>
      <c r="E1461" s="9">
        <v>7896005213193</v>
      </c>
      <c r="F1461" s="9" t="str">
        <f>Calendário!C23</f>
        <v xml:space="preserve">São Miguel Supermercado </v>
      </c>
      <c r="G1461" s="9" t="str">
        <f>IFERROR(IF('M20'!E57=0,"",'M20'!E57),"")</f>
        <v/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5">
      <c r="A1462" s="9" t="s">
        <v>96</v>
      </c>
      <c r="B1462" s="9" t="s">
        <v>110</v>
      </c>
      <c r="C1462" s="9" t="s">
        <v>111</v>
      </c>
      <c r="D1462" s="9" t="s">
        <v>112</v>
      </c>
      <c r="E1462" s="9">
        <v>7896005213193</v>
      </c>
      <c r="F1462" s="9" t="str">
        <f>Calendário!C24</f>
        <v>Supermercados BH (Rosa Cruz)</v>
      </c>
      <c r="G1462" s="9" t="str">
        <f>IFERROR(IF('M21'!E57=0,"",'M21'!E57),"")</f>
        <v/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5">
      <c r="A1463" s="9" t="s">
        <v>96</v>
      </c>
      <c r="B1463" s="9" t="s">
        <v>110</v>
      </c>
      <c r="C1463" s="9" t="s">
        <v>111</v>
      </c>
      <c r="D1463" s="9" t="s">
        <v>112</v>
      </c>
      <c r="E1463" s="9">
        <v>7896005213193</v>
      </c>
      <c r="F1463" s="9" t="str">
        <f>Calendário!C25</f>
        <v>Supermercados N U (Bairro Brasil)</v>
      </c>
      <c r="G1463" s="9" t="str">
        <f>IFERROR(IF('M22'!E57=0,"",'M22'!E57),"")</f>
        <v/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5">
      <c r="A1464" s="9" t="s">
        <v>96</v>
      </c>
      <c r="B1464" s="9" t="s">
        <v>110</v>
      </c>
      <c r="C1464" s="9" t="s">
        <v>111</v>
      </c>
      <c r="D1464" s="9" t="s">
        <v>112</v>
      </c>
      <c r="E1464" s="9">
        <v>7896005213193</v>
      </c>
      <c r="F1464" s="9" t="str">
        <f>Calendário!C26</f>
        <v>Atacadão (Pres. Dutra)</v>
      </c>
      <c r="G1464" s="9" t="str">
        <f>IFERROR(IF('M23'!E57=0,"",'M23'!E57),"")</f>
        <v/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5">
      <c r="A1465" s="9" t="s">
        <v>96</v>
      </c>
      <c r="B1465" s="9" t="s">
        <v>110</v>
      </c>
      <c r="C1465" s="9" t="s">
        <v>111</v>
      </c>
      <c r="D1465" s="9" t="s">
        <v>112</v>
      </c>
      <c r="E1465" s="9">
        <v>7896005213193</v>
      </c>
      <c r="F1465" s="9" t="str">
        <f>Calendário!C27</f>
        <v>Supermercado São João</v>
      </c>
      <c r="G1465" s="9" t="str">
        <f>IFERROR(IF('M24'!E57=0,"",'M24'!E57),"")</f>
        <v/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5">
      <c r="A1466" s="9" t="s">
        <v>96</v>
      </c>
      <c r="B1466" s="9" t="s">
        <v>110</v>
      </c>
      <c r="C1466" s="9" t="s">
        <v>111</v>
      </c>
      <c r="D1466" s="9" t="s">
        <v>112</v>
      </c>
      <c r="E1466" s="9">
        <v>7896005213193</v>
      </c>
      <c r="F1466" s="9" t="str">
        <f>Calendário!C28</f>
        <v>G Barbosa Supermercado</v>
      </c>
      <c r="G1466" s="9" t="str">
        <f>IFERROR(IF('M25'!E57=0,"",'M25'!E57),"")</f>
        <v/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5">
      <c r="A1467" s="9" t="s">
        <v>96</v>
      </c>
      <c r="B1467" s="9" t="s">
        <v>110</v>
      </c>
      <c r="C1467" s="9" t="s">
        <v>111</v>
      </c>
      <c r="D1467" s="9" t="s">
        <v>112</v>
      </c>
      <c r="E1467" s="9">
        <v>7896005213193</v>
      </c>
      <c r="F1467" s="9" t="str">
        <f>Calendário!C29</f>
        <v>Pereira Atacado e Varejo (Alto Maron)</v>
      </c>
      <c r="G1467" s="9" t="str">
        <f>IFERROR(IF('M26'!E57=0,"",'M26'!E57),"")</f>
        <v/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5">
      <c r="A1468" s="9" t="s">
        <v>96</v>
      </c>
      <c r="B1468" s="9" t="s">
        <v>110</v>
      </c>
      <c r="C1468" s="9" t="s">
        <v>111</v>
      </c>
      <c r="D1468" s="9" t="s">
        <v>112</v>
      </c>
      <c r="E1468" s="9">
        <v>7896005213193</v>
      </c>
      <c r="F1468" s="9" t="str">
        <f>Calendário!C30</f>
        <v>Supermercados BH (Brumado)</v>
      </c>
      <c r="G1468" s="9" t="str">
        <f>IFERROR(IF('M27'!E57=0,"",'M27'!E57),"")</f>
        <v/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5">
      <c r="A1469" s="9" t="s">
        <v>96</v>
      </c>
      <c r="B1469" s="9" t="s">
        <v>110</v>
      </c>
      <c r="C1469" s="9" t="s">
        <v>111</v>
      </c>
      <c r="D1469" s="9" t="s">
        <v>112</v>
      </c>
      <c r="E1469" s="9">
        <v>7896005213193</v>
      </c>
      <c r="F1469" s="9" t="str">
        <f>Calendário!C31</f>
        <v xml:space="preserve">Super Mix Supermercado </v>
      </c>
      <c r="G1469" s="9" t="str">
        <f>IFERROR(IF('M28'!E57=0,"",'M28'!E57),"")</f>
        <v/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5">
      <c r="A1470" s="9" t="s">
        <v>96</v>
      </c>
      <c r="B1470" s="9" t="s">
        <v>110</v>
      </c>
      <c r="C1470" s="9" t="s">
        <v>111</v>
      </c>
      <c r="D1470" s="9" t="s">
        <v>112</v>
      </c>
      <c r="E1470" s="9">
        <v>7896005213193</v>
      </c>
      <c r="F1470" s="9" t="str">
        <f>Calendário!C32</f>
        <v>Gbom Supermercado</v>
      </c>
      <c r="G1470" s="9" t="str">
        <f>IFERROR(IF('M29'!E57=0,"",'M29'!E57),"")</f>
        <v/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5">
      <c r="A1471" s="9" t="s">
        <v>96</v>
      </c>
      <c r="B1471" s="9" t="s">
        <v>110</v>
      </c>
      <c r="C1471" s="9" t="s">
        <v>111</v>
      </c>
      <c r="D1471" s="9" t="s">
        <v>112</v>
      </c>
      <c r="E1471" s="9">
        <v>7896005213193</v>
      </c>
      <c r="F1471" s="9" t="str">
        <f>Calendário!C33</f>
        <v>Supermercado Azevedo</v>
      </c>
      <c r="G1471" s="9" t="str">
        <f>IFERROR(IF('M30'!E57=0,"",'M30'!E57),"")</f>
        <v/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5">
      <c r="A1472" s="9" t="s">
        <v>96</v>
      </c>
      <c r="B1472" s="9" t="s">
        <v>110</v>
      </c>
      <c r="C1472" s="9" t="s">
        <v>111</v>
      </c>
      <c r="D1472" s="9" t="s">
        <v>112</v>
      </c>
      <c r="E1472" s="9">
        <v>7896005213193</v>
      </c>
      <c r="F1472" s="9" t="str">
        <f>Calendário!C34</f>
        <v>Supermercado Jurema</v>
      </c>
      <c r="G1472" s="9" t="str">
        <f>IFERROR(IF('M31'!E57=0,"",'M31'!E57),"")</f>
        <v/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5">
      <c r="A1473" s="9" t="s">
        <v>96</v>
      </c>
      <c r="B1473" s="9" t="s">
        <v>110</v>
      </c>
      <c r="C1473" s="9" t="s">
        <v>111</v>
      </c>
      <c r="D1473" s="9" t="s">
        <v>112</v>
      </c>
      <c r="E1473" s="9">
        <v>7896005213193</v>
      </c>
      <c r="F1473" s="9" t="str">
        <f>Calendário!C35</f>
        <v xml:space="preserve">Supermercado Petybom </v>
      </c>
      <c r="G1473" s="9" t="str">
        <f>IFERROR(IF('M32'!E57=0,"",'M32'!E57),"")</f>
        <v/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5">
      <c r="A1474" s="9" t="s">
        <v>96</v>
      </c>
      <c r="B1474" s="9" t="s">
        <v>110</v>
      </c>
      <c r="C1474" s="9" t="s">
        <v>111</v>
      </c>
      <c r="D1474" s="9" t="s">
        <v>112</v>
      </c>
      <c r="E1474" s="9">
        <v>7896005213193</v>
      </c>
      <c r="F1474" s="9" t="str">
        <f>Calendário!C36</f>
        <v>Supermercados Petrópolis</v>
      </c>
      <c r="G1474" s="9" t="str">
        <f>IFERROR(IF('M33'!E57=0,"",'M33'!E57),"")</f>
        <v/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5">
      <c r="A1475" s="9" t="s">
        <v>96</v>
      </c>
      <c r="B1475" s="9" t="s">
        <v>110</v>
      </c>
      <c r="C1475" s="9" t="s">
        <v>111</v>
      </c>
      <c r="D1475" s="9" t="s">
        <v>112</v>
      </c>
      <c r="E1475" s="9">
        <v>7896005213193</v>
      </c>
      <c r="F1475" s="9" t="str">
        <f>Calendário!C37</f>
        <v>Supermercados N U (Boulevard)</v>
      </c>
      <c r="G1475" s="9" t="str">
        <f>IFERROR(IF('M34'!E57=0,"",'M34'!E57),"")</f>
        <v/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5">
      <c r="A1476" s="9" t="s">
        <v>96</v>
      </c>
      <c r="B1476" s="9" t="s">
        <v>110</v>
      </c>
      <c r="C1476" s="9" t="s">
        <v>111</v>
      </c>
      <c r="D1476" s="9" t="s">
        <v>112</v>
      </c>
      <c r="E1476" s="9">
        <v>7896005213193</v>
      </c>
      <c r="F1476" s="9" t="str">
        <f>Calendário!C38</f>
        <v>Supermercado Local</v>
      </c>
      <c r="G1476" s="9" t="str">
        <f>IFERROR(IF('M35'!E57=0,"",'M35'!E57),"")</f>
        <v/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5">
      <c r="A1477" s="9" t="s">
        <v>96</v>
      </c>
      <c r="B1477" s="9" t="s">
        <v>110</v>
      </c>
      <c r="C1477" s="9" t="s">
        <v>111</v>
      </c>
      <c r="D1477" s="9" t="s">
        <v>112</v>
      </c>
      <c r="E1477" s="9">
        <v>7896005213193</v>
      </c>
      <c r="F1477" s="9" t="str">
        <f>Calendário!C39</f>
        <v>Rondelli Comércio e transporte LTDA</v>
      </c>
      <c r="G1477" s="9" t="str">
        <f>IFERROR(IF('M36'!E57=0,"",'M36'!E57),"")</f>
        <v/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5">
      <c r="A1478" s="9" t="s">
        <v>96</v>
      </c>
      <c r="B1478" s="9" t="s">
        <v>110</v>
      </c>
      <c r="C1478" s="9" t="s">
        <v>111</v>
      </c>
      <c r="D1478" s="9" t="s">
        <v>112</v>
      </c>
      <c r="E1478" s="9">
        <v>7896005213193</v>
      </c>
      <c r="F1478" s="9" t="str">
        <f>Calendário!C40</f>
        <v>NS Aparecida</v>
      </c>
      <c r="G1478" s="9" t="str">
        <f>IFERROR(IF('M37'!E57=0,"",'M37'!E57),"")</f>
        <v/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5">
      <c r="A1479" s="9" t="s">
        <v>96</v>
      </c>
      <c r="B1479" s="9" t="s">
        <v>110</v>
      </c>
      <c r="C1479" s="9" t="s">
        <v>111</v>
      </c>
      <c r="D1479" s="9" t="s">
        <v>112</v>
      </c>
      <c r="E1479" s="9">
        <v>7896005213193</v>
      </c>
      <c r="F1479" s="9" t="str">
        <f>Calendário!C41</f>
        <v>Supermercado Família</v>
      </c>
      <c r="G1479" s="9" t="str">
        <f>IFERROR(IF('M38'!E57=0,"",'M38'!E57),"")</f>
        <v/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5">
      <c r="A1480" s="9" t="s">
        <v>96</v>
      </c>
      <c r="B1480" s="9" t="s">
        <v>110</v>
      </c>
      <c r="C1480" s="9" t="s">
        <v>111</v>
      </c>
      <c r="D1480" s="9" t="s">
        <v>112</v>
      </c>
      <c r="E1480" s="9">
        <v>7896005213193</v>
      </c>
      <c r="F1480" s="9" t="str">
        <f>Calendário!C42</f>
        <v>S Nossa Senhora</v>
      </c>
      <c r="G1480" s="9" t="str">
        <f>IFERROR(IF('M39'!E57=0,"",'M39'!E57),"")</f>
        <v/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5">
      <c r="A1481" s="9" t="s">
        <v>96</v>
      </c>
      <c r="B1481" s="9" t="s">
        <v>110</v>
      </c>
      <c r="C1481" s="9" t="s">
        <v>111</v>
      </c>
      <c r="D1481" s="9" t="s">
        <v>112</v>
      </c>
      <c r="E1481" s="9">
        <v>7896005213193</v>
      </c>
      <c r="F1481" s="9" t="str">
        <f>Calendário!C43</f>
        <v>Supermercado Nova Economia</v>
      </c>
      <c r="G1481" s="9" t="str">
        <f>IFERROR(IF('M40'!E57=0,"",'M40'!E57),"")</f>
        <v/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5">
      <c r="A1482" s="9" t="s">
        <v>96</v>
      </c>
      <c r="B1482" s="9" t="s">
        <v>110</v>
      </c>
      <c r="C1482" s="9" t="s">
        <v>111</v>
      </c>
      <c r="D1482" s="9" t="s">
        <v>113</v>
      </c>
      <c r="E1482" s="9">
        <v>7896005286579</v>
      </c>
      <c r="F1482" s="9" t="str">
        <f>Calendário!C4</f>
        <v>Atakarejo</v>
      </c>
      <c r="G1482" s="9">
        <f>IFERROR(IF('M1'!E58=0,"",'M1'!E58),"")</f>
        <v>3.89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5">
      <c r="A1483" s="9" t="s">
        <v>96</v>
      </c>
      <c r="B1483" s="9" t="s">
        <v>110</v>
      </c>
      <c r="C1483" s="9" t="s">
        <v>111</v>
      </c>
      <c r="D1483" s="9" t="s">
        <v>113</v>
      </c>
      <c r="E1483" s="9">
        <v>7896005286579</v>
      </c>
      <c r="F1483" s="9" t="str">
        <f>Calendário!C5</f>
        <v>Supermercado São Jorge</v>
      </c>
      <c r="G1483" s="9" t="str">
        <f>IFERROR(IF('M2'!E58=0,"",'M2'!E58),"")</f>
        <v/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5">
      <c r="A1484" s="9" t="s">
        <v>96</v>
      </c>
      <c r="B1484" s="9" t="s">
        <v>110</v>
      </c>
      <c r="C1484" s="9" t="s">
        <v>111</v>
      </c>
      <c r="D1484" s="9" t="s">
        <v>113</v>
      </c>
      <c r="E1484" s="9">
        <v>7896005286579</v>
      </c>
      <c r="F1484" s="9" t="str">
        <f>Calendário!C6</f>
        <v>Economart</v>
      </c>
      <c r="G1484" s="9">
        <f>IFERROR(IF('M3'!E58=0,"",'M3'!E58),"")</f>
        <v>4.3899999999999997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5">
      <c r="A1485" s="9" t="s">
        <v>96</v>
      </c>
      <c r="B1485" s="9" t="s">
        <v>110</v>
      </c>
      <c r="C1485" s="9" t="s">
        <v>111</v>
      </c>
      <c r="D1485" s="9" t="s">
        <v>113</v>
      </c>
      <c r="E1485" s="9">
        <v>7896005286579</v>
      </c>
      <c r="F1485" s="9" t="str">
        <f>Calendário!C7</f>
        <v>Mercadinho Deus Dará</v>
      </c>
      <c r="G1485" s="9" t="str">
        <f>IFERROR(IF('M4'!E58=0,"",'M4'!E58),"")</f>
        <v>x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5">
      <c r="A1486" s="9" t="s">
        <v>96</v>
      </c>
      <c r="B1486" s="9" t="s">
        <v>110</v>
      </c>
      <c r="C1486" s="9" t="s">
        <v>111</v>
      </c>
      <c r="D1486" s="9" t="s">
        <v>113</v>
      </c>
      <c r="E1486" s="9">
        <v>7896005286579</v>
      </c>
      <c r="F1486" s="9" t="str">
        <f>Calendário!C8</f>
        <v>Mix Mateus</v>
      </c>
      <c r="G1486" s="9">
        <f>IFERROR(IF('M5'!E58=0,"",'M5'!E58),"")</f>
        <v>3.89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5">
      <c r="A1487" s="9" t="s">
        <v>96</v>
      </c>
      <c r="B1487" s="9" t="s">
        <v>110</v>
      </c>
      <c r="C1487" s="9" t="s">
        <v>111</v>
      </c>
      <c r="D1487" s="9" t="s">
        <v>113</v>
      </c>
      <c r="E1487" s="9">
        <v>7896005286579</v>
      </c>
      <c r="F1487" s="9" t="str">
        <f>Calendário!C9</f>
        <v>Mercado Eliene</v>
      </c>
      <c r="G1487" s="9" t="str">
        <f>IFERROR(IF('M6'!E58=0,"",'M6'!E58),"")</f>
        <v>x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5">
      <c r="A1488" s="9" t="s">
        <v>96</v>
      </c>
      <c r="B1488" s="9" t="s">
        <v>110</v>
      </c>
      <c r="C1488" s="9" t="s">
        <v>111</v>
      </c>
      <c r="D1488" s="9" t="s">
        <v>113</v>
      </c>
      <c r="E1488" s="9">
        <v>7896005286579</v>
      </c>
      <c r="F1488" s="9" t="str">
        <f>Calendário!C10</f>
        <v>Santo Antônio Supermercados</v>
      </c>
      <c r="G1488" s="9">
        <f>IFERROR(IF('M7'!E58=0,"",'M7'!E58),"")</f>
        <v>4.95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5">
      <c r="A1489" s="9" t="s">
        <v>96</v>
      </c>
      <c r="B1489" s="9" t="s">
        <v>110</v>
      </c>
      <c r="C1489" s="9" t="s">
        <v>111</v>
      </c>
      <c r="D1489" s="9" t="s">
        <v>113</v>
      </c>
      <c r="E1489" s="9">
        <v>7896005286579</v>
      </c>
      <c r="F1489" s="9" t="str">
        <f>Calendário!C11</f>
        <v xml:space="preserve">Mercado Teixeira </v>
      </c>
      <c r="G1489" s="9" t="str">
        <f>IFERROR(IF('M8'!E58=0,"",'M8'!E58),"")</f>
        <v>x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5">
      <c r="A1490" s="9" t="s">
        <v>96</v>
      </c>
      <c r="B1490" s="9" t="s">
        <v>110</v>
      </c>
      <c r="C1490" s="9" t="s">
        <v>111</v>
      </c>
      <c r="D1490" s="9" t="s">
        <v>113</v>
      </c>
      <c r="E1490" s="9">
        <v>7896005286579</v>
      </c>
      <c r="F1490" s="9" t="str">
        <f>Calendário!C12</f>
        <v xml:space="preserve">Supermercado Modelo </v>
      </c>
      <c r="G1490" s="9" t="str">
        <f>IFERROR(IF('M9'!E58=0,"",'M9'!E58),"")</f>
        <v/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5">
      <c r="A1491" s="9" t="s">
        <v>96</v>
      </c>
      <c r="B1491" s="9" t="s">
        <v>110</v>
      </c>
      <c r="C1491" s="9" t="s">
        <v>111</v>
      </c>
      <c r="D1491" s="9" t="s">
        <v>113</v>
      </c>
      <c r="E1491" s="9">
        <v>7896005286579</v>
      </c>
      <c r="F1491" s="9" t="str">
        <f>Calendário!C13</f>
        <v>Supermercado Esplendor</v>
      </c>
      <c r="G1491" s="9" t="str">
        <f>IFERROR(IF('M10'!E58=0,"",'M10'!E58),"")</f>
        <v/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5">
      <c r="A1492" s="9" t="s">
        <v>96</v>
      </c>
      <c r="B1492" s="9" t="s">
        <v>110</v>
      </c>
      <c r="C1492" s="9" t="s">
        <v>111</v>
      </c>
      <c r="D1492" s="9" t="s">
        <v>113</v>
      </c>
      <c r="E1492" s="9">
        <v>7896005286579</v>
      </c>
      <c r="F1492" s="9" t="str">
        <f>Calendário!C14</f>
        <v>Sendas Distribuidora S/A (Assaí Atacadista)</v>
      </c>
      <c r="G1492" s="9" t="str">
        <f>IFERROR(IF('M11'!E58=0,"",'M11'!E58),"")</f>
        <v/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5">
      <c r="A1493" s="9" t="s">
        <v>96</v>
      </c>
      <c r="B1493" s="9" t="s">
        <v>110</v>
      </c>
      <c r="C1493" s="9" t="s">
        <v>111</v>
      </c>
      <c r="D1493" s="9" t="s">
        <v>113</v>
      </c>
      <c r="E1493" s="9">
        <v>7896005286579</v>
      </c>
      <c r="F1493" s="9" t="str">
        <f>Calendário!C15</f>
        <v>Supermercado Sampaio</v>
      </c>
      <c r="G1493" s="9" t="str">
        <f>IFERROR(IF('M12'!E58=0,"",'M12'!E58),"")</f>
        <v/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5">
      <c r="A1494" s="9" t="s">
        <v>96</v>
      </c>
      <c r="B1494" s="9" t="s">
        <v>110</v>
      </c>
      <c r="C1494" s="9" t="s">
        <v>111</v>
      </c>
      <c r="D1494" s="9" t="s">
        <v>113</v>
      </c>
      <c r="E1494" s="9">
        <v>7896005286579</v>
      </c>
      <c r="F1494" s="9" t="str">
        <f>Calendário!C16</f>
        <v>Atacadão (Brumado)</v>
      </c>
      <c r="G1494" s="9">
        <f>IFERROR(IF('M13'!E58=0,"",'M13'!E58),"")</f>
        <v>4.49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5">
      <c r="A1495" s="9" t="s">
        <v>96</v>
      </c>
      <c r="B1495" s="9" t="s">
        <v>110</v>
      </c>
      <c r="C1495" s="9" t="s">
        <v>111</v>
      </c>
      <c r="D1495" s="9" t="s">
        <v>113</v>
      </c>
      <c r="E1495" s="9">
        <v>7896005286579</v>
      </c>
      <c r="F1495" s="9" t="str">
        <f>Calendário!C17</f>
        <v>Supermercado Central Ipanema</v>
      </c>
      <c r="G1495" s="9" t="str">
        <f>IFERROR(IF('M14'!E58=0,"",'M14'!E58),"")</f>
        <v>x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5">
      <c r="A1496" s="9" t="s">
        <v>96</v>
      </c>
      <c r="B1496" s="9" t="s">
        <v>110</v>
      </c>
      <c r="C1496" s="9" t="s">
        <v>111</v>
      </c>
      <c r="D1496" s="9" t="s">
        <v>113</v>
      </c>
      <c r="E1496" s="9">
        <v>7896005286579</v>
      </c>
      <c r="F1496" s="9" t="str">
        <f>Calendário!C18</f>
        <v>Supermercados BH (Juracy)</v>
      </c>
      <c r="G1496" s="9" t="str">
        <f>IFERROR(IF('M15'!E58=0,"",'M15'!E58),"")</f>
        <v/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5">
      <c r="A1497" s="9" t="s">
        <v>96</v>
      </c>
      <c r="B1497" s="9" t="s">
        <v>110</v>
      </c>
      <c r="C1497" s="9" t="s">
        <v>111</v>
      </c>
      <c r="D1497" s="9" t="s">
        <v>113</v>
      </c>
      <c r="E1497" s="9">
        <v>7896005286579</v>
      </c>
      <c r="F1497" s="9" t="str">
        <f>Calendário!C19</f>
        <v>Supermercado Canaã</v>
      </c>
      <c r="G1497" s="9" t="str">
        <f>IFERROR(IF('M16'!E58=0,"",'M16'!E58),"")</f>
        <v/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5">
      <c r="A1498" s="9" t="s">
        <v>96</v>
      </c>
      <c r="B1498" s="9" t="s">
        <v>110</v>
      </c>
      <c r="C1498" s="9" t="s">
        <v>111</v>
      </c>
      <c r="D1498" s="9" t="s">
        <v>113</v>
      </c>
      <c r="E1498" s="9">
        <v>7896005286579</v>
      </c>
      <c r="F1498" s="9" t="str">
        <f>Calendário!C20</f>
        <v>Supermercado Aliança</v>
      </c>
      <c r="G1498" s="9" t="str">
        <f>IFERROR(IF('M17'!E58=0,"",'M17'!E58),"")</f>
        <v/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5">
      <c r="A1499" s="9" t="s">
        <v>96</v>
      </c>
      <c r="B1499" s="9" t="s">
        <v>110</v>
      </c>
      <c r="C1499" s="9" t="s">
        <v>111</v>
      </c>
      <c r="D1499" s="9" t="s">
        <v>113</v>
      </c>
      <c r="E1499" s="9">
        <v>7896005286579</v>
      </c>
      <c r="F1499" s="9" t="str">
        <f>Calendário!C21</f>
        <v>Pereira Atacado e Varejo (Boa Vista)</v>
      </c>
      <c r="G1499" s="9" t="str">
        <f>IFERROR(IF('M18'!E58=0,"",'M18'!E58),"")</f>
        <v/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5">
      <c r="A1500" s="9" t="s">
        <v>96</v>
      </c>
      <c r="B1500" s="9" t="s">
        <v>110</v>
      </c>
      <c r="C1500" s="9" t="s">
        <v>111</v>
      </c>
      <c r="D1500" s="9" t="s">
        <v>113</v>
      </c>
      <c r="E1500" s="9">
        <v>7896005286579</v>
      </c>
      <c r="F1500" s="9" t="str">
        <f>Calendário!C22</f>
        <v>Andralmeida LTDA (São Geraldo)</v>
      </c>
      <c r="G1500" s="9" t="str">
        <f>IFERROR(IF('M19'!E58=0,"",'M19'!E58),"")</f>
        <v/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5">
      <c r="A1501" s="9" t="s">
        <v>96</v>
      </c>
      <c r="B1501" s="9" t="s">
        <v>110</v>
      </c>
      <c r="C1501" s="9" t="s">
        <v>111</v>
      </c>
      <c r="D1501" s="9" t="s">
        <v>113</v>
      </c>
      <c r="E1501" s="9">
        <v>7896005286579</v>
      </c>
      <c r="F1501" s="9" t="str">
        <f>Calendário!C23</f>
        <v xml:space="preserve">São Miguel Supermercado </v>
      </c>
      <c r="G1501" s="9" t="str">
        <f>IFERROR(IF('M20'!E58=0,"",'M20'!E58),"")</f>
        <v/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5">
      <c r="A1502" s="9" t="s">
        <v>96</v>
      </c>
      <c r="B1502" s="9" t="s">
        <v>110</v>
      </c>
      <c r="C1502" s="9" t="s">
        <v>111</v>
      </c>
      <c r="D1502" s="9" t="s">
        <v>113</v>
      </c>
      <c r="E1502" s="9">
        <v>7896005286579</v>
      </c>
      <c r="F1502" s="9" t="str">
        <f>Calendário!C24</f>
        <v>Supermercados BH (Rosa Cruz)</v>
      </c>
      <c r="G1502" s="9" t="str">
        <f>IFERROR(IF('M21'!E58=0,"",'M21'!E58),"")</f>
        <v/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5">
      <c r="A1503" s="9" t="s">
        <v>96</v>
      </c>
      <c r="B1503" s="9" t="s">
        <v>110</v>
      </c>
      <c r="C1503" s="9" t="s">
        <v>111</v>
      </c>
      <c r="D1503" s="9" t="s">
        <v>113</v>
      </c>
      <c r="E1503" s="9">
        <v>7896005286579</v>
      </c>
      <c r="F1503" s="9" t="str">
        <f>Calendário!C25</f>
        <v>Supermercados N U (Bairro Brasil)</v>
      </c>
      <c r="G1503" s="9" t="str">
        <f>IFERROR(IF('M22'!E58=0,"",'M22'!E58),"")</f>
        <v/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5">
      <c r="A1504" s="9" t="s">
        <v>96</v>
      </c>
      <c r="B1504" s="9" t="s">
        <v>110</v>
      </c>
      <c r="C1504" s="9" t="s">
        <v>111</v>
      </c>
      <c r="D1504" s="9" t="s">
        <v>113</v>
      </c>
      <c r="E1504" s="9">
        <v>7896005286579</v>
      </c>
      <c r="F1504" s="9" t="str">
        <f>Calendário!C26</f>
        <v>Atacadão (Pres. Dutra)</v>
      </c>
      <c r="G1504" s="9" t="str">
        <f>IFERROR(IF('M23'!E58=0,"",'M23'!E58),"")</f>
        <v/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5">
      <c r="A1505" s="9" t="s">
        <v>96</v>
      </c>
      <c r="B1505" s="9" t="s">
        <v>110</v>
      </c>
      <c r="C1505" s="9" t="s">
        <v>111</v>
      </c>
      <c r="D1505" s="9" t="s">
        <v>113</v>
      </c>
      <c r="E1505" s="9">
        <v>7896005286579</v>
      </c>
      <c r="F1505" s="9" t="str">
        <f>Calendário!C27</f>
        <v>Supermercado São João</v>
      </c>
      <c r="G1505" s="9" t="str">
        <f>IFERROR(IF('M24'!E58=0,"",'M24'!E58),"")</f>
        <v/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5">
      <c r="A1506" s="9" t="s">
        <v>96</v>
      </c>
      <c r="B1506" s="9" t="s">
        <v>110</v>
      </c>
      <c r="C1506" s="9" t="s">
        <v>111</v>
      </c>
      <c r="D1506" s="9" t="s">
        <v>113</v>
      </c>
      <c r="E1506" s="9">
        <v>7896005286579</v>
      </c>
      <c r="F1506" s="9" t="str">
        <f>Calendário!C28</f>
        <v>G Barbosa Supermercado</v>
      </c>
      <c r="G1506" s="9" t="str">
        <f>IFERROR(IF('M25'!E58=0,"",'M25'!E58),"")</f>
        <v/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5">
      <c r="A1507" s="9" t="s">
        <v>96</v>
      </c>
      <c r="B1507" s="9" t="s">
        <v>110</v>
      </c>
      <c r="C1507" s="9" t="s">
        <v>111</v>
      </c>
      <c r="D1507" s="9" t="s">
        <v>113</v>
      </c>
      <c r="E1507" s="9">
        <v>7896005286579</v>
      </c>
      <c r="F1507" s="9" t="str">
        <f>Calendário!C29</f>
        <v>Pereira Atacado e Varejo (Alto Maron)</v>
      </c>
      <c r="G1507" s="9" t="str">
        <f>IFERROR(IF('M26'!E58=0,"",'M26'!E58),"")</f>
        <v/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5">
      <c r="A1508" s="9" t="s">
        <v>96</v>
      </c>
      <c r="B1508" s="9" t="s">
        <v>110</v>
      </c>
      <c r="C1508" s="9" t="s">
        <v>111</v>
      </c>
      <c r="D1508" s="9" t="s">
        <v>113</v>
      </c>
      <c r="E1508" s="9">
        <v>7896005286579</v>
      </c>
      <c r="F1508" s="9" t="str">
        <f>Calendário!C30</f>
        <v>Supermercados BH (Brumado)</v>
      </c>
      <c r="G1508" s="9" t="str">
        <f>IFERROR(IF('M27'!E58=0,"",'M27'!E58),"")</f>
        <v/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5">
      <c r="A1509" s="9" t="s">
        <v>96</v>
      </c>
      <c r="B1509" s="9" t="s">
        <v>110</v>
      </c>
      <c r="C1509" s="9" t="s">
        <v>111</v>
      </c>
      <c r="D1509" s="9" t="s">
        <v>113</v>
      </c>
      <c r="E1509" s="9">
        <v>7896005286579</v>
      </c>
      <c r="F1509" s="9" t="str">
        <f>Calendário!C31</f>
        <v xml:space="preserve">Super Mix Supermercado </v>
      </c>
      <c r="G1509" s="9" t="str">
        <f>IFERROR(IF('M28'!E58=0,"",'M28'!E58),"")</f>
        <v/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5">
      <c r="A1510" s="9" t="s">
        <v>96</v>
      </c>
      <c r="B1510" s="9" t="s">
        <v>110</v>
      </c>
      <c r="C1510" s="9" t="s">
        <v>111</v>
      </c>
      <c r="D1510" s="9" t="s">
        <v>113</v>
      </c>
      <c r="E1510" s="9">
        <v>7896005286579</v>
      </c>
      <c r="F1510" s="9" t="str">
        <f>Calendário!C32</f>
        <v>Gbom Supermercado</v>
      </c>
      <c r="G1510" s="9" t="str">
        <f>IFERROR(IF('M29'!E58=0,"",'M29'!E58),"")</f>
        <v/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5">
      <c r="A1511" s="9" t="s">
        <v>96</v>
      </c>
      <c r="B1511" s="9" t="s">
        <v>110</v>
      </c>
      <c r="C1511" s="9" t="s">
        <v>111</v>
      </c>
      <c r="D1511" s="9" t="s">
        <v>113</v>
      </c>
      <c r="E1511" s="9">
        <v>7896005286579</v>
      </c>
      <c r="F1511" s="9" t="str">
        <f>Calendário!C33</f>
        <v>Supermercado Azevedo</v>
      </c>
      <c r="G1511" s="9" t="str">
        <f>IFERROR(IF('M30'!E58=0,"",'M30'!E58),"")</f>
        <v/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5">
      <c r="A1512" s="9" t="s">
        <v>96</v>
      </c>
      <c r="B1512" s="9" t="s">
        <v>110</v>
      </c>
      <c r="C1512" s="9" t="s">
        <v>111</v>
      </c>
      <c r="D1512" s="9" t="s">
        <v>113</v>
      </c>
      <c r="E1512" s="9">
        <v>7896005286579</v>
      </c>
      <c r="F1512" s="9" t="str">
        <f>Calendário!C34</f>
        <v>Supermercado Jurema</v>
      </c>
      <c r="G1512" s="9" t="str">
        <f>IFERROR(IF('M31'!E58=0,"",'M31'!E58),"")</f>
        <v/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5">
      <c r="A1513" s="9" t="s">
        <v>96</v>
      </c>
      <c r="B1513" s="9" t="s">
        <v>110</v>
      </c>
      <c r="C1513" s="9" t="s">
        <v>111</v>
      </c>
      <c r="D1513" s="9" t="s">
        <v>113</v>
      </c>
      <c r="E1513" s="9">
        <v>7896005286579</v>
      </c>
      <c r="F1513" s="9" t="str">
        <f>Calendário!C35</f>
        <v xml:space="preserve">Supermercado Petybom </v>
      </c>
      <c r="G1513" s="9" t="str">
        <f>IFERROR(IF('M32'!E58=0,"",'M32'!E58),"")</f>
        <v/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5">
      <c r="A1514" s="9" t="s">
        <v>96</v>
      </c>
      <c r="B1514" s="9" t="s">
        <v>110</v>
      </c>
      <c r="C1514" s="9" t="s">
        <v>111</v>
      </c>
      <c r="D1514" s="9" t="s">
        <v>113</v>
      </c>
      <c r="E1514" s="9">
        <v>7896005286579</v>
      </c>
      <c r="F1514" s="9" t="str">
        <f>Calendário!C36</f>
        <v>Supermercados Petrópolis</v>
      </c>
      <c r="G1514" s="9" t="str">
        <f>IFERROR(IF('M33'!E58=0,"",'M33'!E58),"")</f>
        <v/>
      </c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5">
      <c r="A1515" s="9" t="s">
        <v>96</v>
      </c>
      <c r="B1515" s="9" t="s">
        <v>110</v>
      </c>
      <c r="C1515" s="9" t="s">
        <v>111</v>
      </c>
      <c r="D1515" s="9" t="s">
        <v>113</v>
      </c>
      <c r="E1515" s="9">
        <v>7896005286579</v>
      </c>
      <c r="F1515" s="9" t="str">
        <f>Calendário!C37</f>
        <v>Supermercados N U (Boulevard)</v>
      </c>
      <c r="G1515" s="9" t="str">
        <f>IFERROR(IF('M34'!E58=0,"",'M34'!E58),"")</f>
        <v/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5">
      <c r="A1516" s="9" t="s">
        <v>96</v>
      </c>
      <c r="B1516" s="9" t="s">
        <v>110</v>
      </c>
      <c r="C1516" s="9" t="s">
        <v>111</v>
      </c>
      <c r="D1516" s="9" t="s">
        <v>113</v>
      </c>
      <c r="E1516" s="9">
        <v>7896005286579</v>
      </c>
      <c r="F1516" s="9" t="str">
        <f>Calendário!C38</f>
        <v>Supermercado Local</v>
      </c>
      <c r="G1516" s="9" t="str">
        <f>IFERROR(IF('M35'!E58=0,"",'M35'!E58),"")</f>
        <v/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5">
      <c r="A1517" s="9" t="s">
        <v>96</v>
      </c>
      <c r="B1517" s="9" t="s">
        <v>110</v>
      </c>
      <c r="C1517" s="9" t="s">
        <v>111</v>
      </c>
      <c r="D1517" s="9" t="s">
        <v>113</v>
      </c>
      <c r="E1517" s="9">
        <v>7896005286579</v>
      </c>
      <c r="F1517" s="9" t="str">
        <f>Calendário!C39</f>
        <v>Rondelli Comércio e transporte LTDA</v>
      </c>
      <c r="G1517" s="9" t="str">
        <f>IFERROR(IF('M36'!E58=0,"",'M36'!E58),"")</f>
        <v/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5">
      <c r="A1518" s="9" t="s">
        <v>96</v>
      </c>
      <c r="B1518" s="9" t="s">
        <v>110</v>
      </c>
      <c r="C1518" s="9" t="s">
        <v>111</v>
      </c>
      <c r="D1518" s="9" t="s">
        <v>113</v>
      </c>
      <c r="E1518" s="9">
        <v>7896005286579</v>
      </c>
      <c r="F1518" s="9" t="str">
        <f>Calendário!C40</f>
        <v>NS Aparecida</v>
      </c>
      <c r="G1518" s="9" t="str">
        <f>IFERROR(IF('M37'!E58=0,"",'M37'!E58),"")</f>
        <v/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5">
      <c r="A1519" s="9" t="s">
        <v>96</v>
      </c>
      <c r="B1519" s="9" t="s">
        <v>110</v>
      </c>
      <c r="C1519" s="9" t="s">
        <v>111</v>
      </c>
      <c r="D1519" s="9" t="s">
        <v>113</v>
      </c>
      <c r="E1519" s="9">
        <v>7896005286579</v>
      </c>
      <c r="F1519" s="9" t="str">
        <f>Calendário!C41</f>
        <v>Supermercado Família</v>
      </c>
      <c r="G1519" s="9" t="str">
        <f>IFERROR(IF('M38'!E58=0,"",'M38'!E58),"")</f>
        <v/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5">
      <c r="A1520" s="9" t="s">
        <v>96</v>
      </c>
      <c r="B1520" s="9" t="s">
        <v>110</v>
      </c>
      <c r="C1520" s="9" t="s">
        <v>111</v>
      </c>
      <c r="D1520" s="9" t="s">
        <v>113</v>
      </c>
      <c r="E1520" s="9">
        <v>7896005286579</v>
      </c>
      <c r="F1520" s="9" t="str">
        <f>Calendário!C42</f>
        <v>S Nossa Senhora</v>
      </c>
      <c r="G1520" s="9" t="str">
        <f>IFERROR(IF('M39'!E58=0,"",'M39'!E58),"")</f>
        <v/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5">
      <c r="A1521" s="9" t="s">
        <v>96</v>
      </c>
      <c r="B1521" s="9" t="s">
        <v>110</v>
      </c>
      <c r="C1521" s="9" t="s">
        <v>111</v>
      </c>
      <c r="D1521" s="9" t="s">
        <v>113</v>
      </c>
      <c r="E1521" s="9">
        <v>7896005286579</v>
      </c>
      <c r="F1521" s="9" t="str">
        <f>Calendário!C43</f>
        <v>Supermercado Nova Economia</v>
      </c>
      <c r="G1521" s="9" t="str">
        <f>IFERROR(IF('M40'!E58=0,"",'M40'!E58),"")</f>
        <v/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5">
      <c r="A1522" s="9" t="s">
        <v>96</v>
      </c>
      <c r="B1522" s="9" t="s">
        <v>110</v>
      </c>
      <c r="C1522" s="9" t="s">
        <v>111</v>
      </c>
      <c r="D1522" s="9" t="s">
        <v>114</v>
      </c>
      <c r="E1522" s="9">
        <v>7896021300044</v>
      </c>
      <c r="F1522" s="9" t="str">
        <f>Calendário!C4</f>
        <v>Atakarejo</v>
      </c>
      <c r="G1522" s="9" t="str">
        <f>IFERROR(IF('M1'!E59=0,"",'M1'!E59),"")</f>
        <v>x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5">
      <c r="A1523" s="9" t="s">
        <v>96</v>
      </c>
      <c r="B1523" s="9" t="s">
        <v>110</v>
      </c>
      <c r="C1523" s="9" t="s">
        <v>111</v>
      </c>
      <c r="D1523" s="9" t="s">
        <v>114</v>
      </c>
      <c r="E1523" s="9">
        <v>7896021300044</v>
      </c>
      <c r="F1523" s="9" t="str">
        <f>Calendário!C5</f>
        <v>Supermercado São Jorge</v>
      </c>
      <c r="G1523" s="9" t="str">
        <f>IFERROR(IF('M2'!E59=0,"",'M2'!E59),"")</f>
        <v/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5">
      <c r="A1524" s="9" t="s">
        <v>96</v>
      </c>
      <c r="B1524" s="9" t="s">
        <v>110</v>
      </c>
      <c r="C1524" s="9" t="s">
        <v>111</v>
      </c>
      <c r="D1524" s="9" t="s">
        <v>114</v>
      </c>
      <c r="E1524" s="9">
        <v>7896021300044</v>
      </c>
      <c r="F1524" s="9" t="str">
        <f>Calendário!C6</f>
        <v>Economart</v>
      </c>
      <c r="G1524" s="9" t="str">
        <f>IFERROR(IF('M3'!E59=0,"",'M3'!E59),"")</f>
        <v>x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5">
      <c r="A1525" s="9" t="s">
        <v>96</v>
      </c>
      <c r="B1525" s="9" t="s">
        <v>110</v>
      </c>
      <c r="C1525" s="9" t="s">
        <v>111</v>
      </c>
      <c r="D1525" s="9" t="s">
        <v>114</v>
      </c>
      <c r="E1525" s="9">
        <v>7896021300044</v>
      </c>
      <c r="F1525" s="9" t="str">
        <f>Calendário!C7</f>
        <v>Mercadinho Deus Dará</v>
      </c>
      <c r="G1525" s="9" t="str">
        <f>IFERROR(IF('M4'!E59=0,"",'M4'!E59),"")</f>
        <v>x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5">
      <c r="A1526" s="9" t="s">
        <v>96</v>
      </c>
      <c r="B1526" s="9" t="s">
        <v>110</v>
      </c>
      <c r="C1526" s="9" t="s">
        <v>111</v>
      </c>
      <c r="D1526" s="9" t="s">
        <v>114</v>
      </c>
      <c r="E1526" s="9">
        <v>7896021300044</v>
      </c>
      <c r="F1526" s="9" t="str">
        <f>Calendário!C8</f>
        <v>Mix Mateus</v>
      </c>
      <c r="G1526" s="9" t="str">
        <f>IFERROR(IF('M5'!E59=0,"",'M5'!E59),"")</f>
        <v>x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5">
      <c r="A1527" s="9" t="s">
        <v>96</v>
      </c>
      <c r="B1527" s="9" t="s">
        <v>110</v>
      </c>
      <c r="C1527" s="9" t="s">
        <v>111</v>
      </c>
      <c r="D1527" s="9" t="s">
        <v>114</v>
      </c>
      <c r="E1527" s="9">
        <v>7896021300044</v>
      </c>
      <c r="F1527" s="9" t="str">
        <f>Calendário!C9</f>
        <v>Mercado Eliene</v>
      </c>
      <c r="G1527" s="9" t="str">
        <f>IFERROR(IF('M6'!E59=0,"",'M6'!E59),"")</f>
        <v>x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5">
      <c r="A1528" s="9" t="s">
        <v>96</v>
      </c>
      <c r="B1528" s="9" t="s">
        <v>110</v>
      </c>
      <c r="C1528" s="9" t="s">
        <v>111</v>
      </c>
      <c r="D1528" s="9" t="s">
        <v>114</v>
      </c>
      <c r="E1528" s="9">
        <v>7896021300044</v>
      </c>
      <c r="F1528" s="9" t="str">
        <f>Calendário!C10</f>
        <v>Santo Antônio Supermercados</v>
      </c>
      <c r="G1528" s="9">
        <f>IFERROR(IF('M7'!E59=0,"",'M7'!E59),"")</f>
        <v>5.5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5">
      <c r="A1529" s="9" t="s">
        <v>96</v>
      </c>
      <c r="B1529" s="9" t="s">
        <v>110</v>
      </c>
      <c r="C1529" s="9" t="s">
        <v>111</v>
      </c>
      <c r="D1529" s="9" t="s">
        <v>114</v>
      </c>
      <c r="E1529" s="9">
        <v>7896021300044</v>
      </c>
      <c r="F1529" s="9" t="str">
        <f>Calendário!C11</f>
        <v xml:space="preserve">Mercado Teixeira </v>
      </c>
      <c r="G1529" s="9" t="str">
        <f>IFERROR(IF('M8'!E59=0,"",'M8'!E59),"")</f>
        <v>x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5">
      <c r="A1530" s="9" t="s">
        <v>96</v>
      </c>
      <c r="B1530" s="9" t="s">
        <v>110</v>
      </c>
      <c r="C1530" s="9" t="s">
        <v>111</v>
      </c>
      <c r="D1530" s="9" t="s">
        <v>114</v>
      </c>
      <c r="E1530" s="9">
        <v>7896021300044</v>
      </c>
      <c r="F1530" s="9" t="str">
        <f>Calendário!C12</f>
        <v xml:space="preserve">Supermercado Modelo </v>
      </c>
      <c r="G1530" s="9" t="str">
        <f>IFERROR(IF('M9'!E59=0,"",'M9'!E59),"")</f>
        <v/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5">
      <c r="A1531" s="9" t="s">
        <v>96</v>
      </c>
      <c r="B1531" s="9" t="s">
        <v>110</v>
      </c>
      <c r="C1531" s="9" t="s">
        <v>111</v>
      </c>
      <c r="D1531" s="9" t="s">
        <v>114</v>
      </c>
      <c r="E1531" s="9">
        <v>7896021300044</v>
      </c>
      <c r="F1531" s="9" t="str">
        <f>Calendário!C13</f>
        <v>Supermercado Esplendor</v>
      </c>
      <c r="G1531" s="9" t="str">
        <f>IFERROR(IF('M10'!E59=0,"",'M10'!E59),"")</f>
        <v/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5">
      <c r="A1532" s="9" t="s">
        <v>96</v>
      </c>
      <c r="B1532" s="9" t="s">
        <v>110</v>
      </c>
      <c r="C1532" s="9" t="s">
        <v>111</v>
      </c>
      <c r="D1532" s="9" t="s">
        <v>114</v>
      </c>
      <c r="E1532" s="9">
        <v>7896021300044</v>
      </c>
      <c r="F1532" s="9" t="str">
        <f>Calendário!C14</f>
        <v>Sendas Distribuidora S/A (Assaí Atacadista)</v>
      </c>
      <c r="G1532" s="9" t="str">
        <f>IFERROR(IF('M11'!E59=0,"",'M11'!E59),"")</f>
        <v/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5">
      <c r="A1533" s="9" t="s">
        <v>96</v>
      </c>
      <c r="B1533" s="9" t="s">
        <v>110</v>
      </c>
      <c r="C1533" s="9" t="s">
        <v>111</v>
      </c>
      <c r="D1533" s="9" t="s">
        <v>114</v>
      </c>
      <c r="E1533" s="9">
        <v>7896021300044</v>
      </c>
      <c r="F1533" s="9" t="str">
        <f>Calendário!C15</f>
        <v>Supermercado Sampaio</v>
      </c>
      <c r="G1533" s="9" t="str">
        <f>IFERROR(IF('M12'!E59=0,"",'M12'!E59),"")</f>
        <v/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5">
      <c r="A1534" s="9" t="s">
        <v>96</v>
      </c>
      <c r="B1534" s="9" t="s">
        <v>110</v>
      </c>
      <c r="C1534" s="9" t="s">
        <v>111</v>
      </c>
      <c r="D1534" s="9" t="s">
        <v>114</v>
      </c>
      <c r="E1534" s="9">
        <v>7896021300044</v>
      </c>
      <c r="F1534" s="9" t="str">
        <f>Calendário!C16</f>
        <v>Atacadão (Brumado)</v>
      </c>
      <c r="G1534" s="9" t="str">
        <f>IFERROR(IF('M13'!E59=0,"",'M13'!E59),"")</f>
        <v>x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5">
      <c r="A1535" s="9" t="s">
        <v>96</v>
      </c>
      <c r="B1535" s="9" t="s">
        <v>110</v>
      </c>
      <c r="C1535" s="9" t="s">
        <v>111</v>
      </c>
      <c r="D1535" s="9" t="s">
        <v>114</v>
      </c>
      <c r="E1535" s="9">
        <v>7896021300044</v>
      </c>
      <c r="F1535" s="9" t="str">
        <f>Calendário!C17</f>
        <v>Supermercado Central Ipanema</v>
      </c>
      <c r="G1535" s="9" t="str">
        <f>IFERROR(IF('M14'!E59=0,"",'M14'!E59),"")</f>
        <v>x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5">
      <c r="A1536" s="9" t="s">
        <v>96</v>
      </c>
      <c r="B1536" s="9" t="s">
        <v>110</v>
      </c>
      <c r="C1536" s="9" t="s">
        <v>111</v>
      </c>
      <c r="D1536" s="9" t="s">
        <v>114</v>
      </c>
      <c r="E1536" s="9">
        <v>7896021300044</v>
      </c>
      <c r="F1536" s="9" t="str">
        <f>Calendário!C18</f>
        <v>Supermercados BH (Juracy)</v>
      </c>
      <c r="G1536" s="9" t="str">
        <f>IFERROR(IF('M15'!E59=0,"",'M15'!E59),"")</f>
        <v/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 x14ac:dyDescent="0.25">
      <c r="A1537" s="9" t="s">
        <v>96</v>
      </c>
      <c r="B1537" s="9" t="s">
        <v>110</v>
      </c>
      <c r="C1537" s="9" t="s">
        <v>111</v>
      </c>
      <c r="D1537" s="9" t="s">
        <v>114</v>
      </c>
      <c r="E1537" s="9">
        <v>7896021300044</v>
      </c>
      <c r="F1537" s="9" t="str">
        <f>Calendário!C19</f>
        <v>Supermercado Canaã</v>
      </c>
      <c r="G1537" s="9" t="str">
        <f>IFERROR(IF('M16'!E59=0,"",'M16'!E59),"")</f>
        <v/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 x14ac:dyDescent="0.25">
      <c r="A1538" s="9" t="s">
        <v>96</v>
      </c>
      <c r="B1538" s="9" t="s">
        <v>110</v>
      </c>
      <c r="C1538" s="9" t="s">
        <v>111</v>
      </c>
      <c r="D1538" s="9" t="s">
        <v>114</v>
      </c>
      <c r="E1538" s="9">
        <v>7896021300044</v>
      </c>
      <c r="F1538" s="9" t="str">
        <f>Calendário!C20</f>
        <v>Supermercado Aliança</v>
      </c>
      <c r="G1538" s="9" t="str">
        <f>IFERROR(IF('M17'!E59=0,"",'M17'!E59),"")</f>
        <v/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 x14ac:dyDescent="0.25">
      <c r="A1539" s="9" t="s">
        <v>96</v>
      </c>
      <c r="B1539" s="9" t="s">
        <v>110</v>
      </c>
      <c r="C1539" s="9" t="s">
        <v>111</v>
      </c>
      <c r="D1539" s="9" t="s">
        <v>114</v>
      </c>
      <c r="E1539" s="9">
        <v>7896021300044</v>
      </c>
      <c r="F1539" s="9" t="str">
        <f>Calendário!C21</f>
        <v>Pereira Atacado e Varejo (Boa Vista)</v>
      </c>
      <c r="G1539" s="9" t="str">
        <f>IFERROR(IF('M18'!E59=0,"",'M18'!E59),"")</f>
        <v/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customHeight="1" x14ac:dyDescent="0.25">
      <c r="A1540" s="9" t="s">
        <v>96</v>
      </c>
      <c r="B1540" s="9" t="s">
        <v>110</v>
      </c>
      <c r="C1540" s="9" t="s">
        <v>111</v>
      </c>
      <c r="D1540" s="9" t="s">
        <v>114</v>
      </c>
      <c r="E1540" s="9">
        <v>7896021300044</v>
      </c>
      <c r="F1540" s="9" t="str">
        <f>Calendário!C22</f>
        <v>Andralmeida LTDA (São Geraldo)</v>
      </c>
      <c r="G1540" s="9" t="str">
        <f>IFERROR(IF('M19'!E59=0,"",'M19'!E59),"")</f>
        <v/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 x14ac:dyDescent="0.25">
      <c r="A1541" s="9" t="s">
        <v>96</v>
      </c>
      <c r="B1541" s="9" t="s">
        <v>110</v>
      </c>
      <c r="C1541" s="9" t="s">
        <v>111</v>
      </c>
      <c r="D1541" s="9" t="s">
        <v>114</v>
      </c>
      <c r="E1541" s="9">
        <v>7896021300044</v>
      </c>
      <c r="F1541" s="9" t="str">
        <f>Calendário!C23</f>
        <v xml:space="preserve">São Miguel Supermercado </v>
      </c>
      <c r="G1541" s="9" t="str">
        <f>IFERROR(IF('M20'!E59=0,"",'M20'!E59),"")</f>
        <v/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5">
      <c r="A1542" s="9" t="s">
        <v>96</v>
      </c>
      <c r="B1542" s="9" t="s">
        <v>110</v>
      </c>
      <c r="C1542" s="9" t="s">
        <v>111</v>
      </c>
      <c r="D1542" s="9" t="s">
        <v>114</v>
      </c>
      <c r="E1542" s="9">
        <v>7896021300044</v>
      </c>
      <c r="F1542" s="9" t="str">
        <f>Calendário!C24</f>
        <v>Supermercados BH (Rosa Cruz)</v>
      </c>
      <c r="G1542" s="9" t="str">
        <f>IFERROR(IF('M21'!E59=0,"",'M21'!E59),"")</f>
        <v/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5">
      <c r="A1543" s="9" t="s">
        <v>96</v>
      </c>
      <c r="B1543" s="9" t="s">
        <v>110</v>
      </c>
      <c r="C1543" s="9" t="s">
        <v>111</v>
      </c>
      <c r="D1543" s="9" t="s">
        <v>114</v>
      </c>
      <c r="E1543" s="9">
        <v>7896021300044</v>
      </c>
      <c r="F1543" s="9" t="str">
        <f>Calendário!C25</f>
        <v>Supermercados N U (Bairro Brasil)</v>
      </c>
      <c r="G1543" s="9" t="str">
        <f>IFERROR(IF('M22'!E59=0,"",'M22'!E59),"")</f>
        <v/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 x14ac:dyDescent="0.25">
      <c r="A1544" s="9" t="s">
        <v>96</v>
      </c>
      <c r="B1544" s="9" t="s">
        <v>110</v>
      </c>
      <c r="C1544" s="9" t="s">
        <v>111</v>
      </c>
      <c r="D1544" s="9" t="s">
        <v>114</v>
      </c>
      <c r="E1544" s="9">
        <v>7896021300044</v>
      </c>
      <c r="F1544" s="9" t="str">
        <f>Calendário!C26</f>
        <v>Atacadão (Pres. Dutra)</v>
      </c>
      <c r="G1544" s="9" t="str">
        <f>IFERROR(IF('M23'!E59=0,"",'M23'!E59),"")</f>
        <v/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5">
      <c r="A1545" s="9" t="s">
        <v>96</v>
      </c>
      <c r="B1545" s="9" t="s">
        <v>110</v>
      </c>
      <c r="C1545" s="9" t="s">
        <v>111</v>
      </c>
      <c r="D1545" s="9" t="s">
        <v>114</v>
      </c>
      <c r="E1545" s="9">
        <v>7896021300044</v>
      </c>
      <c r="F1545" s="9" t="str">
        <f>Calendário!C27</f>
        <v>Supermercado São João</v>
      </c>
      <c r="G1545" s="9" t="str">
        <f>IFERROR(IF('M24'!E59=0,"",'M24'!E59),"")</f>
        <v/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 x14ac:dyDescent="0.25">
      <c r="A1546" s="9" t="s">
        <v>96</v>
      </c>
      <c r="B1546" s="9" t="s">
        <v>110</v>
      </c>
      <c r="C1546" s="9" t="s">
        <v>111</v>
      </c>
      <c r="D1546" s="9" t="s">
        <v>114</v>
      </c>
      <c r="E1546" s="9">
        <v>7896021300044</v>
      </c>
      <c r="F1546" s="9" t="str">
        <f>Calendário!C28</f>
        <v>G Barbosa Supermercado</v>
      </c>
      <c r="G1546" s="9" t="str">
        <f>IFERROR(IF('M25'!E59=0,"",'M25'!E59),"")</f>
        <v/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 x14ac:dyDescent="0.25">
      <c r="A1547" s="9" t="s">
        <v>96</v>
      </c>
      <c r="B1547" s="9" t="s">
        <v>110</v>
      </c>
      <c r="C1547" s="9" t="s">
        <v>111</v>
      </c>
      <c r="D1547" s="9" t="s">
        <v>114</v>
      </c>
      <c r="E1547" s="9">
        <v>7896021300044</v>
      </c>
      <c r="F1547" s="9" t="str">
        <f>Calendário!C29</f>
        <v>Pereira Atacado e Varejo (Alto Maron)</v>
      </c>
      <c r="G1547" s="9" t="str">
        <f>IFERROR(IF('M26'!E59=0,"",'M26'!E59),"")</f>
        <v/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5">
      <c r="A1548" s="9" t="s">
        <v>96</v>
      </c>
      <c r="B1548" s="9" t="s">
        <v>110</v>
      </c>
      <c r="C1548" s="9" t="s">
        <v>111</v>
      </c>
      <c r="D1548" s="9" t="s">
        <v>114</v>
      </c>
      <c r="E1548" s="9">
        <v>7896021300044</v>
      </c>
      <c r="F1548" s="9" t="str">
        <f>Calendário!C30</f>
        <v>Supermercados BH (Brumado)</v>
      </c>
      <c r="G1548" s="9" t="str">
        <f>IFERROR(IF('M27'!E59=0,"",'M27'!E59),"")</f>
        <v/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5">
      <c r="A1549" s="9" t="s">
        <v>96</v>
      </c>
      <c r="B1549" s="9" t="s">
        <v>110</v>
      </c>
      <c r="C1549" s="9" t="s">
        <v>111</v>
      </c>
      <c r="D1549" s="9" t="s">
        <v>114</v>
      </c>
      <c r="E1549" s="9">
        <v>7896021300044</v>
      </c>
      <c r="F1549" s="9" t="str">
        <f>Calendário!C31</f>
        <v xml:space="preserve">Super Mix Supermercado </v>
      </c>
      <c r="G1549" s="9" t="str">
        <f>IFERROR(IF('M28'!E59=0,"",'M28'!E59),"")</f>
        <v/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5">
      <c r="A1550" s="9" t="s">
        <v>96</v>
      </c>
      <c r="B1550" s="9" t="s">
        <v>110</v>
      </c>
      <c r="C1550" s="9" t="s">
        <v>111</v>
      </c>
      <c r="D1550" s="9" t="s">
        <v>114</v>
      </c>
      <c r="E1550" s="9">
        <v>7896021300044</v>
      </c>
      <c r="F1550" s="9" t="str">
        <f>Calendário!C32</f>
        <v>Gbom Supermercado</v>
      </c>
      <c r="G1550" s="9" t="str">
        <f>IFERROR(IF('M29'!E59=0,"",'M29'!E59),"")</f>
        <v/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 x14ac:dyDescent="0.25">
      <c r="A1551" s="9" t="s">
        <v>96</v>
      </c>
      <c r="B1551" s="9" t="s">
        <v>110</v>
      </c>
      <c r="C1551" s="9" t="s">
        <v>111</v>
      </c>
      <c r="D1551" s="9" t="s">
        <v>114</v>
      </c>
      <c r="E1551" s="9">
        <v>7896021300044</v>
      </c>
      <c r="F1551" s="9" t="str">
        <f>Calendário!C33</f>
        <v>Supermercado Azevedo</v>
      </c>
      <c r="G1551" s="9" t="str">
        <f>IFERROR(IF('M30'!E59=0,"",'M30'!E59),"")</f>
        <v/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 x14ac:dyDescent="0.25">
      <c r="A1552" s="9" t="s">
        <v>96</v>
      </c>
      <c r="B1552" s="9" t="s">
        <v>110</v>
      </c>
      <c r="C1552" s="9" t="s">
        <v>111</v>
      </c>
      <c r="D1552" s="9" t="s">
        <v>114</v>
      </c>
      <c r="E1552" s="9">
        <v>7896021300044</v>
      </c>
      <c r="F1552" s="9" t="str">
        <f>Calendário!C34</f>
        <v>Supermercado Jurema</v>
      </c>
      <c r="G1552" s="9" t="str">
        <f>IFERROR(IF('M31'!E59=0,"",'M31'!E59),"")</f>
        <v/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 x14ac:dyDescent="0.25">
      <c r="A1553" s="9" t="s">
        <v>96</v>
      </c>
      <c r="B1553" s="9" t="s">
        <v>110</v>
      </c>
      <c r="C1553" s="9" t="s">
        <v>111</v>
      </c>
      <c r="D1553" s="9" t="s">
        <v>114</v>
      </c>
      <c r="E1553" s="9">
        <v>7896021300044</v>
      </c>
      <c r="F1553" s="9" t="str">
        <f>Calendário!C35</f>
        <v xml:space="preserve">Supermercado Petybom </v>
      </c>
      <c r="G1553" s="9" t="str">
        <f>IFERROR(IF('M32'!E59=0,"",'M32'!E59),"")</f>
        <v/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5">
      <c r="A1554" s="9" t="s">
        <v>96</v>
      </c>
      <c r="B1554" s="9" t="s">
        <v>110</v>
      </c>
      <c r="C1554" s="9" t="s">
        <v>111</v>
      </c>
      <c r="D1554" s="9" t="s">
        <v>114</v>
      </c>
      <c r="E1554" s="9">
        <v>7896021300044</v>
      </c>
      <c r="F1554" s="9" t="str">
        <f>Calendário!C36</f>
        <v>Supermercados Petrópolis</v>
      </c>
      <c r="G1554" s="9" t="str">
        <f>IFERROR(IF('M33'!E59=0,"",'M33'!E59),"")</f>
        <v/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5">
      <c r="A1555" s="9" t="s">
        <v>96</v>
      </c>
      <c r="B1555" s="9" t="s">
        <v>110</v>
      </c>
      <c r="C1555" s="9" t="s">
        <v>111</v>
      </c>
      <c r="D1555" s="9" t="s">
        <v>114</v>
      </c>
      <c r="E1555" s="9">
        <v>7896021300044</v>
      </c>
      <c r="F1555" s="9" t="str">
        <f>Calendário!C37</f>
        <v>Supermercados N U (Boulevard)</v>
      </c>
      <c r="G1555" s="9" t="str">
        <f>IFERROR(IF('M34'!E59=0,"",'M34'!E59),"")</f>
        <v/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 x14ac:dyDescent="0.25">
      <c r="A1556" s="9" t="s">
        <v>96</v>
      </c>
      <c r="B1556" s="9" t="s">
        <v>110</v>
      </c>
      <c r="C1556" s="9" t="s">
        <v>111</v>
      </c>
      <c r="D1556" s="9" t="s">
        <v>114</v>
      </c>
      <c r="E1556" s="9">
        <v>7896021300044</v>
      </c>
      <c r="F1556" s="9" t="str">
        <f>Calendário!C38</f>
        <v>Supermercado Local</v>
      </c>
      <c r="G1556" s="9" t="str">
        <f>IFERROR(IF('M35'!E59=0,"",'M35'!E59),"")</f>
        <v/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 x14ac:dyDescent="0.25">
      <c r="A1557" s="9" t="s">
        <v>96</v>
      </c>
      <c r="B1557" s="9" t="s">
        <v>110</v>
      </c>
      <c r="C1557" s="9" t="s">
        <v>111</v>
      </c>
      <c r="D1557" s="9" t="s">
        <v>114</v>
      </c>
      <c r="E1557" s="9">
        <v>7896021300044</v>
      </c>
      <c r="F1557" s="9" t="str">
        <f>Calendário!C39</f>
        <v>Rondelli Comércio e transporte LTDA</v>
      </c>
      <c r="G1557" s="9" t="str">
        <f>IFERROR(IF('M36'!E59=0,"",'M36'!E59),"")</f>
        <v/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 x14ac:dyDescent="0.25">
      <c r="A1558" s="9" t="s">
        <v>96</v>
      </c>
      <c r="B1558" s="9" t="s">
        <v>110</v>
      </c>
      <c r="C1558" s="9" t="s">
        <v>111</v>
      </c>
      <c r="D1558" s="9" t="s">
        <v>114</v>
      </c>
      <c r="E1558" s="9">
        <v>7896021300044</v>
      </c>
      <c r="F1558" s="9" t="str">
        <f>Calendário!C40</f>
        <v>NS Aparecida</v>
      </c>
      <c r="G1558" s="9" t="str">
        <f>IFERROR(IF('M37'!E59=0,"",'M37'!E59),"")</f>
        <v/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 x14ac:dyDescent="0.25">
      <c r="A1559" s="9" t="s">
        <v>96</v>
      </c>
      <c r="B1559" s="9" t="s">
        <v>110</v>
      </c>
      <c r="C1559" s="9" t="s">
        <v>111</v>
      </c>
      <c r="D1559" s="9" t="s">
        <v>114</v>
      </c>
      <c r="E1559" s="9">
        <v>7896021300044</v>
      </c>
      <c r="F1559" s="9" t="str">
        <f>Calendário!C41</f>
        <v>Supermercado Família</v>
      </c>
      <c r="G1559" s="9" t="str">
        <f>IFERROR(IF('M38'!E59=0,"",'M38'!E59),"")</f>
        <v/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 x14ac:dyDescent="0.25">
      <c r="A1560" s="9" t="s">
        <v>96</v>
      </c>
      <c r="B1560" s="9" t="s">
        <v>110</v>
      </c>
      <c r="C1560" s="9" t="s">
        <v>111</v>
      </c>
      <c r="D1560" s="9" t="s">
        <v>114</v>
      </c>
      <c r="E1560" s="9">
        <v>7896021300044</v>
      </c>
      <c r="F1560" s="9" t="str">
        <f>Calendário!C42</f>
        <v>S Nossa Senhora</v>
      </c>
      <c r="G1560" s="9" t="str">
        <f>IFERROR(IF('M39'!E59=0,"",'M39'!E59),"")</f>
        <v/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5">
      <c r="A1561" s="9" t="s">
        <v>96</v>
      </c>
      <c r="B1561" s="9" t="s">
        <v>110</v>
      </c>
      <c r="C1561" s="9" t="s">
        <v>111</v>
      </c>
      <c r="D1561" s="9" t="s">
        <v>114</v>
      </c>
      <c r="E1561" s="9">
        <v>7896021300044</v>
      </c>
      <c r="F1561" s="9" t="str">
        <f>Calendário!C43</f>
        <v>Supermercado Nova Economia</v>
      </c>
      <c r="G1561" s="9" t="str">
        <f>IFERROR(IF('M40'!E59=0,"",'M40'!E59),"")</f>
        <v/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5">
      <c r="A1562" s="9" t="s">
        <v>96</v>
      </c>
      <c r="B1562" s="9" t="s">
        <v>110</v>
      </c>
      <c r="C1562" s="9" t="s">
        <v>111</v>
      </c>
      <c r="D1562" s="9" t="s">
        <v>115</v>
      </c>
      <c r="E1562" s="9">
        <v>7896763621001</v>
      </c>
      <c r="F1562" s="9" t="str">
        <f>Calendário!C4</f>
        <v>Atakarejo</v>
      </c>
      <c r="G1562" s="9" t="str">
        <f>IFERROR(IF('M1'!E60=0,"",'M1'!E60),"")</f>
        <v>x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 x14ac:dyDescent="0.25">
      <c r="A1563" s="9" t="s">
        <v>96</v>
      </c>
      <c r="B1563" s="9" t="s">
        <v>110</v>
      </c>
      <c r="C1563" s="9" t="s">
        <v>111</v>
      </c>
      <c r="D1563" s="9" t="s">
        <v>115</v>
      </c>
      <c r="E1563" s="9">
        <v>7896763621001</v>
      </c>
      <c r="F1563" s="9" t="str">
        <f>Calendário!C5</f>
        <v>Supermercado São Jorge</v>
      </c>
      <c r="G1563" s="9" t="str">
        <f>IFERROR(IF('M2'!E60=0,"",'M2'!E60),"")</f>
        <v/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 x14ac:dyDescent="0.25">
      <c r="A1564" s="9" t="s">
        <v>96</v>
      </c>
      <c r="B1564" s="9" t="s">
        <v>110</v>
      </c>
      <c r="C1564" s="9" t="s">
        <v>111</v>
      </c>
      <c r="D1564" s="9" t="s">
        <v>115</v>
      </c>
      <c r="E1564" s="9">
        <v>7896763621001</v>
      </c>
      <c r="F1564" s="9" t="str">
        <f>Calendário!C6</f>
        <v>Economart</v>
      </c>
      <c r="G1564" s="9" t="str">
        <f>IFERROR(IF('M3'!E60=0,"",'M3'!E60),"")</f>
        <v>x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 x14ac:dyDescent="0.25">
      <c r="A1565" s="9" t="s">
        <v>96</v>
      </c>
      <c r="B1565" s="9" t="s">
        <v>110</v>
      </c>
      <c r="C1565" s="9" t="s">
        <v>111</v>
      </c>
      <c r="D1565" s="9" t="s">
        <v>115</v>
      </c>
      <c r="E1565" s="9">
        <v>7896763621001</v>
      </c>
      <c r="F1565" s="9" t="str">
        <f>Calendário!C7</f>
        <v>Mercadinho Deus Dará</v>
      </c>
      <c r="G1565" s="9" t="str">
        <f>IFERROR(IF('M4'!E60=0,"",'M4'!E60),"")</f>
        <v>x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 x14ac:dyDescent="0.25">
      <c r="A1566" s="9" t="s">
        <v>96</v>
      </c>
      <c r="B1566" s="9" t="s">
        <v>110</v>
      </c>
      <c r="C1566" s="9" t="s">
        <v>111</v>
      </c>
      <c r="D1566" s="9" t="s">
        <v>115</v>
      </c>
      <c r="E1566" s="9">
        <v>7896763621001</v>
      </c>
      <c r="F1566" s="9" t="str">
        <f>Calendário!C8</f>
        <v>Mix Mateus</v>
      </c>
      <c r="G1566" s="9" t="str">
        <f>IFERROR(IF('M5'!E60=0,"",'M5'!E60),"")</f>
        <v>x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 x14ac:dyDescent="0.25">
      <c r="A1567" s="9" t="s">
        <v>96</v>
      </c>
      <c r="B1567" s="9" t="s">
        <v>110</v>
      </c>
      <c r="C1567" s="9" t="s">
        <v>111</v>
      </c>
      <c r="D1567" s="9" t="s">
        <v>115</v>
      </c>
      <c r="E1567" s="9">
        <v>7896763621001</v>
      </c>
      <c r="F1567" s="9" t="str">
        <f>Calendário!C9</f>
        <v>Mercado Eliene</v>
      </c>
      <c r="G1567" s="9" t="str">
        <f>IFERROR(IF('M6'!E60=0,"",'M6'!E60),"")</f>
        <v>x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5">
      <c r="A1568" s="9" t="s">
        <v>96</v>
      </c>
      <c r="B1568" s="9" t="s">
        <v>110</v>
      </c>
      <c r="C1568" s="9" t="s">
        <v>111</v>
      </c>
      <c r="D1568" s="9" t="s">
        <v>115</v>
      </c>
      <c r="E1568" s="9">
        <v>7896763621001</v>
      </c>
      <c r="F1568" s="9" t="str">
        <f>Calendário!C10</f>
        <v>Santo Antônio Supermercados</v>
      </c>
      <c r="G1568" s="9" t="str">
        <f>IFERROR(IF('M7'!E60=0,"",'M7'!E60),"")</f>
        <v>x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5">
      <c r="A1569" s="9" t="s">
        <v>96</v>
      </c>
      <c r="B1569" s="9" t="s">
        <v>110</v>
      </c>
      <c r="C1569" s="9" t="s">
        <v>111</v>
      </c>
      <c r="D1569" s="9" t="s">
        <v>115</v>
      </c>
      <c r="E1569" s="9">
        <v>7896763621001</v>
      </c>
      <c r="F1569" s="9" t="str">
        <f>Calendário!C11</f>
        <v xml:space="preserve">Mercado Teixeira </v>
      </c>
      <c r="G1569" s="9" t="str">
        <f>IFERROR(IF('M8'!E60=0,"",'M8'!E60),"")</f>
        <v>x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5">
      <c r="A1570" s="9" t="s">
        <v>96</v>
      </c>
      <c r="B1570" s="9" t="s">
        <v>110</v>
      </c>
      <c r="C1570" s="9" t="s">
        <v>111</v>
      </c>
      <c r="D1570" s="9" t="s">
        <v>115</v>
      </c>
      <c r="E1570" s="9">
        <v>7896763621001</v>
      </c>
      <c r="F1570" s="9" t="str">
        <f>Calendário!C12</f>
        <v xml:space="preserve">Supermercado Modelo </v>
      </c>
      <c r="G1570" s="9" t="str">
        <f>IFERROR(IF('M9'!E60=0,"",'M9'!E60),"")</f>
        <v/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 x14ac:dyDescent="0.25">
      <c r="A1571" s="9" t="s">
        <v>96</v>
      </c>
      <c r="B1571" s="9" t="s">
        <v>110</v>
      </c>
      <c r="C1571" s="9" t="s">
        <v>111</v>
      </c>
      <c r="D1571" s="9" t="s">
        <v>115</v>
      </c>
      <c r="E1571" s="9">
        <v>7896763621001</v>
      </c>
      <c r="F1571" s="9" t="str">
        <f>Calendário!C13</f>
        <v>Supermercado Esplendor</v>
      </c>
      <c r="G1571" s="9" t="str">
        <f>IFERROR(IF('M10'!E60=0,"",'M10'!E60),"")</f>
        <v/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 x14ac:dyDescent="0.25">
      <c r="A1572" s="9" t="s">
        <v>96</v>
      </c>
      <c r="B1572" s="9" t="s">
        <v>110</v>
      </c>
      <c r="C1572" s="9" t="s">
        <v>111</v>
      </c>
      <c r="D1572" s="9" t="s">
        <v>115</v>
      </c>
      <c r="E1572" s="9">
        <v>7896763621001</v>
      </c>
      <c r="F1572" s="9" t="str">
        <f>Calendário!C14</f>
        <v>Sendas Distribuidora S/A (Assaí Atacadista)</v>
      </c>
      <c r="G1572" s="9" t="str">
        <f>IFERROR(IF('M11'!E60=0,"",'M11'!E60),"")</f>
        <v/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 x14ac:dyDescent="0.25">
      <c r="A1573" s="9" t="s">
        <v>96</v>
      </c>
      <c r="B1573" s="9" t="s">
        <v>110</v>
      </c>
      <c r="C1573" s="9" t="s">
        <v>111</v>
      </c>
      <c r="D1573" s="9" t="s">
        <v>115</v>
      </c>
      <c r="E1573" s="9">
        <v>7896763621001</v>
      </c>
      <c r="F1573" s="9" t="str">
        <f>Calendário!C15</f>
        <v>Supermercado Sampaio</v>
      </c>
      <c r="G1573" s="9" t="str">
        <f>IFERROR(IF('M12'!E60=0,"",'M12'!E60),"")</f>
        <v/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 x14ac:dyDescent="0.25">
      <c r="A1574" s="9" t="s">
        <v>96</v>
      </c>
      <c r="B1574" s="9" t="s">
        <v>110</v>
      </c>
      <c r="C1574" s="9" t="s">
        <v>111</v>
      </c>
      <c r="D1574" s="9" t="s">
        <v>115</v>
      </c>
      <c r="E1574" s="9">
        <v>7896763621001</v>
      </c>
      <c r="F1574" s="9" t="str">
        <f>Calendário!C16</f>
        <v>Atacadão (Brumado)</v>
      </c>
      <c r="G1574" s="9" t="str">
        <f>IFERROR(IF('M13'!E60=0,"",'M13'!E60),"")</f>
        <v>x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5">
      <c r="A1575" s="9" t="s">
        <v>96</v>
      </c>
      <c r="B1575" s="9" t="s">
        <v>110</v>
      </c>
      <c r="C1575" s="9" t="s">
        <v>111</v>
      </c>
      <c r="D1575" s="9" t="s">
        <v>115</v>
      </c>
      <c r="E1575" s="9">
        <v>7896763621001</v>
      </c>
      <c r="F1575" s="9" t="str">
        <f>Calendário!C17</f>
        <v>Supermercado Central Ipanema</v>
      </c>
      <c r="G1575" s="9" t="str">
        <f>IFERROR(IF('M14'!E60=0,"",'M14'!E60),"")</f>
        <v>x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5">
      <c r="A1576" s="9" t="s">
        <v>96</v>
      </c>
      <c r="B1576" s="9" t="s">
        <v>110</v>
      </c>
      <c r="C1576" s="9" t="s">
        <v>111</v>
      </c>
      <c r="D1576" s="9" t="s">
        <v>115</v>
      </c>
      <c r="E1576" s="9">
        <v>7896763621001</v>
      </c>
      <c r="F1576" s="9" t="str">
        <f>Calendário!C18</f>
        <v>Supermercados BH (Juracy)</v>
      </c>
      <c r="G1576" s="9" t="str">
        <f>IFERROR(IF('M15'!E60=0,"",'M15'!E60),"")</f>
        <v/>
      </c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5">
      <c r="A1577" s="9" t="s">
        <v>96</v>
      </c>
      <c r="B1577" s="9" t="s">
        <v>110</v>
      </c>
      <c r="C1577" s="9" t="s">
        <v>111</v>
      </c>
      <c r="D1577" s="9" t="s">
        <v>115</v>
      </c>
      <c r="E1577" s="9">
        <v>7896763621001</v>
      </c>
      <c r="F1577" s="9" t="str">
        <f>Calendário!C19</f>
        <v>Supermercado Canaã</v>
      </c>
      <c r="G1577" s="9" t="str">
        <f>IFERROR(IF('M16'!E60=0,"",'M16'!E60),"")</f>
        <v/>
      </c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5">
      <c r="A1578" s="9" t="s">
        <v>96</v>
      </c>
      <c r="B1578" s="9" t="s">
        <v>110</v>
      </c>
      <c r="C1578" s="9" t="s">
        <v>111</v>
      </c>
      <c r="D1578" s="9" t="s">
        <v>115</v>
      </c>
      <c r="E1578" s="9">
        <v>7896763621001</v>
      </c>
      <c r="F1578" s="9" t="str">
        <f>Calendário!C20</f>
        <v>Supermercado Aliança</v>
      </c>
      <c r="G1578" s="9" t="str">
        <f>IFERROR(IF('M17'!E60=0,"",'M17'!E60),"")</f>
        <v/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5">
      <c r="A1579" s="9" t="s">
        <v>96</v>
      </c>
      <c r="B1579" s="9" t="s">
        <v>110</v>
      </c>
      <c r="C1579" s="9" t="s">
        <v>111</v>
      </c>
      <c r="D1579" s="9" t="s">
        <v>115</v>
      </c>
      <c r="E1579" s="9">
        <v>7896763621001</v>
      </c>
      <c r="F1579" s="9" t="str">
        <f>Calendário!C21</f>
        <v>Pereira Atacado e Varejo (Boa Vista)</v>
      </c>
      <c r="G1579" s="9" t="str">
        <f>IFERROR(IF('M18'!E60=0,"",'M18'!E60),"")</f>
        <v/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5">
      <c r="A1580" s="9" t="s">
        <v>96</v>
      </c>
      <c r="B1580" s="9" t="s">
        <v>110</v>
      </c>
      <c r="C1580" s="9" t="s">
        <v>111</v>
      </c>
      <c r="D1580" s="9" t="s">
        <v>115</v>
      </c>
      <c r="E1580" s="9">
        <v>7896763621001</v>
      </c>
      <c r="F1580" s="9" t="str">
        <f>Calendário!C22</f>
        <v>Andralmeida LTDA (São Geraldo)</v>
      </c>
      <c r="G1580" s="9" t="str">
        <f>IFERROR(IF('M19'!E60=0,"",'M19'!E60),"")</f>
        <v/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5">
      <c r="A1581" s="9" t="s">
        <v>96</v>
      </c>
      <c r="B1581" s="9" t="s">
        <v>110</v>
      </c>
      <c r="C1581" s="9" t="s">
        <v>111</v>
      </c>
      <c r="D1581" s="9" t="s">
        <v>115</v>
      </c>
      <c r="E1581" s="9">
        <v>7896763621001</v>
      </c>
      <c r="F1581" s="9" t="str">
        <f>Calendário!C23</f>
        <v xml:space="preserve">São Miguel Supermercado </v>
      </c>
      <c r="G1581" s="9" t="str">
        <f>IFERROR(IF('M20'!E60=0,"",'M20'!E60),"")</f>
        <v/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5">
      <c r="A1582" s="9" t="s">
        <v>96</v>
      </c>
      <c r="B1582" s="9" t="s">
        <v>110</v>
      </c>
      <c r="C1582" s="9" t="s">
        <v>111</v>
      </c>
      <c r="D1582" s="9" t="s">
        <v>115</v>
      </c>
      <c r="E1582" s="9">
        <v>7896763621001</v>
      </c>
      <c r="F1582" s="9" t="str">
        <f>Calendário!C24</f>
        <v>Supermercados BH (Rosa Cruz)</v>
      </c>
      <c r="G1582" s="9" t="str">
        <f>IFERROR(IF('M21'!E60=0,"",'M21'!E60),"")</f>
        <v/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customHeight="1" x14ac:dyDescent="0.25">
      <c r="A1583" s="9" t="s">
        <v>96</v>
      </c>
      <c r="B1583" s="9" t="s">
        <v>110</v>
      </c>
      <c r="C1583" s="9" t="s">
        <v>111</v>
      </c>
      <c r="D1583" s="9" t="s">
        <v>115</v>
      </c>
      <c r="E1583" s="9">
        <v>7896763621001</v>
      </c>
      <c r="F1583" s="9" t="str">
        <f>Calendário!C25</f>
        <v>Supermercados N U (Bairro Brasil)</v>
      </c>
      <c r="G1583" s="9" t="str">
        <f>IFERROR(IF('M22'!E60=0,"",'M22'!E60),"")</f>
        <v/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5">
      <c r="A1584" s="9" t="s">
        <v>96</v>
      </c>
      <c r="B1584" s="9" t="s">
        <v>110</v>
      </c>
      <c r="C1584" s="9" t="s">
        <v>111</v>
      </c>
      <c r="D1584" s="9" t="s">
        <v>115</v>
      </c>
      <c r="E1584" s="9">
        <v>7896763621001</v>
      </c>
      <c r="F1584" s="9" t="str">
        <f>Calendário!C26</f>
        <v>Atacadão (Pres. Dutra)</v>
      </c>
      <c r="G1584" s="9" t="str">
        <f>IFERROR(IF('M23'!E60=0,"",'M23'!E60),"")</f>
        <v/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5">
      <c r="A1585" s="9" t="s">
        <v>96</v>
      </c>
      <c r="B1585" s="9" t="s">
        <v>110</v>
      </c>
      <c r="C1585" s="9" t="s">
        <v>111</v>
      </c>
      <c r="D1585" s="9" t="s">
        <v>115</v>
      </c>
      <c r="E1585" s="9">
        <v>7896763621001</v>
      </c>
      <c r="F1585" s="9" t="str">
        <f>Calendário!C27</f>
        <v>Supermercado São João</v>
      </c>
      <c r="G1585" s="9" t="str">
        <f>IFERROR(IF('M24'!E60=0,"",'M24'!E60),"")</f>
        <v/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5">
      <c r="A1586" s="9" t="s">
        <v>96</v>
      </c>
      <c r="B1586" s="9" t="s">
        <v>110</v>
      </c>
      <c r="C1586" s="9" t="s">
        <v>111</v>
      </c>
      <c r="D1586" s="9" t="s">
        <v>115</v>
      </c>
      <c r="E1586" s="9">
        <v>7896763621001</v>
      </c>
      <c r="F1586" s="9" t="str">
        <f>Calendário!C28</f>
        <v>G Barbosa Supermercado</v>
      </c>
      <c r="G1586" s="9" t="str">
        <f>IFERROR(IF('M25'!E60=0,"",'M25'!E60),"")</f>
        <v/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5">
      <c r="A1587" s="9" t="s">
        <v>96</v>
      </c>
      <c r="B1587" s="9" t="s">
        <v>110</v>
      </c>
      <c r="C1587" s="9" t="s">
        <v>111</v>
      </c>
      <c r="D1587" s="9" t="s">
        <v>115</v>
      </c>
      <c r="E1587" s="9">
        <v>7896763621001</v>
      </c>
      <c r="F1587" s="9" t="str">
        <f>Calendário!C29</f>
        <v>Pereira Atacado e Varejo (Alto Maron)</v>
      </c>
      <c r="G1587" s="9" t="str">
        <f>IFERROR(IF('M26'!E60=0,"",'M26'!E60),"")</f>
        <v/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5">
      <c r="A1588" s="9" t="s">
        <v>96</v>
      </c>
      <c r="B1588" s="9" t="s">
        <v>110</v>
      </c>
      <c r="C1588" s="9" t="s">
        <v>111</v>
      </c>
      <c r="D1588" s="9" t="s">
        <v>115</v>
      </c>
      <c r="E1588" s="9">
        <v>7896763621001</v>
      </c>
      <c r="F1588" s="9" t="str">
        <f>Calendário!C30</f>
        <v>Supermercados BH (Brumado)</v>
      </c>
      <c r="G1588" s="9" t="str">
        <f>IFERROR(IF('M27'!E60=0,"",'M27'!E60),"")</f>
        <v/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5">
      <c r="A1589" s="9" t="s">
        <v>96</v>
      </c>
      <c r="B1589" s="9" t="s">
        <v>110</v>
      </c>
      <c r="C1589" s="9" t="s">
        <v>111</v>
      </c>
      <c r="D1589" s="9" t="s">
        <v>115</v>
      </c>
      <c r="E1589" s="9">
        <v>7896763621001</v>
      </c>
      <c r="F1589" s="9" t="str">
        <f>Calendário!C31</f>
        <v xml:space="preserve">Super Mix Supermercado </v>
      </c>
      <c r="G1589" s="9" t="str">
        <f>IFERROR(IF('M28'!E60=0,"",'M28'!E60),"")</f>
        <v/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5">
      <c r="A1590" s="9" t="s">
        <v>96</v>
      </c>
      <c r="B1590" s="9" t="s">
        <v>110</v>
      </c>
      <c r="C1590" s="9" t="s">
        <v>111</v>
      </c>
      <c r="D1590" s="9" t="s">
        <v>115</v>
      </c>
      <c r="E1590" s="9">
        <v>7896763621001</v>
      </c>
      <c r="F1590" s="9" t="str">
        <f>Calendário!C32</f>
        <v>Gbom Supermercado</v>
      </c>
      <c r="G1590" s="9" t="str">
        <f>IFERROR(IF('M29'!E60=0,"",'M29'!E60),"")</f>
        <v/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5">
      <c r="A1591" s="9" t="s">
        <v>96</v>
      </c>
      <c r="B1591" s="9" t="s">
        <v>110</v>
      </c>
      <c r="C1591" s="9" t="s">
        <v>111</v>
      </c>
      <c r="D1591" s="9" t="s">
        <v>115</v>
      </c>
      <c r="E1591" s="9">
        <v>7896763621001</v>
      </c>
      <c r="F1591" s="9" t="str">
        <f>Calendário!C33</f>
        <v>Supermercado Azevedo</v>
      </c>
      <c r="G1591" s="9" t="str">
        <f>IFERROR(IF('M30'!E60=0,"",'M30'!E60),"")</f>
        <v/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5">
      <c r="A1592" s="9" t="s">
        <v>96</v>
      </c>
      <c r="B1592" s="9" t="s">
        <v>110</v>
      </c>
      <c r="C1592" s="9" t="s">
        <v>111</v>
      </c>
      <c r="D1592" s="9" t="s">
        <v>115</v>
      </c>
      <c r="E1592" s="9">
        <v>7896763621001</v>
      </c>
      <c r="F1592" s="9" t="str">
        <f>Calendário!C34</f>
        <v>Supermercado Jurema</v>
      </c>
      <c r="G1592" s="9" t="str">
        <f>IFERROR(IF('M31'!E60=0,"",'M31'!E60),"")</f>
        <v/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5">
      <c r="A1593" s="9" t="s">
        <v>96</v>
      </c>
      <c r="B1593" s="9" t="s">
        <v>110</v>
      </c>
      <c r="C1593" s="9" t="s">
        <v>111</v>
      </c>
      <c r="D1593" s="9" t="s">
        <v>115</v>
      </c>
      <c r="E1593" s="9">
        <v>7896763621001</v>
      </c>
      <c r="F1593" s="9" t="str">
        <f>Calendário!C35</f>
        <v xml:space="preserve">Supermercado Petybom </v>
      </c>
      <c r="G1593" s="9" t="str">
        <f>IFERROR(IF('M32'!E60=0,"",'M32'!E60),"")</f>
        <v/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5">
      <c r="A1594" s="9" t="s">
        <v>96</v>
      </c>
      <c r="B1594" s="9" t="s">
        <v>110</v>
      </c>
      <c r="C1594" s="9" t="s">
        <v>111</v>
      </c>
      <c r="D1594" s="9" t="s">
        <v>115</v>
      </c>
      <c r="E1594" s="9">
        <v>7896763621001</v>
      </c>
      <c r="F1594" s="9" t="str">
        <f>Calendário!C36</f>
        <v>Supermercados Petrópolis</v>
      </c>
      <c r="G1594" s="9" t="str">
        <f>IFERROR(IF('M33'!E60=0,"",'M33'!E60),"")</f>
        <v/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5">
      <c r="A1595" s="9" t="s">
        <v>96</v>
      </c>
      <c r="B1595" s="9" t="s">
        <v>110</v>
      </c>
      <c r="C1595" s="9" t="s">
        <v>111</v>
      </c>
      <c r="D1595" s="9" t="s">
        <v>115</v>
      </c>
      <c r="E1595" s="9">
        <v>7896763621001</v>
      </c>
      <c r="F1595" s="9" t="str">
        <f>Calendário!C37</f>
        <v>Supermercados N U (Boulevard)</v>
      </c>
      <c r="G1595" s="9" t="str">
        <f>IFERROR(IF('M34'!E60=0,"",'M34'!E60),"")</f>
        <v/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5">
      <c r="A1596" s="9" t="s">
        <v>96</v>
      </c>
      <c r="B1596" s="9" t="s">
        <v>110</v>
      </c>
      <c r="C1596" s="9" t="s">
        <v>111</v>
      </c>
      <c r="D1596" s="9" t="s">
        <v>115</v>
      </c>
      <c r="E1596" s="9">
        <v>7896763621001</v>
      </c>
      <c r="F1596" s="9" t="str">
        <f>Calendário!C38</f>
        <v>Supermercado Local</v>
      </c>
      <c r="G1596" s="9" t="str">
        <f>IFERROR(IF('M35'!E60=0,"",'M35'!E60),"")</f>
        <v/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5">
      <c r="A1597" s="9" t="s">
        <v>96</v>
      </c>
      <c r="B1597" s="9" t="s">
        <v>110</v>
      </c>
      <c r="C1597" s="9" t="s">
        <v>111</v>
      </c>
      <c r="D1597" s="9" t="s">
        <v>115</v>
      </c>
      <c r="E1597" s="9">
        <v>7896763621001</v>
      </c>
      <c r="F1597" s="9" t="str">
        <f>Calendário!C39</f>
        <v>Rondelli Comércio e transporte LTDA</v>
      </c>
      <c r="G1597" s="9" t="str">
        <f>IFERROR(IF('M36'!E60=0,"",'M36'!E60),"")</f>
        <v/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5">
      <c r="A1598" s="9" t="s">
        <v>96</v>
      </c>
      <c r="B1598" s="9" t="s">
        <v>110</v>
      </c>
      <c r="C1598" s="9" t="s">
        <v>111</v>
      </c>
      <c r="D1598" s="9" t="s">
        <v>115</v>
      </c>
      <c r="E1598" s="9">
        <v>7896763621001</v>
      </c>
      <c r="F1598" s="9" t="str">
        <f>Calendário!C40</f>
        <v>NS Aparecida</v>
      </c>
      <c r="G1598" s="9" t="str">
        <f>IFERROR(IF('M37'!E60=0,"",'M37'!E60),"")</f>
        <v/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5">
      <c r="A1599" s="9" t="s">
        <v>96</v>
      </c>
      <c r="B1599" s="9" t="s">
        <v>110</v>
      </c>
      <c r="C1599" s="9" t="s">
        <v>111</v>
      </c>
      <c r="D1599" s="9" t="s">
        <v>115</v>
      </c>
      <c r="E1599" s="9">
        <v>7896763621001</v>
      </c>
      <c r="F1599" s="9" t="str">
        <f>Calendário!C41</f>
        <v>Supermercado Família</v>
      </c>
      <c r="G1599" s="9" t="str">
        <f>IFERROR(IF('M38'!E60=0,"",'M38'!E60),"")</f>
        <v/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5">
      <c r="A1600" s="9" t="s">
        <v>96</v>
      </c>
      <c r="B1600" s="9" t="s">
        <v>110</v>
      </c>
      <c r="C1600" s="9" t="s">
        <v>111</v>
      </c>
      <c r="D1600" s="9" t="s">
        <v>115</v>
      </c>
      <c r="E1600" s="9">
        <v>7896763621001</v>
      </c>
      <c r="F1600" s="9" t="str">
        <f>Calendário!C42</f>
        <v>S Nossa Senhora</v>
      </c>
      <c r="G1600" s="9" t="str">
        <f>IFERROR(IF('M39'!E60=0,"",'M39'!E60),"")</f>
        <v/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5">
      <c r="A1601" s="9" t="s">
        <v>96</v>
      </c>
      <c r="B1601" s="9" t="s">
        <v>110</v>
      </c>
      <c r="C1601" s="9" t="s">
        <v>111</v>
      </c>
      <c r="D1601" s="9" t="s">
        <v>115</v>
      </c>
      <c r="E1601" s="9">
        <v>7896763621001</v>
      </c>
      <c r="F1601" s="9" t="str">
        <f>Calendário!C43</f>
        <v>Supermercado Nova Economia</v>
      </c>
      <c r="G1601" s="9" t="str">
        <f>IFERROR(IF('M40'!E60=0,"",'M40'!E60),"")</f>
        <v/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5">
      <c r="A1602" s="9" t="s">
        <v>96</v>
      </c>
      <c r="B1602" s="9" t="s">
        <v>110</v>
      </c>
      <c r="C1602" s="9" t="s">
        <v>111</v>
      </c>
      <c r="D1602" s="9" t="s">
        <v>116</v>
      </c>
      <c r="E1602" s="9">
        <v>7897721410002</v>
      </c>
      <c r="F1602" s="9" t="str">
        <f>Calendário!C4</f>
        <v>Atakarejo</v>
      </c>
      <c r="G1602" s="9">
        <f>IFERROR(IF('M1'!E61=0,"",'M1'!E61),"")</f>
        <v>4.4800000000000004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5">
      <c r="A1603" s="9" t="s">
        <v>96</v>
      </c>
      <c r="B1603" s="9" t="s">
        <v>110</v>
      </c>
      <c r="C1603" s="9" t="s">
        <v>111</v>
      </c>
      <c r="D1603" s="9" t="s">
        <v>116</v>
      </c>
      <c r="E1603" s="9">
        <v>7897721410002</v>
      </c>
      <c r="F1603" s="9" t="str">
        <f>Calendário!C5</f>
        <v>Supermercado São Jorge</v>
      </c>
      <c r="G1603" s="9" t="str">
        <f>IFERROR(IF('M2'!E61=0,"",'M2'!E61),"")</f>
        <v/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5">
      <c r="A1604" s="9" t="s">
        <v>96</v>
      </c>
      <c r="B1604" s="9" t="s">
        <v>110</v>
      </c>
      <c r="C1604" s="9" t="s">
        <v>111</v>
      </c>
      <c r="D1604" s="9" t="s">
        <v>116</v>
      </c>
      <c r="E1604" s="9">
        <v>7897721410002</v>
      </c>
      <c r="F1604" s="9" t="str">
        <f>Calendário!C6</f>
        <v>Economart</v>
      </c>
      <c r="G1604" s="9">
        <f>IFERROR(IF('M3'!E61=0,"",'M3'!E61),"")</f>
        <v>4.6900000000000004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5">
      <c r="A1605" s="9" t="s">
        <v>96</v>
      </c>
      <c r="B1605" s="9" t="s">
        <v>110</v>
      </c>
      <c r="C1605" s="9" t="s">
        <v>111</v>
      </c>
      <c r="D1605" s="9" t="s">
        <v>116</v>
      </c>
      <c r="E1605" s="9">
        <v>7897721410002</v>
      </c>
      <c r="F1605" s="9" t="str">
        <f>Calendário!C7</f>
        <v>Mercadinho Deus Dará</v>
      </c>
      <c r="G1605" s="9" t="str">
        <f>IFERROR(IF('M4'!E61=0,"",'M4'!E61),"")</f>
        <v>x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5">
      <c r="A1606" s="9" t="s">
        <v>96</v>
      </c>
      <c r="B1606" s="9" t="s">
        <v>110</v>
      </c>
      <c r="C1606" s="9" t="s">
        <v>111</v>
      </c>
      <c r="D1606" s="9" t="s">
        <v>116</v>
      </c>
      <c r="E1606" s="9">
        <v>7897721410002</v>
      </c>
      <c r="F1606" s="9" t="str">
        <f>Calendário!C8</f>
        <v>Mix Mateus</v>
      </c>
      <c r="G1606" s="9">
        <f>IFERROR(IF('M5'!E61=0,"",'M5'!E61),"")</f>
        <v>5.15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5">
      <c r="A1607" s="9" t="s">
        <v>96</v>
      </c>
      <c r="B1607" s="9" t="s">
        <v>110</v>
      </c>
      <c r="C1607" s="9" t="s">
        <v>111</v>
      </c>
      <c r="D1607" s="9" t="s">
        <v>116</v>
      </c>
      <c r="E1607" s="9">
        <v>7897721410002</v>
      </c>
      <c r="F1607" s="9" t="str">
        <f>Calendário!C9</f>
        <v>Mercado Eliene</v>
      </c>
      <c r="G1607" s="9" t="str">
        <f>IFERROR(IF('M6'!E61=0,"",'M6'!E61),"")</f>
        <v>x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5">
      <c r="A1608" s="9" t="s">
        <v>96</v>
      </c>
      <c r="B1608" s="9" t="s">
        <v>110</v>
      </c>
      <c r="C1608" s="9" t="s">
        <v>111</v>
      </c>
      <c r="D1608" s="9" t="s">
        <v>116</v>
      </c>
      <c r="E1608" s="9">
        <v>7897721410002</v>
      </c>
      <c r="F1608" s="9" t="str">
        <f>Calendário!C10</f>
        <v>Santo Antônio Supermercados</v>
      </c>
      <c r="G1608" s="9">
        <f>IFERROR(IF('M7'!E61=0,"",'M7'!E61),"")</f>
        <v>4.99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5">
      <c r="A1609" s="9" t="s">
        <v>96</v>
      </c>
      <c r="B1609" s="9" t="s">
        <v>110</v>
      </c>
      <c r="C1609" s="9" t="s">
        <v>111</v>
      </c>
      <c r="D1609" s="9" t="s">
        <v>116</v>
      </c>
      <c r="E1609" s="9">
        <v>7897721410002</v>
      </c>
      <c r="F1609" s="9" t="str">
        <f>Calendário!C11</f>
        <v xml:space="preserve">Mercado Teixeira </v>
      </c>
      <c r="G1609" s="9" t="str">
        <f>IFERROR(IF('M8'!E61=0,"",'M8'!E61),"")</f>
        <v>x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5">
      <c r="A1610" s="9" t="s">
        <v>96</v>
      </c>
      <c r="B1610" s="9" t="s">
        <v>110</v>
      </c>
      <c r="C1610" s="9" t="s">
        <v>111</v>
      </c>
      <c r="D1610" s="9" t="s">
        <v>116</v>
      </c>
      <c r="E1610" s="9">
        <v>7897721410002</v>
      </c>
      <c r="F1610" s="9" t="str">
        <f>Calendário!C12</f>
        <v xml:space="preserve">Supermercado Modelo </v>
      </c>
      <c r="G1610" s="9" t="str">
        <f>IFERROR(IF('M9'!E61=0,"",'M9'!E61),"")</f>
        <v/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5">
      <c r="A1611" s="9" t="s">
        <v>96</v>
      </c>
      <c r="B1611" s="9" t="s">
        <v>110</v>
      </c>
      <c r="C1611" s="9" t="s">
        <v>111</v>
      </c>
      <c r="D1611" s="9" t="s">
        <v>116</v>
      </c>
      <c r="E1611" s="9">
        <v>7897721410002</v>
      </c>
      <c r="F1611" s="9" t="str">
        <f>Calendário!C13</f>
        <v>Supermercado Esplendor</v>
      </c>
      <c r="G1611" s="9" t="str">
        <f>IFERROR(IF('M10'!E61=0,"",'M10'!E61),"")</f>
        <v/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5">
      <c r="A1612" s="9" t="s">
        <v>96</v>
      </c>
      <c r="B1612" s="9" t="s">
        <v>110</v>
      </c>
      <c r="C1612" s="9" t="s">
        <v>111</v>
      </c>
      <c r="D1612" s="9" t="s">
        <v>116</v>
      </c>
      <c r="E1612" s="9">
        <v>7897721410002</v>
      </c>
      <c r="F1612" s="9" t="str">
        <f>Calendário!C14</f>
        <v>Sendas Distribuidora S/A (Assaí Atacadista)</v>
      </c>
      <c r="G1612" s="9" t="str">
        <f>IFERROR(IF('M11'!E61=0,"",'M11'!E61),"")</f>
        <v/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 x14ac:dyDescent="0.25">
      <c r="A1613" s="9" t="s">
        <v>96</v>
      </c>
      <c r="B1613" s="9" t="s">
        <v>110</v>
      </c>
      <c r="C1613" s="9" t="s">
        <v>111</v>
      </c>
      <c r="D1613" s="9" t="s">
        <v>116</v>
      </c>
      <c r="E1613" s="9">
        <v>7897721410002</v>
      </c>
      <c r="F1613" s="9" t="str">
        <f>Calendário!C15</f>
        <v>Supermercado Sampaio</v>
      </c>
      <c r="G1613" s="9" t="str">
        <f>IFERROR(IF('M12'!E61=0,"",'M12'!E61),"")</f>
        <v/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5">
      <c r="A1614" s="9" t="s">
        <v>96</v>
      </c>
      <c r="B1614" s="9" t="s">
        <v>110</v>
      </c>
      <c r="C1614" s="9" t="s">
        <v>111</v>
      </c>
      <c r="D1614" s="9" t="s">
        <v>116</v>
      </c>
      <c r="E1614" s="9">
        <v>7897721410002</v>
      </c>
      <c r="F1614" s="9" t="str">
        <f>Calendário!C16</f>
        <v>Atacadão (Brumado)</v>
      </c>
      <c r="G1614" s="9">
        <f>IFERROR(IF('M13'!E61=0,"",'M13'!E61),"")</f>
        <v>4.99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 x14ac:dyDescent="0.25">
      <c r="A1615" s="9" t="s">
        <v>96</v>
      </c>
      <c r="B1615" s="9" t="s">
        <v>110</v>
      </c>
      <c r="C1615" s="9" t="s">
        <v>111</v>
      </c>
      <c r="D1615" s="9" t="s">
        <v>116</v>
      </c>
      <c r="E1615" s="9">
        <v>7897721410002</v>
      </c>
      <c r="F1615" s="9" t="str">
        <f>Calendário!C17</f>
        <v>Supermercado Central Ipanema</v>
      </c>
      <c r="G1615" s="9" t="str">
        <f>IFERROR(IF('M14'!E61=0,"",'M14'!E61),"")</f>
        <v>x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5">
      <c r="A1616" s="9" t="s">
        <v>96</v>
      </c>
      <c r="B1616" s="9" t="s">
        <v>110</v>
      </c>
      <c r="C1616" s="9" t="s">
        <v>111</v>
      </c>
      <c r="D1616" s="9" t="s">
        <v>116</v>
      </c>
      <c r="E1616" s="9">
        <v>7897721410002</v>
      </c>
      <c r="F1616" s="9" t="str">
        <f>Calendário!C18</f>
        <v>Supermercados BH (Juracy)</v>
      </c>
      <c r="G1616" s="9" t="str">
        <f>IFERROR(IF('M15'!E61=0,"",'M15'!E61),"")</f>
        <v/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 x14ac:dyDescent="0.25">
      <c r="A1617" s="9" t="s">
        <v>96</v>
      </c>
      <c r="B1617" s="9" t="s">
        <v>110</v>
      </c>
      <c r="C1617" s="9" t="s">
        <v>111</v>
      </c>
      <c r="D1617" s="9" t="s">
        <v>116</v>
      </c>
      <c r="E1617" s="9">
        <v>7897721410002</v>
      </c>
      <c r="F1617" s="9" t="str">
        <f>Calendário!C19</f>
        <v>Supermercado Canaã</v>
      </c>
      <c r="G1617" s="9" t="str">
        <f>IFERROR(IF('M16'!E61=0,"",'M16'!E61),"")</f>
        <v/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 x14ac:dyDescent="0.25">
      <c r="A1618" s="9" t="s">
        <v>96</v>
      </c>
      <c r="B1618" s="9" t="s">
        <v>110</v>
      </c>
      <c r="C1618" s="9" t="s">
        <v>111</v>
      </c>
      <c r="D1618" s="9" t="s">
        <v>116</v>
      </c>
      <c r="E1618" s="9">
        <v>7897721410002</v>
      </c>
      <c r="F1618" s="9" t="str">
        <f>Calendário!C20</f>
        <v>Supermercado Aliança</v>
      </c>
      <c r="G1618" s="9" t="str">
        <f>IFERROR(IF('M17'!E61=0,"",'M17'!E61),"")</f>
        <v/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 x14ac:dyDescent="0.25">
      <c r="A1619" s="9" t="s">
        <v>96</v>
      </c>
      <c r="B1619" s="9" t="s">
        <v>110</v>
      </c>
      <c r="C1619" s="9" t="s">
        <v>111</v>
      </c>
      <c r="D1619" s="9" t="s">
        <v>116</v>
      </c>
      <c r="E1619" s="9">
        <v>7897721410002</v>
      </c>
      <c r="F1619" s="9" t="str">
        <f>Calendário!C21</f>
        <v>Pereira Atacado e Varejo (Boa Vista)</v>
      </c>
      <c r="G1619" s="9" t="str">
        <f>IFERROR(IF('M18'!E61=0,"",'M18'!E61),"")</f>
        <v/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 x14ac:dyDescent="0.25">
      <c r="A1620" s="9" t="s">
        <v>96</v>
      </c>
      <c r="B1620" s="9" t="s">
        <v>110</v>
      </c>
      <c r="C1620" s="9" t="s">
        <v>111</v>
      </c>
      <c r="D1620" s="9" t="s">
        <v>116</v>
      </c>
      <c r="E1620" s="9">
        <v>7897721410002</v>
      </c>
      <c r="F1620" s="9" t="str">
        <f>Calendário!C22</f>
        <v>Andralmeida LTDA (São Geraldo)</v>
      </c>
      <c r="G1620" s="9" t="str">
        <f>IFERROR(IF('M19'!E61=0,"",'M19'!E61),"")</f>
        <v/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5">
      <c r="A1621" s="9" t="s">
        <v>96</v>
      </c>
      <c r="B1621" s="9" t="s">
        <v>110</v>
      </c>
      <c r="C1621" s="9" t="s">
        <v>111</v>
      </c>
      <c r="D1621" s="9" t="s">
        <v>116</v>
      </c>
      <c r="E1621" s="9">
        <v>7897721410002</v>
      </c>
      <c r="F1621" s="9" t="str">
        <f>Calendário!C23</f>
        <v xml:space="preserve">São Miguel Supermercado </v>
      </c>
      <c r="G1621" s="9" t="str">
        <f>IFERROR(IF('M20'!E61=0,"",'M20'!E61),"")</f>
        <v/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5">
      <c r="A1622" s="9" t="s">
        <v>96</v>
      </c>
      <c r="B1622" s="9" t="s">
        <v>110</v>
      </c>
      <c r="C1622" s="9" t="s">
        <v>111</v>
      </c>
      <c r="D1622" s="9" t="s">
        <v>116</v>
      </c>
      <c r="E1622" s="9">
        <v>7897721410002</v>
      </c>
      <c r="F1622" s="9" t="str">
        <f>Calendário!C24</f>
        <v>Supermercados BH (Rosa Cruz)</v>
      </c>
      <c r="G1622" s="9" t="str">
        <f>IFERROR(IF('M21'!E61=0,"",'M21'!E61),"")</f>
        <v/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 x14ac:dyDescent="0.25">
      <c r="A1623" s="9" t="s">
        <v>96</v>
      </c>
      <c r="B1623" s="9" t="s">
        <v>110</v>
      </c>
      <c r="C1623" s="9" t="s">
        <v>111</v>
      </c>
      <c r="D1623" s="9" t="s">
        <v>116</v>
      </c>
      <c r="E1623" s="9">
        <v>7897721410002</v>
      </c>
      <c r="F1623" s="9" t="str">
        <f>Calendário!C25</f>
        <v>Supermercados N U (Bairro Brasil)</v>
      </c>
      <c r="G1623" s="9" t="str">
        <f>IFERROR(IF('M22'!E61=0,"",'M22'!E61),"")</f>
        <v/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 x14ac:dyDescent="0.25">
      <c r="A1624" s="9" t="s">
        <v>96</v>
      </c>
      <c r="B1624" s="9" t="s">
        <v>110</v>
      </c>
      <c r="C1624" s="9" t="s">
        <v>111</v>
      </c>
      <c r="D1624" s="9" t="s">
        <v>116</v>
      </c>
      <c r="E1624" s="9">
        <v>7897721410002</v>
      </c>
      <c r="F1624" s="9" t="str">
        <f>Calendário!C26</f>
        <v>Atacadão (Pres. Dutra)</v>
      </c>
      <c r="G1624" s="9" t="str">
        <f>IFERROR(IF('M23'!E61=0,"",'M23'!E61),"")</f>
        <v/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 x14ac:dyDescent="0.25">
      <c r="A1625" s="9" t="s">
        <v>96</v>
      </c>
      <c r="B1625" s="9" t="s">
        <v>110</v>
      </c>
      <c r="C1625" s="9" t="s">
        <v>111</v>
      </c>
      <c r="D1625" s="9" t="s">
        <v>116</v>
      </c>
      <c r="E1625" s="9">
        <v>7897721410002</v>
      </c>
      <c r="F1625" s="9" t="str">
        <f>Calendário!C27</f>
        <v>Supermercado São João</v>
      </c>
      <c r="G1625" s="9" t="str">
        <f>IFERROR(IF('M24'!E61=0,"",'M24'!E61),"")</f>
        <v/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 x14ac:dyDescent="0.25">
      <c r="A1626" s="9" t="s">
        <v>96</v>
      </c>
      <c r="B1626" s="9" t="s">
        <v>110</v>
      </c>
      <c r="C1626" s="9" t="s">
        <v>111</v>
      </c>
      <c r="D1626" s="9" t="s">
        <v>116</v>
      </c>
      <c r="E1626" s="9">
        <v>7897721410002</v>
      </c>
      <c r="F1626" s="9" t="str">
        <f>Calendário!C28</f>
        <v>G Barbosa Supermercado</v>
      </c>
      <c r="G1626" s="9" t="str">
        <f>IFERROR(IF('M25'!E61=0,"",'M25'!E61),"")</f>
        <v/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 x14ac:dyDescent="0.25">
      <c r="A1627" s="9" t="s">
        <v>96</v>
      </c>
      <c r="B1627" s="9" t="s">
        <v>110</v>
      </c>
      <c r="C1627" s="9" t="s">
        <v>111</v>
      </c>
      <c r="D1627" s="9" t="s">
        <v>116</v>
      </c>
      <c r="E1627" s="9">
        <v>7897721410002</v>
      </c>
      <c r="F1627" s="9" t="str">
        <f>Calendário!C29</f>
        <v>Pereira Atacado e Varejo (Alto Maron)</v>
      </c>
      <c r="G1627" s="9" t="str">
        <f>IFERROR(IF('M26'!E61=0,"",'M26'!E61),"")</f>
        <v/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 x14ac:dyDescent="0.25">
      <c r="A1628" s="9" t="s">
        <v>96</v>
      </c>
      <c r="B1628" s="9" t="s">
        <v>110</v>
      </c>
      <c r="C1628" s="9" t="s">
        <v>111</v>
      </c>
      <c r="D1628" s="9" t="s">
        <v>116</v>
      </c>
      <c r="E1628" s="9">
        <v>7897721410002</v>
      </c>
      <c r="F1628" s="9" t="str">
        <f>Calendário!C30</f>
        <v>Supermercados BH (Brumado)</v>
      </c>
      <c r="G1628" s="9" t="str">
        <f>IFERROR(IF('M27'!E61=0,"",'M27'!E61),"")</f>
        <v/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 x14ac:dyDescent="0.25">
      <c r="A1629" s="9" t="s">
        <v>96</v>
      </c>
      <c r="B1629" s="9" t="s">
        <v>110</v>
      </c>
      <c r="C1629" s="9" t="s">
        <v>111</v>
      </c>
      <c r="D1629" s="9" t="s">
        <v>116</v>
      </c>
      <c r="E1629" s="9">
        <v>7897721410002</v>
      </c>
      <c r="F1629" s="9" t="str">
        <f>Calendário!C31</f>
        <v xml:space="preserve">Super Mix Supermercado </v>
      </c>
      <c r="G1629" s="9" t="str">
        <f>IFERROR(IF('M28'!E61=0,"",'M28'!E61),"")</f>
        <v/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 x14ac:dyDescent="0.25">
      <c r="A1630" s="9" t="s">
        <v>96</v>
      </c>
      <c r="B1630" s="9" t="s">
        <v>110</v>
      </c>
      <c r="C1630" s="9" t="s">
        <v>111</v>
      </c>
      <c r="D1630" s="9" t="s">
        <v>116</v>
      </c>
      <c r="E1630" s="9">
        <v>7897721410002</v>
      </c>
      <c r="F1630" s="9" t="str">
        <f>Calendário!C32</f>
        <v>Gbom Supermercado</v>
      </c>
      <c r="G1630" s="9" t="str">
        <f>IFERROR(IF('M29'!E61=0,"",'M29'!E61),"")</f>
        <v/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customHeight="1" x14ac:dyDescent="0.25">
      <c r="A1631" s="9" t="s">
        <v>96</v>
      </c>
      <c r="B1631" s="9" t="s">
        <v>110</v>
      </c>
      <c r="C1631" s="9" t="s">
        <v>111</v>
      </c>
      <c r="D1631" s="9" t="s">
        <v>116</v>
      </c>
      <c r="E1631" s="9">
        <v>7897721410002</v>
      </c>
      <c r="F1631" s="9" t="str">
        <f>Calendário!C33</f>
        <v>Supermercado Azevedo</v>
      </c>
      <c r="G1631" s="9" t="str">
        <f>IFERROR(IF('M30'!E61=0,"",'M30'!E61),"")</f>
        <v/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 x14ac:dyDescent="0.25">
      <c r="A1632" s="9" t="s">
        <v>96</v>
      </c>
      <c r="B1632" s="9" t="s">
        <v>110</v>
      </c>
      <c r="C1632" s="9" t="s">
        <v>111</v>
      </c>
      <c r="D1632" s="9" t="s">
        <v>116</v>
      </c>
      <c r="E1632" s="9">
        <v>7897721410002</v>
      </c>
      <c r="F1632" s="9" t="str">
        <f>Calendário!C34</f>
        <v>Supermercado Jurema</v>
      </c>
      <c r="G1632" s="9" t="str">
        <f>IFERROR(IF('M31'!E61=0,"",'M31'!E61),"")</f>
        <v/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5">
      <c r="A1633" s="9" t="s">
        <v>96</v>
      </c>
      <c r="B1633" s="9" t="s">
        <v>110</v>
      </c>
      <c r="C1633" s="9" t="s">
        <v>111</v>
      </c>
      <c r="D1633" s="9" t="s">
        <v>116</v>
      </c>
      <c r="E1633" s="9">
        <v>7897721410002</v>
      </c>
      <c r="F1633" s="9" t="str">
        <f>Calendário!C35</f>
        <v xml:space="preserve">Supermercado Petybom </v>
      </c>
      <c r="G1633" s="9" t="str">
        <f>IFERROR(IF('M32'!E61=0,"",'M32'!E61),"")</f>
        <v/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 x14ac:dyDescent="0.25">
      <c r="A1634" s="9" t="s">
        <v>96</v>
      </c>
      <c r="B1634" s="9" t="s">
        <v>110</v>
      </c>
      <c r="C1634" s="9" t="s">
        <v>111</v>
      </c>
      <c r="D1634" s="9" t="s">
        <v>116</v>
      </c>
      <c r="E1634" s="9">
        <v>7897721410002</v>
      </c>
      <c r="F1634" s="9" t="str">
        <f>Calendário!C36</f>
        <v>Supermercados Petrópolis</v>
      </c>
      <c r="G1634" s="9" t="str">
        <f>IFERROR(IF('M33'!E61=0,"",'M33'!E61),"")</f>
        <v/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5">
      <c r="A1635" s="9" t="s">
        <v>96</v>
      </c>
      <c r="B1635" s="9" t="s">
        <v>110</v>
      </c>
      <c r="C1635" s="9" t="s">
        <v>111</v>
      </c>
      <c r="D1635" s="9" t="s">
        <v>116</v>
      </c>
      <c r="E1635" s="9">
        <v>7897721410002</v>
      </c>
      <c r="F1635" s="9" t="str">
        <f>Calendário!C37</f>
        <v>Supermercados N U (Boulevard)</v>
      </c>
      <c r="G1635" s="9" t="str">
        <f>IFERROR(IF('M34'!E61=0,"",'M34'!E61),"")</f>
        <v/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5">
      <c r="A1636" s="9" t="s">
        <v>96</v>
      </c>
      <c r="B1636" s="9" t="s">
        <v>110</v>
      </c>
      <c r="C1636" s="9" t="s">
        <v>111</v>
      </c>
      <c r="D1636" s="9" t="s">
        <v>116</v>
      </c>
      <c r="E1636" s="9">
        <v>7897721410002</v>
      </c>
      <c r="F1636" s="9" t="str">
        <f>Calendário!C38</f>
        <v>Supermercado Local</v>
      </c>
      <c r="G1636" s="9" t="str">
        <f>IFERROR(IF('M35'!E61=0,"",'M35'!E61),"")</f>
        <v/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 x14ac:dyDescent="0.25">
      <c r="A1637" s="9" t="s">
        <v>96</v>
      </c>
      <c r="B1637" s="9" t="s">
        <v>110</v>
      </c>
      <c r="C1637" s="9" t="s">
        <v>111</v>
      </c>
      <c r="D1637" s="9" t="s">
        <v>116</v>
      </c>
      <c r="E1637" s="9">
        <v>7897721410002</v>
      </c>
      <c r="F1637" s="9" t="str">
        <f>Calendário!C39</f>
        <v>Rondelli Comércio e transporte LTDA</v>
      </c>
      <c r="G1637" s="9" t="str">
        <f>IFERROR(IF('M36'!E61=0,"",'M36'!E61),"")</f>
        <v/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 x14ac:dyDescent="0.25">
      <c r="A1638" s="9" t="s">
        <v>96</v>
      </c>
      <c r="B1638" s="9" t="s">
        <v>110</v>
      </c>
      <c r="C1638" s="9" t="s">
        <v>111</v>
      </c>
      <c r="D1638" s="9" t="s">
        <v>116</v>
      </c>
      <c r="E1638" s="9">
        <v>7897721410002</v>
      </c>
      <c r="F1638" s="9" t="str">
        <f>Calendário!C40</f>
        <v>NS Aparecida</v>
      </c>
      <c r="G1638" s="9" t="str">
        <f>IFERROR(IF('M37'!E61=0,"",'M37'!E61),"")</f>
        <v/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 x14ac:dyDescent="0.25">
      <c r="A1639" s="9" t="s">
        <v>96</v>
      </c>
      <c r="B1639" s="9" t="s">
        <v>110</v>
      </c>
      <c r="C1639" s="9" t="s">
        <v>111</v>
      </c>
      <c r="D1639" s="9" t="s">
        <v>116</v>
      </c>
      <c r="E1639" s="9">
        <v>7897721410002</v>
      </c>
      <c r="F1639" s="9" t="str">
        <f>Calendário!C41</f>
        <v>Supermercado Família</v>
      </c>
      <c r="G1639" s="9" t="str">
        <f>IFERROR(IF('M38'!E61=0,"",'M38'!E61),"")</f>
        <v/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 x14ac:dyDescent="0.25">
      <c r="A1640" s="9" t="s">
        <v>96</v>
      </c>
      <c r="B1640" s="9" t="s">
        <v>110</v>
      </c>
      <c r="C1640" s="9" t="s">
        <v>111</v>
      </c>
      <c r="D1640" s="9" t="s">
        <v>116</v>
      </c>
      <c r="E1640" s="9">
        <v>7897721410002</v>
      </c>
      <c r="F1640" s="9" t="str">
        <f>Calendário!C42</f>
        <v>S Nossa Senhora</v>
      </c>
      <c r="G1640" s="9" t="str">
        <f>IFERROR(IF('M39'!E61=0,"",'M39'!E61),"")</f>
        <v/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5">
      <c r="A1641" s="9" t="s">
        <v>96</v>
      </c>
      <c r="B1641" s="9" t="s">
        <v>110</v>
      </c>
      <c r="C1641" s="9" t="s">
        <v>111</v>
      </c>
      <c r="D1641" s="9" t="s">
        <v>116</v>
      </c>
      <c r="E1641" s="9">
        <v>7897721410002</v>
      </c>
      <c r="F1641" s="9" t="str">
        <f>Calendário!C43</f>
        <v>Supermercado Nova Economia</v>
      </c>
      <c r="G1641" s="9" t="str">
        <f>IFERROR(IF('M40'!E61=0,"",'M40'!E61),"")</f>
        <v/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 x14ac:dyDescent="0.25">
      <c r="A1642" s="9" t="s">
        <v>215</v>
      </c>
      <c r="B1642" s="9" t="s">
        <v>118</v>
      </c>
      <c r="C1642" s="9" t="s">
        <v>120</v>
      </c>
      <c r="D1642" s="9" t="s">
        <v>121</v>
      </c>
      <c r="E1642" s="9">
        <v>7898920795051</v>
      </c>
      <c r="F1642" s="9" t="str">
        <f>Calendário!C4</f>
        <v>Atakarejo</v>
      </c>
      <c r="G1642" s="9">
        <f>IFERROR(IF('M1'!E64=0,"",'M1'!E64),"")</f>
        <v>7.55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 x14ac:dyDescent="0.25">
      <c r="A1643" s="9" t="s">
        <v>215</v>
      </c>
      <c r="B1643" s="9" t="s">
        <v>118</v>
      </c>
      <c r="C1643" s="9" t="s">
        <v>120</v>
      </c>
      <c r="D1643" s="9" t="s">
        <v>121</v>
      </c>
      <c r="E1643" s="9">
        <v>7898920795051</v>
      </c>
      <c r="F1643" s="9" t="str">
        <f>Calendário!C5</f>
        <v>Supermercado São Jorge</v>
      </c>
      <c r="G1643" s="9" t="str">
        <f>IFERROR(IF('M2'!E64=0,"",'M2'!E64),"")</f>
        <v/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customHeight="1" x14ac:dyDescent="0.25">
      <c r="A1644" s="9" t="s">
        <v>215</v>
      </c>
      <c r="B1644" s="9" t="s">
        <v>118</v>
      </c>
      <c r="C1644" s="9" t="s">
        <v>120</v>
      </c>
      <c r="D1644" s="9" t="s">
        <v>121</v>
      </c>
      <c r="E1644" s="9">
        <v>7898920795051</v>
      </c>
      <c r="F1644" s="9" t="str">
        <f>Calendário!C6</f>
        <v>Economart</v>
      </c>
      <c r="G1644" s="9">
        <f>IFERROR(IF('M3'!E64=0,"",'M3'!E64),"")</f>
        <v>8.7899999999999991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 x14ac:dyDescent="0.25">
      <c r="A1645" s="9" t="s">
        <v>215</v>
      </c>
      <c r="B1645" s="9" t="s">
        <v>118</v>
      </c>
      <c r="C1645" s="9" t="s">
        <v>120</v>
      </c>
      <c r="D1645" s="9" t="s">
        <v>121</v>
      </c>
      <c r="E1645" s="9">
        <v>7898920795051</v>
      </c>
      <c r="F1645" s="9" t="str">
        <f>Calendário!C7</f>
        <v>Mercadinho Deus Dará</v>
      </c>
      <c r="G1645" s="9" t="str">
        <f>IFERROR(IF('M4'!E64=0,"",'M4'!E64),"")</f>
        <v>x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5">
      <c r="A1646" s="9" t="s">
        <v>215</v>
      </c>
      <c r="B1646" s="9" t="s">
        <v>118</v>
      </c>
      <c r="C1646" s="9" t="s">
        <v>120</v>
      </c>
      <c r="D1646" s="9" t="s">
        <v>121</v>
      </c>
      <c r="E1646" s="9">
        <v>7898920795051</v>
      </c>
      <c r="F1646" s="9" t="str">
        <f>Calendário!C8</f>
        <v>Mix Mateus</v>
      </c>
      <c r="G1646" s="9">
        <f>IFERROR(IF('M5'!E64=0,"",'M5'!E64),"")</f>
        <v>8.09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 x14ac:dyDescent="0.25">
      <c r="A1647" s="9" t="s">
        <v>215</v>
      </c>
      <c r="B1647" s="9" t="s">
        <v>118</v>
      </c>
      <c r="C1647" s="9" t="s">
        <v>120</v>
      </c>
      <c r="D1647" s="9" t="s">
        <v>121</v>
      </c>
      <c r="E1647" s="9">
        <v>7898920795051</v>
      </c>
      <c r="F1647" s="9" t="str">
        <f>Calendário!C9</f>
        <v>Mercado Eliene</v>
      </c>
      <c r="G1647" s="9" t="str">
        <f>IFERROR(IF('M6'!E64=0,"",'M6'!E64),"")</f>
        <v>x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 x14ac:dyDescent="0.25">
      <c r="A1648" s="9" t="s">
        <v>215</v>
      </c>
      <c r="B1648" s="9" t="s">
        <v>118</v>
      </c>
      <c r="C1648" s="9" t="s">
        <v>120</v>
      </c>
      <c r="D1648" s="9" t="s">
        <v>121</v>
      </c>
      <c r="E1648" s="9">
        <v>7898920795051</v>
      </c>
      <c r="F1648" s="9" t="str">
        <f>Calendário!C10</f>
        <v>Santo Antônio Supermercados</v>
      </c>
      <c r="G1648" s="9" t="str">
        <f>IFERROR(IF('M7'!E64=0,"",'M7'!E64),"")</f>
        <v>x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 x14ac:dyDescent="0.25">
      <c r="A1649" s="9" t="s">
        <v>215</v>
      </c>
      <c r="B1649" s="9" t="s">
        <v>118</v>
      </c>
      <c r="C1649" s="9" t="s">
        <v>120</v>
      </c>
      <c r="D1649" s="9" t="s">
        <v>121</v>
      </c>
      <c r="E1649" s="9">
        <v>7898920795051</v>
      </c>
      <c r="F1649" s="9" t="str">
        <f>Calendário!C11</f>
        <v xml:space="preserve">Mercado Teixeira </v>
      </c>
      <c r="G1649" s="9" t="str">
        <f>IFERROR(IF('M8'!E64=0,"",'M8'!E64),"")</f>
        <v>x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 x14ac:dyDescent="0.25">
      <c r="A1650" s="9" t="s">
        <v>215</v>
      </c>
      <c r="B1650" s="9" t="s">
        <v>118</v>
      </c>
      <c r="C1650" s="9" t="s">
        <v>120</v>
      </c>
      <c r="D1650" s="9" t="s">
        <v>121</v>
      </c>
      <c r="E1650" s="9">
        <v>7898920795051</v>
      </c>
      <c r="F1650" s="9" t="str">
        <f>Calendário!C12</f>
        <v xml:space="preserve">Supermercado Modelo </v>
      </c>
      <c r="G1650" s="9" t="str">
        <f>IFERROR(IF('M9'!E64=0,"",'M9'!E64),"")</f>
        <v/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 x14ac:dyDescent="0.25">
      <c r="A1651" s="9" t="s">
        <v>215</v>
      </c>
      <c r="B1651" s="9" t="s">
        <v>118</v>
      </c>
      <c r="C1651" s="9" t="s">
        <v>120</v>
      </c>
      <c r="D1651" s="9" t="s">
        <v>121</v>
      </c>
      <c r="E1651" s="9">
        <v>7898920795051</v>
      </c>
      <c r="F1651" s="9" t="str">
        <f>Calendário!C13</f>
        <v>Supermercado Esplendor</v>
      </c>
      <c r="G1651" s="9" t="str">
        <f>IFERROR(IF('M10'!E64=0,"",'M10'!E64),"")</f>
        <v/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5">
      <c r="A1652" s="9" t="s">
        <v>215</v>
      </c>
      <c r="B1652" s="9" t="s">
        <v>118</v>
      </c>
      <c r="C1652" s="9" t="s">
        <v>120</v>
      </c>
      <c r="D1652" s="9" t="s">
        <v>121</v>
      </c>
      <c r="E1652" s="9">
        <v>7898920795051</v>
      </c>
      <c r="F1652" s="9" t="str">
        <f>Calendário!C14</f>
        <v>Sendas Distribuidora S/A (Assaí Atacadista)</v>
      </c>
      <c r="G1652" s="9" t="str">
        <f>IFERROR(IF('M11'!E64=0,"",'M11'!E64),"")</f>
        <v/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 x14ac:dyDescent="0.25">
      <c r="A1653" s="9" t="s">
        <v>215</v>
      </c>
      <c r="B1653" s="9" t="s">
        <v>118</v>
      </c>
      <c r="C1653" s="9" t="s">
        <v>120</v>
      </c>
      <c r="D1653" s="9" t="s">
        <v>121</v>
      </c>
      <c r="E1653" s="9">
        <v>7898920795051</v>
      </c>
      <c r="F1653" s="9" t="str">
        <f>Calendário!C15</f>
        <v>Supermercado Sampaio</v>
      </c>
      <c r="G1653" s="9" t="str">
        <f>IFERROR(IF('M12'!E64=0,"",'M12'!E64),"")</f>
        <v/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 x14ac:dyDescent="0.25">
      <c r="A1654" s="9" t="s">
        <v>215</v>
      </c>
      <c r="B1654" s="9" t="s">
        <v>118</v>
      </c>
      <c r="C1654" s="9" t="s">
        <v>120</v>
      </c>
      <c r="D1654" s="9" t="s">
        <v>121</v>
      </c>
      <c r="E1654" s="9">
        <v>7898920795051</v>
      </c>
      <c r="F1654" s="9" t="str">
        <f>Calendário!C16</f>
        <v>Atacadão (Brumado)</v>
      </c>
      <c r="G1654" s="9" t="str">
        <f>IFERROR(IF('M13'!E64=0,"",'M13'!E64),"")</f>
        <v>x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 x14ac:dyDescent="0.25">
      <c r="A1655" s="9" t="s">
        <v>215</v>
      </c>
      <c r="B1655" s="9" t="s">
        <v>118</v>
      </c>
      <c r="C1655" s="9" t="s">
        <v>120</v>
      </c>
      <c r="D1655" s="9" t="s">
        <v>121</v>
      </c>
      <c r="E1655" s="9">
        <v>7898920795051</v>
      </c>
      <c r="F1655" s="9" t="str">
        <f>Calendário!C17</f>
        <v>Supermercado Central Ipanema</v>
      </c>
      <c r="G1655" s="9" t="str">
        <f>IFERROR(IF('M14'!E64=0,"",'M14'!E64),"")</f>
        <v>x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 x14ac:dyDescent="0.25">
      <c r="A1656" s="9" t="s">
        <v>215</v>
      </c>
      <c r="B1656" s="9" t="s">
        <v>118</v>
      </c>
      <c r="C1656" s="9" t="s">
        <v>120</v>
      </c>
      <c r="D1656" s="9" t="s">
        <v>121</v>
      </c>
      <c r="E1656" s="9">
        <v>7898920795051</v>
      </c>
      <c r="F1656" s="9" t="str">
        <f>Calendário!C18</f>
        <v>Supermercados BH (Juracy)</v>
      </c>
      <c r="G1656" s="9" t="str">
        <f>IFERROR(IF('M15'!E64=0,"",'M15'!E64),"")</f>
        <v/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 x14ac:dyDescent="0.25">
      <c r="A1657" s="9" t="s">
        <v>215</v>
      </c>
      <c r="B1657" s="9" t="s">
        <v>118</v>
      </c>
      <c r="C1657" s="9" t="s">
        <v>120</v>
      </c>
      <c r="D1657" s="9" t="s">
        <v>121</v>
      </c>
      <c r="E1657" s="9">
        <v>7898920795051</v>
      </c>
      <c r="F1657" s="9" t="str">
        <f>Calendário!C19</f>
        <v>Supermercado Canaã</v>
      </c>
      <c r="G1657" s="9" t="str">
        <f>IFERROR(IF('M16'!E64=0,"",'M16'!E64),"")</f>
        <v/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5">
      <c r="A1658" s="9" t="s">
        <v>215</v>
      </c>
      <c r="B1658" s="9" t="s">
        <v>118</v>
      </c>
      <c r="C1658" s="9" t="s">
        <v>120</v>
      </c>
      <c r="D1658" s="9" t="s">
        <v>121</v>
      </c>
      <c r="E1658" s="9">
        <v>7898920795051</v>
      </c>
      <c r="F1658" s="9" t="str">
        <f>Calendário!C20</f>
        <v>Supermercado Aliança</v>
      </c>
      <c r="G1658" s="9" t="str">
        <f>IFERROR(IF('M17'!E64=0,"",'M17'!E64),"")</f>
        <v/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 x14ac:dyDescent="0.25">
      <c r="A1659" s="9" t="s">
        <v>215</v>
      </c>
      <c r="B1659" s="9" t="s">
        <v>118</v>
      </c>
      <c r="C1659" s="9" t="s">
        <v>120</v>
      </c>
      <c r="D1659" s="9" t="s">
        <v>121</v>
      </c>
      <c r="E1659" s="9">
        <v>7898920795051</v>
      </c>
      <c r="F1659" s="9" t="str">
        <f>Calendário!C21</f>
        <v>Pereira Atacado e Varejo (Boa Vista)</v>
      </c>
      <c r="G1659" s="9" t="str">
        <f>IFERROR(IF('M18'!E64=0,"",'M18'!E64),"")</f>
        <v/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 x14ac:dyDescent="0.25">
      <c r="A1660" s="9" t="s">
        <v>215</v>
      </c>
      <c r="B1660" s="9" t="s">
        <v>118</v>
      </c>
      <c r="C1660" s="9" t="s">
        <v>120</v>
      </c>
      <c r="D1660" s="9" t="s">
        <v>121</v>
      </c>
      <c r="E1660" s="9">
        <v>7898920795051</v>
      </c>
      <c r="F1660" s="9" t="str">
        <f>Calendário!C22</f>
        <v>Andralmeida LTDA (São Geraldo)</v>
      </c>
      <c r="G1660" s="9" t="str">
        <f>IFERROR(IF('M19'!E64=0,"",'M19'!E64),"")</f>
        <v/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 x14ac:dyDescent="0.25">
      <c r="A1661" s="9" t="s">
        <v>215</v>
      </c>
      <c r="B1661" s="9" t="s">
        <v>118</v>
      </c>
      <c r="C1661" s="9" t="s">
        <v>120</v>
      </c>
      <c r="D1661" s="9" t="s">
        <v>121</v>
      </c>
      <c r="E1661" s="9">
        <v>7898920795051</v>
      </c>
      <c r="F1661" s="9" t="str">
        <f>Calendário!C23</f>
        <v xml:space="preserve">São Miguel Supermercado </v>
      </c>
      <c r="G1661" s="9" t="str">
        <f>IFERROR(IF('M20'!E64=0,"",'M20'!E64),"")</f>
        <v/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 x14ac:dyDescent="0.25">
      <c r="A1662" s="9" t="s">
        <v>215</v>
      </c>
      <c r="B1662" s="9" t="s">
        <v>118</v>
      </c>
      <c r="C1662" s="9" t="s">
        <v>120</v>
      </c>
      <c r="D1662" s="9" t="s">
        <v>121</v>
      </c>
      <c r="E1662" s="9">
        <v>7898920795051</v>
      </c>
      <c r="F1662" s="9" t="str">
        <f>Calendário!C24</f>
        <v>Supermercados BH (Rosa Cruz)</v>
      </c>
      <c r="G1662" s="9" t="str">
        <f>IFERROR(IF('M21'!E64=0,"",'M21'!E64),"")</f>
        <v/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5">
      <c r="A1663" s="9" t="s">
        <v>215</v>
      </c>
      <c r="B1663" s="9" t="s">
        <v>118</v>
      </c>
      <c r="C1663" s="9" t="s">
        <v>120</v>
      </c>
      <c r="D1663" s="9" t="s">
        <v>121</v>
      </c>
      <c r="E1663" s="9">
        <v>7898920795051</v>
      </c>
      <c r="F1663" s="9" t="str">
        <f>Calendário!C25</f>
        <v>Supermercados N U (Bairro Brasil)</v>
      </c>
      <c r="G1663" s="9" t="str">
        <f>IFERROR(IF('M22'!E64=0,"",'M22'!E64),"")</f>
        <v/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 x14ac:dyDescent="0.25">
      <c r="A1664" s="9" t="s">
        <v>215</v>
      </c>
      <c r="B1664" s="9" t="s">
        <v>118</v>
      </c>
      <c r="C1664" s="9" t="s">
        <v>120</v>
      </c>
      <c r="D1664" s="9" t="s">
        <v>121</v>
      </c>
      <c r="E1664" s="9">
        <v>7898920795051</v>
      </c>
      <c r="F1664" s="9" t="str">
        <f>Calendário!C26</f>
        <v>Atacadão (Pres. Dutra)</v>
      </c>
      <c r="G1664" s="9" t="str">
        <f>IFERROR(IF('M23'!E64=0,"",'M23'!E64),"")</f>
        <v/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 x14ac:dyDescent="0.25">
      <c r="A1665" s="9" t="s">
        <v>215</v>
      </c>
      <c r="B1665" s="9" t="s">
        <v>118</v>
      </c>
      <c r="C1665" s="9" t="s">
        <v>120</v>
      </c>
      <c r="D1665" s="9" t="s">
        <v>121</v>
      </c>
      <c r="E1665" s="9">
        <v>7898920795051</v>
      </c>
      <c r="F1665" s="9" t="str">
        <f>Calendário!C27</f>
        <v>Supermercado São João</v>
      </c>
      <c r="G1665" s="9" t="str">
        <f>IFERROR(IF('M24'!E64=0,"",'M24'!E64),"")</f>
        <v/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 x14ac:dyDescent="0.25">
      <c r="A1666" s="9" t="s">
        <v>215</v>
      </c>
      <c r="B1666" s="9" t="s">
        <v>118</v>
      </c>
      <c r="C1666" s="9" t="s">
        <v>120</v>
      </c>
      <c r="D1666" s="9" t="s">
        <v>121</v>
      </c>
      <c r="E1666" s="9">
        <v>7898920795051</v>
      </c>
      <c r="F1666" s="9" t="str">
        <f>Calendário!C28</f>
        <v>G Barbosa Supermercado</v>
      </c>
      <c r="G1666" s="9" t="str">
        <f>IFERROR(IF('M25'!E64=0,"",'M25'!E64),"")</f>
        <v/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 x14ac:dyDescent="0.25">
      <c r="A1667" s="9" t="s">
        <v>215</v>
      </c>
      <c r="B1667" s="9" t="s">
        <v>118</v>
      </c>
      <c r="C1667" s="9" t="s">
        <v>120</v>
      </c>
      <c r="D1667" s="9" t="s">
        <v>121</v>
      </c>
      <c r="E1667" s="9">
        <v>7898920795051</v>
      </c>
      <c r="F1667" s="9" t="str">
        <f>Calendário!C29</f>
        <v>Pereira Atacado e Varejo (Alto Maron)</v>
      </c>
      <c r="G1667" s="9" t="str">
        <f>IFERROR(IF('M26'!E64=0,"",'M26'!E64),"")</f>
        <v/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5">
      <c r="A1668" s="9" t="s">
        <v>215</v>
      </c>
      <c r="B1668" s="9" t="s">
        <v>118</v>
      </c>
      <c r="C1668" s="9" t="s">
        <v>120</v>
      </c>
      <c r="D1668" s="9" t="s">
        <v>121</v>
      </c>
      <c r="E1668" s="9">
        <v>7898920795051</v>
      </c>
      <c r="F1668" s="9" t="str">
        <f>Calendário!C30</f>
        <v>Supermercados BH (Brumado)</v>
      </c>
      <c r="G1668" s="9" t="str">
        <f>IFERROR(IF('M27'!E64=0,"",'M27'!E64),"")</f>
        <v/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5">
      <c r="A1669" s="9" t="s">
        <v>215</v>
      </c>
      <c r="B1669" s="9" t="s">
        <v>118</v>
      </c>
      <c r="C1669" s="9" t="s">
        <v>120</v>
      </c>
      <c r="D1669" s="9" t="s">
        <v>121</v>
      </c>
      <c r="E1669" s="9">
        <v>7898920795051</v>
      </c>
      <c r="F1669" s="9" t="str">
        <f>Calendário!C31</f>
        <v xml:space="preserve">Super Mix Supermercado </v>
      </c>
      <c r="G1669" s="9" t="str">
        <f>IFERROR(IF('M28'!E64=0,"",'M28'!E64),"")</f>
        <v/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5">
      <c r="A1670" s="9" t="s">
        <v>215</v>
      </c>
      <c r="B1670" s="9" t="s">
        <v>118</v>
      </c>
      <c r="C1670" s="9" t="s">
        <v>120</v>
      </c>
      <c r="D1670" s="9" t="s">
        <v>121</v>
      </c>
      <c r="E1670" s="9">
        <v>7898920795051</v>
      </c>
      <c r="F1670" s="9" t="str">
        <f>Calendário!C32</f>
        <v>Gbom Supermercado</v>
      </c>
      <c r="G1670" s="9" t="str">
        <f>IFERROR(IF('M29'!E64=0,"",'M29'!E64),"")</f>
        <v/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5">
      <c r="A1671" s="9" t="s">
        <v>215</v>
      </c>
      <c r="B1671" s="9" t="s">
        <v>118</v>
      </c>
      <c r="C1671" s="9" t="s">
        <v>120</v>
      </c>
      <c r="D1671" s="9" t="s">
        <v>121</v>
      </c>
      <c r="E1671" s="9">
        <v>7898920795051</v>
      </c>
      <c r="F1671" s="9" t="str">
        <f>Calendário!C33</f>
        <v>Supermercado Azevedo</v>
      </c>
      <c r="G1671" s="9" t="str">
        <f>IFERROR(IF('M30'!E64=0,"",'M30'!E64),"")</f>
        <v/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5">
      <c r="A1672" s="9" t="s">
        <v>215</v>
      </c>
      <c r="B1672" s="9" t="s">
        <v>118</v>
      </c>
      <c r="C1672" s="9" t="s">
        <v>120</v>
      </c>
      <c r="D1672" s="9" t="s">
        <v>121</v>
      </c>
      <c r="E1672" s="9">
        <v>7898920795051</v>
      </c>
      <c r="F1672" s="9" t="str">
        <f>Calendário!C34</f>
        <v>Supermercado Jurema</v>
      </c>
      <c r="G1672" s="9" t="str">
        <f>IFERROR(IF('M31'!E64=0,"",'M31'!E64),"")</f>
        <v/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customHeight="1" x14ac:dyDescent="0.25">
      <c r="A1673" s="9" t="s">
        <v>215</v>
      </c>
      <c r="B1673" s="9" t="s">
        <v>118</v>
      </c>
      <c r="C1673" s="9" t="s">
        <v>120</v>
      </c>
      <c r="D1673" s="9" t="s">
        <v>121</v>
      </c>
      <c r="E1673" s="9">
        <v>7898920795051</v>
      </c>
      <c r="F1673" s="9" t="str">
        <f>Calendário!C35</f>
        <v xml:space="preserve">Supermercado Petybom </v>
      </c>
      <c r="G1673" s="9" t="str">
        <f>IFERROR(IF('M32'!E64=0,"",'M32'!E64),"")</f>
        <v/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5">
      <c r="A1674" s="9" t="s">
        <v>215</v>
      </c>
      <c r="B1674" s="9" t="s">
        <v>118</v>
      </c>
      <c r="C1674" s="9" t="s">
        <v>120</v>
      </c>
      <c r="D1674" s="9" t="s">
        <v>121</v>
      </c>
      <c r="E1674" s="9">
        <v>7898920795051</v>
      </c>
      <c r="F1674" s="9" t="str">
        <f>Calendário!C36</f>
        <v>Supermercados Petrópolis</v>
      </c>
      <c r="G1674" s="9" t="str">
        <f>IFERROR(IF('M33'!E64=0,"",'M33'!E64),"")</f>
        <v/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5">
      <c r="A1675" s="9" t="s">
        <v>215</v>
      </c>
      <c r="B1675" s="9" t="s">
        <v>118</v>
      </c>
      <c r="C1675" s="9" t="s">
        <v>120</v>
      </c>
      <c r="D1675" s="9" t="s">
        <v>121</v>
      </c>
      <c r="E1675" s="9">
        <v>7898920795051</v>
      </c>
      <c r="F1675" s="9" t="str">
        <f>Calendário!C37</f>
        <v>Supermercados N U (Boulevard)</v>
      </c>
      <c r="G1675" s="9" t="str">
        <f>IFERROR(IF('M34'!E64=0,"",'M34'!E64),"")</f>
        <v/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5">
      <c r="A1676" s="9" t="s">
        <v>215</v>
      </c>
      <c r="B1676" s="9" t="s">
        <v>118</v>
      </c>
      <c r="C1676" s="9" t="s">
        <v>120</v>
      </c>
      <c r="D1676" s="9" t="s">
        <v>121</v>
      </c>
      <c r="E1676" s="9">
        <v>7898920795051</v>
      </c>
      <c r="F1676" s="9" t="str">
        <f>Calendário!C38</f>
        <v>Supermercado Local</v>
      </c>
      <c r="G1676" s="9" t="str">
        <f>IFERROR(IF('M35'!E64=0,"",'M35'!E64),"")</f>
        <v/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customHeight="1" x14ac:dyDescent="0.25">
      <c r="A1677" s="9" t="s">
        <v>215</v>
      </c>
      <c r="B1677" s="9" t="s">
        <v>118</v>
      </c>
      <c r="C1677" s="9" t="s">
        <v>120</v>
      </c>
      <c r="D1677" s="9" t="s">
        <v>121</v>
      </c>
      <c r="E1677" s="9">
        <v>7898920795051</v>
      </c>
      <c r="F1677" s="9" t="str">
        <f>Calendário!C39</f>
        <v>Rondelli Comércio e transporte LTDA</v>
      </c>
      <c r="G1677" s="9" t="str">
        <f>IFERROR(IF('M36'!E64=0,"",'M36'!E64),"")</f>
        <v/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5">
      <c r="A1678" s="9" t="s">
        <v>215</v>
      </c>
      <c r="B1678" s="9" t="s">
        <v>118</v>
      </c>
      <c r="C1678" s="9" t="s">
        <v>120</v>
      </c>
      <c r="D1678" s="9" t="s">
        <v>121</v>
      </c>
      <c r="E1678" s="9">
        <v>7898920795051</v>
      </c>
      <c r="F1678" s="9" t="str">
        <f>Calendário!C40</f>
        <v>NS Aparecida</v>
      </c>
      <c r="G1678" s="9" t="str">
        <f>IFERROR(IF('M37'!E64=0,"",'M37'!E64),"")</f>
        <v/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5">
      <c r="A1679" s="9" t="s">
        <v>215</v>
      </c>
      <c r="B1679" s="9" t="s">
        <v>118</v>
      </c>
      <c r="C1679" s="9" t="s">
        <v>120</v>
      </c>
      <c r="D1679" s="9" t="s">
        <v>121</v>
      </c>
      <c r="E1679" s="9">
        <v>7898920795051</v>
      </c>
      <c r="F1679" s="9" t="str">
        <f>Calendário!C41</f>
        <v>Supermercado Família</v>
      </c>
      <c r="G1679" s="9" t="str">
        <f>IFERROR(IF('M38'!E64=0,"",'M38'!E64),"")</f>
        <v/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5">
      <c r="A1680" s="9" t="s">
        <v>215</v>
      </c>
      <c r="B1680" s="9" t="s">
        <v>118</v>
      </c>
      <c r="C1680" s="9" t="s">
        <v>120</v>
      </c>
      <c r="D1680" s="9" t="s">
        <v>121</v>
      </c>
      <c r="E1680" s="9">
        <v>7898920795051</v>
      </c>
      <c r="F1680" s="9" t="str">
        <f>Calendário!C42</f>
        <v>S Nossa Senhora</v>
      </c>
      <c r="G1680" s="9" t="str">
        <f>IFERROR(IF('M39'!E64=0,"",'M39'!E64),"")</f>
        <v/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customHeight="1" x14ac:dyDescent="0.25">
      <c r="A1681" s="9" t="s">
        <v>215</v>
      </c>
      <c r="B1681" s="9" t="s">
        <v>118</v>
      </c>
      <c r="C1681" s="9" t="s">
        <v>120</v>
      </c>
      <c r="D1681" s="9" t="s">
        <v>121</v>
      </c>
      <c r="E1681" s="9">
        <v>7898920795051</v>
      </c>
      <c r="F1681" s="9" t="str">
        <f>Calendário!C43</f>
        <v>Supermercado Nova Economia</v>
      </c>
      <c r="G1681" s="9" t="str">
        <f>IFERROR(IF('M40'!E64=0,"",'M40'!E64),"")</f>
        <v/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5">
      <c r="A1682" s="9" t="s">
        <v>215</v>
      </c>
      <c r="B1682" s="9" t="s">
        <v>118</v>
      </c>
      <c r="C1682" s="9" t="s">
        <v>120</v>
      </c>
      <c r="D1682" s="9" t="s">
        <v>123</v>
      </c>
      <c r="E1682" s="9">
        <v>7896116900029</v>
      </c>
      <c r="F1682" s="9" t="str">
        <f>Calendário!C4</f>
        <v>Atakarejo</v>
      </c>
      <c r="G1682" s="9">
        <f>IFERROR(IF('M1'!E65=0,"",'M1'!E65),"")</f>
        <v>8.68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5">
      <c r="A1683" s="9" t="s">
        <v>215</v>
      </c>
      <c r="B1683" s="9" t="s">
        <v>118</v>
      </c>
      <c r="C1683" s="9" t="s">
        <v>120</v>
      </c>
      <c r="D1683" s="9" t="s">
        <v>123</v>
      </c>
      <c r="E1683" s="9">
        <v>7896116900029</v>
      </c>
      <c r="F1683" s="9" t="str">
        <f>Calendário!C5</f>
        <v>Supermercado São Jorge</v>
      </c>
      <c r="G1683" s="9" t="str">
        <f>IFERROR(IF('M2'!E65=0,"",'M2'!E65),"")</f>
        <v/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5">
      <c r="A1684" s="9" t="s">
        <v>215</v>
      </c>
      <c r="B1684" s="9" t="s">
        <v>118</v>
      </c>
      <c r="C1684" s="9" t="s">
        <v>120</v>
      </c>
      <c r="D1684" s="9" t="s">
        <v>123</v>
      </c>
      <c r="E1684" s="9">
        <v>7896116900029</v>
      </c>
      <c r="F1684" s="9" t="str">
        <f>Calendário!C6</f>
        <v>Economart</v>
      </c>
      <c r="G1684" s="9">
        <f>IFERROR(IF('M3'!E65=0,"",'M3'!E65),"")</f>
        <v>8.7799999999999994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5">
      <c r="A1685" s="9" t="s">
        <v>215</v>
      </c>
      <c r="B1685" s="9" t="s">
        <v>118</v>
      </c>
      <c r="C1685" s="9" t="s">
        <v>120</v>
      </c>
      <c r="D1685" s="9" t="s">
        <v>123</v>
      </c>
      <c r="E1685" s="9">
        <v>7896116900029</v>
      </c>
      <c r="F1685" s="9" t="str">
        <f>Calendário!C7</f>
        <v>Mercadinho Deus Dará</v>
      </c>
      <c r="G1685" s="9" t="str">
        <f>IFERROR(IF('M4'!E65=0,"",'M4'!E65),"")</f>
        <v>x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5">
      <c r="A1686" s="9" t="s">
        <v>215</v>
      </c>
      <c r="B1686" s="9" t="s">
        <v>118</v>
      </c>
      <c r="C1686" s="9" t="s">
        <v>120</v>
      </c>
      <c r="D1686" s="9" t="s">
        <v>123</v>
      </c>
      <c r="E1686" s="9">
        <v>7896116900029</v>
      </c>
      <c r="F1686" s="9" t="str">
        <f>Calendário!C8</f>
        <v>Mix Mateus</v>
      </c>
      <c r="G1686" s="9">
        <f>IFERROR(IF('M5'!E65=0,"",'M5'!E65),"")</f>
        <v>8.7899999999999991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5">
      <c r="A1687" s="9" t="s">
        <v>215</v>
      </c>
      <c r="B1687" s="9" t="s">
        <v>118</v>
      </c>
      <c r="C1687" s="9" t="s">
        <v>120</v>
      </c>
      <c r="D1687" s="9" t="s">
        <v>123</v>
      </c>
      <c r="E1687" s="9">
        <v>7896116900029</v>
      </c>
      <c r="F1687" s="9" t="str">
        <f>Calendário!C9</f>
        <v>Mercado Eliene</v>
      </c>
      <c r="G1687" s="9" t="str">
        <f>IFERROR(IF('M6'!E65=0,"",'M6'!E65),"")</f>
        <v>x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5">
      <c r="A1688" s="9" t="s">
        <v>215</v>
      </c>
      <c r="B1688" s="9" t="s">
        <v>118</v>
      </c>
      <c r="C1688" s="9" t="s">
        <v>120</v>
      </c>
      <c r="D1688" s="9" t="s">
        <v>123</v>
      </c>
      <c r="E1688" s="9">
        <v>7896116900029</v>
      </c>
      <c r="F1688" s="9" t="str">
        <f>Calendário!C10</f>
        <v>Santo Antônio Supermercados</v>
      </c>
      <c r="G1688" s="9">
        <f>IFERROR(IF('M7'!E65=0,"",'M7'!E65),"")</f>
        <v>10.49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5">
      <c r="A1689" s="9" t="s">
        <v>215</v>
      </c>
      <c r="B1689" s="9" t="s">
        <v>118</v>
      </c>
      <c r="C1689" s="9" t="s">
        <v>120</v>
      </c>
      <c r="D1689" s="9" t="s">
        <v>123</v>
      </c>
      <c r="E1689" s="9">
        <v>7896116900029</v>
      </c>
      <c r="F1689" s="9" t="str">
        <f>Calendário!C11</f>
        <v xml:space="preserve">Mercado Teixeira </v>
      </c>
      <c r="G1689" s="9" t="str">
        <f>IFERROR(IF('M8'!E65=0,"",'M8'!E65),"")</f>
        <v>x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5">
      <c r="A1690" s="9" t="s">
        <v>215</v>
      </c>
      <c r="B1690" s="9" t="s">
        <v>118</v>
      </c>
      <c r="C1690" s="9" t="s">
        <v>120</v>
      </c>
      <c r="D1690" s="9" t="s">
        <v>123</v>
      </c>
      <c r="E1690" s="9">
        <v>7896116900029</v>
      </c>
      <c r="F1690" s="9" t="str">
        <f>Calendário!C12</f>
        <v xml:space="preserve">Supermercado Modelo </v>
      </c>
      <c r="G1690" s="9" t="str">
        <f>IFERROR(IF('M9'!E65=0,"",'M9'!E65),"")</f>
        <v/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5">
      <c r="A1691" s="9" t="s">
        <v>215</v>
      </c>
      <c r="B1691" s="9" t="s">
        <v>118</v>
      </c>
      <c r="C1691" s="9" t="s">
        <v>120</v>
      </c>
      <c r="D1691" s="9" t="s">
        <v>123</v>
      </c>
      <c r="E1691" s="9">
        <v>7896116900029</v>
      </c>
      <c r="F1691" s="9" t="str">
        <f>Calendário!C13</f>
        <v>Supermercado Esplendor</v>
      </c>
      <c r="G1691" s="9" t="str">
        <f>IFERROR(IF('M10'!E65=0,"",'M10'!E65),"")</f>
        <v/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5">
      <c r="A1692" s="9" t="s">
        <v>215</v>
      </c>
      <c r="B1692" s="9" t="s">
        <v>118</v>
      </c>
      <c r="C1692" s="9" t="s">
        <v>120</v>
      </c>
      <c r="D1692" s="9" t="s">
        <v>123</v>
      </c>
      <c r="E1692" s="9">
        <v>7896116900029</v>
      </c>
      <c r="F1692" s="9" t="str">
        <f>Calendário!C14</f>
        <v>Sendas Distribuidora S/A (Assaí Atacadista)</v>
      </c>
      <c r="G1692" s="9" t="str">
        <f>IFERROR(IF('M11'!E65=0,"",'M11'!E65),"")</f>
        <v/>
      </c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5">
      <c r="A1693" s="9" t="s">
        <v>215</v>
      </c>
      <c r="B1693" s="9" t="s">
        <v>118</v>
      </c>
      <c r="C1693" s="9" t="s">
        <v>120</v>
      </c>
      <c r="D1693" s="9" t="s">
        <v>123</v>
      </c>
      <c r="E1693" s="9">
        <v>7896116900029</v>
      </c>
      <c r="F1693" s="9" t="str">
        <f>Calendário!C15</f>
        <v>Supermercado Sampaio</v>
      </c>
      <c r="G1693" s="9" t="str">
        <f>IFERROR(IF('M12'!E65=0,"",'M12'!E65),"")</f>
        <v/>
      </c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5">
      <c r="A1694" s="9" t="s">
        <v>215</v>
      </c>
      <c r="B1694" s="9" t="s">
        <v>118</v>
      </c>
      <c r="C1694" s="9" t="s">
        <v>120</v>
      </c>
      <c r="D1694" s="9" t="s">
        <v>123</v>
      </c>
      <c r="E1694" s="9">
        <v>7896116900029</v>
      </c>
      <c r="F1694" s="9" t="str">
        <f>Calendário!C16</f>
        <v>Atacadão (Brumado)</v>
      </c>
      <c r="G1694" s="9">
        <f>IFERROR(IF('M13'!E65=0,"",'M13'!E65),"")</f>
        <v>8.99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5">
      <c r="A1695" s="9" t="s">
        <v>215</v>
      </c>
      <c r="B1695" s="9" t="s">
        <v>118</v>
      </c>
      <c r="C1695" s="9" t="s">
        <v>120</v>
      </c>
      <c r="D1695" s="9" t="s">
        <v>123</v>
      </c>
      <c r="E1695" s="9">
        <v>7896116900029</v>
      </c>
      <c r="F1695" s="9" t="str">
        <f>Calendário!C17</f>
        <v>Supermercado Central Ipanema</v>
      </c>
      <c r="G1695" s="9" t="str">
        <f>IFERROR(IF('M14'!E65=0,"",'M14'!E65),"")</f>
        <v>x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5">
      <c r="A1696" s="9" t="s">
        <v>215</v>
      </c>
      <c r="B1696" s="9" t="s">
        <v>118</v>
      </c>
      <c r="C1696" s="9" t="s">
        <v>120</v>
      </c>
      <c r="D1696" s="9" t="s">
        <v>123</v>
      </c>
      <c r="E1696" s="9">
        <v>7896116900029</v>
      </c>
      <c r="F1696" s="9" t="str">
        <f>Calendário!C18</f>
        <v>Supermercados BH (Juracy)</v>
      </c>
      <c r="G1696" s="9" t="str">
        <f>IFERROR(IF('M15'!E65=0,"",'M15'!E65),"")</f>
        <v/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5">
      <c r="A1697" s="9" t="s">
        <v>215</v>
      </c>
      <c r="B1697" s="9" t="s">
        <v>118</v>
      </c>
      <c r="C1697" s="9" t="s">
        <v>120</v>
      </c>
      <c r="D1697" s="9" t="s">
        <v>123</v>
      </c>
      <c r="E1697" s="9">
        <v>7896116900029</v>
      </c>
      <c r="F1697" s="9" t="str">
        <f>Calendário!C19</f>
        <v>Supermercado Canaã</v>
      </c>
      <c r="G1697" s="9" t="str">
        <f>IFERROR(IF('M16'!E65=0,"",'M16'!E65),"")</f>
        <v/>
      </c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5">
      <c r="A1698" s="9" t="s">
        <v>215</v>
      </c>
      <c r="B1698" s="9" t="s">
        <v>118</v>
      </c>
      <c r="C1698" s="9" t="s">
        <v>120</v>
      </c>
      <c r="D1698" s="9" t="s">
        <v>123</v>
      </c>
      <c r="E1698" s="9">
        <v>7896116900029</v>
      </c>
      <c r="F1698" s="9" t="str">
        <f>Calendário!C20</f>
        <v>Supermercado Aliança</v>
      </c>
      <c r="G1698" s="9" t="str">
        <f>IFERROR(IF('M17'!E65=0,"",'M17'!E65),"")</f>
        <v/>
      </c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5">
      <c r="A1699" s="9" t="s">
        <v>215</v>
      </c>
      <c r="B1699" s="9" t="s">
        <v>118</v>
      </c>
      <c r="C1699" s="9" t="s">
        <v>120</v>
      </c>
      <c r="D1699" s="9" t="s">
        <v>123</v>
      </c>
      <c r="E1699" s="9">
        <v>7896116900029</v>
      </c>
      <c r="F1699" s="9" t="str">
        <f>Calendário!C21</f>
        <v>Pereira Atacado e Varejo (Boa Vista)</v>
      </c>
      <c r="G1699" s="9" t="str">
        <f>IFERROR(IF('M18'!E65=0,"",'M18'!E65),"")</f>
        <v/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5">
      <c r="A1700" s="9" t="s">
        <v>215</v>
      </c>
      <c r="B1700" s="9" t="s">
        <v>118</v>
      </c>
      <c r="C1700" s="9" t="s">
        <v>120</v>
      </c>
      <c r="D1700" s="9" t="s">
        <v>123</v>
      </c>
      <c r="E1700" s="9">
        <v>7896116900029</v>
      </c>
      <c r="F1700" s="9" t="str">
        <f>Calendário!C22</f>
        <v>Andralmeida LTDA (São Geraldo)</v>
      </c>
      <c r="G1700" s="9" t="str">
        <f>IFERROR(IF('M19'!E65=0,"",'M19'!E65),"")</f>
        <v/>
      </c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5">
      <c r="A1701" s="9" t="s">
        <v>215</v>
      </c>
      <c r="B1701" s="9" t="s">
        <v>118</v>
      </c>
      <c r="C1701" s="9" t="s">
        <v>120</v>
      </c>
      <c r="D1701" s="9" t="s">
        <v>123</v>
      </c>
      <c r="E1701" s="9">
        <v>7896116900029</v>
      </c>
      <c r="F1701" s="9" t="str">
        <f>Calendário!C23</f>
        <v xml:space="preserve">São Miguel Supermercado </v>
      </c>
      <c r="G1701" s="9" t="str">
        <f>IFERROR(IF('M20'!E65=0,"",'M20'!E65),"")</f>
        <v/>
      </c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5">
      <c r="A1702" s="9" t="s">
        <v>215</v>
      </c>
      <c r="B1702" s="9" t="s">
        <v>118</v>
      </c>
      <c r="C1702" s="9" t="s">
        <v>120</v>
      </c>
      <c r="D1702" s="9" t="s">
        <v>123</v>
      </c>
      <c r="E1702" s="9">
        <v>7896116900029</v>
      </c>
      <c r="F1702" s="9" t="str">
        <f>Calendário!C24</f>
        <v>Supermercados BH (Rosa Cruz)</v>
      </c>
      <c r="G1702" s="9" t="str">
        <f>IFERROR(IF('M21'!E65=0,"",'M21'!E65),"")</f>
        <v/>
      </c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5">
      <c r="A1703" s="9" t="s">
        <v>215</v>
      </c>
      <c r="B1703" s="9" t="s">
        <v>118</v>
      </c>
      <c r="C1703" s="9" t="s">
        <v>120</v>
      </c>
      <c r="D1703" s="9" t="s">
        <v>123</v>
      </c>
      <c r="E1703" s="9">
        <v>7896116900029</v>
      </c>
      <c r="F1703" s="9" t="str">
        <f>Calendário!C25</f>
        <v>Supermercados N U (Bairro Brasil)</v>
      </c>
      <c r="G1703" s="9" t="str">
        <f>IFERROR(IF('M22'!E65=0,"",'M22'!E65),"")</f>
        <v/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5">
      <c r="A1704" s="9" t="s">
        <v>215</v>
      </c>
      <c r="B1704" s="9" t="s">
        <v>118</v>
      </c>
      <c r="C1704" s="9" t="s">
        <v>120</v>
      </c>
      <c r="D1704" s="9" t="s">
        <v>123</v>
      </c>
      <c r="E1704" s="9">
        <v>7896116900029</v>
      </c>
      <c r="F1704" s="9" t="str">
        <f>Calendário!C26</f>
        <v>Atacadão (Pres. Dutra)</v>
      </c>
      <c r="G1704" s="9" t="str">
        <f>IFERROR(IF('M23'!E65=0,"",'M23'!E65),"")</f>
        <v/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5">
      <c r="A1705" s="9" t="s">
        <v>215</v>
      </c>
      <c r="B1705" s="9" t="s">
        <v>118</v>
      </c>
      <c r="C1705" s="9" t="s">
        <v>120</v>
      </c>
      <c r="D1705" s="9" t="s">
        <v>123</v>
      </c>
      <c r="E1705" s="9">
        <v>7896116900029</v>
      </c>
      <c r="F1705" s="9" t="str">
        <f>Calendário!C27</f>
        <v>Supermercado São João</v>
      </c>
      <c r="G1705" s="9" t="str">
        <f>IFERROR(IF('M24'!E65=0,"",'M24'!E65),"")</f>
        <v/>
      </c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5">
      <c r="A1706" s="9" t="s">
        <v>215</v>
      </c>
      <c r="B1706" s="9" t="s">
        <v>118</v>
      </c>
      <c r="C1706" s="9" t="s">
        <v>120</v>
      </c>
      <c r="D1706" s="9" t="s">
        <v>123</v>
      </c>
      <c r="E1706" s="9">
        <v>7896116900029</v>
      </c>
      <c r="F1706" s="9" t="str">
        <f>Calendário!C28</f>
        <v>G Barbosa Supermercado</v>
      </c>
      <c r="G1706" s="9" t="str">
        <f>IFERROR(IF('M25'!E65=0,"",'M25'!E65),"")</f>
        <v/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5">
      <c r="A1707" s="9" t="s">
        <v>215</v>
      </c>
      <c r="B1707" s="9" t="s">
        <v>118</v>
      </c>
      <c r="C1707" s="9" t="s">
        <v>120</v>
      </c>
      <c r="D1707" s="9" t="s">
        <v>123</v>
      </c>
      <c r="E1707" s="9">
        <v>7896116900029</v>
      </c>
      <c r="F1707" s="9" t="str">
        <f>Calendário!C29</f>
        <v>Pereira Atacado e Varejo (Alto Maron)</v>
      </c>
      <c r="G1707" s="9" t="str">
        <f>IFERROR(IF('M26'!E65=0,"",'M26'!E65),"")</f>
        <v/>
      </c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5">
      <c r="A1708" s="9" t="s">
        <v>215</v>
      </c>
      <c r="B1708" s="9" t="s">
        <v>118</v>
      </c>
      <c r="C1708" s="9" t="s">
        <v>120</v>
      </c>
      <c r="D1708" s="9" t="s">
        <v>123</v>
      </c>
      <c r="E1708" s="9">
        <v>7896116900029</v>
      </c>
      <c r="F1708" s="9" t="str">
        <f>Calendário!C30</f>
        <v>Supermercados BH (Brumado)</v>
      </c>
      <c r="G1708" s="9" t="str">
        <f>IFERROR(IF('M27'!E65=0,"",'M27'!E65),"")</f>
        <v/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5">
      <c r="A1709" s="9" t="s">
        <v>215</v>
      </c>
      <c r="B1709" s="9" t="s">
        <v>118</v>
      </c>
      <c r="C1709" s="9" t="s">
        <v>120</v>
      </c>
      <c r="D1709" s="9" t="s">
        <v>123</v>
      </c>
      <c r="E1709" s="9">
        <v>7896116900029</v>
      </c>
      <c r="F1709" s="9" t="str">
        <f>Calendário!C31</f>
        <v xml:space="preserve">Super Mix Supermercado </v>
      </c>
      <c r="G1709" s="9" t="str">
        <f>IFERROR(IF('M28'!E65=0,"",'M28'!E65),"")</f>
        <v/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5">
      <c r="A1710" s="9" t="s">
        <v>215</v>
      </c>
      <c r="B1710" s="9" t="s">
        <v>118</v>
      </c>
      <c r="C1710" s="9" t="s">
        <v>120</v>
      </c>
      <c r="D1710" s="9" t="s">
        <v>123</v>
      </c>
      <c r="E1710" s="9">
        <v>7896116900029</v>
      </c>
      <c r="F1710" s="9" t="str">
        <f>Calendário!C32</f>
        <v>Gbom Supermercado</v>
      </c>
      <c r="G1710" s="9" t="str">
        <f>IFERROR(IF('M29'!E65=0,"",'M29'!E65),"")</f>
        <v/>
      </c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5">
      <c r="A1711" s="9" t="s">
        <v>215</v>
      </c>
      <c r="B1711" s="9" t="s">
        <v>118</v>
      </c>
      <c r="C1711" s="9" t="s">
        <v>120</v>
      </c>
      <c r="D1711" s="9" t="s">
        <v>123</v>
      </c>
      <c r="E1711" s="9">
        <v>7896116900029</v>
      </c>
      <c r="F1711" s="9" t="str">
        <f>Calendário!C33</f>
        <v>Supermercado Azevedo</v>
      </c>
      <c r="G1711" s="9" t="str">
        <f>IFERROR(IF('M30'!E65=0,"",'M30'!E65),"")</f>
        <v/>
      </c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5">
      <c r="A1712" s="9" t="s">
        <v>215</v>
      </c>
      <c r="B1712" s="9" t="s">
        <v>118</v>
      </c>
      <c r="C1712" s="9" t="s">
        <v>120</v>
      </c>
      <c r="D1712" s="9" t="s">
        <v>123</v>
      </c>
      <c r="E1712" s="9">
        <v>7896116900029</v>
      </c>
      <c r="F1712" s="9" t="str">
        <f>Calendário!C34</f>
        <v>Supermercado Jurema</v>
      </c>
      <c r="G1712" s="9" t="str">
        <f>IFERROR(IF('M31'!E65=0,"",'M31'!E65),"")</f>
        <v/>
      </c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5">
      <c r="A1713" s="9" t="s">
        <v>215</v>
      </c>
      <c r="B1713" s="9" t="s">
        <v>118</v>
      </c>
      <c r="C1713" s="9" t="s">
        <v>120</v>
      </c>
      <c r="D1713" s="9" t="s">
        <v>123</v>
      </c>
      <c r="E1713" s="9">
        <v>7896116900029</v>
      </c>
      <c r="F1713" s="9" t="str">
        <f>Calendário!C35</f>
        <v xml:space="preserve">Supermercado Petybom </v>
      </c>
      <c r="G1713" s="9" t="str">
        <f>IFERROR(IF('M32'!E65=0,"",'M32'!E65),"")</f>
        <v/>
      </c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customHeight="1" x14ac:dyDescent="0.25">
      <c r="A1714" s="9" t="s">
        <v>215</v>
      </c>
      <c r="B1714" s="9" t="s">
        <v>118</v>
      </c>
      <c r="C1714" s="9" t="s">
        <v>120</v>
      </c>
      <c r="D1714" s="9" t="s">
        <v>123</v>
      </c>
      <c r="E1714" s="9">
        <v>7896116900029</v>
      </c>
      <c r="F1714" s="9" t="str">
        <f>Calendário!C36</f>
        <v>Supermercados Petrópolis</v>
      </c>
      <c r="G1714" s="9" t="str">
        <f>IFERROR(IF('M33'!E65=0,"",'M33'!E65),"")</f>
        <v/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5">
      <c r="A1715" s="9" t="s">
        <v>215</v>
      </c>
      <c r="B1715" s="9" t="s">
        <v>118</v>
      </c>
      <c r="C1715" s="9" t="s">
        <v>120</v>
      </c>
      <c r="D1715" s="9" t="s">
        <v>123</v>
      </c>
      <c r="E1715" s="9">
        <v>7896116900029</v>
      </c>
      <c r="F1715" s="9" t="str">
        <f>Calendário!C37</f>
        <v>Supermercados N U (Boulevard)</v>
      </c>
      <c r="G1715" s="9" t="str">
        <f>IFERROR(IF('M34'!E65=0,"",'M34'!E65),"")</f>
        <v/>
      </c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5">
      <c r="A1716" s="9" t="s">
        <v>215</v>
      </c>
      <c r="B1716" s="9" t="s">
        <v>118</v>
      </c>
      <c r="C1716" s="9" t="s">
        <v>120</v>
      </c>
      <c r="D1716" s="9" t="s">
        <v>123</v>
      </c>
      <c r="E1716" s="9">
        <v>7896116900029</v>
      </c>
      <c r="F1716" s="9" t="str">
        <f>Calendário!C38</f>
        <v>Supermercado Local</v>
      </c>
      <c r="G1716" s="9" t="str">
        <f>IFERROR(IF('M35'!E65=0,"",'M35'!E65),"")</f>
        <v/>
      </c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5">
      <c r="A1717" s="9" t="s">
        <v>215</v>
      </c>
      <c r="B1717" s="9" t="s">
        <v>118</v>
      </c>
      <c r="C1717" s="9" t="s">
        <v>120</v>
      </c>
      <c r="D1717" s="9" t="s">
        <v>123</v>
      </c>
      <c r="E1717" s="9">
        <v>7896116900029</v>
      </c>
      <c r="F1717" s="9" t="str">
        <f>Calendário!C39</f>
        <v>Rondelli Comércio e transporte LTDA</v>
      </c>
      <c r="G1717" s="9" t="str">
        <f>IFERROR(IF('M36'!E65=0,"",'M36'!E65),"")</f>
        <v/>
      </c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5">
      <c r="A1718" s="9" t="s">
        <v>215</v>
      </c>
      <c r="B1718" s="9" t="s">
        <v>118</v>
      </c>
      <c r="C1718" s="9" t="s">
        <v>120</v>
      </c>
      <c r="D1718" s="9" t="s">
        <v>123</v>
      </c>
      <c r="E1718" s="9">
        <v>7896116900029</v>
      </c>
      <c r="F1718" s="9" t="str">
        <f>Calendário!C40</f>
        <v>NS Aparecida</v>
      </c>
      <c r="G1718" s="9" t="str">
        <f>IFERROR(IF('M37'!E65=0,"",'M37'!E65),"")</f>
        <v/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5">
      <c r="A1719" s="9" t="s">
        <v>215</v>
      </c>
      <c r="B1719" s="9" t="s">
        <v>118</v>
      </c>
      <c r="C1719" s="9" t="s">
        <v>120</v>
      </c>
      <c r="D1719" s="9" t="s">
        <v>123</v>
      </c>
      <c r="E1719" s="9">
        <v>7896116900029</v>
      </c>
      <c r="F1719" s="9" t="str">
        <f>Calendário!C41</f>
        <v>Supermercado Família</v>
      </c>
      <c r="G1719" s="9" t="str">
        <f>IFERROR(IF('M38'!E65=0,"",'M38'!E65),"")</f>
        <v/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5">
      <c r="A1720" s="9" t="s">
        <v>215</v>
      </c>
      <c r="B1720" s="9" t="s">
        <v>118</v>
      </c>
      <c r="C1720" s="9" t="s">
        <v>120</v>
      </c>
      <c r="D1720" s="9" t="s">
        <v>123</v>
      </c>
      <c r="E1720" s="9">
        <v>7896116900029</v>
      </c>
      <c r="F1720" s="9" t="str">
        <f>Calendário!C42</f>
        <v>S Nossa Senhora</v>
      </c>
      <c r="G1720" s="9" t="str">
        <f>IFERROR(IF('M39'!E65=0,"",'M39'!E65),"")</f>
        <v/>
      </c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5">
      <c r="A1721" s="9" t="s">
        <v>215</v>
      </c>
      <c r="B1721" s="9" t="s">
        <v>118</v>
      </c>
      <c r="C1721" s="9" t="s">
        <v>120</v>
      </c>
      <c r="D1721" s="9" t="s">
        <v>123</v>
      </c>
      <c r="E1721" s="9">
        <v>7896116900029</v>
      </c>
      <c r="F1721" s="9" t="str">
        <f>Calendário!C43</f>
        <v>Supermercado Nova Economia</v>
      </c>
      <c r="G1721" s="9" t="str">
        <f>IFERROR(IF('M40'!E65=0,"",'M40'!E65),"")</f>
        <v/>
      </c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5">
      <c r="A1722" s="9" t="s">
        <v>215</v>
      </c>
      <c r="B1722" s="9" t="s">
        <v>118</v>
      </c>
      <c r="C1722" s="9" t="s">
        <v>120</v>
      </c>
      <c r="D1722" s="9" t="s">
        <v>125</v>
      </c>
      <c r="E1722" s="9">
        <v>7898903143015</v>
      </c>
      <c r="F1722" s="9" t="str">
        <f>Calendário!C4</f>
        <v>Atakarejo</v>
      </c>
      <c r="G1722" s="9" t="str">
        <f>IFERROR(IF('M1'!E66=0,"",'M1'!E66),"")</f>
        <v>x</v>
      </c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5">
      <c r="A1723" s="9" t="s">
        <v>215</v>
      </c>
      <c r="B1723" s="9" t="s">
        <v>118</v>
      </c>
      <c r="C1723" s="9" t="s">
        <v>120</v>
      </c>
      <c r="D1723" s="9" t="s">
        <v>125</v>
      </c>
      <c r="E1723" s="9">
        <v>7898903143015</v>
      </c>
      <c r="F1723" s="9" t="str">
        <f>Calendário!C5</f>
        <v>Supermercado São Jorge</v>
      </c>
      <c r="G1723" s="9" t="str">
        <f>IFERROR(IF('M2'!E66=0,"",'M2'!E66),"")</f>
        <v/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 x14ac:dyDescent="0.25">
      <c r="A1724" s="9" t="s">
        <v>215</v>
      </c>
      <c r="B1724" s="9" t="s">
        <v>118</v>
      </c>
      <c r="C1724" s="9" t="s">
        <v>120</v>
      </c>
      <c r="D1724" s="9" t="s">
        <v>125</v>
      </c>
      <c r="E1724" s="9">
        <v>7898903143015</v>
      </c>
      <c r="F1724" s="9" t="str">
        <f>Calendário!C6</f>
        <v>Economart</v>
      </c>
      <c r="G1724" s="9" t="str">
        <f>IFERROR(IF('M3'!E66=0,"",'M3'!E66),"")</f>
        <v>x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 x14ac:dyDescent="0.25">
      <c r="A1725" s="9" t="s">
        <v>215</v>
      </c>
      <c r="B1725" s="9" t="s">
        <v>118</v>
      </c>
      <c r="C1725" s="9" t="s">
        <v>120</v>
      </c>
      <c r="D1725" s="9" t="s">
        <v>125</v>
      </c>
      <c r="E1725" s="9">
        <v>7898903143015</v>
      </c>
      <c r="F1725" s="9" t="str">
        <f>Calendário!C7</f>
        <v>Mercadinho Deus Dará</v>
      </c>
      <c r="G1725" s="9" t="str">
        <f>IFERROR(IF('M4'!E66=0,"",'M4'!E66),"")</f>
        <v>x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.75" customHeight="1" x14ac:dyDescent="0.25">
      <c r="A1726" s="9" t="s">
        <v>215</v>
      </c>
      <c r="B1726" s="9" t="s">
        <v>118</v>
      </c>
      <c r="C1726" s="9" t="s">
        <v>120</v>
      </c>
      <c r="D1726" s="9" t="s">
        <v>125</v>
      </c>
      <c r="E1726" s="9">
        <v>7898903143015</v>
      </c>
      <c r="F1726" s="9" t="str">
        <f>Calendário!C8</f>
        <v>Mix Mateus</v>
      </c>
      <c r="G1726" s="9" t="str">
        <f>IFERROR(IF('M5'!E66=0,"",'M5'!E66),"")</f>
        <v>x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 x14ac:dyDescent="0.25">
      <c r="A1727" s="9" t="s">
        <v>215</v>
      </c>
      <c r="B1727" s="9" t="s">
        <v>118</v>
      </c>
      <c r="C1727" s="9" t="s">
        <v>120</v>
      </c>
      <c r="D1727" s="9" t="s">
        <v>125</v>
      </c>
      <c r="E1727" s="9">
        <v>7898903143015</v>
      </c>
      <c r="F1727" s="9" t="str">
        <f>Calendário!C9</f>
        <v>Mercado Eliene</v>
      </c>
      <c r="G1727" s="9" t="str">
        <f>IFERROR(IF('M6'!E66=0,"",'M6'!E66),"")</f>
        <v>x</v>
      </c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 x14ac:dyDescent="0.25">
      <c r="A1728" s="9" t="s">
        <v>215</v>
      </c>
      <c r="B1728" s="9" t="s">
        <v>118</v>
      </c>
      <c r="C1728" s="9" t="s">
        <v>120</v>
      </c>
      <c r="D1728" s="9" t="s">
        <v>125</v>
      </c>
      <c r="E1728" s="9">
        <v>7898903143015</v>
      </c>
      <c r="F1728" s="9" t="str">
        <f>Calendário!C10</f>
        <v>Santo Antônio Supermercados</v>
      </c>
      <c r="G1728" s="9" t="str">
        <f>IFERROR(IF('M7'!E66=0,"",'M7'!E66),"")</f>
        <v>x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5">
      <c r="A1729" s="9" t="s">
        <v>215</v>
      </c>
      <c r="B1729" s="9" t="s">
        <v>118</v>
      </c>
      <c r="C1729" s="9" t="s">
        <v>120</v>
      </c>
      <c r="D1729" s="9" t="s">
        <v>125</v>
      </c>
      <c r="E1729" s="9">
        <v>7898903143015</v>
      </c>
      <c r="F1729" s="9" t="str">
        <f>Calendário!C11</f>
        <v xml:space="preserve">Mercado Teixeira </v>
      </c>
      <c r="G1729" s="9" t="str">
        <f>IFERROR(IF('M8'!E66=0,"",'M8'!E66),"")</f>
        <v>x</v>
      </c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 x14ac:dyDescent="0.25">
      <c r="A1730" s="9" t="s">
        <v>215</v>
      </c>
      <c r="B1730" s="9" t="s">
        <v>118</v>
      </c>
      <c r="C1730" s="9" t="s">
        <v>120</v>
      </c>
      <c r="D1730" s="9" t="s">
        <v>125</v>
      </c>
      <c r="E1730" s="9">
        <v>7898903143015</v>
      </c>
      <c r="F1730" s="9" t="str">
        <f>Calendário!C12</f>
        <v xml:space="preserve">Supermercado Modelo </v>
      </c>
      <c r="G1730" s="9" t="str">
        <f>IFERROR(IF('M9'!E66=0,"",'M9'!E66),"")</f>
        <v/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 x14ac:dyDescent="0.25">
      <c r="A1731" s="9" t="s">
        <v>215</v>
      </c>
      <c r="B1731" s="9" t="s">
        <v>118</v>
      </c>
      <c r="C1731" s="9" t="s">
        <v>120</v>
      </c>
      <c r="D1731" s="9" t="s">
        <v>125</v>
      </c>
      <c r="E1731" s="9">
        <v>7898903143015</v>
      </c>
      <c r="F1731" s="9" t="str">
        <f>Calendário!C13</f>
        <v>Supermercado Esplendor</v>
      </c>
      <c r="G1731" s="9" t="str">
        <f>IFERROR(IF('M10'!E66=0,"",'M10'!E66),"")</f>
        <v/>
      </c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 x14ac:dyDescent="0.25">
      <c r="A1732" s="9" t="s">
        <v>215</v>
      </c>
      <c r="B1732" s="9" t="s">
        <v>118</v>
      </c>
      <c r="C1732" s="9" t="s">
        <v>120</v>
      </c>
      <c r="D1732" s="9" t="s">
        <v>125</v>
      </c>
      <c r="E1732" s="9">
        <v>7898903143015</v>
      </c>
      <c r="F1732" s="9" t="str">
        <f>Calendário!C14</f>
        <v>Sendas Distribuidora S/A (Assaí Atacadista)</v>
      </c>
      <c r="G1732" s="9" t="str">
        <f>IFERROR(IF('M11'!E66=0,"",'M11'!E66),"")</f>
        <v/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 x14ac:dyDescent="0.25">
      <c r="A1733" s="9" t="s">
        <v>215</v>
      </c>
      <c r="B1733" s="9" t="s">
        <v>118</v>
      </c>
      <c r="C1733" s="9" t="s">
        <v>120</v>
      </c>
      <c r="D1733" s="9" t="s">
        <v>125</v>
      </c>
      <c r="E1733" s="9">
        <v>7898903143015</v>
      </c>
      <c r="F1733" s="9" t="str">
        <f>Calendário!C15</f>
        <v>Supermercado Sampaio</v>
      </c>
      <c r="G1733" s="9" t="str">
        <f>IFERROR(IF('M12'!E66=0,"",'M12'!E66),"")</f>
        <v/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5">
      <c r="A1734" s="9" t="s">
        <v>215</v>
      </c>
      <c r="B1734" s="9" t="s">
        <v>118</v>
      </c>
      <c r="C1734" s="9" t="s">
        <v>120</v>
      </c>
      <c r="D1734" s="9" t="s">
        <v>125</v>
      </c>
      <c r="E1734" s="9">
        <v>7898903143015</v>
      </c>
      <c r="F1734" s="9" t="str">
        <f>Calendário!C16</f>
        <v>Atacadão (Brumado)</v>
      </c>
      <c r="G1734" s="9" t="str">
        <f>IFERROR(IF('M13'!E66=0,"",'M13'!E66),"")</f>
        <v>x</v>
      </c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 x14ac:dyDescent="0.25">
      <c r="A1735" s="9" t="s">
        <v>215</v>
      </c>
      <c r="B1735" s="9" t="s">
        <v>118</v>
      </c>
      <c r="C1735" s="9" t="s">
        <v>120</v>
      </c>
      <c r="D1735" s="9" t="s">
        <v>125</v>
      </c>
      <c r="E1735" s="9">
        <v>7898903143015</v>
      </c>
      <c r="F1735" s="9" t="str">
        <f>Calendário!C17</f>
        <v>Supermercado Central Ipanema</v>
      </c>
      <c r="G1735" s="9" t="str">
        <f>IFERROR(IF('M14'!E66=0,"",'M14'!E66),"")</f>
        <v>x</v>
      </c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 x14ac:dyDescent="0.25">
      <c r="A1736" s="9" t="s">
        <v>215</v>
      </c>
      <c r="B1736" s="9" t="s">
        <v>118</v>
      </c>
      <c r="C1736" s="9" t="s">
        <v>120</v>
      </c>
      <c r="D1736" s="9" t="s">
        <v>125</v>
      </c>
      <c r="E1736" s="9">
        <v>7898903143015</v>
      </c>
      <c r="F1736" s="9" t="str">
        <f>Calendário!C18</f>
        <v>Supermercados BH (Juracy)</v>
      </c>
      <c r="G1736" s="9" t="str">
        <f>IFERROR(IF('M15'!E66=0,"",'M15'!E66),"")</f>
        <v/>
      </c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 x14ac:dyDescent="0.25">
      <c r="A1737" s="9" t="s">
        <v>215</v>
      </c>
      <c r="B1737" s="9" t="s">
        <v>118</v>
      </c>
      <c r="C1737" s="9" t="s">
        <v>120</v>
      </c>
      <c r="D1737" s="9" t="s">
        <v>125</v>
      </c>
      <c r="E1737" s="9">
        <v>7898903143015</v>
      </c>
      <c r="F1737" s="9" t="str">
        <f>Calendário!C19</f>
        <v>Supermercado Canaã</v>
      </c>
      <c r="G1737" s="9" t="str">
        <f>IFERROR(IF('M16'!E66=0,"",'M16'!E66),"")</f>
        <v/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 x14ac:dyDescent="0.25">
      <c r="A1738" s="9" t="s">
        <v>215</v>
      </c>
      <c r="B1738" s="9" t="s">
        <v>118</v>
      </c>
      <c r="C1738" s="9" t="s">
        <v>120</v>
      </c>
      <c r="D1738" s="9" t="s">
        <v>125</v>
      </c>
      <c r="E1738" s="9">
        <v>7898903143015</v>
      </c>
      <c r="F1738" s="9" t="str">
        <f>Calendário!C20</f>
        <v>Supermercado Aliança</v>
      </c>
      <c r="G1738" s="9" t="str">
        <f>IFERROR(IF('M17'!E66=0,"",'M17'!E66),"")</f>
        <v/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5">
      <c r="A1739" s="9" t="s">
        <v>215</v>
      </c>
      <c r="B1739" s="9" t="s">
        <v>118</v>
      </c>
      <c r="C1739" s="9" t="s">
        <v>120</v>
      </c>
      <c r="D1739" s="9" t="s">
        <v>125</v>
      </c>
      <c r="E1739" s="9">
        <v>7898903143015</v>
      </c>
      <c r="F1739" s="9" t="str">
        <f>Calendário!C21</f>
        <v>Pereira Atacado e Varejo (Boa Vista)</v>
      </c>
      <c r="G1739" s="9" t="str">
        <f>IFERROR(IF('M18'!E66=0,"",'M18'!E66),"")</f>
        <v/>
      </c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 x14ac:dyDescent="0.25">
      <c r="A1740" s="9" t="s">
        <v>215</v>
      </c>
      <c r="B1740" s="9" t="s">
        <v>118</v>
      </c>
      <c r="C1740" s="9" t="s">
        <v>120</v>
      </c>
      <c r="D1740" s="9" t="s">
        <v>125</v>
      </c>
      <c r="E1740" s="9">
        <v>7898903143015</v>
      </c>
      <c r="F1740" s="9" t="str">
        <f>Calendário!C22</f>
        <v>Andralmeida LTDA (São Geraldo)</v>
      </c>
      <c r="G1740" s="9" t="str">
        <f>IFERROR(IF('M19'!E66=0,"",'M19'!E66),"")</f>
        <v/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5">
      <c r="A1741" s="9" t="s">
        <v>215</v>
      </c>
      <c r="B1741" s="9" t="s">
        <v>118</v>
      </c>
      <c r="C1741" s="9" t="s">
        <v>120</v>
      </c>
      <c r="D1741" s="9" t="s">
        <v>125</v>
      </c>
      <c r="E1741" s="9">
        <v>7898903143015</v>
      </c>
      <c r="F1741" s="9" t="str">
        <f>Calendário!C23</f>
        <v xml:space="preserve">São Miguel Supermercado </v>
      </c>
      <c r="G1741" s="9" t="str">
        <f>IFERROR(IF('M20'!E66=0,"",'M20'!E66),"")</f>
        <v/>
      </c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5">
      <c r="A1742" s="9" t="s">
        <v>215</v>
      </c>
      <c r="B1742" s="9" t="s">
        <v>118</v>
      </c>
      <c r="C1742" s="9" t="s">
        <v>120</v>
      </c>
      <c r="D1742" s="9" t="s">
        <v>125</v>
      </c>
      <c r="E1742" s="9">
        <v>7898903143015</v>
      </c>
      <c r="F1742" s="9" t="str">
        <f>Calendário!C24</f>
        <v>Supermercados BH (Rosa Cruz)</v>
      </c>
      <c r="G1742" s="9" t="str">
        <f>IFERROR(IF('M21'!E66=0,"",'M21'!E66),"")</f>
        <v/>
      </c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5">
      <c r="A1743" s="9" t="s">
        <v>215</v>
      </c>
      <c r="B1743" s="9" t="s">
        <v>118</v>
      </c>
      <c r="C1743" s="9" t="s">
        <v>120</v>
      </c>
      <c r="D1743" s="9" t="s">
        <v>125</v>
      </c>
      <c r="E1743" s="9">
        <v>7898903143015</v>
      </c>
      <c r="F1743" s="9" t="str">
        <f>Calendário!C25</f>
        <v>Supermercados N U (Bairro Brasil)</v>
      </c>
      <c r="G1743" s="9" t="str">
        <f>IFERROR(IF('M22'!E66=0,"",'M22'!E66),"")</f>
        <v/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 x14ac:dyDescent="0.25">
      <c r="A1744" s="9" t="s">
        <v>215</v>
      </c>
      <c r="B1744" s="9" t="s">
        <v>118</v>
      </c>
      <c r="C1744" s="9" t="s">
        <v>120</v>
      </c>
      <c r="D1744" s="9" t="s">
        <v>125</v>
      </c>
      <c r="E1744" s="9">
        <v>7898903143015</v>
      </c>
      <c r="F1744" s="9" t="str">
        <f>Calendário!C26</f>
        <v>Atacadão (Pres. Dutra)</v>
      </c>
      <c r="G1744" s="9" t="str">
        <f>IFERROR(IF('M23'!E66=0,"",'M23'!E66),"")</f>
        <v/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 x14ac:dyDescent="0.25">
      <c r="A1745" s="9" t="s">
        <v>215</v>
      </c>
      <c r="B1745" s="9" t="s">
        <v>118</v>
      </c>
      <c r="C1745" s="9" t="s">
        <v>120</v>
      </c>
      <c r="D1745" s="9" t="s">
        <v>125</v>
      </c>
      <c r="E1745" s="9">
        <v>7898903143015</v>
      </c>
      <c r="F1745" s="9" t="str">
        <f>Calendário!C27</f>
        <v>Supermercado São João</v>
      </c>
      <c r="G1745" s="9" t="str">
        <f>IFERROR(IF('M24'!E66=0,"",'M24'!E66),"")</f>
        <v/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5">
      <c r="A1746" s="9" t="s">
        <v>215</v>
      </c>
      <c r="B1746" s="9" t="s">
        <v>118</v>
      </c>
      <c r="C1746" s="9" t="s">
        <v>120</v>
      </c>
      <c r="D1746" s="9" t="s">
        <v>125</v>
      </c>
      <c r="E1746" s="9">
        <v>7898903143015</v>
      </c>
      <c r="F1746" s="9" t="str">
        <f>Calendário!C28</f>
        <v>G Barbosa Supermercado</v>
      </c>
      <c r="G1746" s="9" t="str">
        <f>IFERROR(IF('M25'!E66=0,"",'M25'!E66),"")</f>
        <v/>
      </c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.75" customHeight="1" x14ac:dyDescent="0.25">
      <c r="A1747" s="9" t="s">
        <v>215</v>
      </c>
      <c r="B1747" s="9" t="s">
        <v>118</v>
      </c>
      <c r="C1747" s="9" t="s">
        <v>120</v>
      </c>
      <c r="D1747" s="9" t="s">
        <v>125</v>
      </c>
      <c r="E1747" s="9">
        <v>7898903143015</v>
      </c>
      <c r="F1747" s="9" t="str">
        <f>Calendário!C29</f>
        <v>Pereira Atacado e Varejo (Alto Maron)</v>
      </c>
      <c r="G1747" s="9" t="str">
        <f>IFERROR(IF('M26'!E66=0,"",'M26'!E66),"")</f>
        <v/>
      </c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 x14ac:dyDescent="0.25">
      <c r="A1748" s="9" t="s">
        <v>215</v>
      </c>
      <c r="B1748" s="9" t="s">
        <v>118</v>
      </c>
      <c r="C1748" s="9" t="s">
        <v>120</v>
      </c>
      <c r="D1748" s="9" t="s">
        <v>125</v>
      </c>
      <c r="E1748" s="9">
        <v>7898903143015</v>
      </c>
      <c r="F1748" s="9" t="str">
        <f>Calendário!C30</f>
        <v>Supermercados BH (Brumado)</v>
      </c>
      <c r="G1748" s="9" t="str">
        <f>IFERROR(IF('M27'!E66=0,"",'M27'!E66),"")</f>
        <v/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.75" customHeight="1" x14ac:dyDescent="0.25">
      <c r="A1749" s="9" t="s">
        <v>215</v>
      </c>
      <c r="B1749" s="9" t="s">
        <v>118</v>
      </c>
      <c r="C1749" s="9" t="s">
        <v>120</v>
      </c>
      <c r="D1749" s="9" t="s">
        <v>125</v>
      </c>
      <c r="E1749" s="9">
        <v>7898903143015</v>
      </c>
      <c r="F1749" s="9" t="str">
        <f>Calendário!C31</f>
        <v xml:space="preserve">Super Mix Supermercado </v>
      </c>
      <c r="G1749" s="9" t="str">
        <f>IFERROR(IF('M28'!E66=0,"",'M28'!E66),"")</f>
        <v/>
      </c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 x14ac:dyDescent="0.25">
      <c r="A1750" s="9" t="s">
        <v>215</v>
      </c>
      <c r="B1750" s="9" t="s">
        <v>118</v>
      </c>
      <c r="C1750" s="9" t="s">
        <v>120</v>
      </c>
      <c r="D1750" s="9" t="s">
        <v>125</v>
      </c>
      <c r="E1750" s="9">
        <v>7898903143015</v>
      </c>
      <c r="F1750" s="9" t="str">
        <f>Calendário!C32</f>
        <v>Gbom Supermercado</v>
      </c>
      <c r="G1750" s="9" t="str">
        <f>IFERROR(IF('M29'!E66=0,"",'M29'!E66),"")</f>
        <v/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 x14ac:dyDescent="0.25">
      <c r="A1751" s="9" t="s">
        <v>215</v>
      </c>
      <c r="B1751" s="9" t="s">
        <v>118</v>
      </c>
      <c r="C1751" s="9" t="s">
        <v>120</v>
      </c>
      <c r="D1751" s="9" t="s">
        <v>125</v>
      </c>
      <c r="E1751" s="9">
        <v>7898903143015</v>
      </c>
      <c r="F1751" s="9" t="str">
        <f>Calendário!C33</f>
        <v>Supermercado Azevedo</v>
      </c>
      <c r="G1751" s="9" t="str">
        <f>IFERROR(IF('M30'!E66=0,"",'M30'!E66),"")</f>
        <v/>
      </c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customHeight="1" x14ac:dyDescent="0.25">
      <c r="A1752" s="9" t="s">
        <v>215</v>
      </c>
      <c r="B1752" s="9" t="s">
        <v>118</v>
      </c>
      <c r="C1752" s="9" t="s">
        <v>120</v>
      </c>
      <c r="D1752" s="9" t="s">
        <v>125</v>
      </c>
      <c r="E1752" s="9">
        <v>7898903143015</v>
      </c>
      <c r="F1752" s="9" t="str">
        <f>Calendário!C34</f>
        <v>Supermercado Jurema</v>
      </c>
      <c r="G1752" s="9" t="str">
        <f>IFERROR(IF('M31'!E66=0,"",'M31'!E66),"")</f>
        <v/>
      </c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 x14ac:dyDescent="0.25">
      <c r="A1753" s="9" t="s">
        <v>215</v>
      </c>
      <c r="B1753" s="9" t="s">
        <v>118</v>
      </c>
      <c r="C1753" s="9" t="s">
        <v>120</v>
      </c>
      <c r="D1753" s="9" t="s">
        <v>125</v>
      </c>
      <c r="E1753" s="9">
        <v>7898903143015</v>
      </c>
      <c r="F1753" s="9" t="str">
        <f>Calendário!C35</f>
        <v xml:space="preserve">Supermercado Petybom </v>
      </c>
      <c r="G1753" s="9" t="str">
        <f>IFERROR(IF('M32'!E66=0,"",'M32'!E66),"")</f>
        <v/>
      </c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customHeight="1" x14ac:dyDescent="0.25">
      <c r="A1754" s="9" t="s">
        <v>215</v>
      </c>
      <c r="B1754" s="9" t="s">
        <v>118</v>
      </c>
      <c r="C1754" s="9" t="s">
        <v>120</v>
      </c>
      <c r="D1754" s="9" t="s">
        <v>125</v>
      </c>
      <c r="E1754" s="9">
        <v>7898903143015</v>
      </c>
      <c r="F1754" s="9" t="str">
        <f>Calendário!C36</f>
        <v>Supermercados Petrópolis</v>
      </c>
      <c r="G1754" s="9" t="str">
        <f>IFERROR(IF('M33'!E66=0,"",'M33'!E66),"")</f>
        <v/>
      </c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 x14ac:dyDescent="0.25">
      <c r="A1755" s="9" t="s">
        <v>215</v>
      </c>
      <c r="B1755" s="9" t="s">
        <v>118</v>
      </c>
      <c r="C1755" s="9" t="s">
        <v>120</v>
      </c>
      <c r="D1755" s="9" t="s">
        <v>125</v>
      </c>
      <c r="E1755" s="9">
        <v>7898903143015</v>
      </c>
      <c r="F1755" s="9" t="str">
        <f>Calendário!C37</f>
        <v>Supermercados N U (Boulevard)</v>
      </c>
      <c r="G1755" s="9" t="str">
        <f>IFERROR(IF('M34'!E66=0,"",'M34'!E66),"")</f>
        <v/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 x14ac:dyDescent="0.25">
      <c r="A1756" s="9" t="s">
        <v>215</v>
      </c>
      <c r="B1756" s="9" t="s">
        <v>118</v>
      </c>
      <c r="C1756" s="9" t="s">
        <v>120</v>
      </c>
      <c r="D1756" s="9" t="s">
        <v>125</v>
      </c>
      <c r="E1756" s="9">
        <v>7898903143015</v>
      </c>
      <c r="F1756" s="9" t="str">
        <f>Calendário!C38</f>
        <v>Supermercado Local</v>
      </c>
      <c r="G1756" s="9" t="str">
        <f>IFERROR(IF('M35'!E66=0,"",'M35'!E66),"")</f>
        <v/>
      </c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 x14ac:dyDescent="0.25">
      <c r="A1757" s="9" t="s">
        <v>215</v>
      </c>
      <c r="B1757" s="9" t="s">
        <v>118</v>
      </c>
      <c r="C1757" s="9" t="s">
        <v>120</v>
      </c>
      <c r="D1757" s="9" t="s">
        <v>125</v>
      </c>
      <c r="E1757" s="9">
        <v>7898903143015</v>
      </c>
      <c r="F1757" s="9" t="str">
        <f>Calendário!C39</f>
        <v>Rondelli Comércio e transporte LTDA</v>
      </c>
      <c r="G1757" s="9" t="str">
        <f>IFERROR(IF('M36'!E66=0,"",'M36'!E66),"")</f>
        <v/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.75" customHeight="1" x14ac:dyDescent="0.25">
      <c r="A1758" s="9" t="s">
        <v>215</v>
      </c>
      <c r="B1758" s="9" t="s">
        <v>118</v>
      </c>
      <c r="C1758" s="9" t="s">
        <v>120</v>
      </c>
      <c r="D1758" s="9" t="s">
        <v>125</v>
      </c>
      <c r="E1758" s="9">
        <v>7898903143015</v>
      </c>
      <c r="F1758" s="9" t="str">
        <f>Calendário!C40</f>
        <v>NS Aparecida</v>
      </c>
      <c r="G1758" s="9" t="str">
        <f>IFERROR(IF('M37'!E66=0,"",'M37'!E66),"")</f>
        <v/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5">
      <c r="A1759" s="9" t="s">
        <v>215</v>
      </c>
      <c r="B1759" s="9" t="s">
        <v>118</v>
      </c>
      <c r="C1759" s="9" t="s">
        <v>120</v>
      </c>
      <c r="D1759" s="9" t="s">
        <v>125</v>
      </c>
      <c r="E1759" s="9">
        <v>7898903143015</v>
      </c>
      <c r="F1759" s="9" t="str">
        <f>Calendário!C41</f>
        <v>Supermercado Família</v>
      </c>
      <c r="G1759" s="9" t="str">
        <f>IFERROR(IF('M38'!E66=0,"",'M38'!E66),"")</f>
        <v/>
      </c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.75" customHeight="1" x14ac:dyDescent="0.25">
      <c r="A1760" s="9" t="s">
        <v>215</v>
      </c>
      <c r="B1760" s="9" t="s">
        <v>118</v>
      </c>
      <c r="C1760" s="9" t="s">
        <v>120</v>
      </c>
      <c r="D1760" s="9" t="s">
        <v>125</v>
      </c>
      <c r="E1760" s="9">
        <v>7898903143015</v>
      </c>
      <c r="F1760" s="9" t="str">
        <f>Calendário!C42</f>
        <v>S Nossa Senhora</v>
      </c>
      <c r="G1760" s="9" t="str">
        <f>IFERROR(IF('M39'!E66=0,"",'M39'!E66),"")</f>
        <v/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5">
      <c r="A1761" s="9" t="s">
        <v>215</v>
      </c>
      <c r="B1761" s="9" t="s">
        <v>118</v>
      </c>
      <c r="C1761" s="9" t="s">
        <v>120</v>
      </c>
      <c r="D1761" s="9" t="s">
        <v>125</v>
      </c>
      <c r="E1761" s="9">
        <v>7898903143015</v>
      </c>
      <c r="F1761" s="9" t="str">
        <f>Calendário!C43</f>
        <v>Supermercado Nova Economia</v>
      </c>
      <c r="G1761" s="9" t="str">
        <f>IFERROR(IF('M40'!E66=0,"",'M40'!E66),"")</f>
        <v/>
      </c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.75" customHeight="1" x14ac:dyDescent="0.25">
      <c r="A1762" s="9" t="s">
        <v>215</v>
      </c>
      <c r="B1762" s="9" t="s">
        <v>118</v>
      </c>
      <c r="C1762" s="9" t="s">
        <v>120</v>
      </c>
      <c r="D1762" s="9" t="s">
        <v>126</v>
      </c>
      <c r="E1762" s="9">
        <v>7898902334018</v>
      </c>
      <c r="F1762" s="9" t="str">
        <f>Calendário!C4</f>
        <v>Atakarejo</v>
      </c>
      <c r="G1762" s="9" t="str">
        <f>IFERROR(IF('M1'!E67=0,"",'M1'!E67),"")</f>
        <v>x</v>
      </c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5">
      <c r="A1763" s="9" t="s">
        <v>215</v>
      </c>
      <c r="B1763" s="9" t="s">
        <v>118</v>
      </c>
      <c r="C1763" s="9" t="s">
        <v>120</v>
      </c>
      <c r="D1763" s="9" t="s">
        <v>126</v>
      </c>
      <c r="E1763" s="9">
        <v>7898902334018</v>
      </c>
      <c r="F1763" s="9" t="str">
        <f>Calendário!C5</f>
        <v>Supermercado São Jorge</v>
      </c>
      <c r="G1763" s="9" t="str">
        <f>IFERROR(IF('M2'!E67=0,"",'M2'!E67),"")</f>
        <v/>
      </c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customHeight="1" x14ac:dyDescent="0.25">
      <c r="A1764" s="9" t="s">
        <v>215</v>
      </c>
      <c r="B1764" s="9" t="s">
        <v>118</v>
      </c>
      <c r="C1764" s="9" t="s">
        <v>120</v>
      </c>
      <c r="D1764" s="9" t="s">
        <v>126</v>
      </c>
      <c r="E1764" s="9">
        <v>7898902334018</v>
      </c>
      <c r="F1764" s="9" t="str">
        <f>Calendário!C6</f>
        <v>Economart</v>
      </c>
      <c r="G1764" s="9" t="str">
        <f>IFERROR(IF('M3'!E67=0,"",'M3'!E67),"")</f>
        <v>x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5">
      <c r="A1765" s="9" t="s">
        <v>215</v>
      </c>
      <c r="B1765" s="9" t="s">
        <v>118</v>
      </c>
      <c r="C1765" s="9" t="s">
        <v>120</v>
      </c>
      <c r="D1765" s="9" t="s">
        <v>126</v>
      </c>
      <c r="E1765" s="9">
        <v>7898902334018</v>
      </c>
      <c r="F1765" s="9" t="str">
        <f>Calendário!C7</f>
        <v>Mercadinho Deus Dará</v>
      </c>
      <c r="G1765" s="9" t="str">
        <f>IFERROR(IF('M4'!E67=0,"",'M4'!E67),"")</f>
        <v>x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customHeight="1" x14ac:dyDescent="0.25">
      <c r="A1766" s="9" t="s">
        <v>215</v>
      </c>
      <c r="B1766" s="9" t="s">
        <v>118</v>
      </c>
      <c r="C1766" s="9" t="s">
        <v>120</v>
      </c>
      <c r="D1766" s="9" t="s">
        <v>126</v>
      </c>
      <c r="E1766" s="9">
        <v>7898902334018</v>
      </c>
      <c r="F1766" s="9" t="str">
        <f>Calendário!C8</f>
        <v>Mix Mateus</v>
      </c>
      <c r="G1766" s="9" t="str">
        <f>IFERROR(IF('M5'!E67=0,"",'M5'!E67),"")</f>
        <v>x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5">
      <c r="A1767" s="9" t="s">
        <v>215</v>
      </c>
      <c r="B1767" s="9" t="s">
        <v>118</v>
      </c>
      <c r="C1767" s="9" t="s">
        <v>120</v>
      </c>
      <c r="D1767" s="9" t="s">
        <v>126</v>
      </c>
      <c r="E1767" s="9">
        <v>7898902334018</v>
      </c>
      <c r="F1767" s="9" t="str">
        <f>Calendário!C9</f>
        <v>Mercado Eliene</v>
      </c>
      <c r="G1767" s="9" t="str">
        <f>IFERROR(IF('M6'!E67=0,"",'M6'!E67),"")</f>
        <v>x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5">
      <c r="A1768" s="9" t="s">
        <v>215</v>
      </c>
      <c r="B1768" s="9" t="s">
        <v>118</v>
      </c>
      <c r="C1768" s="9" t="s">
        <v>120</v>
      </c>
      <c r="D1768" s="9" t="s">
        <v>126</v>
      </c>
      <c r="E1768" s="9">
        <v>7898902334018</v>
      </c>
      <c r="F1768" s="9" t="str">
        <f>Calendário!C10</f>
        <v>Santo Antônio Supermercados</v>
      </c>
      <c r="G1768" s="9" t="str">
        <f>IFERROR(IF('M7'!E67=0,"",'M7'!E67),"")</f>
        <v>x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customHeight="1" x14ac:dyDescent="0.25">
      <c r="A1769" s="9" t="s">
        <v>215</v>
      </c>
      <c r="B1769" s="9" t="s">
        <v>118</v>
      </c>
      <c r="C1769" s="9" t="s">
        <v>120</v>
      </c>
      <c r="D1769" s="9" t="s">
        <v>126</v>
      </c>
      <c r="E1769" s="9">
        <v>7898902334018</v>
      </c>
      <c r="F1769" s="9" t="str">
        <f>Calendário!C11</f>
        <v xml:space="preserve">Mercado Teixeira </v>
      </c>
      <c r="G1769" s="9" t="str">
        <f>IFERROR(IF('M8'!E67=0,"",'M8'!E67),"")</f>
        <v>x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5">
      <c r="A1770" s="9" t="s">
        <v>215</v>
      </c>
      <c r="B1770" s="9" t="s">
        <v>118</v>
      </c>
      <c r="C1770" s="9" t="s">
        <v>120</v>
      </c>
      <c r="D1770" s="9" t="s">
        <v>126</v>
      </c>
      <c r="E1770" s="9">
        <v>7898902334018</v>
      </c>
      <c r="F1770" s="9" t="str">
        <f>Calendário!C12</f>
        <v xml:space="preserve">Supermercado Modelo </v>
      </c>
      <c r="G1770" s="9" t="str">
        <f>IFERROR(IF('M9'!E67=0,"",'M9'!E67),"")</f>
        <v/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5">
      <c r="A1771" s="9" t="s">
        <v>215</v>
      </c>
      <c r="B1771" s="9" t="s">
        <v>118</v>
      </c>
      <c r="C1771" s="9" t="s">
        <v>120</v>
      </c>
      <c r="D1771" s="9" t="s">
        <v>126</v>
      </c>
      <c r="E1771" s="9">
        <v>7898902334018</v>
      </c>
      <c r="F1771" s="9" t="str">
        <f>Calendário!C13</f>
        <v>Supermercado Esplendor</v>
      </c>
      <c r="G1771" s="9" t="str">
        <f>IFERROR(IF('M10'!E67=0,"",'M10'!E67),"")</f>
        <v/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5">
      <c r="A1772" s="9" t="s">
        <v>215</v>
      </c>
      <c r="B1772" s="9" t="s">
        <v>118</v>
      </c>
      <c r="C1772" s="9" t="s">
        <v>120</v>
      </c>
      <c r="D1772" s="9" t="s">
        <v>126</v>
      </c>
      <c r="E1772" s="9">
        <v>7898902334018</v>
      </c>
      <c r="F1772" s="9" t="str">
        <f>Calendário!C14</f>
        <v>Sendas Distribuidora S/A (Assaí Atacadista)</v>
      </c>
      <c r="G1772" s="9" t="str">
        <f>IFERROR(IF('M11'!E67=0,"",'M11'!E67),"")</f>
        <v/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5">
      <c r="A1773" s="9" t="s">
        <v>215</v>
      </c>
      <c r="B1773" s="9" t="s">
        <v>118</v>
      </c>
      <c r="C1773" s="9" t="s">
        <v>120</v>
      </c>
      <c r="D1773" s="9" t="s">
        <v>126</v>
      </c>
      <c r="E1773" s="9">
        <v>7898902334018</v>
      </c>
      <c r="F1773" s="9" t="str">
        <f>Calendário!C15</f>
        <v>Supermercado Sampaio</v>
      </c>
      <c r="G1773" s="9" t="str">
        <f>IFERROR(IF('M12'!E67=0,"",'M12'!E67),"")</f>
        <v/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5">
      <c r="A1774" s="9" t="s">
        <v>215</v>
      </c>
      <c r="B1774" s="9" t="s">
        <v>118</v>
      </c>
      <c r="C1774" s="9" t="s">
        <v>120</v>
      </c>
      <c r="D1774" s="9" t="s">
        <v>126</v>
      </c>
      <c r="E1774" s="9">
        <v>7898902334018</v>
      </c>
      <c r="F1774" s="9" t="str">
        <f>Calendário!C16</f>
        <v>Atacadão (Brumado)</v>
      </c>
      <c r="G1774" s="9">
        <f>IFERROR(IF('M13'!E67=0,"",'M13'!E67),"")</f>
        <v>8.49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5">
      <c r="A1775" s="9" t="s">
        <v>215</v>
      </c>
      <c r="B1775" s="9" t="s">
        <v>118</v>
      </c>
      <c r="C1775" s="9" t="s">
        <v>120</v>
      </c>
      <c r="D1775" s="9" t="s">
        <v>126</v>
      </c>
      <c r="E1775" s="9">
        <v>7898902334018</v>
      </c>
      <c r="F1775" s="9" t="str">
        <f>Calendário!C17</f>
        <v>Supermercado Central Ipanema</v>
      </c>
      <c r="G1775" s="9" t="str">
        <f>IFERROR(IF('M14'!E67=0,"",'M14'!E67),"")</f>
        <v>x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5">
      <c r="A1776" s="9" t="s">
        <v>215</v>
      </c>
      <c r="B1776" s="9" t="s">
        <v>118</v>
      </c>
      <c r="C1776" s="9" t="s">
        <v>120</v>
      </c>
      <c r="D1776" s="9" t="s">
        <v>126</v>
      </c>
      <c r="E1776" s="9">
        <v>7898902334018</v>
      </c>
      <c r="F1776" s="9" t="str">
        <f>Calendário!C18</f>
        <v>Supermercados BH (Juracy)</v>
      </c>
      <c r="G1776" s="9" t="str">
        <f>IFERROR(IF('M15'!E67=0,"",'M15'!E67),"")</f>
        <v/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5">
      <c r="A1777" s="9" t="s">
        <v>215</v>
      </c>
      <c r="B1777" s="9" t="s">
        <v>118</v>
      </c>
      <c r="C1777" s="9" t="s">
        <v>120</v>
      </c>
      <c r="D1777" s="9" t="s">
        <v>126</v>
      </c>
      <c r="E1777" s="9">
        <v>7898902334018</v>
      </c>
      <c r="F1777" s="9" t="str">
        <f>Calendário!C19</f>
        <v>Supermercado Canaã</v>
      </c>
      <c r="G1777" s="9" t="str">
        <f>IFERROR(IF('M16'!E67=0,"",'M16'!E67),"")</f>
        <v/>
      </c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5">
      <c r="A1778" s="9" t="s">
        <v>215</v>
      </c>
      <c r="B1778" s="9" t="s">
        <v>118</v>
      </c>
      <c r="C1778" s="9" t="s">
        <v>120</v>
      </c>
      <c r="D1778" s="9" t="s">
        <v>126</v>
      </c>
      <c r="E1778" s="9">
        <v>7898902334018</v>
      </c>
      <c r="F1778" s="9" t="str">
        <f>Calendário!C20</f>
        <v>Supermercado Aliança</v>
      </c>
      <c r="G1778" s="9" t="str">
        <f>IFERROR(IF('M17'!E67=0,"",'M17'!E67),"")</f>
        <v/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5">
      <c r="A1779" s="9" t="s">
        <v>215</v>
      </c>
      <c r="B1779" s="9" t="s">
        <v>118</v>
      </c>
      <c r="C1779" s="9" t="s">
        <v>120</v>
      </c>
      <c r="D1779" s="9" t="s">
        <v>126</v>
      </c>
      <c r="E1779" s="9">
        <v>7898902334018</v>
      </c>
      <c r="F1779" s="9" t="str">
        <f>Calendário!C21</f>
        <v>Pereira Atacado e Varejo (Boa Vista)</v>
      </c>
      <c r="G1779" s="9" t="str">
        <f>IFERROR(IF('M18'!E67=0,"",'M18'!E67),"")</f>
        <v/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5">
      <c r="A1780" s="9" t="s">
        <v>215</v>
      </c>
      <c r="B1780" s="9" t="s">
        <v>118</v>
      </c>
      <c r="C1780" s="9" t="s">
        <v>120</v>
      </c>
      <c r="D1780" s="9" t="s">
        <v>126</v>
      </c>
      <c r="E1780" s="9">
        <v>7898902334018</v>
      </c>
      <c r="F1780" s="9" t="str">
        <f>Calendário!C22</f>
        <v>Andralmeida LTDA (São Geraldo)</v>
      </c>
      <c r="G1780" s="9" t="str">
        <f>IFERROR(IF('M19'!E67=0,"",'M19'!E67),"")</f>
        <v/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5">
      <c r="A1781" s="9" t="s">
        <v>215</v>
      </c>
      <c r="B1781" s="9" t="s">
        <v>118</v>
      </c>
      <c r="C1781" s="9" t="s">
        <v>120</v>
      </c>
      <c r="D1781" s="9" t="s">
        <v>126</v>
      </c>
      <c r="E1781" s="9">
        <v>7898902334018</v>
      </c>
      <c r="F1781" s="9" t="str">
        <f>Calendário!C23</f>
        <v xml:space="preserve">São Miguel Supermercado </v>
      </c>
      <c r="G1781" s="9" t="str">
        <f>IFERROR(IF('M20'!E67=0,"",'M20'!E67),"")</f>
        <v/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5">
      <c r="A1782" s="9" t="s">
        <v>215</v>
      </c>
      <c r="B1782" s="9" t="s">
        <v>118</v>
      </c>
      <c r="C1782" s="9" t="s">
        <v>120</v>
      </c>
      <c r="D1782" s="9" t="s">
        <v>126</v>
      </c>
      <c r="E1782" s="9">
        <v>7898902334018</v>
      </c>
      <c r="F1782" s="9" t="str">
        <f>Calendário!C24</f>
        <v>Supermercados BH (Rosa Cruz)</v>
      </c>
      <c r="G1782" s="9" t="str">
        <f>IFERROR(IF('M21'!E67=0,"",'M21'!E67),"")</f>
        <v/>
      </c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customHeight="1" x14ac:dyDescent="0.25">
      <c r="A1783" s="9" t="s">
        <v>215</v>
      </c>
      <c r="B1783" s="9" t="s">
        <v>118</v>
      </c>
      <c r="C1783" s="9" t="s">
        <v>120</v>
      </c>
      <c r="D1783" s="9" t="s">
        <v>126</v>
      </c>
      <c r="E1783" s="9">
        <v>7898902334018</v>
      </c>
      <c r="F1783" s="9" t="str">
        <f>Calendário!C25</f>
        <v>Supermercados N U (Bairro Brasil)</v>
      </c>
      <c r="G1783" s="9" t="str">
        <f>IFERROR(IF('M22'!E67=0,"",'M22'!E67),"")</f>
        <v/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.75" customHeight="1" x14ac:dyDescent="0.25">
      <c r="A1784" s="9" t="s">
        <v>215</v>
      </c>
      <c r="B1784" s="9" t="s">
        <v>118</v>
      </c>
      <c r="C1784" s="9" t="s">
        <v>120</v>
      </c>
      <c r="D1784" s="9" t="s">
        <v>126</v>
      </c>
      <c r="E1784" s="9">
        <v>7898902334018</v>
      </c>
      <c r="F1784" s="9" t="str">
        <f>Calendário!C26</f>
        <v>Atacadão (Pres. Dutra)</v>
      </c>
      <c r="G1784" s="9" t="str">
        <f>IFERROR(IF('M23'!E67=0,"",'M23'!E67),"")</f>
        <v/>
      </c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.75" customHeight="1" x14ac:dyDescent="0.25">
      <c r="A1785" s="9" t="s">
        <v>215</v>
      </c>
      <c r="B1785" s="9" t="s">
        <v>118</v>
      </c>
      <c r="C1785" s="9" t="s">
        <v>120</v>
      </c>
      <c r="D1785" s="9" t="s">
        <v>126</v>
      </c>
      <c r="E1785" s="9">
        <v>7898902334018</v>
      </c>
      <c r="F1785" s="9" t="str">
        <f>Calendário!C27</f>
        <v>Supermercado São João</v>
      </c>
      <c r="G1785" s="9" t="str">
        <f>IFERROR(IF('M24'!E67=0,"",'M24'!E67),"")</f>
        <v/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.75" customHeight="1" x14ac:dyDescent="0.25">
      <c r="A1786" s="9" t="s">
        <v>215</v>
      </c>
      <c r="B1786" s="9" t="s">
        <v>118</v>
      </c>
      <c r="C1786" s="9" t="s">
        <v>120</v>
      </c>
      <c r="D1786" s="9" t="s">
        <v>126</v>
      </c>
      <c r="E1786" s="9">
        <v>7898902334018</v>
      </c>
      <c r="F1786" s="9" t="str">
        <f>Calendário!C28</f>
        <v>G Barbosa Supermercado</v>
      </c>
      <c r="G1786" s="9" t="str">
        <f>IFERROR(IF('M25'!E67=0,"",'M25'!E67),"")</f>
        <v/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customHeight="1" x14ac:dyDescent="0.25">
      <c r="A1787" s="9" t="s">
        <v>215</v>
      </c>
      <c r="B1787" s="9" t="s">
        <v>118</v>
      </c>
      <c r="C1787" s="9" t="s">
        <v>120</v>
      </c>
      <c r="D1787" s="9" t="s">
        <v>126</v>
      </c>
      <c r="E1787" s="9">
        <v>7898902334018</v>
      </c>
      <c r="F1787" s="9" t="str">
        <f>Calendário!C29</f>
        <v>Pereira Atacado e Varejo (Alto Maron)</v>
      </c>
      <c r="G1787" s="9" t="str">
        <f>IFERROR(IF('M26'!E67=0,"",'M26'!E67),"")</f>
        <v/>
      </c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customHeight="1" x14ac:dyDescent="0.25">
      <c r="A1788" s="9" t="s">
        <v>215</v>
      </c>
      <c r="B1788" s="9" t="s">
        <v>118</v>
      </c>
      <c r="C1788" s="9" t="s">
        <v>120</v>
      </c>
      <c r="D1788" s="9" t="s">
        <v>126</v>
      </c>
      <c r="E1788" s="9">
        <v>7898902334018</v>
      </c>
      <c r="F1788" s="9" t="str">
        <f>Calendário!C30</f>
        <v>Supermercados BH (Brumado)</v>
      </c>
      <c r="G1788" s="9" t="str">
        <f>IFERROR(IF('M27'!E67=0,"",'M27'!E67),"")</f>
        <v/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customHeight="1" x14ac:dyDescent="0.25">
      <c r="A1789" s="9" t="s">
        <v>215</v>
      </c>
      <c r="B1789" s="9" t="s">
        <v>118</v>
      </c>
      <c r="C1789" s="9" t="s">
        <v>120</v>
      </c>
      <c r="D1789" s="9" t="s">
        <v>126</v>
      </c>
      <c r="E1789" s="9">
        <v>7898902334018</v>
      </c>
      <c r="F1789" s="9" t="str">
        <f>Calendário!C31</f>
        <v xml:space="preserve">Super Mix Supermercado </v>
      </c>
      <c r="G1789" s="9" t="str">
        <f>IFERROR(IF('M28'!E67=0,"",'M28'!E67),"")</f>
        <v/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.75" customHeight="1" x14ac:dyDescent="0.25">
      <c r="A1790" s="9" t="s">
        <v>215</v>
      </c>
      <c r="B1790" s="9" t="s">
        <v>118</v>
      </c>
      <c r="C1790" s="9" t="s">
        <v>120</v>
      </c>
      <c r="D1790" s="9" t="s">
        <v>126</v>
      </c>
      <c r="E1790" s="9">
        <v>7898902334018</v>
      </c>
      <c r="F1790" s="9" t="str">
        <f>Calendário!C32</f>
        <v>Gbom Supermercado</v>
      </c>
      <c r="G1790" s="9" t="str">
        <f>IFERROR(IF('M29'!E67=0,"",'M29'!E67),"")</f>
        <v/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customHeight="1" x14ac:dyDescent="0.25">
      <c r="A1791" s="9" t="s">
        <v>215</v>
      </c>
      <c r="B1791" s="9" t="s">
        <v>118</v>
      </c>
      <c r="C1791" s="9" t="s">
        <v>120</v>
      </c>
      <c r="D1791" s="9" t="s">
        <v>126</v>
      </c>
      <c r="E1791" s="9">
        <v>7898902334018</v>
      </c>
      <c r="F1791" s="9" t="str">
        <f>Calendário!C33</f>
        <v>Supermercado Azevedo</v>
      </c>
      <c r="G1791" s="9" t="str">
        <f>IFERROR(IF('M30'!E67=0,"",'M30'!E67),"")</f>
        <v/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customHeight="1" x14ac:dyDescent="0.25">
      <c r="A1792" s="9" t="s">
        <v>215</v>
      </c>
      <c r="B1792" s="9" t="s">
        <v>118</v>
      </c>
      <c r="C1792" s="9" t="s">
        <v>120</v>
      </c>
      <c r="D1792" s="9" t="s">
        <v>126</v>
      </c>
      <c r="E1792" s="9">
        <v>7898902334018</v>
      </c>
      <c r="F1792" s="9" t="str">
        <f>Calendário!C34</f>
        <v>Supermercado Jurema</v>
      </c>
      <c r="G1792" s="9" t="str">
        <f>IFERROR(IF('M31'!E67=0,"",'M31'!E67),"")</f>
        <v/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customHeight="1" x14ac:dyDescent="0.25">
      <c r="A1793" s="9" t="s">
        <v>215</v>
      </c>
      <c r="B1793" s="9" t="s">
        <v>118</v>
      </c>
      <c r="C1793" s="9" t="s">
        <v>120</v>
      </c>
      <c r="D1793" s="9" t="s">
        <v>126</v>
      </c>
      <c r="E1793" s="9">
        <v>7898902334018</v>
      </c>
      <c r="F1793" s="9" t="str">
        <f>Calendário!C35</f>
        <v xml:space="preserve">Supermercado Petybom </v>
      </c>
      <c r="G1793" s="9" t="str">
        <f>IFERROR(IF('M32'!E67=0,"",'M32'!E67),"")</f>
        <v/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customHeight="1" x14ac:dyDescent="0.25">
      <c r="A1794" s="9" t="s">
        <v>215</v>
      </c>
      <c r="B1794" s="9" t="s">
        <v>118</v>
      </c>
      <c r="C1794" s="9" t="s">
        <v>120</v>
      </c>
      <c r="D1794" s="9" t="s">
        <v>126</v>
      </c>
      <c r="E1794" s="9">
        <v>7898902334018</v>
      </c>
      <c r="F1794" s="9" t="str">
        <f>Calendário!C36</f>
        <v>Supermercados Petrópolis</v>
      </c>
      <c r="G1794" s="9" t="str">
        <f>IFERROR(IF('M33'!E67=0,"",'M33'!E67),"")</f>
        <v/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customHeight="1" x14ac:dyDescent="0.25">
      <c r="A1795" s="9" t="s">
        <v>215</v>
      </c>
      <c r="B1795" s="9" t="s">
        <v>118</v>
      </c>
      <c r="C1795" s="9" t="s">
        <v>120</v>
      </c>
      <c r="D1795" s="9" t="s">
        <v>126</v>
      </c>
      <c r="E1795" s="9">
        <v>7898902334018</v>
      </c>
      <c r="F1795" s="9" t="str">
        <f>Calendário!C37</f>
        <v>Supermercados N U (Boulevard)</v>
      </c>
      <c r="G1795" s="9" t="str">
        <f>IFERROR(IF('M34'!E67=0,"",'M34'!E67),"")</f>
        <v/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customHeight="1" x14ac:dyDescent="0.25">
      <c r="A1796" s="9" t="s">
        <v>215</v>
      </c>
      <c r="B1796" s="9" t="s">
        <v>118</v>
      </c>
      <c r="C1796" s="9" t="s">
        <v>120</v>
      </c>
      <c r="D1796" s="9" t="s">
        <v>126</v>
      </c>
      <c r="E1796" s="9">
        <v>7898902334018</v>
      </c>
      <c r="F1796" s="9" t="str">
        <f>Calendário!C38</f>
        <v>Supermercado Local</v>
      </c>
      <c r="G1796" s="9" t="str">
        <f>IFERROR(IF('M35'!E67=0,"",'M35'!E67),"")</f>
        <v/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customHeight="1" x14ac:dyDescent="0.25">
      <c r="A1797" s="9" t="s">
        <v>215</v>
      </c>
      <c r="B1797" s="9" t="s">
        <v>118</v>
      </c>
      <c r="C1797" s="9" t="s">
        <v>120</v>
      </c>
      <c r="D1797" s="9" t="s">
        <v>126</v>
      </c>
      <c r="E1797" s="9">
        <v>7898902334018</v>
      </c>
      <c r="F1797" s="9" t="str">
        <f>Calendário!C39</f>
        <v>Rondelli Comércio e transporte LTDA</v>
      </c>
      <c r="G1797" s="9" t="str">
        <f>IFERROR(IF('M36'!E67=0,"",'M36'!E67),"")</f>
        <v/>
      </c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customHeight="1" x14ac:dyDescent="0.25">
      <c r="A1798" s="9" t="s">
        <v>215</v>
      </c>
      <c r="B1798" s="9" t="s">
        <v>118</v>
      </c>
      <c r="C1798" s="9" t="s">
        <v>120</v>
      </c>
      <c r="D1798" s="9" t="s">
        <v>126</v>
      </c>
      <c r="E1798" s="9">
        <v>7898902334018</v>
      </c>
      <c r="F1798" s="9" t="str">
        <f>Calendário!C40</f>
        <v>NS Aparecida</v>
      </c>
      <c r="G1798" s="9" t="str">
        <f>IFERROR(IF('M37'!E67=0,"",'M37'!E67),"")</f>
        <v/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customHeight="1" x14ac:dyDescent="0.25">
      <c r="A1799" s="9" t="s">
        <v>215</v>
      </c>
      <c r="B1799" s="9" t="s">
        <v>118</v>
      </c>
      <c r="C1799" s="9" t="s">
        <v>120</v>
      </c>
      <c r="D1799" s="9" t="s">
        <v>126</v>
      </c>
      <c r="E1799" s="9">
        <v>7898902334018</v>
      </c>
      <c r="F1799" s="9" t="str">
        <f>Calendário!C41</f>
        <v>Supermercado Família</v>
      </c>
      <c r="G1799" s="9" t="str">
        <f>IFERROR(IF('M38'!E67=0,"",'M38'!E67),"")</f>
        <v/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.75" customHeight="1" x14ac:dyDescent="0.25">
      <c r="A1800" s="9" t="s">
        <v>215</v>
      </c>
      <c r="B1800" s="9" t="s">
        <v>118</v>
      </c>
      <c r="C1800" s="9" t="s">
        <v>120</v>
      </c>
      <c r="D1800" s="9" t="s">
        <v>126</v>
      </c>
      <c r="E1800" s="9">
        <v>7898902334018</v>
      </c>
      <c r="F1800" s="9" t="str">
        <f>Calendário!C42</f>
        <v>S Nossa Senhora</v>
      </c>
      <c r="G1800" s="9" t="str">
        <f>IFERROR(IF('M39'!E67=0,"",'M39'!E67),"")</f>
        <v/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.75" customHeight="1" x14ac:dyDescent="0.25">
      <c r="A1801" s="9" t="s">
        <v>215</v>
      </c>
      <c r="B1801" s="9" t="s">
        <v>118</v>
      </c>
      <c r="C1801" s="9" t="s">
        <v>120</v>
      </c>
      <c r="D1801" s="9" t="s">
        <v>126</v>
      </c>
      <c r="E1801" s="9">
        <v>7898902334018</v>
      </c>
      <c r="F1801" s="9" t="str">
        <f>Calendário!C43</f>
        <v>Supermercado Nova Economia</v>
      </c>
      <c r="G1801" s="9" t="str">
        <f>IFERROR(IF('M40'!E67=0,"",'M40'!E67),"")</f>
        <v/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.75" customHeight="1" x14ac:dyDescent="0.25">
      <c r="A1802" s="9" t="s">
        <v>215</v>
      </c>
      <c r="B1802" s="9" t="s">
        <v>118</v>
      </c>
      <c r="C1802" s="9" t="s">
        <v>120</v>
      </c>
      <c r="D1802" s="9" t="s">
        <v>127</v>
      </c>
      <c r="E1802" s="9">
        <v>7898930231037</v>
      </c>
      <c r="F1802" s="9" t="str">
        <f>Calendário!C4</f>
        <v>Atakarejo</v>
      </c>
      <c r="G1802" s="9" t="str">
        <f>IFERROR(IF('M1'!E68=0,"",'M1'!E68),"")</f>
        <v>x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.75" customHeight="1" x14ac:dyDescent="0.25">
      <c r="A1803" s="9" t="s">
        <v>215</v>
      </c>
      <c r="B1803" s="9" t="s">
        <v>118</v>
      </c>
      <c r="C1803" s="9" t="s">
        <v>120</v>
      </c>
      <c r="D1803" s="9" t="s">
        <v>127</v>
      </c>
      <c r="E1803" s="9">
        <v>7898930231037</v>
      </c>
      <c r="F1803" s="9" t="str">
        <f>Calendário!C5</f>
        <v>Supermercado São Jorge</v>
      </c>
      <c r="G1803" s="9" t="str">
        <f>IFERROR(IF('M2'!E68=0,"",'M2'!E68),"")</f>
        <v/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.75" customHeight="1" x14ac:dyDescent="0.25">
      <c r="A1804" s="9" t="s">
        <v>215</v>
      </c>
      <c r="B1804" s="9" t="s">
        <v>118</v>
      </c>
      <c r="C1804" s="9" t="s">
        <v>120</v>
      </c>
      <c r="D1804" s="9" t="s">
        <v>127</v>
      </c>
      <c r="E1804" s="9">
        <v>7898930231037</v>
      </c>
      <c r="F1804" s="9" t="str">
        <f>Calendário!C6</f>
        <v>Economart</v>
      </c>
      <c r="G1804" s="9" t="str">
        <f>IFERROR(IF('M3'!E68=0,"",'M3'!E68),"")</f>
        <v>x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.75" customHeight="1" x14ac:dyDescent="0.25">
      <c r="A1805" s="9" t="s">
        <v>215</v>
      </c>
      <c r="B1805" s="9" t="s">
        <v>118</v>
      </c>
      <c r="C1805" s="9" t="s">
        <v>120</v>
      </c>
      <c r="D1805" s="9" t="s">
        <v>127</v>
      </c>
      <c r="E1805" s="9">
        <v>7898930231037</v>
      </c>
      <c r="F1805" s="9" t="str">
        <f>Calendário!C7</f>
        <v>Mercadinho Deus Dará</v>
      </c>
      <c r="G1805" s="9" t="str">
        <f>IFERROR(IF('M4'!E68=0,"",'M4'!E68),"")</f>
        <v>x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.75" customHeight="1" x14ac:dyDescent="0.25">
      <c r="A1806" s="9" t="s">
        <v>215</v>
      </c>
      <c r="B1806" s="9" t="s">
        <v>118</v>
      </c>
      <c r="C1806" s="9" t="s">
        <v>120</v>
      </c>
      <c r="D1806" s="9" t="s">
        <v>127</v>
      </c>
      <c r="E1806" s="9">
        <v>7898930231037</v>
      </c>
      <c r="F1806" s="9" t="str">
        <f>Calendário!C8</f>
        <v>Mix Mateus</v>
      </c>
      <c r="G1806" s="9" t="str">
        <f>IFERROR(IF('M5'!E68=0,"",'M5'!E68),"")</f>
        <v>x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.75" customHeight="1" x14ac:dyDescent="0.25">
      <c r="A1807" s="9" t="s">
        <v>215</v>
      </c>
      <c r="B1807" s="9" t="s">
        <v>118</v>
      </c>
      <c r="C1807" s="9" t="s">
        <v>120</v>
      </c>
      <c r="D1807" s="9" t="s">
        <v>127</v>
      </c>
      <c r="E1807" s="9">
        <v>7898930231037</v>
      </c>
      <c r="F1807" s="9" t="str">
        <f>Calendário!C9</f>
        <v>Mercado Eliene</v>
      </c>
      <c r="G1807" s="9" t="str">
        <f>IFERROR(IF('M6'!E68=0,"",'M6'!E68),"")</f>
        <v>x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.75" customHeight="1" x14ac:dyDescent="0.25">
      <c r="A1808" s="9" t="s">
        <v>215</v>
      </c>
      <c r="B1808" s="9" t="s">
        <v>118</v>
      </c>
      <c r="C1808" s="9" t="s">
        <v>120</v>
      </c>
      <c r="D1808" s="9" t="s">
        <v>127</v>
      </c>
      <c r="E1808" s="9">
        <v>7898930231037</v>
      </c>
      <c r="F1808" s="9" t="str">
        <f>Calendário!C10</f>
        <v>Santo Antônio Supermercados</v>
      </c>
      <c r="G1808" s="9">
        <f>IFERROR(IF('M7'!E68=0,"",'M7'!E68),"")</f>
        <v>8.9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.75" customHeight="1" x14ac:dyDescent="0.25">
      <c r="A1809" s="9" t="s">
        <v>215</v>
      </c>
      <c r="B1809" s="9" t="s">
        <v>118</v>
      </c>
      <c r="C1809" s="9" t="s">
        <v>120</v>
      </c>
      <c r="D1809" s="9" t="s">
        <v>127</v>
      </c>
      <c r="E1809" s="9">
        <v>7898930231037</v>
      </c>
      <c r="F1809" s="9" t="str">
        <f>Calendário!C11</f>
        <v xml:space="preserve">Mercado Teixeira </v>
      </c>
      <c r="G1809" s="9">
        <f>IFERROR(IF('M8'!E68=0,"",'M8'!E68),"")</f>
        <v>8.99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.75" customHeight="1" x14ac:dyDescent="0.25">
      <c r="A1810" s="9" t="s">
        <v>215</v>
      </c>
      <c r="B1810" s="9" t="s">
        <v>118</v>
      </c>
      <c r="C1810" s="9" t="s">
        <v>120</v>
      </c>
      <c r="D1810" s="9" t="s">
        <v>127</v>
      </c>
      <c r="E1810" s="9">
        <v>7898930231037</v>
      </c>
      <c r="F1810" s="9" t="str">
        <f>Calendário!C12</f>
        <v xml:space="preserve">Supermercado Modelo </v>
      </c>
      <c r="G1810" s="9" t="str">
        <f>IFERROR(IF('M9'!E68=0,"",'M9'!E68),"")</f>
        <v/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.75" customHeight="1" x14ac:dyDescent="0.25">
      <c r="A1811" s="9" t="s">
        <v>215</v>
      </c>
      <c r="B1811" s="9" t="s">
        <v>118</v>
      </c>
      <c r="C1811" s="9" t="s">
        <v>120</v>
      </c>
      <c r="D1811" s="9" t="s">
        <v>127</v>
      </c>
      <c r="E1811" s="9">
        <v>7898930231037</v>
      </c>
      <c r="F1811" s="9" t="str">
        <f>Calendário!C13</f>
        <v>Supermercado Esplendor</v>
      </c>
      <c r="G1811" s="9" t="str">
        <f>IFERROR(IF('M10'!E68=0,"",'M10'!E68),"")</f>
        <v/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.75" customHeight="1" x14ac:dyDescent="0.25">
      <c r="A1812" s="9" t="s">
        <v>215</v>
      </c>
      <c r="B1812" s="9" t="s">
        <v>118</v>
      </c>
      <c r="C1812" s="9" t="s">
        <v>120</v>
      </c>
      <c r="D1812" s="9" t="s">
        <v>127</v>
      </c>
      <c r="E1812" s="9">
        <v>7898930231037</v>
      </c>
      <c r="F1812" s="9" t="str">
        <f>Calendário!C14</f>
        <v>Sendas Distribuidora S/A (Assaí Atacadista)</v>
      </c>
      <c r="G1812" s="9" t="str">
        <f>IFERROR(IF('M11'!E68=0,"",'M11'!E68),"")</f>
        <v/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.75" customHeight="1" x14ac:dyDescent="0.25">
      <c r="A1813" s="9" t="s">
        <v>215</v>
      </c>
      <c r="B1813" s="9" t="s">
        <v>118</v>
      </c>
      <c r="C1813" s="9" t="s">
        <v>120</v>
      </c>
      <c r="D1813" s="9" t="s">
        <v>127</v>
      </c>
      <c r="E1813" s="9">
        <v>7898930231037</v>
      </c>
      <c r="F1813" s="9" t="str">
        <f>Calendário!C15</f>
        <v>Supermercado Sampaio</v>
      </c>
      <c r="G1813" s="9" t="str">
        <f>IFERROR(IF('M12'!E68=0,"",'M12'!E68),"")</f>
        <v/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.75" customHeight="1" x14ac:dyDescent="0.25">
      <c r="A1814" s="9" t="s">
        <v>215</v>
      </c>
      <c r="B1814" s="9" t="s">
        <v>118</v>
      </c>
      <c r="C1814" s="9" t="s">
        <v>120</v>
      </c>
      <c r="D1814" s="9" t="s">
        <v>127</v>
      </c>
      <c r="E1814" s="9">
        <v>7898930231037</v>
      </c>
      <c r="F1814" s="9" t="str">
        <f>Calendário!C16</f>
        <v>Atacadão (Brumado)</v>
      </c>
      <c r="G1814" s="9" t="str">
        <f>IFERROR(IF('M13'!E68=0,"",'M13'!E68),"")</f>
        <v>x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.75" customHeight="1" x14ac:dyDescent="0.25">
      <c r="A1815" s="9" t="s">
        <v>215</v>
      </c>
      <c r="B1815" s="9" t="s">
        <v>118</v>
      </c>
      <c r="C1815" s="9" t="s">
        <v>120</v>
      </c>
      <c r="D1815" s="9" t="s">
        <v>127</v>
      </c>
      <c r="E1815" s="9">
        <v>7898930231037</v>
      </c>
      <c r="F1815" s="9" t="str">
        <f>Calendário!C17</f>
        <v>Supermercado Central Ipanema</v>
      </c>
      <c r="G1815" s="9" t="str">
        <f>IFERROR(IF('M14'!E68=0,"",'M14'!E68),"")</f>
        <v>x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customHeight="1" x14ac:dyDescent="0.25">
      <c r="A1816" s="9" t="s">
        <v>215</v>
      </c>
      <c r="B1816" s="9" t="s">
        <v>118</v>
      </c>
      <c r="C1816" s="9" t="s">
        <v>120</v>
      </c>
      <c r="D1816" s="9" t="s">
        <v>127</v>
      </c>
      <c r="E1816" s="9">
        <v>7898930231037</v>
      </c>
      <c r="F1816" s="9" t="str">
        <f>Calendário!C18</f>
        <v>Supermercados BH (Juracy)</v>
      </c>
      <c r="G1816" s="9" t="str">
        <f>IFERROR(IF('M15'!E68=0,"",'M15'!E68),"")</f>
        <v/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.75" customHeight="1" x14ac:dyDescent="0.25">
      <c r="A1817" s="9" t="s">
        <v>215</v>
      </c>
      <c r="B1817" s="9" t="s">
        <v>118</v>
      </c>
      <c r="C1817" s="9" t="s">
        <v>120</v>
      </c>
      <c r="D1817" s="9" t="s">
        <v>127</v>
      </c>
      <c r="E1817" s="9">
        <v>7898930231037</v>
      </c>
      <c r="F1817" s="9" t="str">
        <f>Calendário!C19</f>
        <v>Supermercado Canaã</v>
      </c>
      <c r="G1817" s="9" t="str">
        <f>IFERROR(IF('M16'!E68=0,"",'M16'!E68),"")</f>
        <v/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.75" customHeight="1" x14ac:dyDescent="0.25">
      <c r="A1818" s="9" t="s">
        <v>215</v>
      </c>
      <c r="B1818" s="9" t="s">
        <v>118</v>
      </c>
      <c r="C1818" s="9" t="s">
        <v>120</v>
      </c>
      <c r="D1818" s="9" t="s">
        <v>127</v>
      </c>
      <c r="E1818" s="9">
        <v>7898930231037</v>
      </c>
      <c r="F1818" s="9" t="str">
        <f>Calendário!C20</f>
        <v>Supermercado Aliança</v>
      </c>
      <c r="G1818" s="9" t="str">
        <f>IFERROR(IF('M17'!E68=0,"",'M17'!E68),"")</f>
        <v/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.75" customHeight="1" x14ac:dyDescent="0.25">
      <c r="A1819" s="9" t="s">
        <v>215</v>
      </c>
      <c r="B1819" s="9" t="s">
        <v>118</v>
      </c>
      <c r="C1819" s="9" t="s">
        <v>120</v>
      </c>
      <c r="D1819" s="9" t="s">
        <v>127</v>
      </c>
      <c r="E1819" s="9">
        <v>7898930231037</v>
      </c>
      <c r="F1819" s="9" t="str">
        <f>Calendário!C21</f>
        <v>Pereira Atacado e Varejo (Boa Vista)</v>
      </c>
      <c r="G1819" s="9" t="str">
        <f>IFERROR(IF('M18'!E68=0,"",'M18'!E68),"")</f>
        <v/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.75" customHeight="1" x14ac:dyDescent="0.25">
      <c r="A1820" s="9" t="s">
        <v>215</v>
      </c>
      <c r="B1820" s="9" t="s">
        <v>118</v>
      </c>
      <c r="C1820" s="9" t="s">
        <v>120</v>
      </c>
      <c r="D1820" s="9" t="s">
        <v>127</v>
      </c>
      <c r="E1820" s="9">
        <v>7898930231037</v>
      </c>
      <c r="F1820" s="9" t="str">
        <f>Calendário!C22</f>
        <v>Andralmeida LTDA (São Geraldo)</v>
      </c>
      <c r="G1820" s="9" t="str">
        <f>IFERROR(IF('M19'!E68=0,"",'M19'!E68),"")</f>
        <v/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.75" customHeight="1" x14ac:dyDescent="0.25">
      <c r="A1821" s="9" t="s">
        <v>215</v>
      </c>
      <c r="B1821" s="9" t="s">
        <v>118</v>
      </c>
      <c r="C1821" s="9" t="s">
        <v>120</v>
      </c>
      <c r="D1821" s="9" t="s">
        <v>127</v>
      </c>
      <c r="E1821" s="9">
        <v>7898930231037</v>
      </c>
      <c r="F1821" s="9" t="str">
        <f>Calendário!C23</f>
        <v xml:space="preserve">São Miguel Supermercado </v>
      </c>
      <c r="G1821" s="9" t="str">
        <f>IFERROR(IF('M20'!E68=0,"",'M20'!E68),"")</f>
        <v/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.75" customHeight="1" x14ac:dyDescent="0.25">
      <c r="A1822" s="9" t="s">
        <v>215</v>
      </c>
      <c r="B1822" s="9" t="s">
        <v>118</v>
      </c>
      <c r="C1822" s="9" t="s">
        <v>120</v>
      </c>
      <c r="D1822" s="9" t="s">
        <v>127</v>
      </c>
      <c r="E1822" s="9">
        <v>7898930231037</v>
      </c>
      <c r="F1822" s="9" t="str">
        <f>Calendário!C24</f>
        <v>Supermercados BH (Rosa Cruz)</v>
      </c>
      <c r="G1822" s="9" t="str">
        <f>IFERROR(IF('M21'!E68=0,"",'M21'!E68),"")</f>
        <v/>
      </c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.75" customHeight="1" x14ac:dyDescent="0.25">
      <c r="A1823" s="9" t="s">
        <v>215</v>
      </c>
      <c r="B1823" s="9" t="s">
        <v>118</v>
      </c>
      <c r="C1823" s="9" t="s">
        <v>120</v>
      </c>
      <c r="D1823" s="9" t="s">
        <v>127</v>
      </c>
      <c r="E1823" s="9">
        <v>7898930231037</v>
      </c>
      <c r="F1823" s="9" t="str">
        <f>Calendário!C25</f>
        <v>Supermercados N U (Bairro Brasil)</v>
      </c>
      <c r="G1823" s="9" t="str">
        <f>IFERROR(IF('M22'!E68=0,"",'M22'!E68),"")</f>
        <v/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.75" customHeight="1" x14ac:dyDescent="0.25">
      <c r="A1824" s="9" t="s">
        <v>215</v>
      </c>
      <c r="B1824" s="9" t="s">
        <v>118</v>
      </c>
      <c r="C1824" s="9" t="s">
        <v>120</v>
      </c>
      <c r="D1824" s="9" t="s">
        <v>127</v>
      </c>
      <c r="E1824" s="9">
        <v>7898930231037</v>
      </c>
      <c r="F1824" s="9" t="str">
        <f>Calendário!C26</f>
        <v>Atacadão (Pres. Dutra)</v>
      </c>
      <c r="G1824" s="9" t="str">
        <f>IFERROR(IF('M23'!E68=0,"",'M23'!E68),"")</f>
        <v/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.75" customHeight="1" x14ac:dyDescent="0.25">
      <c r="A1825" s="9" t="s">
        <v>215</v>
      </c>
      <c r="B1825" s="9" t="s">
        <v>118</v>
      </c>
      <c r="C1825" s="9" t="s">
        <v>120</v>
      </c>
      <c r="D1825" s="9" t="s">
        <v>127</v>
      </c>
      <c r="E1825" s="9">
        <v>7898930231037</v>
      </c>
      <c r="F1825" s="9" t="str">
        <f>Calendário!C27</f>
        <v>Supermercado São João</v>
      </c>
      <c r="G1825" s="9" t="str">
        <f>IFERROR(IF('M24'!E68=0,"",'M24'!E68),"")</f>
        <v/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.75" customHeight="1" x14ac:dyDescent="0.25">
      <c r="A1826" s="9" t="s">
        <v>215</v>
      </c>
      <c r="B1826" s="9" t="s">
        <v>118</v>
      </c>
      <c r="C1826" s="9" t="s">
        <v>120</v>
      </c>
      <c r="D1826" s="9" t="s">
        <v>127</v>
      </c>
      <c r="E1826" s="9">
        <v>7898930231037</v>
      </c>
      <c r="F1826" s="9" t="str">
        <f>Calendário!C28</f>
        <v>G Barbosa Supermercado</v>
      </c>
      <c r="G1826" s="9" t="str">
        <f>IFERROR(IF('M25'!E68=0,"",'M25'!E68),"")</f>
        <v/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.75" customHeight="1" x14ac:dyDescent="0.25">
      <c r="A1827" s="9" t="s">
        <v>215</v>
      </c>
      <c r="B1827" s="9" t="s">
        <v>118</v>
      </c>
      <c r="C1827" s="9" t="s">
        <v>120</v>
      </c>
      <c r="D1827" s="9" t="s">
        <v>127</v>
      </c>
      <c r="E1827" s="9">
        <v>7898930231037</v>
      </c>
      <c r="F1827" s="9" t="str">
        <f>Calendário!C29</f>
        <v>Pereira Atacado e Varejo (Alto Maron)</v>
      </c>
      <c r="G1827" s="9" t="str">
        <f>IFERROR(IF('M26'!E68=0,"",'M26'!E68),"")</f>
        <v/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.75" customHeight="1" x14ac:dyDescent="0.25">
      <c r="A1828" s="9" t="s">
        <v>215</v>
      </c>
      <c r="B1828" s="9" t="s">
        <v>118</v>
      </c>
      <c r="C1828" s="9" t="s">
        <v>120</v>
      </c>
      <c r="D1828" s="9" t="s">
        <v>127</v>
      </c>
      <c r="E1828" s="9">
        <v>7898930231037</v>
      </c>
      <c r="F1828" s="9" t="str">
        <f>Calendário!C30</f>
        <v>Supermercados BH (Brumado)</v>
      </c>
      <c r="G1828" s="9" t="str">
        <f>IFERROR(IF('M27'!E68=0,"",'M27'!E68),"")</f>
        <v/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.75" customHeight="1" x14ac:dyDescent="0.25">
      <c r="A1829" s="9" t="s">
        <v>215</v>
      </c>
      <c r="B1829" s="9" t="s">
        <v>118</v>
      </c>
      <c r="C1829" s="9" t="s">
        <v>120</v>
      </c>
      <c r="D1829" s="9" t="s">
        <v>127</v>
      </c>
      <c r="E1829" s="9">
        <v>7898930231037</v>
      </c>
      <c r="F1829" s="9" t="str">
        <f>Calendário!C31</f>
        <v xml:space="preserve">Super Mix Supermercado </v>
      </c>
      <c r="G1829" s="9" t="str">
        <f>IFERROR(IF('M28'!E68=0,"",'M28'!E68),"")</f>
        <v/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.75" customHeight="1" x14ac:dyDescent="0.25">
      <c r="A1830" s="9" t="s">
        <v>215</v>
      </c>
      <c r="B1830" s="9" t="s">
        <v>118</v>
      </c>
      <c r="C1830" s="9" t="s">
        <v>120</v>
      </c>
      <c r="D1830" s="9" t="s">
        <v>127</v>
      </c>
      <c r="E1830" s="9">
        <v>7898930231037</v>
      </c>
      <c r="F1830" s="9" t="str">
        <f>Calendário!C32</f>
        <v>Gbom Supermercado</v>
      </c>
      <c r="G1830" s="9" t="str">
        <f>IFERROR(IF('M29'!E68=0,"",'M29'!E68),"")</f>
        <v/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.75" customHeight="1" x14ac:dyDescent="0.25">
      <c r="A1831" s="9" t="s">
        <v>215</v>
      </c>
      <c r="B1831" s="9" t="s">
        <v>118</v>
      </c>
      <c r="C1831" s="9" t="s">
        <v>120</v>
      </c>
      <c r="D1831" s="9" t="s">
        <v>127</v>
      </c>
      <c r="E1831" s="9">
        <v>7898930231037</v>
      </c>
      <c r="F1831" s="9" t="str">
        <f>Calendário!C33</f>
        <v>Supermercado Azevedo</v>
      </c>
      <c r="G1831" s="9" t="str">
        <f>IFERROR(IF('M30'!E68=0,"",'M30'!E68),"")</f>
        <v/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.75" customHeight="1" x14ac:dyDescent="0.25">
      <c r="A1832" s="9" t="s">
        <v>215</v>
      </c>
      <c r="B1832" s="9" t="s">
        <v>118</v>
      </c>
      <c r="C1832" s="9" t="s">
        <v>120</v>
      </c>
      <c r="D1832" s="9" t="s">
        <v>127</v>
      </c>
      <c r="E1832" s="9">
        <v>7898930231037</v>
      </c>
      <c r="F1832" s="9" t="str">
        <f>Calendário!C34</f>
        <v>Supermercado Jurema</v>
      </c>
      <c r="G1832" s="9" t="str">
        <f>IFERROR(IF('M31'!E68=0,"",'M31'!E68),"")</f>
        <v/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.75" customHeight="1" x14ac:dyDescent="0.25">
      <c r="A1833" s="9" t="s">
        <v>215</v>
      </c>
      <c r="B1833" s="9" t="s">
        <v>118</v>
      </c>
      <c r="C1833" s="9" t="s">
        <v>120</v>
      </c>
      <c r="D1833" s="9" t="s">
        <v>127</v>
      </c>
      <c r="E1833" s="9">
        <v>7898930231037</v>
      </c>
      <c r="F1833" s="9" t="str">
        <f>Calendário!C35</f>
        <v xml:space="preserve">Supermercado Petybom </v>
      </c>
      <c r="G1833" s="9" t="str">
        <f>IFERROR(IF('M32'!E68=0,"",'M32'!E68),"")</f>
        <v/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.75" customHeight="1" x14ac:dyDescent="0.25">
      <c r="A1834" s="9" t="s">
        <v>215</v>
      </c>
      <c r="B1834" s="9" t="s">
        <v>118</v>
      </c>
      <c r="C1834" s="9" t="s">
        <v>120</v>
      </c>
      <c r="D1834" s="9" t="s">
        <v>127</v>
      </c>
      <c r="E1834" s="9">
        <v>7898930231037</v>
      </c>
      <c r="F1834" s="9" t="str">
        <f>Calendário!C36</f>
        <v>Supermercados Petrópolis</v>
      </c>
      <c r="G1834" s="9" t="str">
        <f>IFERROR(IF('M33'!E68=0,"",'M33'!E68),"")</f>
        <v/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customHeight="1" x14ac:dyDescent="0.25">
      <c r="A1835" s="9" t="s">
        <v>215</v>
      </c>
      <c r="B1835" s="9" t="s">
        <v>118</v>
      </c>
      <c r="C1835" s="9" t="s">
        <v>120</v>
      </c>
      <c r="D1835" s="9" t="s">
        <v>127</v>
      </c>
      <c r="E1835" s="9">
        <v>7898930231037</v>
      </c>
      <c r="F1835" s="9" t="str">
        <f>Calendário!C37</f>
        <v>Supermercados N U (Boulevard)</v>
      </c>
      <c r="G1835" s="9" t="str">
        <f>IFERROR(IF('M34'!E68=0,"",'M34'!E68),"")</f>
        <v/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customHeight="1" x14ac:dyDescent="0.25">
      <c r="A1836" s="9" t="s">
        <v>215</v>
      </c>
      <c r="B1836" s="9" t="s">
        <v>118</v>
      </c>
      <c r="C1836" s="9" t="s">
        <v>120</v>
      </c>
      <c r="D1836" s="9" t="s">
        <v>127</v>
      </c>
      <c r="E1836" s="9">
        <v>7898930231037</v>
      </c>
      <c r="F1836" s="9" t="str">
        <f>Calendário!C38</f>
        <v>Supermercado Local</v>
      </c>
      <c r="G1836" s="9" t="str">
        <f>IFERROR(IF('M35'!E68=0,"",'M35'!E68),"")</f>
        <v/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customHeight="1" x14ac:dyDescent="0.25">
      <c r="A1837" s="9" t="s">
        <v>215</v>
      </c>
      <c r="B1837" s="9" t="s">
        <v>118</v>
      </c>
      <c r="C1837" s="9" t="s">
        <v>120</v>
      </c>
      <c r="D1837" s="9" t="s">
        <v>127</v>
      </c>
      <c r="E1837" s="9">
        <v>7898930231037</v>
      </c>
      <c r="F1837" s="9" t="str">
        <f>Calendário!C39</f>
        <v>Rondelli Comércio e transporte LTDA</v>
      </c>
      <c r="G1837" s="9" t="str">
        <f>IFERROR(IF('M36'!E68=0,"",'M36'!E68),"")</f>
        <v/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customHeight="1" x14ac:dyDescent="0.25">
      <c r="A1838" s="9" t="s">
        <v>215</v>
      </c>
      <c r="B1838" s="9" t="s">
        <v>118</v>
      </c>
      <c r="C1838" s="9" t="s">
        <v>120</v>
      </c>
      <c r="D1838" s="9" t="s">
        <v>127</v>
      </c>
      <c r="E1838" s="9">
        <v>7898930231037</v>
      </c>
      <c r="F1838" s="9" t="str">
        <f>Calendário!C40</f>
        <v>NS Aparecida</v>
      </c>
      <c r="G1838" s="9" t="str">
        <f>IFERROR(IF('M37'!E68=0,"",'M37'!E68),"")</f>
        <v/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customHeight="1" x14ac:dyDescent="0.25">
      <c r="A1839" s="9" t="s">
        <v>215</v>
      </c>
      <c r="B1839" s="9" t="s">
        <v>118</v>
      </c>
      <c r="C1839" s="9" t="s">
        <v>120</v>
      </c>
      <c r="D1839" s="9" t="s">
        <v>127</v>
      </c>
      <c r="E1839" s="9">
        <v>7898930231037</v>
      </c>
      <c r="F1839" s="9" t="str">
        <f>Calendário!C41</f>
        <v>Supermercado Família</v>
      </c>
      <c r="G1839" s="9" t="str">
        <f>IFERROR(IF('M38'!E68=0,"",'M38'!E68),"")</f>
        <v/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.75" customHeight="1" x14ac:dyDescent="0.25">
      <c r="A1840" s="9" t="s">
        <v>215</v>
      </c>
      <c r="B1840" s="9" t="s">
        <v>118</v>
      </c>
      <c r="C1840" s="9" t="s">
        <v>120</v>
      </c>
      <c r="D1840" s="9" t="s">
        <v>127</v>
      </c>
      <c r="E1840" s="9">
        <v>7898930231037</v>
      </c>
      <c r="F1840" s="9" t="str">
        <f>Calendário!C42</f>
        <v>S Nossa Senhora</v>
      </c>
      <c r="G1840" s="9" t="str">
        <f>IFERROR(IF('M39'!E68=0,"",'M39'!E68),"")</f>
        <v/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customHeight="1" x14ac:dyDescent="0.25">
      <c r="A1841" s="9" t="s">
        <v>215</v>
      </c>
      <c r="B1841" s="9" t="s">
        <v>118</v>
      </c>
      <c r="C1841" s="9" t="s">
        <v>120</v>
      </c>
      <c r="D1841" s="9" t="s">
        <v>127</v>
      </c>
      <c r="E1841" s="9">
        <v>7898930231037</v>
      </c>
      <c r="F1841" s="9" t="str">
        <f>Calendário!C43</f>
        <v>Supermercado Nova Economia</v>
      </c>
      <c r="G1841" s="9" t="str">
        <f>IFERROR(IF('M40'!E68=0,"",'M40'!E68),"")</f>
        <v/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customHeight="1" x14ac:dyDescent="0.25">
      <c r="A1842" s="9" t="s">
        <v>128</v>
      </c>
      <c r="B1842" s="9" t="s">
        <v>129</v>
      </c>
      <c r="C1842" s="9" t="s">
        <v>131</v>
      </c>
      <c r="D1842" s="9" t="s">
        <v>132</v>
      </c>
      <c r="E1842" s="9">
        <v>7898215151708</v>
      </c>
      <c r="F1842" s="9" t="str">
        <f>Calendário!C4</f>
        <v>Atakarejo</v>
      </c>
      <c r="G1842" s="9">
        <f>IFERROR(IF('M1'!E71=0,"",'M1'!E71),"")</f>
        <v>7.78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customHeight="1" x14ac:dyDescent="0.25">
      <c r="A1843" s="9" t="s">
        <v>128</v>
      </c>
      <c r="B1843" s="9" t="s">
        <v>129</v>
      </c>
      <c r="C1843" s="9" t="s">
        <v>131</v>
      </c>
      <c r="D1843" s="9" t="s">
        <v>132</v>
      </c>
      <c r="E1843" s="9">
        <v>7898215151708</v>
      </c>
      <c r="F1843" s="9" t="str">
        <f>Calendário!C5</f>
        <v>Supermercado São Jorge</v>
      </c>
      <c r="G1843" s="9" t="str">
        <f>IFERROR(IF('M2'!E71=0,"",'M2'!E71),"")</f>
        <v/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customHeight="1" x14ac:dyDescent="0.25">
      <c r="A1844" s="9" t="s">
        <v>128</v>
      </c>
      <c r="B1844" s="9" t="s">
        <v>129</v>
      </c>
      <c r="C1844" s="9" t="s">
        <v>131</v>
      </c>
      <c r="D1844" s="9" t="s">
        <v>132</v>
      </c>
      <c r="E1844" s="9">
        <v>7898215151708</v>
      </c>
      <c r="F1844" s="9" t="str">
        <f>Calendário!C6</f>
        <v>Economart</v>
      </c>
      <c r="G1844" s="9">
        <f>IFERROR(IF('M3'!E71=0,"",'M3'!E71),"")</f>
        <v>8.49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.75" customHeight="1" x14ac:dyDescent="0.25">
      <c r="A1845" s="9" t="s">
        <v>128</v>
      </c>
      <c r="B1845" s="9" t="s">
        <v>129</v>
      </c>
      <c r="C1845" s="9" t="s">
        <v>131</v>
      </c>
      <c r="D1845" s="9" t="s">
        <v>132</v>
      </c>
      <c r="E1845" s="9">
        <v>7898215151708</v>
      </c>
      <c r="F1845" s="9" t="str">
        <f>Calendário!C7</f>
        <v>Mercadinho Deus Dará</v>
      </c>
      <c r="G1845" s="9" t="str">
        <f>IFERROR(IF('M4'!E71=0,"",'M4'!E71),"")</f>
        <v>x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customHeight="1" x14ac:dyDescent="0.25">
      <c r="A1846" s="9" t="s">
        <v>128</v>
      </c>
      <c r="B1846" s="9" t="s">
        <v>129</v>
      </c>
      <c r="C1846" s="9" t="s">
        <v>131</v>
      </c>
      <c r="D1846" s="9" t="s">
        <v>132</v>
      </c>
      <c r="E1846" s="9">
        <v>7898215151708</v>
      </c>
      <c r="F1846" s="9" t="str">
        <f>Calendário!C8</f>
        <v>Mix Mateus</v>
      </c>
      <c r="G1846" s="9">
        <f>IFERROR(IF('M5'!E71=0,"",'M5'!E71),"")</f>
        <v>7.79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customHeight="1" x14ac:dyDescent="0.25">
      <c r="A1847" s="9" t="s">
        <v>128</v>
      </c>
      <c r="B1847" s="9" t="s">
        <v>129</v>
      </c>
      <c r="C1847" s="9" t="s">
        <v>131</v>
      </c>
      <c r="D1847" s="9" t="s">
        <v>132</v>
      </c>
      <c r="E1847" s="9">
        <v>7898215151708</v>
      </c>
      <c r="F1847" s="9" t="str">
        <f>Calendário!C9</f>
        <v>Mercado Eliene</v>
      </c>
      <c r="G1847" s="9">
        <f>IFERROR(IF('M6'!E71=0,"",'M6'!E71),"")</f>
        <v>8.49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customHeight="1" x14ac:dyDescent="0.25">
      <c r="A1848" s="9" t="s">
        <v>128</v>
      </c>
      <c r="B1848" s="9" t="s">
        <v>129</v>
      </c>
      <c r="C1848" s="9" t="s">
        <v>131</v>
      </c>
      <c r="D1848" s="9" t="s">
        <v>132</v>
      </c>
      <c r="E1848" s="9">
        <v>7898215151708</v>
      </c>
      <c r="F1848" s="9" t="str">
        <f>Calendário!C10</f>
        <v>Santo Antônio Supermercados</v>
      </c>
      <c r="G1848" s="9" t="str">
        <f>IFERROR(IF('M7'!E71=0,"",'M7'!E71),"")</f>
        <v>x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customHeight="1" x14ac:dyDescent="0.25">
      <c r="A1849" s="9" t="s">
        <v>128</v>
      </c>
      <c r="B1849" s="9" t="s">
        <v>129</v>
      </c>
      <c r="C1849" s="9" t="s">
        <v>131</v>
      </c>
      <c r="D1849" s="9" t="s">
        <v>132</v>
      </c>
      <c r="E1849" s="9">
        <v>7898215151708</v>
      </c>
      <c r="F1849" s="9" t="str">
        <f>Calendário!C11</f>
        <v xml:space="preserve">Mercado Teixeira </v>
      </c>
      <c r="G1849" s="9" t="str">
        <f>IFERROR(IF('M8'!E71=0,"",'M8'!E71),"")</f>
        <v>x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customHeight="1" x14ac:dyDescent="0.25">
      <c r="A1850" s="9" t="s">
        <v>128</v>
      </c>
      <c r="B1850" s="9" t="s">
        <v>129</v>
      </c>
      <c r="C1850" s="9" t="s">
        <v>131</v>
      </c>
      <c r="D1850" s="9" t="s">
        <v>132</v>
      </c>
      <c r="E1850" s="9">
        <v>7898215151708</v>
      </c>
      <c r="F1850" s="9" t="str">
        <f>Calendário!C12</f>
        <v xml:space="preserve">Supermercado Modelo </v>
      </c>
      <c r="G1850" s="9" t="str">
        <f>IFERROR(IF('M9'!E71=0,"",'M9'!E71),"")</f>
        <v/>
      </c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.75" customHeight="1" x14ac:dyDescent="0.25">
      <c r="A1851" s="9" t="s">
        <v>128</v>
      </c>
      <c r="B1851" s="9" t="s">
        <v>129</v>
      </c>
      <c r="C1851" s="9" t="s">
        <v>131</v>
      </c>
      <c r="D1851" s="9" t="s">
        <v>132</v>
      </c>
      <c r="E1851" s="9">
        <v>7898215151708</v>
      </c>
      <c r="F1851" s="9" t="str">
        <f>Calendário!C13</f>
        <v>Supermercado Esplendor</v>
      </c>
      <c r="G1851" s="9" t="str">
        <f>IFERROR(IF('M10'!E71=0,"",'M10'!E71),"")</f>
        <v/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.75" customHeight="1" x14ac:dyDescent="0.25">
      <c r="A1852" s="9" t="s">
        <v>128</v>
      </c>
      <c r="B1852" s="9" t="s">
        <v>129</v>
      </c>
      <c r="C1852" s="9" t="s">
        <v>131</v>
      </c>
      <c r="D1852" s="9" t="s">
        <v>132</v>
      </c>
      <c r="E1852" s="9">
        <v>7898215151708</v>
      </c>
      <c r="F1852" s="9" t="str">
        <f>Calendário!C14</f>
        <v>Sendas Distribuidora S/A (Assaí Atacadista)</v>
      </c>
      <c r="G1852" s="9" t="str">
        <f>IFERROR(IF('M11'!E71=0,"",'M11'!E71),"")</f>
        <v/>
      </c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customHeight="1" x14ac:dyDescent="0.25">
      <c r="A1853" s="9" t="s">
        <v>128</v>
      </c>
      <c r="B1853" s="9" t="s">
        <v>129</v>
      </c>
      <c r="C1853" s="9" t="s">
        <v>131</v>
      </c>
      <c r="D1853" s="9" t="s">
        <v>132</v>
      </c>
      <c r="E1853" s="9">
        <v>7898215151708</v>
      </c>
      <c r="F1853" s="9" t="str">
        <f>Calendário!C15</f>
        <v>Supermercado Sampaio</v>
      </c>
      <c r="G1853" s="9" t="str">
        <f>IFERROR(IF('M12'!E71=0,"",'M12'!E71),"")</f>
        <v/>
      </c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customHeight="1" x14ac:dyDescent="0.25">
      <c r="A1854" s="9" t="s">
        <v>128</v>
      </c>
      <c r="B1854" s="9" t="s">
        <v>129</v>
      </c>
      <c r="C1854" s="9" t="s">
        <v>131</v>
      </c>
      <c r="D1854" s="9" t="s">
        <v>132</v>
      </c>
      <c r="E1854" s="9">
        <v>7898215151708</v>
      </c>
      <c r="F1854" s="9" t="str">
        <f>Calendário!C16</f>
        <v>Atacadão (Brumado)</v>
      </c>
      <c r="G1854" s="9">
        <f>IFERROR(IF('M13'!E71=0,"",'M13'!E71),"")</f>
        <v>8.2899999999999991</v>
      </c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customHeight="1" x14ac:dyDescent="0.25">
      <c r="A1855" s="9" t="s">
        <v>128</v>
      </c>
      <c r="B1855" s="9" t="s">
        <v>129</v>
      </c>
      <c r="C1855" s="9" t="s">
        <v>131</v>
      </c>
      <c r="D1855" s="9" t="s">
        <v>132</v>
      </c>
      <c r="E1855" s="9">
        <v>7898215151708</v>
      </c>
      <c r="F1855" s="9" t="str">
        <f>Calendário!C17</f>
        <v>Supermercado Central Ipanema</v>
      </c>
      <c r="G1855" s="9" t="str">
        <f>IFERROR(IF('M14'!E71=0,"",'M14'!E71),"")</f>
        <v>x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customHeight="1" x14ac:dyDescent="0.25">
      <c r="A1856" s="9" t="s">
        <v>128</v>
      </c>
      <c r="B1856" s="9" t="s">
        <v>129</v>
      </c>
      <c r="C1856" s="9" t="s">
        <v>131</v>
      </c>
      <c r="D1856" s="9" t="s">
        <v>132</v>
      </c>
      <c r="E1856" s="9">
        <v>7898215151708</v>
      </c>
      <c r="F1856" s="9" t="str">
        <f>Calendário!C18</f>
        <v>Supermercados BH (Juracy)</v>
      </c>
      <c r="G1856" s="9" t="str">
        <f>IFERROR(IF('M15'!E71=0,"",'M15'!E71),"")</f>
        <v/>
      </c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.75" customHeight="1" x14ac:dyDescent="0.25">
      <c r="A1857" s="9" t="s">
        <v>128</v>
      </c>
      <c r="B1857" s="9" t="s">
        <v>129</v>
      </c>
      <c r="C1857" s="9" t="s">
        <v>131</v>
      </c>
      <c r="D1857" s="9" t="s">
        <v>132</v>
      </c>
      <c r="E1857" s="9">
        <v>7898215151708</v>
      </c>
      <c r="F1857" s="9" t="str">
        <f>Calendário!C19</f>
        <v>Supermercado Canaã</v>
      </c>
      <c r="G1857" s="9" t="str">
        <f>IFERROR(IF('M16'!E71=0,"",'M16'!E71),"")</f>
        <v/>
      </c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customHeight="1" x14ac:dyDescent="0.25">
      <c r="A1858" s="9" t="s">
        <v>128</v>
      </c>
      <c r="B1858" s="9" t="s">
        <v>129</v>
      </c>
      <c r="C1858" s="9" t="s">
        <v>131</v>
      </c>
      <c r="D1858" s="9" t="s">
        <v>132</v>
      </c>
      <c r="E1858" s="9">
        <v>7898215151708</v>
      </c>
      <c r="F1858" s="9" t="str">
        <f>Calendário!C20</f>
        <v>Supermercado Aliança</v>
      </c>
      <c r="G1858" s="9" t="str">
        <f>IFERROR(IF('M17'!E71=0,"",'M17'!E71),"")</f>
        <v/>
      </c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customHeight="1" x14ac:dyDescent="0.25">
      <c r="A1859" s="9" t="s">
        <v>128</v>
      </c>
      <c r="B1859" s="9" t="s">
        <v>129</v>
      </c>
      <c r="C1859" s="9" t="s">
        <v>131</v>
      </c>
      <c r="D1859" s="9" t="s">
        <v>132</v>
      </c>
      <c r="E1859" s="9">
        <v>7898215151708</v>
      </c>
      <c r="F1859" s="9" t="str">
        <f>Calendário!C21</f>
        <v>Pereira Atacado e Varejo (Boa Vista)</v>
      </c>
      <c r="G1859" s="9" t="str">
        <f>IFERROR(IF('M18'!E71=0,"",'M18'!E71),"")</f>
        <v/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customHeight="1" x14ac:dyDescent="0.25">
      <c r="A1860" s="9" t="s">
        <v>128</v>
      </c>
      <c r="B1860" s="9" t="s">
        <v>129</v>
      </c>
      <c r="C1860" s="9" t="s">
        <v>131</v>
      </c>
      <c r="D1860" s="9" t="s">
        <v>132</v>
      </c>
      <c r="E1860" s="9">
        <v>7898215151708</v>
      </c>
      <c r="F1860" s="9" t="str">
        <f>Calendário!C22</f>
        <v>Andralmeida LTDA (São Geraldo)</v>
      </c>
      <c r="G1860" s="9" t="str">
        <f>IFERROR(IF('M19'!E71=0,"",'M19'!E71),"")</f>
        <v/>
      </c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customHeight="1" x14ac:dyDescent="0.25">
      <c r="A1861" s="9" t="s">
        <v>128</v>
      </c>
      <c r="B1861" s="9" t="s">
        <v>129</v>
      </c>
      <c r="C1861" s="9" t="s">
        <v>131</v>
      </c>
      <c r="D1861" s="9" t="s">
        <v>132</v>
      </c>
      <c r="E1861" s="9">
        <v>7898215151708</v>
      </c>
      <c r="F1861" s="9" t="str">
        <f>Calendário!C23</f>
        <v xml:space="preserve">São Miguel Supermercado </v>
      </c>
      <c r="G1861" s="9" t="str">
        <f>IFERROR(IF('M20'!E71=0,"",'M20'!E71),"")</f>
        <v/>
      </c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customHeight="1" x14ac:dyDescent="0.25">
      <c r="A1862" s="9" t="s">
        <v>128</v>
      </c>
      <c r="B1862" s="9" t="s">
        <v>129</v>
      </c>
      <c r="C1862" s="9" t="s">
        <v>131</v>
      </c>
      <c r="D1862" s="9" t="s">
        <v>132</v>
      </c>
      <c r="E1862" s="9">
        <v>7898215151708</v>
      </c>
      <c r="F1862" s="9" t="str">
        <f>Calendário!C24</f>
        <v>Supermercados BH (Rosa Cruz)</v>
      </c>
      <c r="G1862" s="9" t="str">
        <f>IFERROR(IF('M21'!E71=0,"",'M21'!E71),"")</f>
        <v/>
      </c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customHeight="1" x14ac:dyDescent="0.25">
      <c r="A1863" s="9" t="s">
        <v>128</v>
      </c>
      <c r="B1863" s="9" t="s">
        <v>129</v>
      </c>
      <c r="C1863" s="9" t="s">
        <v>131</v>
      </c>
      <c r="D1863" s="9" t="s">
        <v>132</v>
      </c>
      <c r="E1863" s="9">
        <v>7898215151708</v>
      </c>
      <c r="F1863" s="9" t="str">
        <f>Calendário!C25</f>
        <v>Supermercados N U (Bairro Brasil)</v>
      </c>
      <c r="G1863" s="9" t="str">
        <f>IFERROR(IF('M22'!E71=0,"",'M22'!E71),"")</f>
        <v/>
      </c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customHeight="1" x14ac:dyDescent="0.25">
      <c r="A1864" s="9" t="s">
        <v>128</v>
      </c>
      <c r="B1864" s="9" t="s">
        <v>129</v>
      </c>
      <c r="C1864" s="9" t="s">
        <v>131</v>
      </c>
      <c r="D1864" s="9" t="s">
        <v>132</v>
      </c>
      <c r="E1864" s="9">
        <v>7898215151708</v>
      </c>
      <c r="F1864" s="9" t="str">
        <f>Calendário!C26</f>
        <v>Atacadão (Pres. Dutra)</v>
      </c>
      <c r="G1864" s="9" t="str">
        <f>IFERROR(IF('M23'!E71=0,"",'M23'!E71),"")</f>
        <v/>
      </c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customHeight="1" x14ac:dyDescent="0.25">
      <c r="A1865" s="9" t="s">
        <v>128</v>
      </c>
      <c r="B1865" s="9" t="s">
        <v>129</v>
      </c>
      <c r="C1865" s="9" t="s">
        <v>131</v>
      </c>
      <c r="D1865" s="9" t="s">
        <v>132</v>
      </c>
      <c r="E1865" s="9">
        <v>7898215151708</v>
      </c>
      <c r="F1865" s="9" t="str">
        <f>Calendário!C27</f>
        <v>Supermercado São João</v>
      </c>
      <c r="G1865" s="9" t="str">
        <f>IFERROR(IF('M24'!E71=0,"",'M24'!E71),"")</f>
        <v/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customHeight="1" x14ac:dyDescent="0.25">
      <c r="A1866" s="9" t="s">
        <v>128</v>
      </c>
      <c r="B1866" s="9" t="s">
        <v>129</v>
      </c>
      <c r="C1866" s="9" t="s">
        <v>131</v>
      </c>
      <c r="D1866" s="9" t="s">
        <v>132</v>
      </c>
      <c r="E1866" s="9">
        <v>7898215151708</v>
      </c>
      <c r="F1866" s="9" t="str">
        <f>Calendário!C28</f>
        <v>G Barbosa Supermercado</v>
      </c>
      <c r="G1866" s="9" t="str">
        <f>IFERROR(IF('M25'!E71=0,"",'M25'!E71),"")</f>
        <v/>
      </c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customHeight="1" x14ac:dyDescent="0.25">
      <c r="A1867" s="9" t="s">
        <v>128</v>
      </c>
      <c r="B1867" s="9" t="s">
        <v>129</v>
      </c>
      <c r="C1867" s="9" t="s">
        <v>131</v>
      </c>
      <c r="D1867" s="9" t="s">
        <v>132</v>
      </c>
      <c r="E1867" s="9">
        <v>7898215151708</v>
      </c>
      <c r="F1867" s="9" t="str">
        <f>Calendário!C29</f>
        <v>Pereira Atacado e Varejo (Alto Maron)</v>
      </c>
      <c r="G1867" s="9" t="str">
        <f>IFERROR(IF('M26'!E71=0,"",'M26'!E71),"")</f>
        <v/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customHeight="1" x14ac:dyDescent="0.25">
      <c r="A1868" s="9" t="s">
        <v>128</v>
      </c>
      <c r="B1868" s="9" t="s">
        <v>129</v>
      </c>
      <c r="C1868" s="9" t="s">
        <v>131</v>
      </c>
      <c r="D1868" s="9" t="s">
        <v>132</v>
      </c>
      <c r="E1868" s="9">
        <v>7898215151708</v>
      </c>
      <c r="F1868" s="9" t="str">
        <f>Calendário!C30</f>
        <v>Supermercados BH (Brumado)</v>
      </c>
      <c r="G1868" s="9" t="str">
        <f>IFERROR(IF('M27'!E71=0,"",'M27'!E71),"")</f>
        <v/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customHeight="1" x14ac:dyDescent="0.25">
      <c r="A1869" s="9" t="s">
        <v>128</v>
      </c>
      <c r="B1869" s="9" t="s">
        <v>129</v>
      </c>
      <c r="C1869" s="9" t="s">
        <v>131</v>
      </c>
      <c r="D1869" s="9" t="s">
        <v>132</v>
      </c>
      <c r="E1869" s="9">
        <v>7898215151708</v>
      </c>
      <c r="F1869" s="9" t="str">
        <f>Calendário!C31</f>
        <v xml:space="preserve">Super Mix Supermercado </v>
      </c>
      <c r="G1869" s="9" t="str">
        <f>IFERROR(IF('M28'!E71=0,"",'M28'!E71),"")</f>
        <v/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customHeight="1" x14ac:dyDescent="0.25">
      <c r="A1870" s="9" t="s">
        <v>128</v>
      </c>
      <c r="B1870" s="9" t="s">
        <v>129</v>
      </c>
      <c r="C1870" s="9" t="s">
        <v>131</v>
      </c>
      <c r="D1870" s="9" t="s">
        <v>132</v>
      </c>
      <c r="E1870" s="9">
        <v>7898215151708</v>
      </c>
      <c r="F1870" s="9" t="str">
        <f>Calendário!C32</f>
        <v>Gbom Supermercado</v>
      </c>
      <c r="G1870" s="9" t="str">
        <f>IFERROR(IF('M29'!E71=0,"",'M29'!E71),"")</f>
        <v/>
      </c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customHeight="1" x14ac:dyDescent="0.25">
      <c r="A1871" s="9" t="s">
        <v>128</v>
      </c>
      <c r="B1871" s="9" t="s">
        <v>129</v>
      </c>
      <c r="C1871" s="9" t="s">
        <v>131</v>
      </c>
      <c r="D1871" s="9" t="s">
        <v>132</v>
      </c>
      <c r="E1871" s="9">
        <v>7898215151708</v>
      </c>
      <c r="F1871" s="9" t="str">
        <f>Calendário!C33</f>
        <v>Supermercado Azevedo</v>
      </c>
      <c r="G1871" s="9" t="str">
        <f>IFERROR(IF('M30'!E71=0,"",'M30'!E71),"")</f>
        <v/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.75" customHeight="1" x14ac:dyDescent="0.25">
      <c r="A1872" s="9" t="s">
        <v>128</v>
      </c>
      <c r="B1872" s="9" t="s">
        <v>129</v>
      </c>
      <c r="C1872" s="9" t="s">
        <v>131</v>
      </c>
      <c r="D1872" s="9" t="s">
        <v>132</v>
      </c>
      <c r="E1872" s="9">
        <v>7898215151708</v>
      </c>
      <c r="F1872" s="9" t="str">
        <f>Calendário!C34</f>
        <v>Supermercado Jurema</v>
      </c>
      <c r="G1872" s="9" t="str">
        <f>IFERROR(IF('M31'!E71=0,"",'M31'!E71),"")</f>
        <v/>
      </c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.75" customHeight="1" x14ac:dyDescent="0.25">
      <c r="A1873" s="9" t="s">
        <v>128</v>
      </c>
      <c r="B1873" s="9" t="s">
        <v>129</v>
      </c>
      <c r="C1873" s="9" t="s">
        <v>131</v>
      </c>
      <c r="D1873" s="9" t="s">
        <v>132</v>
      </c>
      <c r="E1873" s="9">
        <v>7898215151708</v>
      </c>
      <c r="F1873" s="9" t="str">
        <f>Calendário!C35</f>
        <v xml:space="preserve">Supermercado Petybom </v>
      </c>
      <c r="G1873" s="9" t="str">
        <f>IFERROR(IF('M32'!E71=0,"",'M32'!E71),"")</f>
        <v/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.75" customHeight="1" x14ac:dyDescent="0.25">
      <c r="A1874" s="9" t="s">
        <v>128</v>
      </c>
      <c r="B1874" s="9" t="s">
        <v>129</v>
      </c>
      <c r="C1874" s="9" t="s">
        <v>131</v>
      </c>
      <c r="D1874" s="9" t="s">
        <v>132</v>
      </c>
      <c r="E1874" s="9">
        <v>7898215151708</v>
      </c>
      <c r="F1874" s="9" t="str">
        <f>Calendário!C36</f>
        <v>Supermercados Petrópolis</v>
      </c>
      <c r="G1874" s="9" t="str">
        <f>IFERROR(IF('M33'!E71=0,"",'M33'!E71),"")</f>
        <v/>
      </c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.75" customHeight="1" x14ac:dyDescent="0.25">
      <c r="A1875" s="9" t="s">
        <v>128</v>
      </c>
      <c r="B1875" s="9" t="s">
        <v>129</v>
      </c>
      <c r="C1875" s="9" t="s">
        <v>131</v>
      </c>
      <c r="D1875" s="9" t="s">
        <v>132</v>
      </c>
      <c r="E1875" s="9">
        <v>7898215151708</v>
      </c>
      <c r="F1875" s="9" t="str">
        <f>Calendário!C37</f>
        <v>Supermercados N U (Boulevard)</v>
      </c>
      <c r="G1875" s="9" t="str">
        <f>IFERROR(IF('M34'!E71=0,"",'M34'!E71),"")</f>
        <v/>
      </c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.75" customHeight="1" x14ac:dyDescent="0.25">
      <c r="A1876" s="9" t="s">
        <v>128</v>
      </c>
      <c r="B1876" s="9" t="s">
        <v>129</v>
      </c>
      <c r="C1876" s="9" t="s">
        <v>131</v>
      </c>
      <c r="D1876" s="9" t="s">
        <v>132</v>
      </c>
      <c r="E1876" s="9">
        <v>7898215151708</v>
      </c>
      <c r="F1876" s="9" t="str">
        <f>Calendário!C38</f>
        <v>Supermercado Local</v>
      </c>
      <c r="G1876" s="9" t="str">
        <f>IFERROR(IF('M35'!E71=0,"",'M35'!E71),"")</f>
        <v/>
      </c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.75" customHeight="1" x14ac:dyDescent="0.25">
      <c r="A1877" s="9" t="s">
        <v>128</v>
      </c>
      <c r="B1877" s="9" t="s">
        <v>129</v>
      </c>
      <c r="C1877" s="9" t="s">
        <v>131</v>
      </c>
      <c r="D1877" s="9" t="s">
        <v>132</v>
      </c>
      <c r="E1877" s="9">
        <v>7898215151708</v>
      </c>
      <c r="F1877" s="9" t="str">
        <f>Calendário!C39</f>
        <v>Rondelli Comércio e transporte LTDA</v>
      </c>
      <c r="G1877" s="9" t="str">
        <f>IFERROR(IF('M36'!E71=0,"",'M36'!E71),"")</f>
        <v/>
      </c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.75" customHeight="1" x14ac:dyDescent="0.25">
      <c r="A1878" s="9" t="s">
        <v>128</v>
      </c>
      <c r="B1878" s="9" t="s">
        <v>129</v>
      </c>
      <c r="C1878" s="9" t="s">
        <v>131</v>
      </c>
      <c r="D1878" s="9" t="s">
        <v>132</v>
      </c>
      <c r="E1878" s="9">
        <v>7898215151708</v>
      </c>
      <c r="F1878" s="9" t="str">
        <f>Calendário!C40</f>
        <v>NS Aparecida</v>
      </c>
      <c r="G1878" s="9" t="str">
        <f>IFERROR(IF('M37'!E71=0,"",'M37'!E71),"")</f>
        <v/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.75" customHeight="1" x14ac:dyDescent="0.25">
      <c r="A1879" s="9" t="s">
        <v>128</v>
      </c>
      <c r="B1879" s="9" t="s">
        <v>129</v>
      </c>
      <c r="C1879" s="9" t="s">
        <v>131</v>
      </c>
      <c r="D1879" s="9" t="s">
        <v>132</v>
      </c>
      <c r="E1879" s="9">
        <v>7898215151708</v>
      </c>
      <c r="F1879" s="9" t="str">
        <f>Calendário!C41</f>
        <v>Supermercado Família</v>
      </c>
      <c r="G1879" s="9" t="str">
        <f>IFERROR(IF('M38'!E71=0,"",'M38'!E71),"")</f>
        <v/>
      </c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.75" customHeight="1" x14ac:dyDescent="0.25">
      <c r="A1880" s="9" t="s">
        <v>128</v>
      </c>
      <c r="B1880" s="9" t="s">
        <v>129</v>
      </c>
      <c r="C1880" s="9" t="s">
        <v>131</v>
      </c>
      <c r="D1880" s="9" t="s">
        <v>132</v>
      </c>
      <c r="E1880" s="9">
        <v>7898215151708</v>
      </c>
      <c r="F1880" s="9" t="str">
        <f>Calendário!C42</f>
        <v>S Nossa Senhora</v>
      </c>
      <c r="G1880" s="9" t="str">
        <f>IFERROR(IF('M39'!E71=0,"",'M39'!E71),"")</f>
        <v/>
      </c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.75" customHeight="1" x14ac:dyDescent="0.25">
      <c r="A1881" s="9" t="s">
        <v>128</v>
      </c>
      <c r="B1881" s="9" t="s">
        <v>129</v>
      </c>
      <c r="C1881" s="9" t="s">
        <v>131</v>
      </c>
      <c r="D1881" s="9" t="s">
        <v>132</v>
      </c>
      <c r="E1881" s="9">
        <v>7898215151708</v>
      </c>
      <c r="F1881" s="9" t="str">
        <f>Calendário!C43</f>
        <v>Supermercado Nova Economia</v>
      </c>
      <c r="G1881" s="9" t="str">
        <f>IFERROR(IF('M40'!E71=0,"",'M40'!E71),"")</f>
        <v/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customHeight="1" x14ac:dyDescent="0.25">
      <c r="A1882" s="9" t="s">
        <v>128</v>
      </c>
      <c r="B1882" s="9" t="s">
        <v>129</v>
      </c>
      <c r="C1882" s="9" t="s">
        <v>131</v>
      </c>
      <c r="D1882" s="9" t="s">
        <v>133</v>
      </c>
      <c r="E1882" s="9">
        <v>7898403782387</v>
      </c>
      <c r="F1882" s="9" t="str">
        <f>Calendário!C4</f>
        <v>Atakarejo</v>
      </c>
      <c r="G1882" s="9">
        <f>IFERROR(IF('M1'!E72=0,"",'M1'!E72),"")</f>
        <v>6.29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.75" customHeight="1" x14ac:dyDescent="0.25">
      <c r="A1883" s="9" t="s">
        <v>128</v>
      </c>
      <c r="B1883" s="9" t="s">
        <v>129</v>
      </c>
      <c r="C1883" s="9" t="s">
        <v>131</v>
      </c>
      <c r="D1883" s="9" t="s">
        <v>133</v>
      </c>
      <c r="E1883" s="9">
        <v>7898403782387</v>
      </c>
      <c r="F1883" s="9" t="str">
        <f>Calendário!C5</f>
        <v>Supermercado São Jorge</v>
      </c>
      <c r="G1883" s="9" t="str">
        <f>IFERROR(IF('M2'!E72=0,"",'M2'!E72),"")</f>
        <v/>
      </c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.75" customHeight="1" x14ac:dyDescent="0.25">
      <c r="A1884" s="9" t="s">
        <v>128</v>
      </c>
      <c r="B1884" s="9" t="s">
        <v>129</v>
      </c>
      <c r="C1884" s="9" t="s">
        <v>131</v>
      </c>
      <c r="D1884" s="9" t="s">
        <v>133</v>
      </c>
      <c r="E1884" s="9">
        <v>7898403782387</v>
      </c>
      <c r="F1884" s="9" t="str">
        <f>Calendário!C6</f>
        <v>Economart</v>
      </c>
      <c r="G1884" s="9">
        <f>IFERROR(IF('M3'!E72=0,"",'M3'!E72),"")</f>
        <v>6.59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.75" customHeight="1" x14ac:dyDescent="0.25">
      <c r="A1885" s="9" t="s">
        <v>128</v>
      </c>
      <c r="B1885" s="9" t="s">
        <v>129</v>
      </c>
      <c r="C1885" s="9" t="s">
        <v>131</v>
      </c>
      <c r="D1885" s="9" t="s">
        <v>133</v>
      </c>
      <c r="E1885" s="9">
        <v>7898403782387</v>
      </c>
      <c r="F1885" s="9" t="str">
        <f>Calendário!C7</f>
        <v>Mercadinho Deus Dará</v>
      </c>
      <c r="G1885" s="9" t="str">
        <f>IFERROR(IF('M4'!E72=0,"",'M4'!E72),"")</f>
        <v>x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.75" customHeight="1" x14ac:dyDescent="0.25">
      <c r="A1886" s="9" t="s">
        <v>128</v>
      </c>
      <c r="B1886" s="9" t="s">
        <v>129</v>
      </c>
      <c r="C1886" s="9" t="s">
        <v>131</v>
      </c>
      <c r="D1886" s="9" t="s">
        <v>133</v>
      </c>
      <c r="E1886" s="9">
        <v>7898403782387</v>
      </c>
      <c r="F1886" s="9" t="str">
        <f>Calendário!C8</f>
        <v>Mix Mateus</v>
      </c>
      <c r="G1886" s="9" t="str">
        <f>IFERROR(IF('M5'!E72=0,"",'M5'!E72),"")</f>
        <v>x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customHeight="1" x14ac:dyDescent="0.25">
      <c r="A1887" s="9" t="s">
        <v>128</v>
      </c>
      <c r="B1887" s="9" t="s">
        <v>129</v>
      </c>
      <c r="C1887" s="9" t="s">
        <v>131</v>
      </c>
      <c r="D1887" s="9" t="s">
        <v>133</v>
      </c>
      <c r="E1887" s="9">
        <v>7898403782387</v>
      </c>
      <c r="F1887" s="9" t="str">
        <f>Calendário!C9</f>
        <v>Mercado Eliene</v>
      </c>
      <c r="G1887" s="9" t="str">
        <f>IFERROR(IF('M6'!E72=0,"",'M6'!E72),"")</f>
        <v>x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.75" customHeight="1" x14ac:dyDescent="0.25">
      <c r="A1888" s="9" t="s">
        <v>128</v>
      </c>
      <c r="B1888" s="9" t="s">
        <v>129</v>
      </c>
      <c r="C1888" s="9" t="s">
        <v>131</v>
      </c>
      <c r="D1888" s="9" t="s">
        <v>133</v>
      </c>
      <c r="E1888" s="9">
        <v>7898403782387</v>
      </c>
      <c r="F1888" s="9" t="str">
        <f>Calendário!C10</f>
        <v>Santo Antônio Supermercados</v>
      </c>
      <c r="G1888" s="9">
        <f>IFERROR(IF('M7'!E72=0,"",'M7'!E72),"")</f>
        <v>7.8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.75" customHeight="1" x14ac:dyDescent="0.25">
      <c r="A1889" s="9" t="s">
        <v>128</v>
      </c>
      <c r="B1889" s="9" t="s">
        <v>129</v>
      </c>
      <c r="C1889" s="9" t="s">
        <v>131</v>
      </c>
      <c r="D1889" s="9" t="s">
        <v>133</v>
      </c>
      <c r="E1889" s="9">
        <v>7898403782387</v>
      </c>
      <c r="F1889" s="9" t="str">
        <f>Calendário!C11</f>
        <v xml:space="preserve">Mercado Teixeira </v>
      </c>
      <c r="G1889" s="9" t="str">
        <f>IFERROR(IF('M8'!E72=0,"",'M8'!E72),"")</f>
        <v>x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.75" customHeight="1" x14ac:dyDescent="0.25">
      <c r="A1890" s="9" t="s">
        <v>128</v>
      </c>
      <c r="B1890" s="9" t="s">
        <v>129</v>
      </c>
      <c r="C1890" s="9" t="s">
        <v>131</v>
      </c>
      <c r="D1890" s="9" t="s">
        <v>133</v>
      </c>
      <c r="E1890" s="9">
        <v>7898403782387</v>
      </c>
      <c r="F1890" s="9" t="str">
        <f>Calendário!C12</f>
        <v xml:space="preserve">Supermercado Modelo </v>
      </c>
      <c r="G1890" s="9" t="str">
        <f>IFERROR(IF('M9'!E72=0,"",'M9'!E72),"")</f>
        <v/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.75" customHeight="1" x14ac:dyDescent="0.25">
      <c r="A1891" s="9" t="s">
        <v>128</v>
      </c>
      <c r="B1891" s="9" t="s">
        <v>129</v>
      </c>
      <c r="C1891" s="9" t="s">
        <v>131</v>
      </c>
      <c r="D1891" s="9" t="s">
        <v>133</v>
      </c>
      <c r="E1891" s="9">
        <v>7898403782387</v>
      </c>
      <c r="F1891" s="9" t="str">
        <f>Calendário!C13</f>
        <v>Supermercado Esplendor</v>
      </c>
      <c r="G1891" s="9" t="str">
        <f>IFERROR(IF('M10'!E72=0,"",'M10'!E72),"")</f>
        <v/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.75" customHeight="1" x14ac:dyDescent="0.25">
      <c r="A1892" s="9" t="s">
        <v>128</v>
      </c>
      <c r="B1892" s="9" t="s">
        <v>129</v>
      </c>
      <c r="C1892" s="9" t="s">
        <v>131</v>
      </c>
      <c r="D1892" s="9" t="s">
        <v>133</v>
      </c>
      <c r="E1892" s="9">
        <v>7898403782387</v>
      </c>
      <c r="F1892" s="9" t="str">
        <f>Calendário!C14</f>
        <v>Sendas Distribuidora S/A (Assaí Atacadista)</v>
      </c>
      <c r="G1892" s="9" t="str">
        <f>IFERROR(IF('M11'!E72=0,"",'M11'!E72),"")</f>
        <v/>
      </c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.75" customHeight="1" x14ac:dyDescent="0.25">
      <c r="A1893" s="9" t="s">
        <v>128</v>
      </c>
      <c r="B1893" s="9" t="s">
        <v>129</v>
      </c>
      <c r="C1893" s="9" t="s">
        <v>131</v>
      </c>
      <c r="D1893" s="9" t="s">
        <v>133</v>
      </c>
      <c r="E1893" s="9">
        <v>7898403782387</v>
      </c>
      <c r="F1893" s="9" t="str">
        <f>Calendário!C15</f>
        <v>Supermercado Sampaio</v>
      </c>
      <c r="G1893" s="9" t="str">
        <f>IFERROR(IF('M12'!E72=0,"",'M12'!E72),"")</f>
        <v/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.75" customHeight="1" x14ac:dyDescent="0.25">
      <c r="A1894" s="9" t="s">
        <v>128</v>
      </c>
      <c r="B1894" s="9" t="s">
        <v>129</v>
      </c>
      <c r="C1894" s="9" t="s">
        <v>131</v>
      </c>
      <c r="D1894" s="9" t="s">
        <v>133</v>
      </c>
      <c r="E1894" s="9">
        <v>7898403782387</v>
      </c>
      <c r="F1894" s="9" t="str">
        <f>Calendário!C16</f>
        <v>Atacadão (Brumado)</v>
      </c>
      <c r="G1894" s="9">
        <f>IFERROR(IF('M13'!E72=0,"",'M13'!E72),"")</f>
        <v>6.99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.75" customHeight="1" x14ac:dyDescent="0.25">
      <c r="A1895" s="9" t="s">
        <v>128</v>
      </c>
      <c r="B1895" s="9" t="s">
        <v>129</v>
      </c>
      <c r="C1895" s="9" t="s">
        <v>131</v>
      </c>
      <c r="D1895" s="9" t="s">
        <v>133</v>
      </c>
      <c r="E1895" s="9">
        <v>7898403782387</v>
      </c>
      <c r="F1895" s="9" t="str">
        <f>Calendário!C17</f>
        <v>Supermercado Central Ipanema</v>
      </c>
      <c r="G1895" s="9">
        <f>IFERROR(IF('M14'!E72=0,"",'M14'!E72),"")</f>
        <v>7.89</v>
      </c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.75" customHeight="1" x14ac:dyDescent="0.25">
      <c r="A1896" s="9" t="s">
        <v>128</v>
      </c>
      <c r="B1896" s="9" t="s">
        <v>129</v>
      </c>
      <c r="C1896" s="9" t="s">
        <v>131</v>
      </c>
      <c r="D1896" s="9" t="s">
        <v>133</v>
      </c>
      <c r="E1896" s="9">
        <v>7898403782387</v>
      </c>
      <c r="F1896" s="9" t="str">
        <f>Calendário!C18</f>
        <v>Supermercados BH (Juracy)</v>
      </c>
      <c r="G1896" s="9" t="str">
        <f>IFERROR(IF('M15'!E72=0,"",'M15'!E72),"")</f>
        <v/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.75" customHeight="1" x14ac:dyDescent="0.25">
      <c r="A1897" s="9" t="s">
        <v>128</v>
      </c>
      <c r="B1897" s="9" t="s">
        <v>129</v>
      </c>
      <c r="C1897" s="9" t="s">
        <v>131</v>
      </c>
      <c r="D1897" s="9" t="s">
        <v>133</v>
      </c>
      <c r="E1897" s="9">
        <v>7898403782387</v>
      </c>
      <c r="F1897" s="9" t="str">
        <f>Calendário!C19</f>
        <v>Supermercado Canaã</v>
      </c>
      <c r="G1897" s="9" t="str">
        <f>IFERROR(IF('M16'!E72=0,"",'M16'!E72),"")</f>
        <v/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.75" customHeight="1" x14ac:dyDescent="0.25">
      <c r="A1898" s="9" t="s">
        <v>128</v>
      </c>
      <c r="B1898" s="9" t="s">
        <v>129</v>
      </c>
      <c r="C1898" s="9" t="s">
        <v>131</v>
      </c>
      <c r="D1898" s="9" t="s">
        <v>133</v>
      </c>
      <c r="E1898" s="9">
        <v>7898403782387</v>
      </c>
      <c r="F1898" s="9" t="str">
        <f>Calendário!C20</f>
        <v>Supermercado Aliança</v>
      </c>
      <c r="G1898" s="9" t="str">
        <f>IFERROR(IF('M17'!E72=0,"",'M17'!E72),"")</f>
        <v/>
      </c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.75" customHeight="1" x14ac:dyDescent="0.25">
      <c r="A1899" s="9" t="s">
        <v>128</v>
      </c>
      <c r="B1899" s="9" t="s">
        <v>129</v>
      </c>
      <c r="C1899" s="9" t="s">
        <v>131</v>
      </c>
      <c r="D1899" s="9" t="s">
        <v>133</v>
      </c>
      <c r="E1899" s="9">
        <v>7898403782387</v>
      </c>
      <c r="F1899" s="9" t="str">
        <f>Calendário!C21</f>
        <v>Pereira Atacado e Varejo (Boa Vista)</v>
      </c>
      <c r="G1899" s="9" t="str">
        <f>IFERROR(IF('M18'!E72=0,"",'M18'!E72),"")</f>
        <v/>
      </c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.75" customHeight="1" x14ac:dyDescent="0.25">
      <c r="A1900" s="9" t="s">
        <v>128</v>
      </c>
      <c r="B1900" s="9" t="s">
        <v>129</v>
      </c>
      <c r="C1900" s="9" t="s">
        <v>131</v>
      </c>
      <c r="D1900" s="9" t="s">
        <v>133</v>
      </c>
      <c r="E1900" s="9">
        <v>7898403782387</v>
      </c>
      <c r="F1900" s="9" t="str">
        <f>Calendário!C22</f>
        <v>Andralmeida LTDA (São Geraldo)</v>
      </c>
      <c r="G1900" s="9" t="str">
        <f>IFERROR(IF('M19'!E72=0,"",'M19'!E72),"")</f>
        <v/>
      </c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.75" customHeight="1" x14ac:dyDescent="0.25">
      <c r="A1901" s="9" t="s">
        <v>128</v>
      </c>
      <c r="B1901" s="9" t="s">
        <v>129</v>
      </c>
      <c r="C1901" s="9" t="s">
        <v>131</v>
      </c>
      <c r="D1901" s="9" t="s">
        <v>133</v>
      </c>
      <c r="E1901" s="9">
        <v>7898403782387</v>
      </c>
      <c r="F1901" s="9" t="str">
        <f>Calendário!C23</f>
        <v xml:space="preserve">São Miguel Supermercado </v>
      </c>
      <c r="G1901" s="9" t="str">
        <f>IFERROR(IF('M20'!E72=0,"",'M20'!E72),"")</f>
        <v/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.75" customHeight="1" x14ac:dyDescent="0.25">
      <c r="A1902" s="9" t="s">
        <v>128</v>
      </c>
      <c r="B1902" s="9" t="s">
        <v>129</v>
      </c>
      <c r="C1902" s="9" t="s">
        <v>131</v>
      </c>
      <c r="D1902" s="9" t="s">
        <v>133</v>
      </c>
      <c r="E1902" s="9">
        <v>7898403782387</v>
      </c>
      <c r="F1902" s="9" t="str">
        <f>Calendário!C24</f>
        <v>Supermercados BH (Rosa Cruz)</v>
      </c>
      <c r="G1902" s="9" t="str">
        <f>IFERROR(IF('M21'!E72=0,"",'M21'!E72),"")</f>
        <v/>
      </c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.75" customHeight="1" x14ac:dyDescent="0.25">
      <c r="A1903" s="9" t="s">
        <v>128</v>
      </c>
      <c r="B1903" s="9" t="s">
        <v>129</v>
      </c>
      <c r="C1903" s="9" t="s">
        <v>131</v>
      </c>
      <c r="D1903" s="9" t="s">
        <v>133</v>
      </c>
      <c r="E1903" s="9">
        <v>7898403782387</v>
      </c>
      <c r="F1903" s="9" t="str">
        <f>Calendário!C25</f>
        <v>Supermercados N U (Bairro Brasil)</v>
      </c>
      <c r="G1903" s="9" t="str">
        <f>IFERROR(IF('M22'!E72=0,"",'M22'!E72),"")</f>
        <v/>
      </c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.75" customHeight="1" x14ac:dyDescent="0.25">
      <c r="A1904" s="9" t="s">
        <v>128</v>
      </c>
      <c r="B1904" s="9" t="s">
        <v>129</v>
      </c>
      <c r="C1904" s="9" t="s">
        <v>131</v>
      </c>
      <c r="D1904" s="9" t="s">
        <v>133</v>
      </c>
      <c r="E1904" s="9">
        <v>7898403782387</v>
      </c>
      <c r="F1904" s="9" t="str">
        <f>Calendário!C26</f>
        <v>Atacadão (Pres. Dutra)</v>
      </c>
      <c r="G1904" s="9" t="str">
        <f>IFERROR(IF('M23'!E72=0,"",'M23'!E72),"")</f>
        <v/>
      </c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customHeight="1" x14ac:dyDescent="0.25">
      <c r="A1905" s="9" t="s">
        <v>128</v>
      </c>
      <c r="B1905" s="9" t="s">
        <v>129</v>
      </c>
      <c r="C1905" s="9" t="s">
        <v>131</v>
      </c>
      <c r="D1905" s="9" t="s">
        <v>133</v>
      </c>
      <c r="E1905" s="9">
        <v>7898403782387</v>
      </c>
      <c r="F1905" s="9" t="str">
        <f>Calendário!C27</f>
        <v>Supermercado São João</v>
      </c>
      <c r="G1905" s="9" t="str">
        <f>IFERROR(IF('M24'!E72=0,"",'M24'!E72),"")</f>
        <v/>
      </c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customHeight="1" x14ac:dyDescent="0.25">
      <c r="A1906" s="9" t="s">
        <v>128</v>
      </c>
      <c r="B1906" s="9" t="s">
        <v>129</v>
      </c>
      <c r="C1906" s="9" t="s">
        <v>131</v>
      </c>
      <c r="D1906" s="9" t="s">
        <v>133</v>
      </c>
      <c r="E1906" s="9">
        <v>7898403782387</v>
      </c>
      <c r="F1906" s="9" t="str">
        <f>Calendário!C28</f>
        <v>G Barbosa Supermercado</v>
      </c>
      <c r="G1906" s="9" t="str">
        <f>IFERROR(IF('M25'!E72=0,"",'M25'!E72),"")</f>
        <v/>
      </c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.75" customHeight="1" x14ac:dyDescent="0.25">
      <c r="A1907" s="9" t="s">
        <v>128</v>
      </c>
      <c r="B1907" s="9" t="s">
        <v>129</v>
      </c>
      <c r="C1907" s="9" t="s">
        <v>131</v>
      </c>
      <c r="D1907" s="9" t="s">
        <v>133</v>
      </c>
      <c r="E1907" s="9">
        <v>7898403782387</v>
      </c>
      <c r="F1907" s="9" t="str">
        <f>Calendário!C29</f>
        <v>Pereira Atacado e Varejo (Alto Maron)</v>
      </c>
      <c r="G1907" s="9" t="str">
        <f>IFERROR(IF('M26'!E72=0,"",'M26'!E72),"")</f>
        <v/>
      </c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.75" customHeight="1" x14ac:dyDescent="0.25">
      <c r="A1908" s="9" t="s">
        <v>128</v>
      </c>
      <c r="B1908" s="9" t="s">
        <v>129</v>
      </c>
      <c r="C1908" s="9" t="s">
        <v>131</v>
      </c>
      <c r="D1908" s="9" t="s">
        <v>133</v>
      </c>
      <c r="E1908" s="9">
        <v>7898403782387</v>
      </c>
      <c r="F1908" s="9" t="str">
        <f>Calendário!C30</f>
        <v>Supermercados BH (Brumado)</v>
      </c>
      <c r="G1908" s="9" t="str">
        <f>IFERROR(IF('M27'!E72=0,"",'M27'!E72),"")</f>
        <v/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.75" customHeight="1" x14ac:dyDescent="0.25">
      <c r="A1909" s="9" t="s">
        <v>128</v>
      </c>
      <c r="B1909" s="9" t="s">
        <v>129</v>
      </c>
      <c r="C1909" s="9" t="s">
        <v>131</v>
      </c>
      <c r="D1909" s="9" t="s">
        <v>133</v>
      </c>
      <c r="E1909" s="9">
        <v>7898403782387</v>
      </c>
      <c r="F1909" s="9" t="str">
        <f>Calendário!C31</f>
        <v xml:space="preserve">Super Mix Supermercado </v>
      </c>
      <c r="G1909" s="9" t="str">
        <f>IFERROR(IF('M28'!E72=0,"",'M28'!E72),"")</f>
        <v/>
      </c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.75" customHeight="1" x14ac:dyDescent="0.25">
      <c r="A1910" s="9" t="s">
        <v>128</v>
      </c>
      <c r="B1910" s="9" t="s">
        <v>129</v>
      </c>
      <c r="C1910" s="9" t="s">
        <v>131</v>
      </c>
      <c r="D1910" s="9" t="s">
        <v>133</v>
      </c>
      <c r="E1910" s="9">
        <v>7898403782387</v>
      </c>
      <c r="F1910" s="9" t="str">
        <f>Calendário!C32</f>
        <v>Gbom Supermercado</v>
      </c>
      <c r="G1910" s="9" t="str">
        <f>IFERROR(IF('M29'!E72=0,"",'M29'!E72),"")</f>
        <v/>
      </c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.75" customHeight="1" x14ac:dyDescent="0.25">
      <c r="A1911" s="9" t="s">
        <v>128</v>
      </c>
      <c r="B1911" s="9" t="s">
        <v>129</v>
      </c>
      <c r="C1911" s="9" t="s">
        <v>131</v>
      </c>
      <c r="D1911" s="9" t="s">
        <v>133</v>
      </c>
      <c r="E1911" s="9">
        <v>7898403782387</v>
      </c>
      <c r="F1911" s="9" t="str">
        <f>Calendário!C33</f>
        <v>Supermercado Azevedo</v>
      </c>
      <c r="G1911" s="9" t="str">
        <f>IFERROR(IF('M30'!E72=0,"",'M30'!E72),"")</f>
        <v/>
      </c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.75" customHeight="1" x14ac:dyDescent="0.25">
      <c r="A1912" s="9" t="s">
        <v>128</v>
      </c>
      <c r="B1912" s="9" t="s">
        <v>129</v>
      </c>
      <c r="C1912" s="9" t="s">
        <v>131</v>
      </c>
      <c r="D1912" s="9" t="s">
        <v>133</v>
      </c>
      <c r="E1912" s="9">
        <v>7898403782387</v>
      </c>
      <c r="F1912" s="9" t="str">
        <f>Calendário!C34</f>
        <v>Supermercado Jurema</v>
      </c>
      <c r="G1912" s="9" t="str">
        <f>IFERROR(IF('M31'!E72=0,"",'M31'!E72),"")</f>
        <v/>
      </c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.75" customHeight="1" x14ac:dyDescent="0.25">
      <c r="A1913" s="9" t="s">
        <v>128</v>
      </c>
      <c r="B1913" s="9" t="s">
        <v>129</v>
      </c>
      <c r="C1913" s="9" t="s">
        <v>131</v>
      </c>
      <c r="D1913" s="9" t="s">
        <v>133</v>
      </c>
      <c r="E1913" s="9">
        <v>7898403782387</v>
      </c>
      <c r="F1913" s="9" t="str">
        <f>Calendário!C35</f>
        <v xml:space="preserve">Supermercado Petybom </v>
      </c>
      <c r="G1913" s="9" t="str">
        <f>IFERROR(IF('M32'!E72=0,"",'M32'!E72),"")</f>
        <v/>
      </c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.75" customHeight="1" x14ac:dyDescent="0.25">
      <c r="A1914" s="9" t="s">
        <v>128</v>
      </c>
      <c r="B1914" s="9" t="s">
        <v>129</v>
      </c>
      <c r="C1914" s="9" t="s">
        <v>131</v>
      </c>
      <c r="D1914" s="9" t="s">
        <v>133</v>
      </c>
      <c r="E1914" s="9">
        <v>7898403782387</v>
      </c>
      <c r="F1914" s="9" t="str">
        <f>Calendário!C36</f>
        <v>Supermercados Petrópolis</v>
      </c>
      <c r="G1914" s="9" t="str">
        <f>IFERROR(IF('M33'!E72=0,"",'M33'!E72),"")</f>
        <v/>
      </c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.75" customHeight="1" x14ac:dyDescent="0.25">
      <c r="A1915" s="9" t="s">
        <v>128</v>
      </c>
      <c r="B1915" s="9" t="s">
        <v>129</v>
      </c>
      <c r="C1915" s="9" t="s">
        <v>131</v>
      </c>
      <c r="D1915" s="9" t="s">
        <v>133</v>
      </c>
      <c r="E1915" s="9">
        <v>7898403782387</v>
      </c>
      <c r="F1915" s="9" t="str">
        <f>Calendário!C37</f>
        <v>Supermercados N U (Boulevard)</v>
      </c>
      <c r="G1915" s="9" t="str">
        <f>IFERROR(IF('M34'!E72=0,"",'M34'!E72),"")</f>
        <v/>
      </c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.75" customHeight="1" x14ac:dyDescent="0.25">
      <c r="A1916" s="9" t="s">
        <v>128</v>
      </c>
      <c r="B1916" s="9" t="s">
        <v>129</v>
      </c>
      <c r="C1916" s="9" t="s">
        <v>131</v>
      </c>
      <c r="D1916" s="9" t="s">
        <v>133</v>
      </c>
      <c r="E1916" s="9">
        <v>7898403782387</v>
      </c>
      <c r="F1916" s="9" t="str">
        <f>Calendário!C38</f>
        <v>Supermercado Local</v>
      </c>
      <c r="G1916" s="9" t="str">
        <f>IFERROR(IF('M35'!E72=0,"",'M35'!E72),"")</f>
        <v/>
      </c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customHeight="1" x14ac:dyDescent="0.25">
      <c r="A1917" s="9" t="s">
        <v>128</v>
      </c>
      <c r="B1917" s="9" t="s">
        <v>129</v>
      </c>
      <c r="C1917" s="9" t="s">
        <v>131</v>
      </c>
      <c r="D1917" s="9" t="s">
        <v>133</v>
      </c>
      <c r="E1917" s="9">
        <v>7898403782387</v>
      </c>
      <c r="F1917" s="9" t="str">
        <f>Calendário!C39</f>
        <v>Rondelli Comércio e transporte LTDA</v>
      </c>
      <c r="G1917" s="9" t="str">
        <f>IFERROR(IF('M36'!E72=0,"",'M36'!E72),"")</f>
        <v/>
      </c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customHeight="1" x14ac:dyDescent="0.25">
      <c r="A1918" s="9" t="s">
        <v>128</v>
      </c>
      <c r="B1918" s="9" t="s">
        <v>129</v>
      </c>
      <c r="C1918" s="9" t="s">
        <v>131</v>
      </c>
      <c r="D1918" s="9" t="s">
        <v>133</v>
      </c>
      <c r="E1918" s="9">
        <v>7898403782387</v>
      </c>
      <c r="F1918" s="9" t="str">
        <f>Calendário!C40</f>
        <v>NS Aparecida</v>
      </c>
      <c r="G1918" s="9" t="str">
        <f>IFERROR(IF('M37'!E72=0,"",'M37'!E72),"")</f>
        <v/>
      </c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.75" customHeight="1" x14ac:dyDescent="0.25">
      <c r="A1919" s="9" t="s">
        <v>128</v>
      </c>
      <c r="B1919" s="9" t="s">
        <v>129</v>
      </c>
      <c r="C1919" s="9" t="s">
        <v>131</v>
      </c>
      <c r="D1919" s="9" t="s">
        <v>133</v>
      </c>
      <c r="E1919" s="9">
        <v>7898403782387</v>
      </c>
      <c r="F1919" s="9" t="str">
        <f>Calendário!C41</f>
        <v>Supermercado Família</v>
      </c>
      <c r="G1919" s="9" t="str">
        <f>IFERROR(IF('M38'!E72=0,"",'M38'!E72),"")</f>
        <v/>
      </c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customHeight="1" x14ac:dyDescent="0.25">
      <c r="A1920" s="9" t="s">
        <v>128</v>
      </c>
      <c r="B1920" s="9" t="s">
        <v>129</v>
      </c>
      <c r="C1920" s="9" t="s">
        <v>131</v>
      </c>
      <c r="D1920" s="9" t="s">
        <v>133</v>
      </c>
      <c r="E1920" s="9">
        <v>7898403782387</v>
      </c>
      <c r="F1920" s="9" t="str">
        <f>Calendário!C42</f>
        <v>S Nossa Senhora</v>
      </c>
      <c r="G1920" s="9" t="str">
        <f>IFERROR(IF('M39'!E72=0,"",'M39'!E72),"")</f>
        <v/>
      </c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.75" customHeight="1" x14ac:dyDescent="0.25">
      <c r="A1921" s="9" t="s">
        <v>128</v>
      </c>
      <c r="B1921" s="9" t="s">
        <v>129</v>
      </c>
      <c r="C1921" s="9" t="s">
        <v>131</v>
      </c>
      <c r="D1921" s="9" t="s">
        <v>133</v>
      </c>
      <c r="E1921" s="9">
        <v>7898403782387</v>
      </c>
      <c r="F1921" s="9" t="str">
        <f>Calendário!C43</f>
        <v>Supermercado Nova Economia</v>
      </c>
      <c r="G1921" s="9" t="str">
        <f>IFERROR(IF('M40'!E72=0,"",'M40'!E72),"")</f>
        <v/>
      </c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.75" customHeight="1" x14ac:dyDescent="0.25">
      <c r="A1922" s="9" t="s">
        <v>128</v>
      </c>
      <c r="B1922" s="9" t="s">
        <v>129</v>
      </c>
      <c r="C1922" s="9" t="s">
        <v>131</v>
      </c>
      <c r="D1922" s="9" t="s">
        <v>134</v>
      </c>
      <c r="E1922" s="9">
        <v>7898945133203</v>
      </c>
      <c r="F1922" s="9" t="str">
        <f>Calendário!C4</f>
        <v>Atakarejo</v>
      </c>
      <c r="G1922" s="9" t="str">
        <f>IFERROR(IF('M1'!E73=0,"",'M1'!E73),"")</f>
        <v>x</v>
      </c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.75" customHeight="1" x14ac:dyDescent="0.25">
      <c r="A1923" s="9" t="s">
        <v>128</v>
      </c>
      <c r="B1923" s="9" t="s">
        <v>129</v>
      </c>
      <c r="C1923" s="9" t="s">
        <v>131</v>
      </c>
      <c r="D1923" s="9" t="s">
        <v>134</v>
      </c>
      <c r="E1923" s="9">
        <v>7898945133203</v>
      </c>
      <c r="F1923" s="9" t="str">
        <f>Calendário!C5</f>
        <v>Supermercado São Jorge</v>
      </c>
      <c r="G1923" s="9" t="str">
        <f>IFERROR(IF('M2'!E73=0,"",'M2'!E73),"")</f>
        <v/>
      </c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customHeight="1" x14ac:dyDescent="0.25">
      <c r="A1924" s="9" t="s">
        <v>128</v>
      </c>
      <c r="B1924" s="9" t="s">
        <v>129</v>
      </c>
      <c r="C1924" s="9" t="s">
        <v>131</v>
      </c>
      <c r="D1924" s="9" t="s">
        <v>134</v>
      </c>
      <c r="E1924" s="9">
        <v>7898945133203</v>
      </c>
      <c r="F1924" s="9" t="str">
        <f>Calendário!C6</f>
        <v>Economart</v>
      </c>
      <c r="G1924" s="9">
        <f>IFERROR(IF('M3'!E73=0,"",'M3'!E73),"")</f>
        <v>6.49</v>
      </c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.75" customHeight="1" x14ac:dyDescent="0.25">
      <c r="A1925" s="9" t="s">
        <v>128</v>
      </c>
      <c r="B1925" s="9" t="s">
        <v>129</v>
      </c>
      <c r="C1925" s="9" t="s">
        <v>131</v>
      </c>
      <c r="D1925" s="9" t="s">
        <v>134</v>
      </c>
      <c r="E1925" s="9">
        <v>7898945133203</v>
      </c>
      <c r="F1925" s="9" t="str">
        <f>Calendário!C7</f>
        <v>Mercadinho Deus Dará</v>
      </c>
      <c r="G1925" s="9" t="str">
        <f>IFERROR(IF('M4'!E73=0,"",'M4'!E73),"")</f>
        <v>x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.75" customHeight="1" x14ac:dyDescent="0.25">
      <c r="A1926" s="9" t="s">
        <v>128</v>
      </c>
      <c r="B1926" s="9" t="s">
        <v>129</v>
      </c>
      <c r="C1926" s="9" t="s">
        <v>131</v>
      </c>
      <c r="D1926" s="9" t="s">
        <v>134</v>
      </c>
      <c r="E1926" s="9">
        <v>7898945133203</v>
      </c>
      <c r="F1926" s="9" t="str">
        <f>Calendário!C8</f>
        <v>Mix Mateus</v>
      </c>
      <c r="G1926" s="9">
        <f>IFERROR(IF('M5'!E73=0,"",'M5'!E73),"")</f>
        <v>6.15</v>
      </c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.75" customHeight="1" x14ac:dyDescent="0.25">
      <c r="A1927" s="9" t="s">
        <v>128</v>
      </c>
      <c r="B1927" s="9" t="s">
        <v>129</v>
      </c>
      <c r="C1927" s="9" t="s">
        <v>131</v>
      </c>
      <c r="D1927" s="9" t="s">
        <v>134</v>
      </c>
      <c r="E1927" s="9">
        <v>7898945133203</v>
      </c>
      <c r="F1927" s="9" t="str">
        <f>Calendário!C9</f>
        <v>Mercado Eliene</v>
      </c>
      <c r="G1927" s="9" t="str">
        <f>IFERROR(IF('M6'!E73=0,"",'M6'!E73),"")</f>
        <v>x</v>
      </c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.75" customHeight="1" x14ac:dyDescent="0.25">
      <c r="A1928" s="9" t="s">
        <v>128</v>
      </c>
      <c r="B1928" s="9" t="s">
        <v>129</v>
      </c>
      <c r="C1928" s="9" t="s">
        <v>131</v>
      </c>
      <c r="D1928" s="9" t="s">
        <v>134</v>
      </c>
      <c r="E1928" s="9">
        <v>7898945133203</v>
      </c>
      <c r="F1928" s="9" t="str">
        <f>Calendário!C10</f>
        <v>Santo Antônio Supermercados</v>
      </c>
      <c r="G1928" s="9" t="str">
        <f>IFERROR(IF('M7'!E73=0,"",'M7'!E73),"")</f>
        <v>x</v>
      </c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customHeight="1" x14ac:dyDescent="0.25">
      <c r="A1929" s="9" t="s">
        <v>128</v>
      </c>
      <c r="B1929" s="9" t="s">
        <v>129</v>
      </c>
      <c r="C1929" s="9" t="s">
        <v>131</v>
      </c>
      <c r="D1929" s="9" t="s">
        <v>134</v>
      </c>
      <c r="E1929" s="9">
        <v>7898945133203</v>
      </c>
      <c r="F1929" s="9" t="str">
        <f>Calendário!C11</f>
        <v xml:space="preserve">Mercado Teixeira </v>
      </c>
      <c r="G1929" s="9" t="str">
        <f>IFERROR(IF('M8'!E73=0,"",'M8'!E73),"")</f>
        <v>x</v>
      </c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customHeight="1" x14ac:dyDescent="0.25">
      <c r="A1930" s="9" t="s">
        <v>128</v>
      </c>
      <c r="B1930" s="9" t="s">
        <v>129</v>
      </c>
      <c r="C1930" s="9" t="s">
        <v>131</v>
      </c>
      <c r="D1930" s="9" t="s">
        <v>134</v>
      </c>
      <c r="E1930" s="9">
        <v>7898945133203</v>
      </c>
      <c r="F1930" s="9" t="str">
        <f>Calendário!C12</f>
        <v xml:space="preserve">Supermercado Modelo </v>
      </c>
      <c r="G1930" s="9" t="str">
        <f>IFERROR(IF('M9'!E73=0,"",'M9'!E73),"")</f>
        <v/>
      </c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customHeight="1" x14ac:dyDescent="0.25">
      <c r="A1931" s="9" t="s">
        <v>128</v>
      </c>
      <c r="B1931" s="9" t="s">
        <v>129</v>
      </c>
      <c r="C1931" s="9" t="s">
        <v>131</v>
      </c>
      <c r="D1931" s="9" t="s">
        <v>134</v>
      </c>
      <c r="E1931" s="9">
        <v>7898945133203</v>
      </c>
      <c r="F1931" s="9" t="str">
        <f>Calendário!C13</f>
        <v>Supermercado Esplendor</v>
      </c>
      <c r="G1931" s="9" t="str">
        <f>IFERROR(IF('M10'!E73=0,"",'M10'!E73),"")</f>
        <v/>
      </c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customHeight="1" x14ac:dyDescent="0.25">
      <c r="A1932" s="9" t="s">
        <v>128</v>
      </c>
      <c r="B1932" s="9" t="s">
        <v>129</v>
      </c>
      <c r="C1932" s="9" t="s">
        <v>131</v>
      </c>
      <c r="D1932" s="9" t="s">
        <v>134</v>
      </c>
      <c r="E1932" s="9">
        <v>7898945133203</v>
      </c>
      <c r="F1932" s="9" t="str">
        <f>Calendário!C14</f>
        <v>Sendas Distribuidora S/A (Assaí Atacadista)</v>
      </c>
      <c r="G1932" s="9" t="str">
        <f>IFERROR(IF('M11'!E73=0,"",'M11'!E73),"")</f>
        <v/>
      </c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customHeight="1" x14ac:dyDescent="0.25">
      <c r="A1933" s="9" t="s">
        <v>128</v>
      </c>
      <c r="B1933" s="9" t="s">
        <v>129</v>
      </c>
      <c r="C1933" s="9" t="s">
        <v>131</v>
      </c>
      <c r="D1933" s="9" t="s">
        <v>134</v>
      </c>
      <c r="E1933" s="9">
        <v>7898945133203</v>
      </c>
      <c r="F1933" s="9" t="str">
        <f>Calendário!C15</f>
        <v>Supermercado Sampaio</v>
      </c>
      <c r="G1933" s="9" t="str">
        <f>IFERROR(IF('M12'!E73=0,"",'M12'!E73),"")</f>
        <v/>
      </c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customHeight="1" x14ac:dyDescent="0.25">
      <c r="A1934" s="9" t="s">
        <v>128</v>
      </c>
      <c r="B1934" s="9" t="s">
        <v>129</v>
      </c>
      <c r="C1934" s="9" t="s">
        <v>131</v>
      </c>
      <c r="D1934" s="9" t="s">
        <v>134</v>
      </c>
      <c r="E1934" s="9">
        <v>7898945133203</v>
      </c>
      <c r="F1934" s="9" t="str">
        <f>Calendário!C16</f>
        <v>Atacadão (Brumado)</v>
      </c>
      <c r="G1934" s="9">
        <f>IFERROR(IF('M13'!E73=0,"",'M13'!E73),"")</f>
        <v>6.79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customHeight="1" x14ac:dyDescent="0.25">
      <c r="A1935" s="9" t="s">
        <v>128</v>
      </c>
      <c r="B1935" s="9" t="s">
        <v>129</v>
      </c>
      <c r="C1935" s="9" t="s">
        <v>131</v>
      </c>
      <c r="D1935" s="9" t="s">
        <v>134</v>
      </c>
      <c r="E1935" s="9">
        <v>7898945133203</v>
      </c>
      <c r="F1935" s="9" t="str">
        <f>Calendário!C17</f>
        <v>Supermercado Central Ipanema</v>
      </c>
      <c r="G1935" s="9" t="str">
        <f>IFERROR(IF('M14'!E73=0,"",'M14'!E73),"")</f>
        <v>x</v>
      </c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customHeight="1" x14ac:dyDescent="0.25">
      <c r="A1936" s="9" t="s">
        <v>128</v>
      </c>
      <c r="B1936" s="9" t="s">
        <v>129</v>
      </c>
      <c r="C1936" s="9" t="s">
        <v>131</v>
      </c>
      <c r="D1936" s="9" t="s">
        <v>134</v>
      </c>
      <c r="E1936" s="9">
        <v>7898945133203</v>
      </c>
      <c r="F1936" s="9" t="str">
        <f>Calendário!C18</f>
        <v>Supermercados BH (Juracy)</v>
      </c>
      <c r="G1936" s="9" t="str">
        <f>IFERROR(IF('M15'!E73=0,"",'M15'!E73),"")</f>
        <v/>
      </c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customHeight="1" x14ac:dyDescent="0.25">
      <c r="A1937" s="9" t="s">
        <v>128</v>
      </c>
      <c r="B1937" s="9" t="s">
        <v>129</v>
      </c>
      <c r="C1937" s="9" t="s">
        <v>131</v>
      </c>
      <c r="D1937" s="9" t="s">
        <v>134</v>
      </c>
      <c r="E1937" s="9">
        <v>7898945133203</v>
      </c>
      <c r="F1937" s="9" t="str">
        <f>Calendário!C19</f>
        <v>Supermercado Canaã</v>
      </c>
      <c r="G1937" s="9" t="str">
        <f>IFERROR(IF('M16'!E73=0,"",'M16'!E73),"")</f>
        <v/>
      </c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customHeight="1" x14ac:dyDescent="0.25">
      <c r="A1938" s="9" t="s">
        <v>128</v>
      </c>
      <c r="B1938" s="9" t="s">
        <v>129</v>
      </c>
      <c r="C1938" s="9" t="s">
        <v>131</v>
      </c>
      <c r="D1938" s="9" t="s">
        <v>134</v>
      </c>
      <c r="E1938" s="9">
        <v>7898945133203</v>
      </c>
      <c r="F1938" s="9" t="str">
        <f>Calendário!C20</f>
        <v>Supermercado Aliança</v>
      </c>
      <c r="G1938" s="9" t="str">
        <f>IFERROR(IF('M17'!E73=0,"",'M17'!E73),"")</f>
        <v/>
      </c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customHeight="1" x14ac:dyDescent="0.25">
      <c r="A1939" s="9" t="s">
        <v>128</v>
      </c>
      <c r="B1939" s="9" t="s">
        <v>129</v>
      </c>
      <c r="C1939" s="9" t="s">
        <v>131</v>
      </c>
      <c r="D1939" s="9" t="s">
        <v>134</v>
      </c>
      <c r="E1939" s="9">
        <v>7898945133203</v>
      </c>
      <c r="F1939" s="9" t="str">
        <f>Calendário!C21</f>
        <v>Pereira Atacado e Varejo (Boa Vista)</v>
      </c>
      <c r="G1939" s="9" t="str">
        <f>IFERROR(IF('M18'!E73=0,"",'M18'!E73),"")</f>
        <v/>
      </c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customHeight="1" x14ac:dyDescent="0.25">
      <c r="A1940" s="9" t="s">
        <v>128</v>
      </c>
      <c r="B1940" s="9" t="s">
        <v>129</v>
      </c>
      <c r="C1940" s="9" t="s">
        <v>131</v>
      </c>
      <c r="D1940" s="9" t="s">
        <v>134</v>
      </c>
      <c r="E1940" s="9">
        <v>7898945133203</v>
      </c>
      <c r="F1940" s="9" t="str">
        <f>Calendário!C22</f>
        <v>Andralmeida LTDA (São Geraldo)</v>
      </c>
      <c r="G1940" s="9" t="str">
        <f>IFERROR(IF('M19'!E73=0,"",'M19'!E73),"")</f>
        <v/>
      </c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customHeight="1" x14ac:dyDescent="0.25">
      <c r="A1941" s="9" t="s">
        <v>128</v>
      </c>
      <c r="B1941" s="9" t="s">
        <v>129</v>
      </c>
      <c r="C1941" s="9" t="s">
        <v>131</v>
      </c>
      <c r="D1941" s="9" t="s">
        <v>134</v>
      </c>
      <c r="E1941" s="9">
        <v>7898945133203</v>
      </c>
      <c r="F1941" s="9" t="str">
        <f>Calendário!C23</f>
        <v xml:space="preserve">São Miguel Supermercado </v>
      </c>
      <c r="G1941" s="9" t="str">
        <f>IFERROR(IF('M20'!E73=0,"",'M20'!E73),"")</f>
        <v/>
      </c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customHeight="1" x14ac:dyDescent="0.25">
      <c r="A1942" s="9" t="s">
        <v>128</v>
      </c>
      <c r="B1942" s="9" t="s">
        <v>129</v>
      </c>
      <c r="C1942" s="9" t="s">
        <v>131</v>
      </c>
      <c r="D1942" s="9" t="s">
        <v>134</v>
      </c>
      <c r="E1942" s="9">
        <v>7898945133203</v>
      </c>
      <c r="F1942" s="9" t="str">
        <f>Calendário!C24</f>
        <v>Supermercados BH (Rosa Cruz)</v>
      </c>
      <c r="G1942" s="9" t="str">
        <f>IFERROR(IF('M21'!E73=0,"",'M21'!E73),"")</f>
        <v/>
      </c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customHeight="1" x14ac:dyDescent="0.25">
      <c r="A1943" s="9" t="s">
        <v>128</v>
      </c>
      <c r="B1943" s="9" t="s">
        <v>129</v>
      </c>
      <c r="C1943" s="9" t="s">
        <v>131</v>
      </c>
      <c r="D1943" s="9" t="s">
        <v>134</v>
      </c>
      <c r="E1943" s="9">
        <v>7898945133203</v>
      </c>
      <c r="F1943" s="9" t="str">
        <f>Calendário!C25</f>
        <v>Supermercados N U (Bairro Brasil)</v>
      </c>
      <c r="G1943" s="9" t="str">
        <f>IFERROR(IF('M22'!E73=0,"",'M22'!E73),"")</f>
        <v/>
      </c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customHeight="1" x14ac:dyDescent="0.25">
      <c r="A1944" s="9" t="s">
        <v>128</v>
      </c>
      <c r="B1944" s="9" t="s">
        <v>129</v>
      </c>
      <c r="C1944" s="9" t="s">
        <v>131</v>
      </c>
      <c r="D1944" s="9" t="s">
        <v>134</v>
      </c>
      <c r="E1944" s="9">
        <v>7898945133203</v>
      </c>
      <c r="F1944" s="9" t="str">
        <f>Calendário!C26</f>
        <v>Atacadão (Pres. Dutra)</v>
      </c>
      <c r="G1944" s="9" t="str">
        <f>IFERROR(IF('M23'!E73=0,"",'M23'!E73),"")</f>
        <v/>
      </c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customHeight="1" x14ac:dyDescent="0.25">
      <c r="A1945" s="9" t="s">
        <v>128</v>
      </c>
      <c r="B1945" s="9" t="s">
        <v>129</v>
      </c>
      <c r="C1945" s="9" t="s">
        <v>131</v>
      </c>
      <c r="D1945" s="9" t="s">
        <v>134</v>
      </c>
      <c r="E1945" s="9">
        <v>7898945133203</v>
      </c>
      <c r="F1945" s="9" t="str">
        <f>Calendário!C27</f>
        <v>Supermercado São João</v>
      </c>
      <c r="G1945" s="9" t="str">
        <f>IFERROR(IF('M24'!E73=0,"",'M24'!E73),"")</f>
        <v/>
      </c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customHeight="1" x14ac:dyDescent="0.25">
      <c r="A1946" s="9" t="s">
        <v>128</v>
      </c>
      <c r="B1946" s="9" t="s">
        <v>129</v>
      </c>
      <c r="C1946" s="9" t="s">
        <v>131</v>
      </c>
      <c r="D1946" s="9" t="s">
        <v>134</v>
      </c>
      <c r="E1946" s="9">
        <v>7898945133203</v>
      </c>
      <c r="F1946" s="9" t="str">
        <f>Calendário!C28</f>
        <v>G Barbosa Supermercado</v>
      </c>
      <c r="G1946" s="9" t="str">
        <f>IFERROR(IF('M25'!E73=0,"",'M25'!E73),"")</f>
        <v/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customHeight="1" x14ac:dyDescent="0.25">
      <c r="A1947" s="9" t="s">
        <v>128</v>
      </c>
      <c r="B1947" s="9" t="s">
        <v>129</v>
      </c>
      <c r="C1947" s="9" t="s">
        <v>131</v>
      </c>
      <c r="D1947" s="9" t="s">
        <v>134</v>
      </c>
      <c r="E1947" s="9">
        <v>7898945133203</v>
      </c>
      <c r="F1947" s="9" t="str">
        <f>Calendário!C29</f>
        <v>Pereira Atacado e Varejo (Alto Maron)</v>
      </c>
      <c r="G1947" s="9" t="str">
        <f>IFERROR(IF('M26'!E73=0,"",'M26'!E73),"")</f>
        <v/>
      </c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customHeight="1" x14ac:dyDescent="0.25">
      <c r="A1948" s="9" t="s">
        <v>128</v>
      </c>
      <c r="B1948" s="9" t="s">
        <v>129</v>
      </c>
      <c r="C1948" s="9" t="s">
        <v>131</v>
      </c>
      <c r="D1948" s="9" t="s">
        <v>134</v>
      </c>
      <c r="E1948" s="9">
        <v>7898945133203</v>
      </c>
      <c r="F1948" s="9" t="str">
        <f>Calendário!C30</f>
        <v>Supermercados BH (Brumado)</v>
      </c>
      <c r="G1948" s="9" t="str">
        <f>IFERROR(IF('M27'!E73=0,"",'M27'!E73),"")</f>
        <v/>
      </c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customHeight="1" x14ac:dyDescent="0.25">
      <c r="A1949" s="9" t="s">
        <v>128</v>
      </c>
      <c r="B1949" s="9" t="s">
        <v>129</v>
      </c>
      <c r="C1949" s="9" t="s">
        <v>131</v>
      </c>
      <c r="D1949" s="9" t="s">
        <v>134</v>
      </c>
      <c r="E1949" s="9">
        <v>7898945133203</v>
      </c>
      <c r="F1949" s="9" t="str">
        <f>Calendário!C31</f>
        <v xml:space="preserve">Super Mix Supermercado </v>
      </c>
      <c r="G1949" s="9" t="str">
        <f>IFERROR(IF('M28'!E73=0,"",'M28'!E73),"")</f>
        <v/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customHeight="1" x14ac:dyDescent="0.25">
      <c r="A1950" s="9" t="s">
        <v>128</v>
      </c>
      <c r="B1950" s="9" t="s">
        <v>129</v>
      </c>
      <c r="C1950" s="9" t="s">
        <v>131</v>
      </c>
      <c r="D1950" s="9" t="s">
        <v>134</v>
      </c>
      <c r="E1950" s="9">
        <v>7898945133203</v>
      </c>
      <c r="F1950" s="9" t="str">
        <f>Calendário!C32</f>
        <v>Gbom Supermercado</v>
      </c>
      <c r="G1950" s="9" t="str">
        <f>IFERROR(IF('M29'!E73=0,"",'M29'!E73),"")</f>
        <v/>
      </c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customHeight="1" x14ac:dyDescent="0.25">
      <c r="A1951" s="9" t="s">
        <v>128</v>
      </c>
      <c r="B1951" s="9" t="s">
        <v>129</v>
      </c>
      <c r="C1951" s="9" t="s">
        <v>131</v>
      </c>
      <c r="D1951" s="9" t="s">
        <v>134</v>
      </c>
      <c r="E1951" s="9">
        <v>7898945133203</v>
      </c>
      <c r="F1951" s="9" t="str">
        <f>Calendário!C33</f>
        <v>Supermercado Azevedo</v>
      </c>
      <c r="G1951" s="9" t="str">
        <f>IFERROR(IF('M30'!E73=0,"",'M30'!E73),"")</f>
        <v/>
      </c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.75" customHeight="1" x14ac:dyDescent="0.25">
      <c r="A1952" s="9" t="s">
        <v>128</v>
      </c>
      <c r="B1952" s="9" t="s">
        <v>129</v>
      </c>
      <c r="C1952" s="9" t="s">
        <v>131</v>
      </c>
      <c r="D1952" s="9" t="s">
        <v>134</v>
      </c>
      <c r="E1952" s="9">
        <v>7898945133203</v>
      </c>
      <c r="F1952" s="9" t="str">
        <f>Calendário!C34</f>
        <v>Supermercado Jurema</v>
      </c>
      <c r="G1952" s="9" t="str">
        <f>IFERROR(IF('M31'!E73=0,"",'M31'!E73),"")</f>
        <v/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customHeight="1" x14ac:dyDescent="0.25">
      <c r="A1953" s="9" t="s">
        <v>128</v>
      </c>
      <c r="B1953" s="9" t="s">
        <v>129</v>
      </c>
      <c r="C1953" s="9" t="s">
        <v>131</v>
      </c>
      <c r="D1953" s="9" t="s">
        <v>134</v>
      </c>
      <c r="E1953" s="9">
        <v>7898945133203</v>
      </c>
      <c r="F1953" s="9" t="str">
        <f>Calendário!C35</f>
        <v xml:space="preserve">Supermercado Petybom </v>
      </c>
      <c r="G1953" s="9" t="str">
        <f>IFERROR(IF('M32'!E73=0,"",'M32'!E73),"")</f>
        <v/>
      </c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.75" customHeight="1" x14ac:dyDescent="0.25">
      <c r="A1954" s="9" t="s">
        <v>128</v>
      </c>
      <c r="B1954" s="9" t="s">
        <v>129</v>
      </c>
      <c r="C1954" s="9" t="s">
        <v>131</v>
      </c>
      <c r="D1954" s="9" t="s">
        <v>134</v>
      </c>
      <c r="E1954" s="9">
        <v>7898945133203</v>
      </c>
      <c r="F1954" s="9" t="str">
        <f>Calendário!C36</f>
        <v>Supermercados Petrópolis</v>
      </c>
      <c r="G1954" s="9" t="str">
        <f>IFERROR(IF('M33'!E73=0,"",'M33'!E73),"")</f>
        <v/>
      </c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.75" customHeight="1" x14ac:dyDescent="0.25">
      <c r="A1955" s="9" t="s">
        <v>128</v>
      </c>
      <c r="B1955" s="9" t="s">
        <v>129</v>
      </c>
      <c r="C1955" s="9" t="s">
        <v>131</v>
      </c>
      <c r="D1955" s="9" t="s">
        <v>134</v>
      </c>
      <c r="E1955" s="9">
        <v>7898945133203</v>
      </c>
      <c r="F1955" s="9" t="str">
        <f>Calendário!C37</f>
        <v>Supermercados N U (Boulevard)</v>
      </c>
      <c r="G1955" s="9" t="str">
        <f>IFERROR(IF('M34'!E73=0,"",'M34'!E73),"")</f>
        <v/>
      </c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.75" customHeight="1" x14ac:dyDescent="0.25">
      <c r="A1956" s="9" t="s">
        <v>128</v>
      </c>
      <c r="B1956" s="9" t="s">
        <v>129</v>
      </c>
      <c r="C1956" s="9" t="s">
        <v>131</v>
      </c>
      <c r="D1956" s="9" t="s">
        <v>134</v>
      </c>
      <c r="E1956" s="9">
        <v>7898945133203</v>
      </c>
      <c r="F1956" s="9" t="str">
        <f>Calendário!C38</f>
        <v>Supermercado Local</v>
      </c>
      <c r="G1956" s="9" t="str">
        <f>IFERROR(IF('M35'!E73=0,"",'M35'!E73),"")</f>
        <v/>
      </c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customHeight="1" x14ac:dyDescent="0.25">
      <c r="A1957" s="9" t="s">
        <v>128</v>
      </c>
      <c r="B1957" s="9" t="s">
        <v>129</v>
      </c>
      <c r="C1957" s="9" t="s">
        <v>131</v>
      </c>
      <c r="D1957" s="9" t="s">
        <v>134</v>
      </c>
      <c r="E1957" s="9">
        <v>7898945133203</v>
      </c>
      <c r="F1957" s="9" t="str">
        <f>Calendário!C39</f>
        <v>Rondelli Comércio e transporte LTDA</v>
      </c>
      <c r="G1957" s="9" t="str">
        <f>IFERROR(IF('M36'!E73=0,"",'M36'!E73),"")</f>
        <v/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customHeight="1" x14ac:dyDescent="0.25">
      <c r="A1958" s="9" t="s">
        <v>128</v>
      </c>
      <c r="B1958" s="9" t="s">
        <v>129</v>
      </c>
      <c r="C1958" s="9" t="s">
        <v>131</v>
      </c>
      <c r="D1958" s="9" t="s">
        <v>134</v>
      </c>
      <c r="E1958" s="9">
        <v>7898945133203</v>
      </c>
      <c r="F1958" s="9" t="str">
        <f>Calendário!C40</f>
        <v>NS Aparecida</v>
      </c>
      <c r="G1958" s="9" t="str">
        <f>IFERROR(IF('M37'!E73=0,"",'M37'!E73),"")</f>
        <v/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customHeight="1" x14ac:dyDescent="0.25">
      <c r="A1959" s="9" t="s">
        <v>128</v>
      </c>
      <c r="B1959" s="9" t="s">
        <v>129</v>
      </c>
      <c r="C1959" s="9" t="s">
        <v>131</v>
      </c>
      <c r="D1959" s="9" t="s">
        <v>134</v>
      </c>
      <c r="E1959" s="9">
        <v>7898945133203</v>
      </c>
      <c r="F1959" s="9" t="str">
        <f>Calendário!C41</f>
        <v>Supermercado Família</v>
      </c>
      <c r="G1959" s="9" t="str">
        <f>IFERROR(IF('M38'!E73=0,"",'M38'!E73),"")</f>
        <v/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customHeight="1" x14ac:dyDescent="0.25">
      <c r="A1960" s="9" t="s">
        <v>128</v>
      </c>
      <c r="B1960" s="9" t="s">
        <v>129</v>
      </c>
      <c r="C1960" s="9" t="s">
        <v>131</v>
      </c>
      <c r="D1960" s="9" t="s">
        <v>134</v>
      </c>
      <c r="E1960" s="9">
        <v>7898945133203</v>
      </c>
      <c r="F1960" s="9" t="str">
        <f>Calendário!C42</f>
        <v>S Nossa Senhora</v>
      </c>
      <c r="G1960" s="9" t="str">
        <f>IFERROR(IF('M39'!E73=0,"",'M39'!E73),"")</f>
        <v/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.75" customHeight="1" x14ac:dyDescent="0.25">
      <c r="A1961" s="9" t="s">
        <v>128</v>
      </c>
      <c r="B1961" s="9" t="s">
        <v>129</v>
      </c>
      <c r="C1961" s="9" t="s">
        <v>131</v>
      </c>
      <c r="D1961" s="9" t="s">
        <v>134</v>
      </c>
      <c r="E1961" s="9">
        <v>7898945133203</v>
      </c>
      <c r="F1961" s="9" t="str">
        <f>Calendário!C43</f>
        <v>Supermercado Nova Economia</v>
      </c>
      <c r="G1961" s="9" t="str">
        <f>IFERROR(IF('M40'!E73=0,"",'M40'!E73),"")</f>
        <v/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customHeight="1" x14ac:dyDescent="0.25">
      <c r="A1962" s="9" t="s">
        <v>128</v>
      </c>
      <c r="B1962" s="9" t="s">
        <v>129</v>
      </c>
      <c r="C1962" s="9" t="s">
        <v>131</v>
      </c>
      <c r="D1962" s="9" t="s">
        <v>135</v>
      </c>
      <c r="E1962" s="9">
        <v>7898168390018</v>
      </c>
      <c r="F1962" s="9" t="str">
        <f>Calendário!C4</f>
        <v>Atakarejo</v>
      </c>
      <c r="G1962" s="9" t="str">
        <f>IFERROR(IF('M1'!E74=0,"",'M1'!E74),"")</f>
        <v>x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customHeight="1" x14ac:dyDescent="0.25">
      <c r="A1963" s="9" t="s">
        <v>128</v>
      </c>
      <c r="B1963" s="9" t="s">
        <v>129</v>
      </c>
      <c r="C1963" s="9" t="s">
        <v>131</v>
      </c>
      <c r="D1963" s="9" t="s">
        <v>135</v>
      </c>
      <c r="E1963" s="9">
        <v>7898168390018</v>
      </c>
      <c r="F1963" s="9" t="str">
        <f>Calendário!C5</f>
        <v>Supermercado São Jorge</v>
      </c>
      <c r="G1963" s="9" t="str">
        <f>IFERROR(IF('M2'!E74=0,"",'M2'!E74),"")</f>
        <v/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.75" customHeight="1" x14ac:dyDescent="0.25">
      <c r="A1964" s="9" t="s">
        <v>128</v>
      </c>
      <c r="B1964" s="9" t="s">
        <v>129</v>
      </c>
      <c r="C1964" s="9" t="s">
        <v>131</v>
      </c>
      <c r="D1964" s="9" t="s">
        <v>135</v>
      </c>
      <c r="E1964" s="9">
        <v>7898168390018</v>
      </c>
      <c r="F1964" s="9" t="str">
        <f>Calendário!C6</f>
        <v>Economart</v>
      </c>
      <c r="G1964" s="9" t="str">
        <f>IFERROR(IF('M3'!E74=0,"",'M3'!E74),"")</f>
        <v>x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customHeight="1" x14ac:dyDescent="0.25">
      <c r="A1965" s="9" t="s">
        <v>128</v>
      </c>
      <c r="B1965" s="9" t="s">
        <v>129</v>
      </c>
      <c r="C1965" s="9" t="s">
        <v>131</v>
      </c>
      <c r="D1965" s="9" t="s">
        <v>135</v>
      </c>
      <c r="E1965" s="9">
        <v>7898168390018</v>
      </c>
      <c r="F1965" s="9" t="str">
        <f>Calendário!C7</f>
        <v>Mercadinho Deus Dará</v>
      </c>
      <c r="G1965" s="9" t="str">
        <f>IFERROR(IF('M4'!E74=0,"",'M4'!E74),"")</f>
        <v>x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customHeight="1" x14ac:dyDescent="0.25">
      <c r="A1966" s="9" t="s">
        <v>128</v>
      </c>
      <c r="B1966" s="9" t="s">
        <v>129</v>
      </c>
      <c r="C1966" s="9" t="s">
        <v>131</v>
      </c>
      <c r="D1966" s="9" t="s">
        <v>135</v>
      </c>
      <c r="E1966" s="9">
        <v>7898168390018</v>
      </c>
      <c r="F1966" s="9" t="str">
        <f>Calendário!C8</f>
        <v>Mix Mateus</v>
      </c>
      <c r="G1966" s="9" t="str">
        <f>IFERROR(IF('M5'!E74=0,"",'M5'!E74),"")</f>
        <v>x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customHeight="1" x14ac:dyDescent="0.25">
      <c r="A1967" s="9" t="s">
        <v>128</v>
      </c>
      <c r="B1967" s="9" t="s">
        <v>129</v>
      </c>
      <c r="C1967" s="9" t="s">
        <v>131</v>
      </c>
      <c r="D1967" s="9" t="s">
        <v>135</v>
      </c>
      <c r="E1967" s="9">
        <v>7898168390018</v>
      </c>
      <c r="F1967" s="9" t="str">
        <f>Calendário!C9</f>
        <v>Mercado Eliene</v>
      </c>
      <c r="G1967" s="9" t="str">
        <f>IFERROR(IF('M6'!E74=0,"",'M6'!E74),"")</f>
        <v>x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.75" customHeight="1" x14ac:dyDescent="0.25">
      <c r="A1968" s="9" t="s">
        <v>128</v>
      </c>
      <c r="B1968" s="9" t="s">
        <v>129</v>
      </c>
      <c r="C1968" s="9" t="s">
        <v>131</v>
      </c>
      <c r="D1968" s="9" t="s">
        <v>135</v>
      </c>
      <c r="E1968" s="9">
        <v>7898168390018</v>
      </c>
      <c r="F1968" s="9" t="str">
        <f>Calendário!C10</f>
        <v>Santo Antônio Supermercados</v>
      </c>
      <c r="G1968" s="9" t="str">
        <f>IFERROR(IF('M7'!E74=0,"",'M7'!E74),"")</f>
        <v>x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.75" customHeight="1" x14ac:dyDescent="0.25">
      <c r="A1969" s="9" t="s">
        <v>128</v>
      </c>
      <c r="B1969" s="9" t="s">
        <v>129</v>
      </c>
      <c r="C1969" s="9" t="s">
        <v>131</v>
      </c>
      <c r="D1969" s="9" t="s">
        <v>135</v>
      </c>
      <c r="E1969" s="9">
        <v>7898168390018</v>
      </c>
      <c r="F1969" s="9" t="str">
        <f>Calendário!C11</f>
        <v xml:space="preserve">Mercado Teixeira </v>
      </c>
      <c r="G1969" s="9">
        <f>IFERROR(IF('M8'!E74=0,"",'M8'!E74),"")</f>
        <v>6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customHeight="1" x14ac:dyDescent="0.25">
      <c r="A1970" s="9" t="s">
        <v>128</v>
      </c>
      <c r="B1970" s="9" t="s">
        <v>129</v>
      </c>
      <c r="C1970" s="9" t="s">
        <v>131</v>
      </c>
      <c r="D1970" s="9" t="s">
        <v>135</v>
      </c>
      <c r="E1970" s="9">
        <v>7898168390018</v>
      </c>
      <c r="F1970" s="9" t="str">
        <f>Calendário!C12</f>
        <v xml:space="preserve">Supermercado Modelo </v>
      </c>
      <c r="G1970" s="9" t="str">
        <f>IFERROR(IF('M9'!E74=0,"",'M9'!E74),"")</f>
        <v/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.75" customHeight="1" x14ac:dyDescent="0.25">
      <c r="A1971" s="9" t="s">
        <v>128</v>
      </c>
      <c r="B1971" s="9" t="s">
        <v>129</v>
      </c>
      <c r="C1971" s="9" t="s">
        <v>131</v>
      </c>
      <c r="D1971" s="9" t="s">
        <v>135</v>
      </c>
      <c r="E1971" s="9">
        <v>7898168390018</v>
      </c>
      <c r="F1971" s="9" t="str">
        <f>Calendário!C13</f>
        <v>Supermercado Esplendor</v>
      </c>
      <c r="G1971" s="9" t="str">
        <f>IFERROR(IF('M10'!E74=0,"",'M10'!E74),"")</f>
        <v/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customHeight="1" x14ac:dyDescent="0.25">
      <c r="A1972" s="9" t="s">
        <v>128</v>
      </c>
      <c r="B1972" s="9" t="s">
        <v>129</v>
      </c>
      <c r="C1972" s="9" t="s">
        <v>131</v>
      </c>
      <c r="D1972" s="9" t="s">
        <v>135</v>
      </c>
      <c r="E1972" s="9">
        <v>7898168390018</v>
      </c>
      <c r="F1972" s="9" t="str">
        <f>Calendário!C14</f>
        <v>Sendas Distribuidora S/A (Assaí Atacadista)</v>
      </c>
      <c r="G1972" s="9" t="str">
        <f>IFERROR(IF('M11'!E74=0,"",'M11'!E74),"")</f>
        <v/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customHeight="1" x14ac:dyDescent="0.25">
      <c r="A1973" s="9" t="s">
        <v>128</v>
      </c>
      <c r="B1973" s="9" t="s">
        <v>129</v>
      </c>
      <c r="C1973" s="9" t="s">
        <v>131</v>
      </c>
      <c r="D1973" s="9" t="s">
        <v>135</v>
      </c>
      <c r="E1973" s="9">
        <v>7898168390018</v>
      </c>
      <c r="F1973" s="9" t="str">
        <f>Calendário!C15</f>
        <v>Supermercado Sampaio</v>
      </c>
      <c r="G1973" s="9" t="str">
        <f>IFERROR(IF('M12'!E74=0,"",'M12'!E74),"")</f>
        <v/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customHeight="1" x14ac:dyDescent="0.25">
      <c r="A1974" s="9" t="s">
        <v>128</v>
      </c>
      <c r="B1974" s="9" t="s">
        <v>129</v>
      </c>
      <c r="C1974" s="9" t="s">
        <v>131</v>
      </c>
      <c r="D1974" s="9" t="s">
        <v>135</v>
      </c>
      <c r="E1974" s="9">
        <v>7898168390018</v>
      </c>
      <c r="F1974" s="9" t="str">
        <f>Calendário!C16</f>
        <v>Atacadão (Brumado)</v>
      </c>
      <c r="G1974" s="9" t="str">
        <f>IFERROR(IF('M13'!E74=0,"",'M13'!E74),"")</f>
        <v>x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customHeight="1" x14ac:dyDescent="0.25">
      <c r="A1975" s="9" t="s">
        <v>128</v>
      </c>
      <c r="B1975" s="9" t="s">
        <v>129</v>
      </c>
      <c r="C1975" s="9" t="s">
        <v>131</v>
      </c>
      <c r="D1975" s="9" t="s">
        <v>135</v>
      </c>
      <c r="E1975" s="9">
        <v>7898168390018</v>
      </c>
      <c r="F1975" s="9" t="str">
        <f>Calendário!C17</f>
        <v>Supermercado Central Ipanema</v>
      </c>
      <c r="G1975" s="9" t="str">
        <f>IFERROR(IF('M14'!E74=0,"",'M14'!E74),"")</f>
        <v>x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customHeight="1" x14ac:dyDescent="0.25">
      <c r="A1976" s="9" t="s">
        <v>128</v>
      </c>
      <c r="B1976" s="9" t="s">
        <v>129</v>
      </c>
      <c r="C1976" s="9" t="s">
        <v>131</v>
      </c>
      <c r="D1976" s="9" t="s">
        <v>135</v>
      </c>
      <c r="E1976" s="9">
        <v>7898168390018</v>
      </c>
      <c r="F1976" s="9" t="str">
        <f>Calendário!C18</f>
        <v>Supermercados BH (Juracy)</v>
      </c>
      <c r="G1976" s="9" t="str">
        <f>IFERROR(IF('M15'!E74=0,"",'M15'!E74),"")</f>
        <v/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customHeight="1" x14ac:dyDescent="0.25">
      <c r="A1977" s="9" t="s">
        <v>128</v>
      </c>
      <c r="B1977" s="9" t="s">
        <v>129</v>
      </c>
      <c r="C1977" s="9" t="s">
        <v>131</v>
      </c>
      <c r="D1977" s="9" t="s">
        <v>135</v>
      </c>
      <c r="E1977" s="9">
        <v>7898168390018</v>
      </c>
      <c r="F1977" s="9" t="str">
        <f>Calendário!C19</f>
        <v>Supermercado Canaã</v>
      </c>
      <c r="G1977" s="9" t="str">
        <f>IFERROR(IF('M16'!E74=0,"",'M16'!E74),"")</f>
        <v/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customHeight="1" x14ac:dyDescent="0.25">
      <c r="A1978" s="9" t="s">
        <v>128</v>
      </c>
      <c r="B1978" s="9" t="s">
        <v>129</v>
      </c>
      <c r="C1978" s="9" t="s">
        <v>131</v>
      </c>
      <c r="D1978" s="9" t="s">
        <v>135</v>
      </c>
      <c r="E1978" s="9">
        <v>7898168390018</v>
      </c>
      <c r="F1978" s="9" t="str">
        <f>Calendário!C20</f>
        <v>Supermercado Aliança</v>
      </c>
      <c r="G1978" s="9" t="str">
        <f>IFERROR(IF('M17'!E74=0,"",'M17'!E74),"")</f>
        <v/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customHeight="1" x14ac:dyDescent="0.25">
      <c r="A1979" s="9" t="s">
        <v>128</v>
      </c>
      <c r="B1979" s="9" t="s">
        <v>129</v>
      </c>
      <c r="C1979" s="9" t="s">
        <v>131</v>
      </c>
      <c r="D1979" s="9" t="s">
        <v>135</v>
      </c>
      <c r="E1979" s="9">
        <v>7898168390018</v>
      </c>
      <c r="F1979" s="9" t="str">
        <f>Calendário!C21</f>
        <v>Pereira Atacado e Varejo (Boa Vista)</v>
      </c>
      <c r="G1979" s="9" t="str">
        <f>IFERROR(IF('M18'!E74=0,"",'M18'!E74),"")</f>
        <v/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customHeight="1" x14ac:dyDescent="0.25">
      <c r="A1980" s="9" t="s">
        <v>128</v>
      </c>
      <c r="B1980" s="9" t="s">
        <v>129</v>
      </c>
      <c r="C1980" s="9" t="s">
        <v>131</v>
      </c>
      <c r="D1980" s="9" t="s">
        <v>135</v>
      </c>
      <c r="E1980" s="9">
        <v>7898168390018</v>
      </c>
      <c r="F1980" s="9" t="str">
        <f>Calendário!C22</f>
        <v>Andralmeida LTDA (São Geraldo)</v>
      </c>
      <c r="G1980" s="9" t="str">
        <f>IFERROR(IF('M19'!E74=0,"",'M19'!E74),"")</f>
        <v/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.75" customHeight="1" x14ac:dyDescent="0.25">
      <c r="A1981" s="9" t="s">
        <v>128</v>
      </c>
      <c r="B1981" s="9" t="s">
        <v>129</v>
      </c>
      <c r="C1981" s="9" t="s">
        <v>131</v>
      </c>
      <c r="D1981" s="9" t="s">
        <v>135</v>
      </c>
      <c r="E1981" s="9">
        <v>7898168390018</v>
      </c>
      <c r="F1981" s="9" t="str">
        <f>Calendário!C23</f>
        <v xml:space="preserve">São Miguel Supermercado </v>
      </c>
      <c r="G1981" s="9" t="str">
        <f>IFERROR(IF('M20'!E74=0,"",'M20'!E74),"")</f>
        <v/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customHeight="1" x14ac:dyDescent="0.25">
      <c r="A1982" s="9" t="s">
        <v>128</v>
      </c>
      <c r="B1982" s="9" t="s">
        <v>129</v>
      </c>
      <c r="C1982" s="9" t="s">
        <v>131</v>
      </c>
      <c r="D1982" s="9" t="s">
        <v>135</v>
      </c>
      <c r="E1982" s="9">
        <v>7898168390018</v>
      </c>
      <c r="F1982" s="9" t="str">
        <f>Calendário!C24</f>
        <v>Supermercados BH (Rosa Cruz)</v>
      </c>
      <c r="G1982" s="9" t="str">
        <f>IFERROR(IF('M21'!E74=0,"",'M21'!E74),"")</f>
        <v/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customHeight="1" x14ac:dyDescent="0.25">
      <c r="A1983" s="9" t="s">
        <v>128</v>
      </c>
      <c r="B1983" s="9" t="s">
        <v>129</v>
      </c>
      <c r="C1983" s="9" t="s">
        <v>131</v>
      </c>
      <c r="D1983" s="9" t="s">
        <v>135</v>
      </c>
      <c r="E1983" s="9">
        <v>7898168390018</v>
      </c>
      <c r="F1983" s="9" t="str">
        <f>Calendário!C25</f>
        <v>Supermercados N U (Bairro Brasil)</v>
      </c>
      <c r="G1983" s="9" t="str">
        <f>IFERROR(IF('M22'!E74=0,"",'M22'!E74),"")</f>
        <v/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.75" customHeight="1" x14ac:dyDescent="0.25">
      <c r="A1984" s="9" t="s">
        <v>128</v>
      </c>
      <c r="B1984" s="9" t="s">
        <v>129</v>
      </c>
      <c r="C1984" s="9" t="s">
        <v>131</v>
      </c>
      <c r="D1984" s="9" t="s">
        <v>135</v>
      </c>
      <c r="E1984" s="9">
        <v>7898168390018</v>
      </c>
      <c r="F1984" s="9" t="str">
        <f>Calendário!C26</f>
        <v>Atacadão (Pres. Dutra)</v>
      </c>
      <c r="G1984" s="9" t="str">
        <f>IFERROR(IF('M23'!E74=0,"",'M23'!E74),"")</f>
        <v/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customHeight="1" x14ac:dyDescent="0.25">
      <c r="A1985" s="9" t="s">
        <v>128</v>
      </c>
      <c r="B1985" s="9" t="s">
        <v>129</v>
      </c>
      <c r="C1985" s="9" t="s">
        <v>131</v>
      </c>
      <c r="D1985" s="9" t="s">
        <v>135</v>
      </c>
      <c r="E1985" s="9">
        <v>7898168390018</v>
      </c>
      <c r="F1985" s="9" t="str">
        <f>Calendário!C27</f>
        <v>Supermercado São João</v>
      </c>
      <c r="G1985" s="9" t="str">
        <f>IFERROR(IF('M24'!E74=0,"",'M24'!E74),"")</f>
        <v/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.75" customHeight="1" x14ac:dyDescent="0.25">
      <c r="A1986" s="9" t="s">
        <v>128</v>
      </c>
      <c r="B1986" s="9" t="s">
        <v>129</v>
      </c>
      <c r="C1986" s="9" t="s">
        <v>131</v>
      </c>
      <c r="D1986" s="9" t="s">
        <v>135</v>
      </c>
      <c r="E1986" s="9">
        <v>7898168390018</v>
      </c>
      <c r="F1986" s="9" t="str">
        <f>Calendário!C28</f>
        <v>G Barbosa Supermercado</v>
      </c>
      <c r="G1986" s="9" t="str">
        <f>IFERROR(IF('M25'!E74=0,"",'M25'!E74),"")</f>
        <v/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.75" customHeight="1" x14ac:dyDescent="0.25">
      <c r="A1987" s="9" t="s">
        <v>128</v>
      </c>
      <c r="B1987" s="9" t="s">
        <v>129</v>
      </c>
      <c r="C1987" s="9" t="s">
        <v>131</v>
      </c>
      <c r="D1987" s="9" t="s">
        <v>135</v>
      </c>
      <c r="E1987" s="9">
        <v>7898168390018</v>
      </c>
      <c r="F1987" s="9" t="str">
        <f>Calendário!C29</f>
        <v>Pereira Atacado e Varejo (Alto Maron)</v>
      </c>
      <c r="G1987" s="9" t="str">
        <f>IFERROR(IF('M26'!E74=0,"",'M26'!E74),"")</f>
        <v/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.75" customHeight="1" x14ac:dyDescent="0.25">
      <c r="A1988" s="9" t="s">
        <v>128</v>
      </c>
      <c r="B1988" s="9" t="s">
        <v>129</v>
      </c>
      <c r="C1988" s="9" t="s">
        <v>131</v>
      </c>
      <c r="D1988" s="9" t="s">
        <v>135</v>
      </c>
      <c r="E1988" s="9">
        <v>7898168390018</v>
      </c>
      <c r="F1988" s="9" t="str">
        <f>Calendário!C30</f>
        <v>Supermercados BH (Brumado)</v>
      </c>
      <c r="G1988" s="9" t="str">
        <f>IFERROR(IF('M27'!E74=0,"",'M27'!E74),"")</f>
        <v/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.75" customHeight="1" x14ac:dyDescent="0.25">
      <c r="A1989" s="9" t="s">
        <v>128</v>
      </c>
      <c r="B1989" s="9" t="s">
        <v>129</v>
      </c>
      <c r="C1989" s="9" t="s">
        <v>131</v>
      </c>
      <c r="D1989" s="9" t="s">
        <v>135</v>
      </c>
      <c r="E1989" s="9">
        <v>7898168390018</v>
      </c>
      <c r="F1989" s="9" t="str">
        <f>Calendário!C31</f>
        <v xml:space="preserve">Super Mix Supermercado </v>
      </c>
      <c r="G1989" s="9" t="str">
        <f>IFERROR(IF('M28'!E74=0,"",'M28'!E74),"")</f>
        <v/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.75" customHeight="1" x14ac:dyDescent="0.25">
      <c r="A1990" s="9" t="s">
        <v>128</v>
      </c>
      <c r="B1990" s="9" t="s">
        <v>129</v>
      </c>
      <c r="C1990" s="9" t="s">
        <v>131</v>
      </c>
      <c r="D1990" s="9" t="s">
        <v>135</v>
      </c>
      <c r="E1990" s="9">
        <v>7898168390018</v>
      </c>
      <c r="F1990" s="9" t="str">
        <f>Calendário!C32</f>
        <v>Gbom Supermercado</v>
      </c>
      <c r="G1990" s="9" t="str">
        <f>IFERROR(IF('M29'!E74=0,"",'M29'!E74),"")</f>
        <v/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.75" customHeight="1" x14ac:dyDescent="0.25">
      <c r="A1991" s="9" t="s">
        <v>128</v>
      </c>
      <c r="B1991" s="9" t="s">
        <v>129</v>
      </c>
      <c r="C1991" s="9" t="s">
        <v>131</v>
      </c>
      <c r="D1991" s="9" t="s">
        <v>135</v>
      </c>
      <c r="E1991" s="9">
        <v>7898168390018</v>
      </c>
      <c r="F1991" s="9" t="str">
        <f>Calendário!C33</f>
        <v>Supermercado Azevedo</v>
      </c>
      <c r="G1991" s="9" t="str">
        <f>IFERROR(IF('M30'!E74=0,"",'M30'!E74),"")</f>
        <v/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.75" customHeight="1" x14ac:dyDescent="0.25">
      <c r="A1992" s="9" t="s">
        <v>128</v>
      </c>
      <c r="B1992" s="9" t="s">
        <v>129</v>
      </c>
      <c r="C1992" s="9" t="s">
        <v>131</v>
      </c>
      <c r="D1992" s="9" t="s">
        <v>135</v>
      </c>
      <c r="E1992" s="9">
        <v>7898168390018</v>
      </c>
      <c r="F1992" s="9" t="str">
        <f>Calendário!C34</f>
        <v>Supermercado Jurema</v>
      </c>
      <c r="G1992" s="9" t="str">
        <f>IFERROR(IF('M31'!E74=0,"",'M31'!E74),"")</f>
        <v/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.75" customHeight="1" x14ac:dyDescent="0.25">
      <c r="A1993" s="9" t="s">
        <v>128</v>
      </c>
      <c r="B1993" s="9" t="s">
        <v>129</v>
      </c>
      <c r="C1993" s="9" t="s">
        <v>131</v>
      </c>
      <c r="D1993" s="9" t="s">
        <v>135</v>
      </c>
      <c r="E1993" s="9">
        <v>7898168390018</v>
      </c>
      <c r="F1993" s="9" t="str">
        <f>Calendário!C35</f>
        <v xml:space="preserve">Supermercado Petybom </v>
      </c>
      <c r="G1993" s="9" t="str">
        <f>IFERROR(IF('M32'!E74=0,"",'M32'!E74),"")</f>
        <v/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.75" customHeight="1" x14ac:dyDescent="0.25">
      <c r="A1994" s="9" t="s">
        <v>128</v>
      </c>
      <c r="B1994" s="9" t="s">
        <v>129</v>
      </c>
      <c r="C1994" s="9" t="s">
        <v>131</v>
      </c>
      <c r="D1994" s="9" t="s">
        <v>135</v>
      </c>
      <c r="E1994" s="9">
        <v>7898168390018</v>
      </c>
      <c r="F1994" s="9" t="str">
        <f>Calendário!C36</f>
        <v>Supermercados Petrópolis</v>
      </c>
      <c r="G1994" s="9" t="str">
        <f>IFERROR(IF('M33'!E74=0,"",'M33'!E74),"")</f>
        <v/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.75" customHeight="1" x14ac:dyDescent="0.25">
      <c r="A1995" s="9" t="s">
        <v>128</v>
      </c>
      <c r="B1995" s="9" t="s">
        <v>129</v>
      </c>
      <c r="C1995" s="9" t="s">
        <v>131</v>
      </c>
      <c r="D1995" s="9" t="s">
        <v>135</v>
      </c>
      <c r="E1995" s="9">
        <v>7898168390018</v>
      </c>
      <c r="F1995" s="9" t="str">
        <f>Calendário!C37</f>
        <v>Supermercados N U (Boulevard)</v>
      </c>
      <c r="G1995" s="9" t="str">
        <f>IFERROR(IF('M34'!E74=0,"",'M34'!E74),"")</f>
        <v/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.75" customHeight="1" x14ac:dyDescent="0.25">
      <c r="A1996" s="9" t="s">
        <v>128</v>
      </c>
      <c r="B1996" s="9" t="s">
        <v>129</v>
      </c>
      <c r="C1996" s="9" t="s">
        <v>131</v>
      </c>
      <c r="D1996" s="9" t="s">
        <v>135</v>
      </c>
      <c r="E1996" s="9">
        <v>7898168390018</v>
      </c>
      <c r="F1996" s="9" t="str">
        <f>Calendário!C38</f>
        <v>Supermercado Local</v>
      </c>
      <c r="G1996" s="9" t="str">
        <f>IFERROR(IF('M35'!E74=0,"",'M35'!E74),"")</f>
        <v/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.75" customHeight="1" x14ac:dyDescent="0.25">
      <c r="A1997" s="9" t="s">
        <v>128</v>
      </c>
      <c r="B1997" s="9" t="s">
        <v>129</v>
      </c>
      <c r="C1997" s="9" t="s">
        <v>131</v>
      </c>
      <c r="D1997" s="9" t="s">
        <v>135</v>
      </c>
      <c r="E1997" s="9">
        <v>7898168390018</v>
      </c>
      <c r="F1997" s="9" t="str">
        <f>Calendário!C39</f>
        <v>Rondelli Comércio e transporte LTDA</v>
      </c>
      <c r="G1997" s="9" t="str">
        <f>IFERROR(IF('M36'!E74=0,"",'M36'!E74),"")</f>
        <v/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customHeight="1" x14ac:dyDescent="0.25">
      <c r="A1998" s="9" t="s">
        <v>128</v>
      </c>
      <c r="B1998" s="9" t="s">
        <v>129</v>
      </c>
      <c r="C1998" s="9" t="s">
        <v>131</v>
      </c>
      <c r="D1998" s="9" t="s">
        <v>135</v>
      </c>
      <c r="E1998" s="9">
        <v>7898168390018</v>
      </c>
      <c r="F1998" s="9" t="str">
        <f>Calendário!C40</f>
        <v>NS Aparecida</v>
      </c>
      <c r="G1998" s="9" t="str">
        <f>IFERROR(IF('M37'!E74=0,"",'M37'!E74),"")</f>
        <v/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customHeight="1" x14ac:dyDescent="0.25">
      <c r="A1999" s="9" t="s">
        <v>128</v>
      </c>
      <c r="B1999" s="9" t="s">
        <v>129</v>
      </c>
      <c r="C1999" s="9" t="s">
        <v>131</v>
      </c>
      <c r="D1999" s="9" t="s">
        <v>135</v>
      </c>
      <c r="E1999" s="9">
        <v>7898168390018</v>
      </c>
      <c r="F1999" s="9" t="str">
        <f>Calendário!C41</f>
        <v>Supermercado Família</v>
      </c>
      <c r="G1999" s="9" t="str">
        <f>IFERROR(IF('M38'!E74=0,"",'M38'!E74),"")</f>
        <v/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.75" customHeight="1" x14ac:dyDescent="0.25">
      <c r="A2000" s="9" t="s">
        <v>128</v>
      </c>
      <c r="B2000" s="9" t="s">
        <v>129</v>
      </c>
      <c r="C2000" s="9" t="s">
        <v>131</v>
      </c>
      <c r="D2000" s="9" t="s">
        <v>135</v>
      </c>
      <c r="E2000" s="9">
        <v>7898168390018</v>
      </c>
      <c r="F2000" s="9" t="str">
        <f>Calendário!C42</f>
        <v>S Nossa Senhora</v>
      </c>
      <c r="G2000" s="9" t="str">
        <f>IFERROR(IF('M39'!E74=0,"",'M39'!E74),"")</f>
        <v/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customHeight="1" x14ac:dyDescent="0.25">
      <c r="A2001" s="9" t="s">
        <v>128</v>
      </c>
      <c r="B2001" s="9" t="s">
        <v>129</v>
      </c>
      <c r="C2001" s="9" t="s">
        <v>131</v>
      </c>
      <c r="D2001" s="9" t="s">
        <v>135</v>
      </c>
      <c r="E2001" s="9">
        <v>7898168390018</v>
      </c>
      <c r="F2001" s="9" t="str">
        <f>Calendário!C43</f>
        <v>Supermercado Nova Economia</v>
      </c>
      <c r="G2001" s="9" t="str">
        <f>IFERROR(IF('M40'!E74=0,"",'M40'!E74),"")</f>
        <v/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.75" customHeight="1" x14ac:dyDescent="0.25">
      <c r="A2002" s="9" t="s">
        <v>128</v>
      </c>
      <c r="B2002" s="9" t="s">
        <v>129</v>
      </c>
      <c r="C2002" s="9" t="s">
        <v>131</v>
      </c>
      <c r="D2002" s="9" t="s">
        <v>136</v>
      </c>
      <c r="E2002" s="9">
        <v>7897856400091</v>
      </c>
      <c r="F2002" s="9" t="str">
        <f>Calendário!C4</f>
        <v>Atakarejo</v>
      </c>
      <c r="G2002" s="9" t="str">
        <f>IFERROR(IF('M1'!E75=0,"",'M1'!E75),"")</f>
        <v>x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.75" customHeight="1" x14ac:dyDescent="0.25">
      <c r="A2003" s="9" t="s">
        <v>128</v>
      </c>
      <c r="B2003" s="9" t="s">
        <v>129</v>
      </c>
      <c r="C2003" s="9" t="s">
        <v>131</v>
      </c>
      <c r="D2003" s="9" t="s">
        <v>136</v>
      </c>
      <c r="E2003" s="9">
        <v>7897856400091</v>
      </c>
      <c r="F2003" s="9" t="str">
        <f>Calendário!C5</f>
        <v>Supermercado São Jorge</v>
      </c>
      <c r="G2003" s="9" t="str">
        <f>IFERROR(IF('M2'!E75=0,"",'M2'!E75),"")</f>
        <v/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.75" customHeight="1" x14ac:dyDescent="0.25">
      <c r="A2004" s="9" t="s">
        <v>128</v>
      </c>
      <c r="B2004" s="9" t="s">
        <v>129</v>
      </c>
      <c r="C2004" s="9" t="s">
        <v>131</v>
      </c>
      <c r="D2004" s="9" t="s">
        <v>136</v>
      </c>
      <c r="E2004" s="9">
        <v>7897856400091</v>
      </c>
      <c r="F2004" s="9" t="str">
        <f>Calendário!C6</f>
        <v>Economart</v>
      </c>
      <c r="G2004" s="9">
        <f>IFERROR(IF('M3'!E75=0,"",'M3'!E75),"")</f>
        <v>6.49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.75" customHeight="1" x14ac:dyDescent="0.25">
      <c r="A2005" s="9" t="s">
        <v>128</v>
      </c>
      <c r="B2005" s="9" t="s">
        <v>129</v>
      </c>
      <c r="C2005" s="9" t="s">
        <v>131</v>
      </c>
      <c r="D2005" s="9" t="s">
        <v>136</v>
      </c>
      <c r="E2005" s="9">
        <v>7897856400091</v>
      </c>
      <c r="F2005" s="9" t="str">
        <f>Calendário!C7</f>
        <v>Mercadinho Deus Dará</v>
      </c>
      <c r="G2005" s="9" t="str">
        <f>IFERROR(IF('M4'!E75=0,"",'M4'!E75),"")</f>
        <v>x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.75" customHeight="1" x14ac:dyDescent="0.25">
      <c r="A2006" s="9" t="s">
        <v>128</v>
      </c>
      <c r="B2006" s="9" t="s">
        <v>129</v>
      </c>
      <c r="C2006" s="9" t="s">
        <v>131</v>
      </c>
      <c r="D2006" s="9" t="s">
        <v>136</v>
      </c>
      <c r="E2006" s="9">
        <v>7897856400091</v>
      </c>
      <c r="F2006" s="9" t="str">
        <f>Calendário!C8</f>
        <v>Mix Mateus</v>
      </c>
      <c r="G2006" s="9" t="str">
        <f>IFERROR(IF('M5'!E75=0,"",'M5'!E75),"")</f>
        <v>x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.75" customHeight="1" x14ac:dyDescent="0.25">
      <c r="A2007" s="9" t="s">
        <v>128</v>
      </c>
      <c r="B2007" s="9" t="s">
        <v>129</v>
      </c>
      <c r="C2007" s="9" t="s">
        <v>131</v>
      </c>
      <c r="D2007" s="9" t="s">
        <v>136</v>
      </c>
      <c r="E2007" s="9">
        <v>7897856400091</v>
      </c>
      <c r="F2007" s="9" t="str">
        <f>Calendário!C9</f>
        <v>Mercado Eliene</v>
      </c>
      <c r="G2007" s="9" t="str">
        <f>IFERROR(IF('M6'!E75=0,"",'M6'!E75),"")</f>
        <v>x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.75" customHeight="1" x14ac:dyDescent="0.25">
      <c r="A2008" s="9" t="s">
        <v>128</v>
      </c>
      <c r="B2008" s="9" t="s">
        <v>129</v>
      </c>
      <c r="C2008" s="9" t="s">
        <v>131</v>
      </c>
      <c r="D2008" s="9" t="s">
        <v>136</v>
      </c>
      <c r="E2008" s="9">
        <v>7897856400091</v>
      </c>
      <c r="F2008" s="9" t="str">
        <f>Calendário!C10</f>
        <v>Santo Antônio Supermercados</v>
      </c>
      <c r="G2008" s="9" t="str">
        <f>IFERROR(IF('M7'!E75=0,"",'M7'!E75),"")</f>
        <v>x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.75" customHeight="1" x14ac:dyDescent="0.25">
      <c r="A2009" s="9" t="s">
        <v>128</v>
      </c>
      <c r="B2009" s="9" t="s">
        <v>129</v>
      </c>
      <c r="C2009" s="9" t="s">
        <v>131</v>
      </c>
      <c r="D2009" s="9" t="s">
        <v>136</v>
      </c>
      <c r="E2009" s="9">
        <v>7897856400091</v>
      </c>
      <c r="F2009" s="9" t="str">
        <f>Calendário!C11</f>
        <v xml:space="preserve">Mercado Teixeira </v>
      </c>
      <c r="G2009" s="9" t="str">
        <f>IFERROR(IF('M8'!E75=0,"",'M8'!E75),"")</f>
        <v>x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.75" customHeight="1" x14ac:dyDescent="0.25">
      <c r="A2010" s="9" t="s">
        <v>128</v>
      </c>
      <c r="B2010" s="9" t="s">
        <v>129</v>
      </c>
      <c r="C2010" s="9" t="s">
        <v>131</v>
      </c>
      <c r="D2010" s="9" t="s">
        <v>136</v>
      </c>
      <c r="E2010" s="9">
        <v>7897856400091</v>
      </c>
      <c r="F2010" s="9" t="str">
        <f>Calendário!C12</f>
        <v xml:space="preserve">Supermercado Modelo </v>
      </c>
      <c r="G2010" s="9" t="str">
        <f>IFERROR(IF('M9'!E75=0,"",'M9'!E75),"")</f>
        <v/>
      </c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.75" customHeight="1" x14ac:dyDescent="0.25">
      <c r="A2011" s="9" t="s">
        <v>128</v>
      </c>
      <c r="B2011" s="9" t="s">
        <v>129</v>
      </c>
      <c r="C2011" s="9" t="s">
        <v>131</v>
      </c>
      <c r="D2011" s="9" t="s">
        <v>136</v>
      </c>
      <c r="E2011" s="9">
        <v>7897856400091</v>
      </c>
      <c r="F2011" s="9" t="str">
        <f>Calendário!C13</f>
        <v>Supermercado Esplendor</v>
      </c>
      <c r="G2011" s="9" t="str">
        <f>IFERROR(IF('M10'!E75=0,"",'M10'!E75),"")</f>
        <v/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.75" customHeight="1" x14ac:dyDescent="0.25">
      <c r="A2012" s="9" t="s">
        <v>128</v>
      </c>
      <c r="B2012" s="9" t="s">
        <v>129</v>
      </c>
      <c r="C2012" s="9" t="s">
        <v>131</v>
      </c>
      <c r="D2012" s="9" t="s">
        <v>136</v>
      </c>
      <c r="E2012" s="9">
        <v>7897856400091</v>
      </c>
      <c r="F2012" s="9" t="str">
        <f>Calendário!C14</f>
        <v>Sendas Distribuidora S/A (Assaí Atacadista)</v>
      </c>
      <c r="G2012" s="9" t="str">
        <f>IFERROR(IF('M11'!E75=0,"",'M11'!E75),"")</f>
        <v/>
      </c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.75" customHeight="1" x14ac:dyDescent="0.25">
      <c r="A2013" s="9" t="s">
        <v>128</v>
      </c>
      <c r="B2013" s="9" t="s">
        <v>129</v>
      </c>
      <c r="C2013" s="9" t="s">
        <v>131</v>
      </c>
      <c r="D2013" s="9" t="s">
        <v>136</v>
      </c>
      <c r="E2013" s="9">
        <v>7897856400091</v>
      </c>
      <c r="F2013" s="9" t="str">
        <f>Calendário!C15</f>
        <v>Supermercado Sampaio</v>
      </c>
      <c r="G2013" s="9" t="str">
        <f>IFERROR(IF('M12'!E75=0,"",'M12'!E75),"")</f>
        <v/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.75" customHeight="1" x14ac:dyDescent="0.25">
      <c r="A2014" s="9" t="s">
        <v>128</v>
      </c>
      <c r="B2014" s="9" t="s">
        <v>129</v>
      </c>
      <c r="C2014" s="9" t="s">
        <v>131</v>
      </c>
      <c r="D2014" s="9" t="s">
        <v>136</v>
      </c>
      <c r="E2014" s="9">
        <v>7897856400091</v>
      </c>
      <c r="F2014" s="9" t="str">
        <f>Calendário!C16</f>
        <v>Atacadão (Brumado)</v>
      </c>
      <c r="G2014" s="9" t="str">
        <f>IFERROR(IF('M13'!E75=0,"",'M13'!E75),"")</f>
        <v>x</v>
      </c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customHeight="1" x14ac:dyDescent="0.25">
      <c r="A2015" s="9" t="s">
        <v>128</v>
      </c>
      <c r="B2015" s="9" t="s">
        <v>129</v>
      </c>
      <c r="C2015" s="9" t="s">
        <v>131</v>
      </c>
      <c r="D2015" s="9" t="s">
        <v>136</v>
      </c>
      <c r="E2015" s="9">
        <v>7897856400091</v>
      </c>
      <c r="F2015" s="9" t="str">
        <f>Calendário!C17</f>
        <v>Supermercado Central Ipanema</v>
      </c>
      <c r="G2015" s="9" t="str">
        <f>IFERROR(IF('M14'!E75=0,"",'M14'!E75),"")</f>
        <v>x</v>
      </c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.75" customHeight="1" x14ac:dyDescent="0.25">
      <c r="A2016" s="9" t="s">
        <v>128</v>
      </c>
      <c r="B2016" s="9" t="s">
        <v>129</v>
      </c>
      <c r="C2016" s="9" t="s">
        <v>131</v>
      </c>
      <c r="D2016" s="9" t="s">
        <v>136</v>
      </c>
      <c r="E2016" s="9">
        <v>7897856400091</v>
      </c>
      <c r="F2016" s="9" t="str">
        <f>Calendário!C18</f>
        <v>Supermercados BH (Juracy)</v>
      </c>
      <c r="G2016" s="9" t="str">
        <f>IFERROR(IF('M15'!E75=0,"",'M15'!E75),"")</f>
        <v/>
      </c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.75" customHeight="1" x14ac:dyDescent="0.25">
      <c r="A2017" s="9" t="s">
        <v>128</v>
      </c>
      <c r="B2017" s="9" t="s">
        <v>129</v>
      </c>
      <c r="C2017" s="9" t="s">
        <v>131</v>
      </c>
      <c r="D2017" s="9" t="s">
        <v>136</v>
      </c>
      <c r="E2017" s="9">
        <v>7897856400091</v>
      </c>
      <c r="F2017" s="9" t="str">
        <f>Calendário!C19</f>
        <v>Supermercado Canaã</v>
      </c>
      <c r="G2017" s="9" t="str">
        <f>IFERROR(IF('M16'!E75=0,"",'M16'!E75),"")</f>
        <v/>
      </c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.75" customHeight="1" x14ac:dyDescent="0.25">
      <c r="A2018" s="9" t="s">
        <v>128</v>
      </c>
      <c r="B2018" s="9" t="s">
        <v>129</v>
      </c>
      <c r="C2018" s="9" t="s">
        <v>131</v>
      </c>
      <c r="D2018" s="9" t="s">
        <v>136</v>
      </c>
      <c r="E2018" s="9">
        <v>7897856400091</v>
      </c>
      <c r="F2018" s="9" t="str">
        <f>Calendário!C20</f>
        <v>Supermercado Aliança</v>
      </c>
      <c r="G2018" s="9" t="str">
        <f>IFERROR(IF('M17'!E75=0,"",'M17'!E75),"")</f>
        <v/>
      </c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.75" customHeight="1" x14ac:dyDescent="0.25">
      <c r="A2019" s="9" t="s">
        <v>128</v>
      </c>
      <c r="B2019" s="9" t="s">
        <v>129</v>
      </c>
      <c r="C2019" s="9" t="s">
        <v>131</v>
      </c>
      <c r="D2019" s="9" t="s">
        <v>136</v>
      </c>
      <c r="E2019" s="9">
        <v>7897856400091</v>
      </c>
      <c r="F2019" s="9" t="str">
        <f>Calendário!C21</f>
        <v>Pereira Atacado e Varejo (Boa Vista)</v>
      </c>
      <c r="G2019" s="9" t="str">
        <f>IFERROR(IF('M18'!E75=0,"",'M18'!E75),"")</f>
        <v/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.75" customHeight="1" x14ac:dyDescent="0.25">
      <c r="A2020" s="9" t="s">
        <v>128</v>
      </c>
      <c r="B2020" s="9" t="s">
        <v>129</v>
      </c>
      <c r="C2020" s="9" t="s">
        <v>131</v>
      </c>
      <c r="D2020" s="9" t="s">
        <v>136</v>
      </c>
      <c r="E2020" s="9">
        <v>7897856400091</v>
      </c>
      <c r="F2020" s="9" t="str">
        <f>Calendário!C22</f>
        <v>Andralmeida LTDA (São Geraldo)</v>
      </c>
      <c r="G2020" s="9" t="str">
        <f>IFERROR(IF('M19'!E75=0,"",'M19'!E75),"")</f>
        <v/>
      </c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.75" customHeight="1" x14ac:dyDescent="0.25">
      <c r="A2021" s="9" t="s">
        <v>128</v>
      </c>
      <c r="B2021" s="9" t="s">
        <v>129</v>
      </c>
      <c r="C2021" s="9" t="s">
        <v>131</v>
      </c>
      <c r="D2021" s="9" t="s">
        <v>136</v>
      </c>
      <c r="E2021" s="9">
        <v>7897856400091</v>
      </c>
      <c r="F2021" s="9" t="str">
        <f>Calendário!C23</f>
        <v xml:space="preserve">São Miguel Supermercado </v>
      </c>
      <c r="G2021" s="9" t="str">
        <f>IFERROR(IF('M20'!E75=0,"",'M20'!E75),"")</f>
        <v/>
      </c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.75" customHeight="1" x14ac:dyDescent="0.25">
      <c r="A2022" s="9" t="s">
        <v>128</v>
      </c>
      <c r="B2022" s="9" t="s">
        <v>129</v>
      </c>
      <c r="C2022" s="9" t="s">
        <v>131</v>
      </c>
      <c r="D2022" s="9" t="s">
        <v>136</v>
      </c>
      <c r="E2022" s="9">
        <v>7897856400091</v>
      </c>
      <c r="F2022" s="9" t="str">
        <f>Calendário!C24</f>
        <v>Supermercados BH (Rosa Cruz)</v>
      </c>
      <c r="G2022" s="9" t="str">
        <f>IFERROR(IF('M21'!E75=0,"",'M21'!E75),"")</f>
        <v/>
      </c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.75" customHeight="1" x14ac:dyDescent="0.25">
      <c r="A2023" s="9" t="s">
        <v>128</v>
      </c>
      <c r="B2023" s="9" t="s">
        <v>129</v>
      </c>
      <c r="C2023" s="9" t="s">
        <v>131</v>
      </c>
      <c r="D2023" s="9" t="s">
        <v>136</v>
      </c>
      <c r="E2023" s="9">
        <v>7897856400091</v>
      </c>
      <c r="F2023" s="9" t="str">
        <f>Calendário!C25</f>
        <v>Supermercados N U (Bairro Brasil)</v>
      </c>
      <c r="G2023" s="9" t="str">
        <f>IFERROR(IF('M22'!E75=0,"",'M22'!E75),"")</f>
        <v/>
      </c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.75" customHeight="1" x14ac:dyDescent="0.25">
      <c r="A2024" s="9" t="s">
        <v>128</v>
      </c>
      <c r="B2024" s="9" t="s">
        <v>129</v>
      </c>
      <c r="C2024" s="9" t="s">
        <v>131</v>
      </c>
      <c r="D2024" s="9" t="s">
        <v>136</v>
      </c>
      <c r="E2024" s="9">
        <v>7897856400091</v>
      </c>
      <c r="F2024" s="9" t="str">
        <f>Calendário!C26</f>
        <v>Atacadão (Pres. Dutra)</v>
      </c>
      <c r="G2024" s="9" t="str">
        <f>IFERROR(IF('M23'!E75=0,"",'M23'!E75),"")</f>
        <v/>
      </c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.75" customHeight="1" x14ac:dyDescent="0.25">
      <c r="A2025" s="9" t="s">
        <v>128</v>
      </c>
      <c r="B2025" s="9" t="s">
        <v>129</v>
      </c>
      <c r="C2025" s="9" t="s">
        <v>131</v>
      </c>
      <c r="D2025" s="9" t="s">
        <v>136</v>
      </c>
      <c r="E2025" s="9">
        <v>7897856400091</v>
      </c>
      <c r="F2025" s="9" t="str">
        <f>Calendário!C27</f>
        <v>Supermercado São João</v>
      </c>
      <c r="G2025" s="9" t="str">
        <f>IFERROR(IF('M24'!E75=0,"",'M24'!E75),"")</f>
        <v/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.75" customHeight="1" x14ac:dyDescent="0.25">
      <c r="A2026" s="9" t="s">
        <v>128</v>
      </c>
      <c r="B2026" s="9" t="s">
        <v>129</v>
      </c>
      <c r="C2026" s="9" t="s">
        <v>131</v>
      </c>
      <c r="D2026" s="9" t="s">
        <v>136</v>
      </c>
      <c r="E2026" s="9">
        <v>7897856400091</v>
      </c>
      <c r="F2026" s="9" t="str">
        <f>Calendário!C28</f>
        <v>G Barbosa Supermercado</v>
      </c>
      <c r="G2026" s="9" t="str">
        <f>IFERROR(IF('M25'!E75=0,"",'M25'!E75),"")</f>
        <v/>
      </c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.75" customHeight="1" x14ac:dyDescent="0.25">
      <c r="A2027" s="9" t="s">
        <v>128</v>
      </c>
      <c r="B2027" s="9" t="s">
        <v>129</v>
      </c>
      <c r="C2027" s="9" t="s">
        <v>131</v>
      </c>
      <c r="D2027" s="9" t="s">
        <v>136</v>
      </c>
      <c r="E2027" s="9">
        <v>7897856400091</v>
      </c>
      <c r="F2027" s="9" t="str">
        <f>Calendário!C29</f>
        <v>Pereira Atacado e Varejo (Alto Maron)</v>
      </c>
      <c r="G2027" s="9" t="str">
        <f>IFERROR(IF('M26'!E75=0,"",'M26'!E75),"")</f>
        <v/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.75" customHeight="1" x14ac:dyDescent="0.25">
      <c r="A2028" s="9" t="s">
        <v>128</v>
      </c>
      <c r="B2028" s="9" t="s">
        <v>129</v>
      </c>
      <c r="C2028" s="9" t="s">
        <v>131</v>
      </c>
      <c r="D2028" s="9" t="s">
        <v>136</v>
      </c>
      <c r="E2028" s="9">
        <v>7897856400091</v>
      </c>
      <c r="F2028" s="9" t="str">
        <f>Calendário!C30</f>
        <v>Supermercados BH (Brumado)</v>
      </c>
      <c r="G2028" s="9" t="str">
        <f>IFERROR(IF('M27'!E75=0,"",'M27'!E75),"")</f>
        <v/>
      </c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.75" customHeight="1" x14ac:dyDescent="0.25">
      <c r="A2029" s="9" t="s">
        <v>128</v>
      </c>
      <c r="B2029" s="9" t="s">
        <v>129</v>
      </c>
      <c r="C2029" s="9" t="s">
        <v>131</v>
      </c>
      <c r="D2029" s="9" t="s">
        <v>136</v>
      </c>
      <c r="E2029" s="9">
        <v>7897856400091</v>
      </c>
      <c r="F2029" s="9" t="str">
        <f>Calendário!C31</f>
        <v xml:space="preserve">Super Mix Supermercado </v>
      </c>
      <c r="G2029" s="9" t="str">
        <f>IFERROR(IF('M28'!E75=0,"",'M28'!E75),"")</f>
        <v/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customHeight="1" x14ac:dyDescent="0.25">
      <c r="A2030" s="9" t="s">
        <v>128</v>
      </c>
      <c r="B2030" s="9" t="s">
        <v>129</v>
      </c>
      <c r="C2030" s="9" t="s">
        <v>131</v>
      </c>
      <c r="D2030" s="9" t="s">
        <v>136</v>
      </c>
      <c r="E2030" s="9">
        <v>7897856400091</v>
      </c>
      <c r="F2030" s="9" t="str">
        <f>Calendário!C32</f>
        <v>Gbom Supermercado</v>
      </c>
      <c r="G2030" s="9" t="str">
        <f>IFERROR(IF('M29'!E75=0,"",'M29'!E75),"")</f>
        <v/>
      </c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.75" customHeight="1" x14ac:dyDescent="0.25">
      <c r="A2031" s="9" t="s">
        <v>128</v>
      </c>
      <c r="B2031" s="9" t="s">
        <v>129</v>
      </c>
      <c r="C2031" s="9" t="s">
        <v>131</v>
      </c>
      <c r="D2031" s="9" t="s">
        <v>136</v>
      </c>
      <c r="E2031" s="9">
        <v>7897856400091</v>
      </c>
      <c r="F2031" s="9" t="str">
        <f>Calendário!C33</f>
        <v>Supermercado Azevedo</v>
      </c>
      <c r="G2031" s="9" t="str">
        <f>IFERROR(IF('M30'!E75=0,"",'M30'!E75),"")</f>
        <v/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.75" customHeight="1" x14ac:dyDescent="0.25">
      <c r="A2032" s="9" t="s">
        <v>128</v>
      </c>
      <c r="B2032" s="9" t="s">
        <v>129</v>
      </c>
      <c r="C2032" s="9" t="s">
        <v>131</v>
      </c>
      <c r="D2032" s="9" t="s">
        <v>136</v>
      </c>
      <c r="E2032" s="9">
        <v>7897856400091</v>
      </c>
      <c r="F2032" s="9" t="str">
        <f>Calendário!C34</f>
        <v>Supermercado Jurema</v>
      </c>
      <c r="G2032" s="9" t="str">
        <f>IFERROR(IF('M31'!E75=0,"",'M31'!E75),"")</f>
        <v/>
      </c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customHeight="1" x14ac:dyDescent="0.25">
      <c r="A2033" s="9" t="s">
        <v>128</v>
      </c>
      <c r="B2033" s="9" t="s">
        <v>129</v>
      </c>
      <c r="C2033" s="9" t="s">
        <v>131</v>
      </c>
      <c r="D2033" s="9" t="s">
        <v>136</v>
      </c>
      <c r="E2033" s="9">
        <v>7897856400091</v>
      </c>
      <c r="F2033" s="9" t="str">
        <f>Calendário!C35</f>
        <v xml:space="preserve">Supermercado Petybom </v>
      </c>
      <c r="G2033" s="9" t="str">
        <f>IFERROR(IF('M32'!E75=0,"",'M32'!E75),"")</f>
        <v/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.75" customHeight="1" x14ac:dyDescent="0.25">
      <c r="A2034" s="9" t="s">
        <v>128</v>
      </c>
      <c r="B2034" s="9" t="s">
        <v>129</v>
      </c>
      <c r="C2034" s="9" t="s">
        <v>131</v>
      </c>
      <c r="D2034" s="9" t="s">
        <v>136</v>
      </c>
      <c r="E2034" s="9">
        <v>7897856400091</v>
      </c>
      <c r="F2034" s="9" t="str">
        <f>Calendário!C36</f>
        <v>Supermercados Petrópolis</v>
      </c>
      <c r="G2034" s="9" t="str">
        <f>IFERROR(IF('M33'!E75=0,"",'M33'!E75),"")</f>
        <v/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.75" customHeight="1" x14ac:dyDescent="0.25">
      <c r="A2035" s="9" t="s">
        <v>128</v>
      </c>
      <c r="B2035" s="9" t="s">
        <v>129</v>
      </c>
      <c r="C2035" s="9" t="s">
        <v>131</v>
      </c>
      <c r="D2035" s="9" t="s">
        <v>136</v>
      </c>
      <c r="E2035" s="9">
        <v>7897856400091</v>
      </c>
      <c r="F2035" s="9" t="str">
        <f>Calendário!C37</f>
        <v>Supermercados N U (Boulevard)</v>
      </c>
      <c r="G2035" s="9" t="str">
        <f>IFERROR(IF('M34'!E75=0,"",'M34'!E75),"")</f>
        <v/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.75" customHeight="1" x14ac:dyDescent="0.25">
      <c r="A2036" s="9" t="s">
        <v>128</v>
      </c>
      <c r="B2036" s="9" t="s">
        <v>129</v>
      </c>
      <c r="C2036" s="9" t="s">
        <v>131</v>
      </c>
      <c r="D2036" s="9" t="s">
        <v>136</v>
      </c>
      <c r="E2036" s="9">
        <v>7897856400091</v>
      </c>
      <c r="F2036" s="9" t="str">
        <f>Calendário!C38</f>
        <v>Supermercado Local</v>
      </c>
      <c r="G2036" s="9" t="str">
        <f>IFERROR(IF('M35'!E75=0,"",'M35'!E75),"")</f>
        <v/>
      </c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.75" customHeight="1" x14ac:dyDescent="0.25">
      <c r="A2037" s="9" t="s">
        <v>128</v>
      </c>
      <c r="B2037" s="9" t="s">
        <v>129</v>
      </c>
      <c r="C2037" s="9" t="s">
        <v>131</v>
      </c>
      <c r="D2037" s="9" t="s">
        <v>136</v>
      </c>
      <c r="E2037" s="9">
        <v>7897856400091</v>
      </c>
      <c r="F2037" s="9" t="str">
        <f>Calendário!C39</f>
        <v>Rondelli Comércio e transporte LTDA</v>
      </c>
      <c r="G2037" s="9" t="str">
        <f>IFERROR(IF('M36'!E75=0,"",'M36'!E75),"")</f>
        <v/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.75" customHeight="1" x14ac:dyDescent="0.25">
      <c r="A2038" s="9" t="s">
        <v>128</v>
      </c>
      <c r="B2038" s="9" t="s">
        <v>129</v>
      </c>
      <c r="C2038" s="9" t="s">
        <v>131</v>
      </c>
      <c r="D2038" s="9" t="s">
        <v>136</v>
      </c>
      <c r="E2038" s="9">
        <v>7897856400091</v>
      </c>
      <c r="F2038" s="9" t="str">
        <f>Calendário!C40</f>
        <v>NS Aparecida</v>
      </c>
      <c r="G2038" s="9" t="str">
        <f>IFERROR(IF('M37'!E75=0,"",'M37'!E75),"")</f>
        <v/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customHeight="1" x14ac:dyDescent="0.25">
      <c r="A2039" s="9" t="s">
        <v>128</v>
      </c>
      <c r="B2039" s="9" t="s">
        <v>129</v>
      </c>
      <c r="C2039" s="9" t="s">
        <v>131</v>
      </c>
      <c r="D2039" s="9" t="s">
        <v>136</v>
      </c>
      <c r="E2039" s="9">
        <v>7897856400091</v>
      </c>
      <c r="F2039" s="9" t="str">
        <f>Calendário!C41</f>
        <v>Supermercado Família</v>
      </c>
      <c r="G2039" s="9" t="str">
        <f>IFERROR(IF('M38'!E75=0,"",'M38'!E75),"")</f>
        <v/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.75" customHeight="1" x14ac:dyDescent="0.25">
      <c r="A2040" s="9" t="s">
        <v>128</v>
      </c>
      <c r="B2040" s="9" t="s">
        <v>129</v>
      </c>
      <c r="C2040" s="9" t="s">
        <v>131</v>
      </c>
      <c r="D2040" s="9" t="s">
        <v>136</v>
      </c>
      <c r="E2040" s="9">
        <v>7897856400091</v>
      </c>
      <c r="F2040" s="9" t="str">
        <f>Calendário!C42</f>
        <v>S Nossa Senhora</v>
      </c>
      <c r="G2040" s="9" t="str">
        <f>IFERROR(IF('M39'!E75=0,"",'M39'!E75),"")</f>
        <v/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.75" customHeight="1" x14ac:dyDescent="0.25">
      <c r="A2041" s="9" t="s">
        <v>128</v>
      </c>
      <c r="B2041" s="9" t="s">
        <v>129</v>
      </c>
      <c r="C2041" s="9" t="s">
        <v>131</v>
      </c>
      <c r="D2041" s="9" t="s">
        <v>136</v>
      </c>
      <c r="E2041" s="9">
        <v>7897856400091</v>
      </c>
      <c r="F2041" s="9" t="str">
        <f>Calendário!C43</f>
        <v>Supermercado Nova Economia</v>
      </c>
      <c r="G2041" s="9" t="str">
        <f>IFERROR(IF('M40'!E75=0,"",'M40'!E75),"")</f>
        <v/>
      </c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customHeight="1" x14ac:dyDescent="0.25">
      <c r="A2042" s="9" t="s">
        <v>128</v>
      </c>
      <c r="B2042" s="9" t="s">
        <v>137</v>
      </c>
      <c r="C2042" s="9" t="s">
        <v>138</v>
      </c>
      <c r="D2042" s="9" t="s">
        <v>139</v>
      </c>
      <c r="E2042" s="9">
        <v>7897318572823</v>
      </c>
      <c r="F2042" s="9" t="str">
        <f>Calendário!C4</f>
        <v>Atakarejo</v>
      </c>
      <c r="G2042" s="9">
        <f>IFERROR(IF('M1'!E77=0,"",'M1'!E77),"")</f>
        <v>8.4499999999999993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.75" customHeight="1" x14ac:dyDescent="0.25">
      <c r="A2043" s="9" t="s">
        <v>128</v>
      </c>
      <c r="B2043" s="9" t="s">
        <v>137</v>
      </c>
      <c r="C2043" s="9" t="s">
        <v>138</v>
      </c>
      <c r="D2043" s="9" t="s">
        <v>139</v>
      </c>
      <c r="E2043" s="9">
        <v>7897318572823</v>
      </c>
      <c r="F2043" s="9" t="str">
        <f>Calendário!C5</f>
        <v>Supermercado São Jorge</v>
      </c>
      <c r="G2043" s="9" t="str">
        <f>IFERROR(IF('M2'!E77=0,"",'M2'!E77),"")</f>
        <v/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.75" customHeight="1" x14ac:dyDescent="0.25">
      <c r="A2044" s="9" t="s">
        <v>128</v>
      </c>
      <c r="B2044" s="9" t="s">
        <v>137</v>
      </c>
      <c r="C2044" s="9" t="s">
        <v>138</v>
      </c>
      <c r="D2044" s="9" t="s">
        <v>139</v>
      </c>
      <c r="E2044" s="9">
        <v>7897318572823</v>
      </c>
      <c r="F2044" s="9" t="str">
        <f>Calendário!C6</f>
        <v>Economart</v>
      </c>
      <c r="G2044" s="9" t="str">
        <f>IFERROR(IF('M3'!E77=0,"",'M3'!E77),"")</f>
        <v>x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customHeight="1" x14ac:dyDescent="0.25">
      <c r="A2045" s="9" t="s">
        <v>128</v>
      </c>
      <c r="B2045" s="9" t="s">
        <v>137</v>
      </c>
      <c r="C2045" s="9" t="s">
        <v>138</v>
      </c>
      <c r="D2045" s="9" t="s">
        <v>139</v>
      </c>
      <c r="E2045" s="9">
        <v>7897318572823</v>
      </c>
      <c r="F2045" s="9" t="str">
        <f>Calendário!C7</f>
        <v>Mercadinho Deus Dará</v>
      </c>
      <c r="G2045" s="9" t="str">
        <f>IFERROR(IF('M4'!E77=0,"",'M4'!E77),"")</f>
        <v>x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.75" customHeight="1" x14ac:dyDescent="0.25">
      <c r="A2046" s="9" t="s">
        <v>128</v>
      </c>
      <c r="B2046" s="9" t="s">
        <v>137</v>
      </c>
      <c r="C2046" s="9" t="s">
        <v>138</v>
      </c>
      <c r="D2046" s="9" t="s">
        <v>139</v>
      </c>
      <c r="E2046" s="9">
        <v>7897318572823</v>
      </c>
      <c r="F2046" s="9" t="str">
        <f>Calendário!C8</f>
        <v>Mix Mateus</v>
      </c>
      <c r="G2046" s="9">
        <f>IFERROR(IF('M5'!E77=0,"",'M5'!E77),"")</f>
        <v>8.99</v>
      </c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.75" customHeight="1" x14ac:dyDescent="0.25">
      <c r="A2047" s="9" t="s">
        <v>128</v>
      </c>
      <c r="B2047" s="9" t="s">
        <v>137</v>
      </c>
      <c r="C2047" s="9" t="s">
        <v>138</v>
      </c>
      <c r="D2047" s="9" t="s">
        <v>139</v>
      </c>
      <c r="E2047" s="9">
        <v>7897318572823</v>
      </c>
      <c r="F2047" s="9" t="str">
        <f>Calendário!C9</f>
        <v>Mercado Eliene</v>
      </c>
      <c r="G2047" s="9" t="str">
        <f>IFERROR(IF('M6'!E77=0,"",'M6'!E77),"")</f>
        <v>x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.75" customHeight="1" x14ac:dyDescent="0.25">
      <c r="A2048" s="9" t="s">
        <v>128</v>
      </c>
      <c r="B2048" s="9" t="s">
        <v>137</v>
      </c>
      <c r="C2048" s="9" t="s">
        <v>138</v>
      </c>
      <c r="D2048" s="9" t="s">
        <v>139</v>
      </c>
      <c r="E2048" s="9">
        <v>7897318572823</v>
      </c>
      <c r="F2048" s="9" t="str">
        <f>Calendário!C10</f>
        <v>Santo Antônio Supermercados</v>
      </c>
      <c r="G2048" s="9">
        <f>IFERROR(IF('M7'!E77=0,"",'M7'!E77),"")</f>
        <v>9.99</v>
      </c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customHeight="1" x14ac:dyDescent="0.25">
      <c r="A2049" s="9" t="s">
        <v>128</v>
      </c>
      <c r="B2049" s="9" t="s">
        <v>137</v>
      </c>
      <c r="C2049" s="9" t="s">
        <v>138</v>
      </c>
      <c r="D2049" s="9" t="s">
        <v>139</v>
      </c>
      <c r="E2049" s="9">
        <v>7897318572823</v>
      </c>
      <c r="F2049" s="9" t="str">
        <f>Calendário!C11</f>
        <v xml:space="preserve">Mercado Teixeira </v>
      </c>
      <c r="G2049" s="9" t="str">
        <f>IFERROR(IF('M8'!E77=0,"",'M8'!E77),"")</f>
        <v>x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customHeight="1" x14ac:dyDescent="0.25">
      <c r="A2050" s="9" t="s">
        <v>128</v>
      </c>
      <c r="B2050" s="9" t="s">
        <v>137</v>
      </c>
      <c r="C2050" s="9" t="s">
        <v>138</v>
      </c>
      <c r="D2050" s="9" t="s">
        <v>139</v>
      </c>
      <c r="E2050" s="9">
        <v>7897318572823</v>
      </c>
      <c r="F2050" s="9" t="str">
        <f>Calendário!C12</f>
        <v xml:space="preserve">Supermercado Modelo </v>
      </c>
      <c r="G2050" s="9" t="str">
        <f>IFERROR(IF('M9'!E77=0,"",'M9'!E77),"")</f>
        <v/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customHeight="1" x14ac:dyDescent="0.25">
      <c r="A2051" s="9" t="s">
        <v>128</v>
      </c>
      <c r="B2051" s="9" t="s">
        <v>137</v>
      </c>
      <c r="C2051" s="9" t="s">
        <v>138</v>
      </c>
      <c r="D2051" s="9" t="s">
        <v>139</v>
      </c>
      <c r="E2051" s="9">
        <v>7897318572823</v>
      </c>
      <c r="F2051" s="9" t="str">
        <f>Calendário!C13</f>
        <v>Supermercado Esplendor</v>
      </c>
      <c r="G2051" s="9" t="str">
        <f>IFERROR(IF('M10'!E77=0,"",'M10'!E77),"")</f>
        <v/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.75" customHeight="1" x14ac:dyDescent="0.25">
      <c r="A2052" s="9" t="s">
        <v>128</v>
      </c>
      <c r="B2052" s="9" t="s">
        <v>137</v>
      </c>
      <c r="C2052" s="9" t="s">
        <v>138</v>
      </c>
      <c r="D2052" s="9" t="s">
        <v>139</v>
      </c>
      <c r="E2052" s="9">
        <v>7897318572823</v>
      </c>
      <c r="F2052" s="9" t="str">
        <f>Calendário!C14</f>
        <v>Sendas Distribuidora S/A (Assaí Atacadista)</v>
      </c>
      <c r="G2052" s="9" t="str">
        <f>IFERROR(IF('M11'!E77=0,"",'M11'!E77),"")</f>
        <v/>
      </c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customHeight="1" x14ac:dyDescent="0.25">
      <c r="A2053" s="9" t="s">
        <v>128</v>
      </c>
      <c r="B2053" s="9" t="s">
        <v>137</v>
      </c>
      <c r="C2053" s="9" t="s">
        <v>138</v>
      </c>
      <c r="D2053" s="9" t="s">
        <v>139</v>
      </c>
      <c r="E2053" s="9">
        <v>7897318572823</v>
      </c>
      <c r="F2053" s="9" t="str">
        <f>Calendário!C15</f>
        <v>Supermercado Sampaio</v>
      </c>
      <c r="G2053" s="9" t="str">
        <f>IFERROR(IF('M12'!E77=0,"",'M12'!E77),"")</f>
        <v/>
      </c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customHeight="1" x14ac:dyDescent="0.25">
      <c r="A2054" s="9" t="s">
        <v>128</v>
      </c>
      <c r="B2054" s="9" t="s">
        <v>137</v>
      </c>
      <c r="C2054" s="9" t="s">
        <v>138</v>
      </c>
      <c r="D2054" s="9" t="s">
        <v>139</v>
      </c>
      <c r="E2054" s="9">
        <v>7897318572823</v>
      </c>
      <c r="F2054" s="9" t="str">
        <f>Calendário!C16</f>
        <v>Atacadão (Brumado)</v>
      </c>
      <c r="G2054" s="9">
        <f>IFERROR(IF('M13'!E77=0,"",'M13'!E77),"")</f>
        <v>8.4499999999999993</v>
      </c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customHeight="1" x14ac:dyDescent="0.25">
      <c r="A2055" s="9" t="s">
        <v>128</v>
      </c>
      <c r="B2055" s="9" t="s">
        <v>137</v>
      </c>
      <c r="C2055" s="9" t="s">
        <v>138</v>
      </c>
      <c r="D2055" s="9" t="s">
        <v>139</v>
      </c>
      <c r="E2055" s="9">
        <v>7897318572823</v>
      </c>
      <c r="F2055" s="9" t="str">
        <f>Calendário!C17</f>
        <v>Supermercado Central Ipanema</v>
      </c>
      <c r="G2055" s="9" t="str">
        <f>IFERROR(IF('M14'!E77=0,"",'M14'!E77),"")</f>
        <v>x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customHeight="1" x14ac:dyDescent="0.25">
      <c r="A2056" s="9" t="s">
        <v>128</v>
      </c>
      <c r="B2056" s="9" t="s">
        <v>137</v>
      </c>
      <c r="C2056" s="9" t="s">
        <v>138</v>
      </c>
      <c r="D2056" s="9" t="s">
        <v>139</v>
      </c>
      <c r="E2056" s="9">
        <v>7897318572823</v>
      </c>
      <c r="F2056" s="9" t="str">
        <f>Calendário!C18</f>
        <v>Supermercados BH (Juracy)</v>
      </c>
      <c r="G2056" s="9" t="str">
        <f>IFERROR(IF('M15'!E77=0,"",'M15'!E77),"")</f>
        <v/>
      </c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customHeight="1" x14ac:dyDescent="0.25">
      <c r="A2057" s="9" t="s">
        <v>128</v>
      </c>
      <c r="B2057" s="9" t="s">
        <v>137</v>
      </c>
      <c r="C2057" s="9" t="s">
        <v>138</v>
      </c>
      <c r="D2057" s="9" t="s">
        <v>139</v>
      </c>
      <c r="E2057" s="9">
        <v>7897318572823</v>
      </c>
      <c r="F2057" s="9" t="str">
        <f>Calendário!C19</f>
        <v>Supermercado Canaã</v>
      </c>
      <c r="G2057" s="9" t="str">
        <f>IFERROR(IF('M16'!E77=0,"",'M16'!E77),"")</f>
        <v/>
      </c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customHeight="1" x14ac:dyDescent="0.25">
      <c r="A2058" s="9" t="s">
        <v>128</v>
      </c>
      <c r="B2058" s="9" t="s">
        <v>137</v>
      </c>
      <c r="C2058" s="9" t="s">
        <v>138</v>
      </c>
      <c r="D2058" s="9" t="s">
        <v>139</v>
      </c>
      <c r="E2058" s="9">
        <v>7897318572823</v>
      </c>
      <c r="F2058" s="9" t="str">
        <f>Calendário!C20</f>
        <v>Supermercado Aliança</v>
      </c>
      <c r="G2058" s="9" t="str">
        <f>IFERROR(IF('M17'!E77=0,"",'M17'!E77),"")</f>
        <v/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customHeight="1" x14ac:dyDescent="0.25">
      <c r="A2059" s="9" t="s">
        <v>128</v>
      </c>
      <c r="B2059" s="9" t="s">
        <v>137</v>
      </c>
      <c r="C2059" s="9" t="s">
        <v>138</v>
      </c>
      <c r="D2059" s="9" t="s">
        <v>139</v>
      </c>
      <c r="E2059" s="9">
        <v>7897318572823</v>
      </c>
      <c r="F2059" s="9" t="str">
        <f>Calendário!C21</f>
        <v>Pereira Atacado e Varejo (Boa Vista)</v>
      </c>
      <c r="G2059" s="9" t="str">
        <f>IFERROR(IF('M18'!E77=0,"",'M18'!E77),"")</f>
        <v/>
      </c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customHeight="1" x14ac:dyDescent="0.25">
      <c r="A2060" s="9" t="s">
        <v>128</v>
      </c>
      <c r="B2060" s="9" t="s">
        <v>137</v>
      </c>
      <c r="C2060" s="9" t="s">
        <v>138</v>
      </c>
      <c r="D2060" s="9" t="s">
        <v>139</v>
      </c>
      <c r="E2060" s="9">
        <v>7897318572823</v>
      </c>
      <c r="F2060" s="9" t="str">
        <f>Calendário!C22</f>
        <v>Andralmeida LTDA (São Geraldo)</v>
      </c>
      <c r="G2060" s="9" t="str">
        <f>IFERROR(IF('M19'!E77=0,"",'M19'!E77),"")</f>
        <v/>
      </c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.75" customHeight="1" x14ac:dyDescent="0.25">
      <c r="A2061" s="9" t="s">
        <v>128</v>
      </c>
      <c r="B2061" s="9" t="s">
        <v>137</v>
      </c>
      <c r="C2061" s="9" t="s">
        <v>138</v>
      </c>
      <c r="D2061" s="9" t="s">
        <v>139</v>
      </c>
      <c r="E2061" s="9">
        <v>7897318572823</v>
      </c>
      <c r="F2061" s="9" t="str">
        <f>Calendário!C23</f>
        <v xml:space="preserve">São Miguel Supermercado </v>
      </c>
      <c r="G2061" s="9" t="str">
        <f>IFERROR(IF('M20'!E77=0,"",'M20'!E77),"")</f>
        <v/>
      </c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customHeight="1" x14ac:dyDescent="0.25">
      <c r="A2062" s="9" t="s">
        <v>128</v>
      </c>
      <c r="B2062" s="9" t="s">
        <v>137</v>
      </c>
      <c r="C2062" s="9" t="s">
        <v>138</v>
      </c>
      <c r="D2062" s="9" t="s">
        <v>139</v>
      </c>
      <c r="E2062" s="9">
        <v>7897318572823</v>
      </c>
      <c r="F2062" s="9" t="str">
        <f>Calendário!C24</f>
        <v>Supermercados BH (Rosa Cruz)</v>
      </c>
      <c r="G2062" s="9" t="str">
        <f>IFERROR(IF('M21'!E77=0,"",'M21'!E77),"")</f>
        <v/>
      </c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customHeight="1" x14ac:dyDescent="0.25">
      <c r="A2063" s="9" t="s">
        <v>128</v>
      </c>
      <c r="B2063" s="9" t="s">
        <v>137</v>
      </c>
      <c r="C2063" s="9" t="s">
        <v>138</v>
      </c>
      <c r="D2063" s="9" t="s">
        <v>139</v>
      </c>
      <c r="E2063" s="9">
        <v>7897318572823</v>
      </c>
      <c r="F2063" s="9" t="str">
        <f>Calendário!C25</f>
        <v>Supermercados N U (Bairro Brasil)</v>
      </c>
      <c r="G2063" s="9" t="str">
        <f>IFERROR(IF('M22'!E77=0,"",'M22'!E77),"")</f>
        <v/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customHeight="1" x14ac:dyDescent="0.25">
      <c r="A2064" s="9" t="s">
        <v>128</v>
      </c>
      <c r="B2064" s="9" t="s">
        <v>137</v>
      </c>
      <c r="C2064" s="9" t="s">
        <v>138</v>
      </c>
      <c r="D2064" s="9" t="s">
        <v>139</v>
      </c>
      <c r="E2064" s="9">
        <v>7897318572823</v>
      </c>
      <c r="F2064" s="9" t="str">
        <f>Calendário!C26</f>
        <v>Atacadão (Pres. Dutra)</v>
      </c>
      <c r="G2064" s="9" t="str">
        <f>IFERROR(IF('M23'!E77=0,"",'M23'!E77),"")</f>
        <v/>
      </c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customHeight="1" x14ac:dyDescent="0.25">
      <c r="A2065" s="9" t="s">
        <v>128</v>
      </c>
      <c r="B2065" s="9" t="s">
        <v>137</v>
      </c>
      <c r="C2065" s="9" t="s">
        <v>138</v>
      </c>
      <c r="D2065" s="9" t="s">
        <v>139</v>
      </c>
      <c r="E2065" s="9">
        <v>7897318572823</v>
      </c>
      <c r="F2065" s="9" t="str">
        <f>Calendário!C27</f>
        <v>Supermercado São João</v>
      </c>
      <c r="G2065" s="9" t="str">
        <f>IFERROR(IF('M24'!E77=0,"",'M24'!E77),"")</f>
        <v/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customHeight="1" x14ac:dyDescent="0.25">
      <c r="A2066" s="9" t="s">
        <v>128</v>
      </c>
      <c r="B2066" s="9" t="s">
        <v>137</v>
      </c>
      <c r="C2066" s="9" t="s">
        <v>138</v>
      </c>
      <c r="D2066" s="9" t="s">
        <v>139</v>
      </c>
      <c r="E2066" s="9">
        <v>7897318572823</v>
      </c>
      <c r="F2066" s="9" t="str">
        <f>Calendário!C28</f>
        <v>G Barbosa Supermercado</v>
      </c>
      <c r="G2066" s="9" t="str">
        <f>IFERROR(IF('M25'!E77=0,"",'M25'!E77),"")</f>
        <v/>
      </c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customHeight="1" x14ac:dyDescent="0.25">
      <c r="A2067" s="9" t="s">
        <v>128</v>
      </c>
      <c r="B2067" s="9" t="s">
        <v>137</v>
      </c>
      <c r="C2067" s="9" t="s">
        <v>138</v>
      </c>
      <c r="D2067" s="9" t="s">
        <v>139</v>
      </c>
      <c r="E2067" s="9">
        <v>7897318572823</v>
      </c>
      <c r="F2067" s="9" t="str">
        <f>Calendário!C29</f>
        <v>Pereira Atacado e Varejo (Alto Maron)</v>
      </c>
      <c r="G2067" s="9" t="str">
        <f>IFERROR(IF('M26'!E77=0,"",'M26'!E77),"")</f>
        <v/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customHeight="1" x14ac:dyDescent="0.25">
      <c r="A2068" s="9" t="s">
        <v>128</v>
      </c>
      <c r="B2068" s="9" t="s">
        <v>137</v>
      </c>
      <c r="C2068" s="9" t="s">
        <v>138</v>
      </c>
      <c r="D2068" s="9" t="s">
        <v>139</v>
      </c>
      <c r="E2068" s="9">
        <v>7897318572823</v>
      </c>
      <c r="F2068" s="9" t="str">
        <f>Calendário!C30</f>
        <v>Supermercados BH (Brumado)</v>
      </c>
      <c r="G2068" s="9" t="str">
        <f>IFERROR(IF('M27'!E77=0,"",'M27'!E77),"")</f>
        <v/>
      </c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.75" customHeight="1" x14ac:dyDescent="0.25">
      <c r="A2069" s="9" t="s">
        <v>128</v>
      </c>
      <c r="B2069" s="9" t="s">
        <v>137</v>
      </c>
      <c r="C2069" s="9" t="s">
        <v>138</v>
      </c>
      <c r="D2069" s="9" t="s">
        <v>139</v>
      </c>
      <c r="E2069" s="9">
        <v>7897318572823</v>
      </c>
      <c r="F2069" s="9" t="str">
        <f>Calendário!C31</f>
        <v xml:space="preserve">Super Mix Supermercado </v>
      </c>
      <c r="G2069" s="9" t="str">
        <f>IFERROR(IF('M28'!E77=0,"",'M28'!E77),"")</f>
        <v/>
      </c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customHeight="1" x14ac:dyDescent="0.25">
      <c r="A2070" s="9" t="s">
        <v>128</v>
      </c>
      <c r="B2070" s="9" t="s">
        <v>137</v>
      </c>
      <c r="C2070" s="9" t="s">
        <v>138</v>
      </c>
      <c r="D2070" s="9" t="s">
        <v>139</v>
      </c>
      <c r="E2070" s="9">
        <v>7897318572823</v>
      </c>
      <c r="F2070" s="9" t="str">
        <f>Calendário!C32</f>
        <v>Gbom Supermercado</v>
      </c>
      <c r="G2070" s="9" t="str">
        <f>IFERROR(IF('M29'!E77=0,"",'M29'!E77),"")</f>
        <v/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customHeight="1" x14ac:dyDescent="0.25">
      <c r="A2071" s="9" t="s">
        <v>128</v>
      </c>
      <c r="B2071" s="9" t="s">
        <v>137</v>
      </c>
      <c r="C2071" s="9" t="s">
        <v>138</v>
      </c>
      <c r="D2071" s="9" t="s">
        <v>139</v>
      </c>
      <c r="E2071" s="9">
        <v>7897318572823</v>
      </c>
      <c r="F2071" s="9" t="str">
        <f>Calendário!C33</f>
        <v>Supermercado Azevedo</v>
      </c>
      <c r="G2071" s="9" t="str">
        <f>IFERROR(IF('M30'!E77=0,"",'M30'!E77),"")</f>
        <v/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customHeight="1" x14ac:dyDescent="0.25">
      <c r="A2072" s="9" t="s">
        <v>128</v>
      </c>
      <c r="B2072" s="9" t="s">
        <v>137</v>
      </c>
      <c r="C2072" s="9" t="s">
        <v>138</v>
      </c>
      <c r="D2072" s="9" t="s">
        <v>139</v>
      </c>
      <c r="E2072" s="9">
        <v>7897318572823</v>
      </c>
      <c r="F2072" s="9" t="str">
        <f>Calendário!C34</f>
        <v>Supermercado Jurema</v>
      </c>
      <c r="G2072" s="9" t="str">
        <f>IFERROR(IF('M31'!E77=0,"",'M31'!E77),"")</f>
        <v/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.75" customHeight="1" x14ac:dyDescent="0.25">
      <c r="A2073" s="9" t="s">
        <v>128</v>
      </c>
      <c r="B2073" s="9" t="s">
        <v>137</v>
      </c>
      <c r="C2073" s="9" t="s">
        <v>138</v>
      </c>
      <c r="D2073" s="9" t="s">
        <v>139</v>
      </c>
      <c r="E2073" s="9">
        <v>7897318572823</v>
      </c>
      <c r="F2073" s="9" t="str">
        <f>Calendário!C35</f>
        <v xml:space="preserve">Supermercado Petybom </v>
      </c>
      <c r="G2073" s="9" t="str">
        <f>IFERROR(IF('M32'!E77=0,"",'M32'!E77),"")</f>
        <v/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customHeight="1" x14ac:dyDescent="0.25">
      <c r="A2074" s="9" t="s">
        <v>128</v>
      </c>
      <c r="B2074" s="9" t="s">
        <v>137</v>
      </c>
      <c r="C2074" s="9" t="s">
        <v>138</v>
      </c>
      <c r="D2074" s="9" t="s">
        <v>139</v>
      </c>
      <c r="E2074" s="9">
        <v>7897318572823</v>
      </c>
      <c r="F2074" s="9" t="str">
        <f>Calendário!C36</f>
        <v>Supermercados Petrópolis</v>
      </c>
      <c r="G2074" s="9" t="str">
        <f>IFERROR(IF('M33'!E77=0,"",'M33'!E77),"")</f>
        <v/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customHeight="1" x14ac:dyDescent="0.25">
      <c r="A2075" s="9" t="s">
        <v>128</v>
      </c>
      <c r="B2075" s="9" t="s">
        <v>137</v>
      </c>
      <c r="C2075" s="9" t="s">
        <v>138</v>
      </c>
      <c r="D2075" s="9" t="s">
        <v>139</v>
      </c>
      <c r="E2075" s="9">
        <v>7897318572823</v>
      </c>
      <c r="F2075" s="9" t="str">
        <f>Calendário!C37</f>
        <v>Supermercados N U (Boulevard)</v>
      </c>
      <c r="G2075" s="9" t="str">
        <f>IFERROR(IF('M34'!E77=0,"",'M34'!E77),"")</f>
        <v/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customHeight="1" x14ac:dyDescent="0.25">
      <c r="A2076" s="9" t="s">
        <v>128</v>
      </c>
      <c r="B2076" s="9" t="s">
        <v>137</v>
      </c>
      <c r="C2076" s="9" t="s">
        <v>138</v>
      </c>
      <c r="D2076" s="9" t="s">
        <v>139</v>
      </c>
      <c r="E2076" s="9">
        <v>7897318572823</v>
      </c>
      <c r="F2076" s="9" t="str">
        <f>Calendário!C38</f>
        <v>Supermercado Local</v>
      </c>
      <c r="G2076" s="9" t="str">
        <f>IFERROR(IF('M35'!E77=0,"",'M35'!E77),"")</f>
        <v/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customHeight="1" x14ac:dyDescent="0.25">
      <c r="A2077" s="9" t="s">
        <v>128</v>
      </c>
      <c r="B2077" s="9" t="s">
        <v>137</v>
      </c>
      <c r="C2077" s="9" t="s">
        <v>138</v>
      </c>
      <c r="D2077" s="9" t="s">
        <v>139</v>
      </c>
      <c r="E2077" s="9">
        <v>7897318572823</v>
      </c>
      <c r="F2077" s="9" t="str">
        <f>Calendário!C39</f>
        <v>Rondelli Comércio e transporte LTDA</v>
      </c>
      <c r="G2077" s="9" t="str">
        <f>IFERROR(IF('M36'!E77=0,"",'M36'!E77),"")</f>
        <v/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customHeight="1" x14ac:dyDescent="0.25">
      <c r="A2078" s="9" t="s">
        <v>128</v>
      </c>
      <c r="B2078" s="9" t="s">
        <v>137</v>
      </c>
      <c r="C2078" s="9" t="s">
        <v>138</v>
      </c>
      <c r="D2078" s="9" t="s">
        <v>139</v>
      </c>
      <c r="E2078" s="9">
        <v>7897318572823</v>
      </c>
      <c r="F2078" s="9" t="str">
        <f>Calendário!C40</f>
        <v>NS Aparecida</v>
      </c>
      <c r="G2078" s="9" t="str">
        <f>IFERROR(IF('M37'!E77=0,"",'M37'!E77),"")</f>
        <v/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customHeight="1" x14ac:dyDescent="0.25">
      <c r="A2079" s="9" t="s">
        <v>128</v>
      </c>
      <c r="B2079" s="9" t="s">
        <v>137</v>
      </c>
      <c r="C2079" s="9" t="s">
        <v>138</v>
      </c>
      <c r="D2079" s="9" t="s">
        <v>139</v>
      </c>
      <c r="E2079" s="9">
        <v>7897318572823</v>
      </c>
      <c r="F2079" s="9" t="str">
        <f>Calendário!C41</f>
        <v>Supermercado Família</v>
      </c>
      <c r="G2079" s="9" t="str">
        <f>IFERROR(IF('M38'!E77=0,"",'M38'!E77),"")</f>
        <v/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customHeight="1" x14ac:dyDescent="0.25">
      <c r="A2080" s="9" t="s">
        <v>128</v>
      </c>
      <c r="B2080" s="9" t="s">
        <v>137</v>
      </c>
      <c r="C2080" s="9" t="s">
        <v>138</v>
      </c>
      <c r="D2080" s="9" t="s">
        <v>139</v>
      </c>
      <c r="E2080" s="9">
        <v>7897318572823</v>
      </c>
      <c r="F2080" s="9" t="str">
        <f>Calendário!C42</f>
        <v>S Nossa Senhora</v>
      </c>
      <c r="G2080" s="9" t="str">
        <f>IFERROR(IF('M39'!E77=0,"",'M39'!E77),"")</f>
        <v/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customHeight="1" x14ac:dyDescent="0.25">
      <c r="A2081" s="9" t="s">
        <v>128</v>
      </c>
      <c r="B2081" s="9" t="s">
        <v>137</v>
      </c>
      <c r="C2081" s="9" t="s">
        <v>138</v>
      </c>
      <c r="D2081" s="9" t="s">
        <v>139</v>
      </c>
      <c r="E2081" s="9">
        <v>7897318572823</v>
      </c>
      <c r="F2081" s="9" t="str">
        <f>Calendário!C43</f>
        <v>Supermercado Nova Economia</v>
      </c>
      <c r="G2081" s="9" t="str">
        <f>IFERROR(IF('M40'!E77=0,"",'M40'!E77),"")</f>
        <v/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customHeight="1" x14ac:dyDescent="0.25">
      <c r="A2082" s="9" t="s">
        <v>128</v>
      </c>
      <c r="B2082" s="9" t="s">
        <v>137</v>
      </c>
      <c r="C2082" s="9" t="s">
        <v>138</v>
      </c>
      <c r="D2082" s="9" t="s">
        <v>140</v>
      </c>
      <c r="E2082" s="9">
        <v>7891515591939</v>
      </c>
      <c r="F2082" s="9" t="str">
        <f>Calendário!C4</f>
        <v>Atakarejo</v>
      </c>
      <c r="G2082" s="9" t="str">
        <f>IFERROR(IF('M1'!E78=0,"",'M1'!E78),"")</f>
        <v>x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customHeight="1" x14ac:dyDescent="0.25">
      <c r="A2083" s="9" t="s">
        <v>128</v>
      </c>
      <c r="B2083" s="9" t="s">
        <v>137</v>
      </c>
      <c r="C2083" s="9" t="s">
        <v>138</v>
      </c>
      <c r="D2083" s="9" t="s">
        <v>140</v>
      </c>
      <c r="E2083" s="9">
        <v>7891515591939</v>
      </c>
      <c r="F2083" s="9" t="str">
        <f>Calendário!C5</f>
        <v>Supermercado São Jorge</v>
      </c>
      <c r="G2083" s="9" t="str">
        <f>IFERROR(IF('M2'!E78=0,"",'M2'!E78),"")</f>
        <v/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customHeight="1" x14ac:dyDescent="0.25">
      <c r="A2084" s="9" t="s">
        <v>128</v>
      </c>
      <c r="B2084" s="9" t="s">
        <v>137</v>
      </c>
      <c r="C2084" s="9" t="s">
        <v>138</v>
      </c>
      <c r="D2084" s="9" t="s">
        <v>140</v>
      </c>
      <c r="E2084" s="9">
        <v>7891515591939</v>
      </c>
      <c r="F2084" s="9" t="str">
        <f>Calendário!C6</f>
        <v>Economart</v>
      </c>
      <c r="G2084" s="9">
        <f>IFERROR(IF('M3'!E78=0,"",'M3'!E78),"")</f>
        <v>11.9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customHeight="1" x14ac:dyDescent="0.25">
      <c r="A2085" s="9" t="s">
        <v>128</v>
      </c>
      <c r="B2085" s="9" t="s">
        <v>137</v>
      </c>
      <c r="C2085" s="9" t="s">
        <v>138</v>
      </c>
      <c r="D2085" s="9" t="s">
        <v>140</v>
      </c>
      <c r="E2085" s="9">
        <v>7891515591939</v>
      </c>
      <c r="F2085" s="9" t="str">
        <f>Calendário!C7</f>
        <v>Mercadinho Deus Dará</v>
      </c>
      <c r="G2085" s="9" t="str">
        <f>IFERROR(IF('M4'!E78=0,"",'M4'!E78),"")</f>
        <v>x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.75" customHeight="1" x14ac:dyDescent="0.25">
      <c r="A2086" s="9" t="s">
        <v>128</v>
      </c>
      <c r="B2086" s="9" t="s">
        <v>137</v>
      </c>
      <c r="C2086" s="9" t="s">
        <v>138</v>
      </c>
      <c r="D2086" s="9" t="s">
        <v>140</v>
      </c>
      <c r="E2086" s="9">
        <v>7891515591939</v>
      </c>
      <c r="F2086" s="9" t="str">
        <f>Calendário!C8</f>
        <v>Mix Mateus</v>
      </c>
      <c r="G2086" s="9" t="str">
        <f>IFERROR(IF('M5'!E78=0,"",'M5'!E78),"")</f>
        <v>x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.75" customHeight="1" x14ac:dyDescent="0.25">
      <c r="A2087" s="9" t="s">
        <v>128</v>
      </c>
      <c r="B2087" s="9" t="s">
        <v>137</v>
      </c>
      <c r="C2087" s="9" t="s">
        <v>138</v>
      </c>
      <c r="D2087" s="9" t="s">
        <v>140</v>
      </c>
      <c r="E2087" s="9">
        <v>7891515591939</v>
      </c>
      <c r="F2087" s="9" t="str">
        <f>Calendário!C9</f>
        <v>Mercado Eliene</v>
      </c>
      <c r="G2087" s="9" t="str">
        <f>IFERROR(IF('M6'!E78=0,"",'M6'!E78),"")</f>
        <v>x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customHeight="1" x14ac:dyDescent="0.25">
      <c r="A2088" s="9" t="s">
        <v>128</v>
      </c>
      <c r="B2088" s="9" t="s">
        <v>137</v>
      </c>
      <c r="C2088" s="9" t="s">
        <v>138</v>
      </c>
      <c r="D2088" s="9" t="s">
        <v>140</v>
      </c>
      <c r="E2088" s="9">
        <v>7891515591939</v>
      </c>
      <c r="F2088" s="9" t="str">
        <f>Calendário!C10</f>
        <v>Santo Antônio Supermercados</v>
      </c>
      <c r="G2088" s="9">
        <f>IFERROR(IF('M7'!E78=0,"",'M7'!E78),"")</f>
        <v>11.79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customHeight="1" x14ac:dyDescent="0.25">
      <c r="A2089" s="9" t="s">
        <v>128</v>
      </c>
      <c r="B2089" s="9" t="s">
        <v>137</v>
      </c>
      <c r="C2089" s="9" t="s">
        <v>138</v>
      </c>
      <c r="D2089" s="9" t="s">
        <v>140</v>
      </c>
      <c r="E2089" s="9">
        <v>7891515591939</v>
      </c>
      <c r="F2089" s="9" t="str">
        <f>Calendário!C11</f>
        <v xml:space="preserve">Mercado Teixeira </v>
      </c>
      <c r="G2089" s="9" t="str">
        <f>IFERROR(IF('M8'!E78=0,"",'M8'!E78),"")</f>
        <v>x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.75" customHeight="1" x14ac:dyDescent="0.25">
      <c r="A2090" s="9" t="s">
        <v>128</v>
      </c>
      <c r="B2090" s="9" t="s">
        <v>137</v>
      </c>
      <c r="C2090" s="9" t="s">
        <v>138</v>
      </c>
      <c r="D2090" s="9" t="s">
        <v>140</v>
      </c>
      <c r="E2090" s="9">
        <v>7891515591939</v>
      </c>
      <c r="F2090" s="9" t="str">
        <f>Calendário!C12</f>
        <v xml:space="preserve">Supermercado Modelo </v>
      </c>
      <c r="G2090" s="9" t="str">
        <f>IFERROR(IF('M9'!E78=0,"",'M9'!E78),"")</f>
        <v/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customHeight="1" x14ac:dyDescent="0.25">
      <c r="A2091" s="9" t="s">
        <v>128</v>
      </c>
      <c r="B2091" s="9" t="s">
        <v>137</v>
      </c>
      <c r="C2091" s="9" t="s">
        <v>138</v>
      </c>
      <c r="D2091" s="9" t="s">
        <v>140</v>
      </c>
      <c r="E2091" s="9">
        <v>7891515591939</v>
      </c>
      <c r="F2091" s="9" t="str">
        <f>Calendário!C13</f>
        <v>Supermercado Esplendor</v>
      </c>
      <c r="G2091" s="9" t="str">
        <f>IFERROR(IF('M10'!E78=0,"",'M10'!E78),"")</f>
        <v/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customHeight="1" x14ac:dyDescent="0.25">
      <c r="A2092" s="9" t="s">
        <v>128</v>
      </c>
      <c r="B2092" s="9" t="s">
        <v>137</v>
      </c>
      <c r="C2092" s="9" t="s">
        <v>138</v>
      </c>
      <c r="D2092" s="9" t="s">
        <v>140</v>
      </c>
      <c r="E2092" s="9">
        <v>7891515591939</v>
      </c>
      <c r="F2092" s="9" t="str">
        <f>Calendário!C14</f>
        <v>Sendas Distribuidora S/A (Assaí Atacadista)</v>
      </c>
      <c r="G2092" s="9" t="str">
        <f>IFERROR(IF('M11'!E78=0,"",'M11'!E78),"")</f>
        <v/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customHeight="1" x14ac:dyDescent="0.25">
      <c r="A2093" s="9" t="s">
        <v>128</v>
      </c>
      <c r="B2093" s="9" t="s">
        <v>137</v>
      </c>
      <c r="C2093" s="9" t="s">
        <v>138</v>
      </c>
      <c r="D2093" s="9" t="s">
        <v>140</v>
      </c>
      <c r="E2093" s="9">
        <v>7891515591939</v>
      </c>
      <c r="F2093" s="9" t="str">
        <f>Calendário!C15</f>
        <v>Supermercado Sampaio</v>
      </c>
      <c r="G2093" s="9" t="str">
        <f>IFERROR(IF('M12'!E78=0,"",'M12'!E78),"")</f>
        <v/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customHeight="1" x14ac:dyDescent="0.25">
      <c r="A2094" s="9" t="s">
        <v>128</v>
      </c>
      <c r="B2094" s="9" t="s">
        <v>137</v>
      </c>
      <c r="C2094" s="9" t="s">
        <v>138</v>
      </c>
      <c r="D2094" s="9" t="s">
        <v>140</v>
      </c>
      <c r="E2094" s="9">
        <v>7891515591939</v>
      </c>
      <c r="F2094" s="9" t="str">
        <f>Calendário!C16</f>
        <v>Atacadão (Brumado)</v>
      </c>
      <c r="G2094" s="9" t="str">
        <f>IFERROR(IF('M13'!E78=0,"",'M13'!E78),"")</f>
        <v>x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customHeight="1" x14ac:dyDescent="0.25">
      <c r="A2095" s="9" t="s">
        <v>128</v>
      </c>
      <c r="B2095" s="9" t="s">
        <v>137</v>
      </c>
      <c r="C2095" s="9" t="s">
        <v>138</v>
      </c>
      <c r="D2095" s="9" t="s">
        <v>140</v>
      </c>
      <c r="E2095" s="9">
        <v>7891515591939</v>
      </c>
      <c r="F2095" s="9" t="str">
        <f>Calendário!C17</f>
        <v>Supermercado Central Ipanema</v>
      </c>
      <c r="G2095" s="9" t="str">
        <f>IFERROR(IF('M14'!E78=0,"",'M14'!E78),"")</f>
        <v>x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customHeight="1" x14ac:dyDescent="0.25">
      <c r="A2096" s="9" t="s">
        <v>128</v>
      </c>
      <c r="B2096" s="9" t="s">
        <v>137</v>
      </c>
      <c r="C2096" s="9" t="s">
        <v>138</v>
      </c>
      <c r="D2096" s="9" t="s">
        <v>140</v>
      </c>
      <c r="E2096" s="9">
        <v>7891515591939</v>
      </c>
      <c r="F2096" s="9" t="str">
        <f>Calendário!C18</f>
        <v>Supermercados BH (Juracy)</v>
      </c>
      <c r="G2096" s="9" t="str">
        <f>IFERROR(IF('M15'!E78=0,"",'M15'!E78),"")</f>
        <v/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customHeight="1" x14ac:dyDescent="0.25">
      <c r="A2097" s="9" t="s">
        <v>128</v>
      </c>
      <c r="B2097" s="9" t="s">
        <v>137</v>
      </c>
      <c r="C2097" s="9" t="s">
        <v>138</v>
      </c>
      <c r="D2097" s="9" t="s">
        <v>140</v>
      </c>
      <c r="E2097" s="9">
        <v>7891515591939</v>
      </c>
      <c r="F2097" s="9" t="str">
        <f>Calendário!C19</f>
        <v>Supermercado Canaã</v>
      </c>
      <c r="G2097" s="9" t="str">
        <f>IFERROR(IF('M16'!E78=0,"",'M16'!E78),"")</f>
        <v/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customHeight="1" x14ac:dyDescent="0.25">
      <c r="A2098" s="9" t="s">
        <v>128</v>
      </c>
      <c r="B2098" s="9" t="s">
        <v>137</v>
      </c>
      <c r="C2098" s="9" t="s">
        <v>138</v>
      </c>
      <c r="D2098" s="9" t="s">
        <v>140</v>
      </c>
      <c r="E2098" s="9">
        <v>7891515591939</v>
      </c>
      <c r="F2098" s="9" t="str">
        <f>Calendário!C20</f>
        <v>Supermercado Aliança</v>
      </c>
      <c r="G2098" s="9" t="str">
        <f>IFERROR(IF('M17'!E78=0,"",'M17'!E78),"")</f>
        <v/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.75" customHeight="1" x14ac:dyDescent="0.25">
      <c r="A2099" s="9" t="s">
        <v>128</v>
      </c>
      <c r="B2099" s="9" t="s">
        <v>137</v>
      </c>
      <c r="C2099" s="9" t="s">
        <v>138</v>
      </c>
      <c r="D2099" s="9" t="s">
        <v>140</v>
      </c>
      <c r="E2099" s="9">
        <v>7891515591939</v>
      </c>
      <c r="F2099" s="9" t="str">
        <f>Calendário!C21</f>
        <v>Pereira Atacado e Varejo (Boa Vista)</v>
      </c>
      <c r="G2099" s="9" t="str">
        <f>IFERROR(IF('M18'!E78=0,"",'M18'!E78),"")</f>
        <v/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customHeight="1" x14ac:dyDescent="0.25">
      <c r="A2100" s="9" t="s">
        <v>128</v>
      </c>
      <c r="B2100" s="9" t="s">
        <v>137</v>
      </c>
      <c r="C2100" s="9" t="s">
        <v>138</v>
      </c>
      <c r="D2100" s="9" t="s">
        <v>140</v>
      </c>
      <c r="E2100" s="9">
        <v>7891515591939</v>
      </c>
      <c r="F2100" s="9" t="str">
        <f>Calendário!C22</f>
        <v>Andralmeida LTDA (São Geraldo)</v>
      </c>
      <c r="G2100" s="9" t="str">
        <f>IFERROR(IF('M19'!E78=0,"",'M19'!E78),"")</f>
        <v/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customHeight="1" x14ac:dyDescent="0.25">
      <c r="A2101" s="9" t="s">
        <v>128</v>
      </c>
      <c r="B2101" s="9" t="s">
        <v>137</v>
      </c>
      <c r="C2101" s="9" t="s">
        <v>138</v>
      </c>
      <c r="D2101" s="9" t="s">
        <v>140</v>
      </c>
      <c r="E2101" s="9">
        <v>7891515591939</v>
      </c>
      <c r="F2101" s="9" t="str">
        <f>Calendário!C23</f>
        <v xml:space="preserve">São Miguel Supermercado </v>
      </c>
      <c r="G2101" s="9" t="str">
        <f>IFERROR(IF('M20'!E78=0,"",'M20'!E78),"")</f>
        <v/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customHeight="1" x14ac:dyDescent="0.25">
      <c r="A2102" s="9" t="s">
        <v>128</v>
      </c>
      <c r="B2102" s="9" t="s">
        <v>137</v>
      </c>
      <c r="C2102" s="9" t="s">
        <v>138</v>
      </c>
      <c r="D2102" s="9" t="s">
        <v>140</v>
      </c>
      <c r="E2102" s="9">
        <v>7891515591939</v>
      </c>
      <c r="F2102" s="9" t="str">
        <f>Calendário!C24</f>
        <v>Supermercados BH (Rosa Cruz)</v>
      </c>
      <c r="G2102" s="9" t="str">
        <f>IFERROR(IF('M21'!E78=0,"",'M21'!E78),"")</f>
        <v/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customHeight="1" x14ac:dyDescent="0.25">
      <c r="A2103" s="9" t="s">
        <v>128</v>
      </c>
      <c r="B2103" s="9" t="s">
        <v>137</v>
      </c>
      <c r="C2103" s="9" t="s">
        <v>138</v>
      </c>
      <c r="D2103" s="9" t="s">
        <v>140</v>
      </c>
      <c r="E2103" s="9">
        <v>7891515591939</v>
      </c>
      <c r="F2103" s="9" t="str">
        <f>Calendário!C25</f>
        <v>Supermercados N U (Bairro Brasil)</v>
      </c>
      <c r="G2103" s="9" t="str">
        <f>IFERROR(IF('M22'!E78=0,"",'M22'!E78),"")</f>
        <v/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.75" customHeight="1" x14ac:dyDescent="0.25">
      <c r="A2104" s="9" t="s">
        <v>128</v>
      </c>
      <c r="B2104" s="9" t="s">
        <v>137</v>
      </c>
      <c r="C2104" s="9" t="s">
        <v>138</v>
      </c>
      <c r="D2104" s="9" t="s">
        <v>140</v>
      </c>
      <c r="E2104" s="9">
        <v>7891515591939</v>
      </c>
      <c r="F2104" s="9" t="str">
        <f>Calendário!C26</f>
        <v>Atacadão (Pres. Dutra)</v>
      </c>
      <c r="G2104" s="9" t="str">
        <f>IFERROR(IF('M23'!E78=0,"",'M23'!E78),"")</f>
        <v/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.75" customHeight="1" x14ac:dyDescent="0.25">
      <c r="A2105" s="9" t="s">
        <v>128</v>
      </c>
      <c r="B2105" s="9" t="s">
        <v>137</v>
      </c>
      <c r="C2105" s="9" t="s">
        <v>138</v>
      </c>
      <c r="D2105" s="9" t="s">
        <v>140</v>
      </c>
      <c r="E2105" s="9">
        <v>7891515591939</v>
      </c>
      <c r="F2105" s="9" t="str">
        <f>Calendário!C27</f>
        <v>Supermercado São João</v>
      </c>
      <c r="G2105" s="9" t="str">
        <f>IFERROR(IF('M24'!E78=0,"",'M24'!E78),"")</f>
        <v/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.75" customHeight="1" x14ac:dyDescent="0.25">
      <c r="A2106" s="9" t="s">
        <v>128</v>
      </c>
      <c r="B2106" s="9" t="s">
        <v>137</v>
      </c>
      <c r="C2106" s="9" t="s">
        <v>138</v>
      </c>
      <c r="D2106" s="9" t="s">
        <v>140</v>
      </c>
      <c r="E2106" s="9">
        <v>7891515591939</v>
      </c>
      <c r="F2106" s="9" t="str">
        <f>Calendário!C28</f>
        <v>G Barbosa Supermercado</v>
      </c>
      <c r="G2106" s="9" t="str">
        <f>IFERROR(IF('M25'!E78=0,"",'M25'!E78),"")</f>
        <v/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customHeight="1" x14ac:dyDescent="0.25">
      <c r="A2107" s="9" t="s">
        <v>128</v>
      </c>
      <c r="B2107" s="9" t="s">
        <v>137</v>
      </c>
      <c r="C2107" s="9" t="s">
        <v>138</v>
      </c>
      <c r="D2107" s="9" t="s">
        <v>140</v>
      </c>
      <c r="E2107" s="9">
        <v>7891515591939</v>
      </c>
      <c r="F2107" s="9" t="str">
        <f>Calendário!C29</f>
        <v>Pereira Atacado e Varejo (Alto Maron)</v>
      </c>
      <c r="G2107" s="9" t="str">
        <f>IFERROR(IF('M26'!E78=0,"",'M26'!E78),"")</f>
        <v/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.75" customHeight="1" x14ac:dyDescent="0.25">
      <c r="A2108" s="9" t="s">
        <v>128</v>
      </c>
      <c r="B2108" s="9" t="s">
        <v>137</v>
      </c>
      <c r="C2108" s="9" t="s">
        <v>138</v>
      </c>
      <c r="D2108" s="9" t="s">
        <v>140</v>
      </c>
      <c r="E2108" s="9">
        <v>7891515591939</v>
      </c>
      <c r="F2108" s="9" t="str">
        <f>Calendário!C30</f>
        <v>Supermercados BH (Brumado)</v>
      </c>
      <c r="G2108" s="9" t="str">
        <f>IFERROR(IF('M27'!E78=0,"",'M27'!E78),"")</f>
        <v/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customHeight="1" x14ac:dyDescent="0.25">
      <c r="A2109" s="9" t="s">
        <v>128</v>
      </c>
      <c r="B2109" s="9" t="s">
        <v>137</v>
      </c>
      <c r="C2109" s="9" t="s">
        <v>138</v>
      </c>
      <c r="D2109" s="9" t="s">
        <v>140</v>
      </c>
      <c r="E2109" s="9">
        <v>7891515591939</v>
      </c>
      <c r="F2109" s="9" t="str">
        <f>Calendário!C31</f>
        <v xml:space="preserve">Super Mix Supermercado </v>
      </c>
      <c r="G2109" s="9" t="str">
        <f>IFERROR(IF('M28'!E78=0,"",'M28'!E78),"")</f>
        <v/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.75" customHeight="1" x14ac:dyDescent="0.25">
      <c r="A2110" s="9" t="s">
        <v>128</v>
      </c>
      <c r="B2110" s="9" t="s">
        <v>137</v>
      </c>
      <c r="C2110" s="9" t="s">
        <v>138</v>
      </c>
      <c r="D2110" s="9" t="s">
        <v>140</v>
      </c>
      <c r="E2110" s="9">
        <v>7891515591939</v>
      </c>
      <c r="F2110" s="9" t="str">
        <f>Calendário!C32</f>
        <v>Gbom Supermercado</v>
      </c>
      <c r="G2110" s="9" t="str">
        <f>IFERROR(IF('M29'!E78=0,"",'M29'!E78),"")</f>
        <v/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.75" customHeight="1" x14ac:dyDescent="0.25">
      <c r="A2111" s="9" t="s">
        <v>128</v>
      </c>
      <c r="B2111" s="9" t="s">
        <v>137</v>
      </c>
      <c r="C2111" s="9" t="s">
        <v>138</v>
      </c>
      <c r="D2111" s="9" t="s">
        <v>140</v>
      </c>
      <c r="E2111" s="9">
        <v>7891515591939</v>
      </c>
      <c r="F2111" s="9" t="str">
        <f>Calendário!C33</f>
        <v>Supermercado Azevedo</v>
      </c>
      <c r="G2111" s="9" t="str">
        <f>IFERROR(IF('M30'!E78=0,"",'M30'!E78),"")</f>
        <v/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.75" customHeight="1" x14ac:dyDescent="0.25">
      <c r="A2112" s="9" t="s">
        <v>128</v>
      </c>
      <c r="B2112" s="9" t="s">
        <v>137</v>
      </c>
      <c r="C2112" s="9" t="s">
        <v>138</v>
      </c>
      <c r="D2112" s="9" t="s">
        <v>140</v>
      </c>
      <c r="E2112" s="9">
        <v>7891515591939</v>
      </c>
      <c r="F2112" s="9" t="str">
        <f>Calendário!C34</f>
        <v>Supermercado Jurema</v>
      </c>
      <c r="G2112" s="9" t="str">
        <f>IFERROR(IF('M31'!E78=0,"",'M31'!E78),"")</f>
        <v/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.75" customHeight="1" x14ac:dyDescent="0.25">
      <c r="A2113" s="9" t="s">
        <v>128</v>
      </c>
      <c r="B2113" s="9" t="s">
        <v>137</v>
      </c>
      <c r="C2113" s="9" t="s">
        <v>138</v>
      </c>
      <c r="D2113" s="9" t="s">
        <v>140</v>
      </c>
      <c r="E2113" s="9">
        <v>7891515591939</v>
      </c>
      <c r="F2113" s="9" t="str">
        <f>Calendário!C35</f>
        <v xml:space="preserve">Supermercado Petybom </v>
      </c>
      <c r="G2113" s="9" t="str">
        <f>IFERROR(IF('M32'!E78=0,"",'M32'!E78),"")</f>
        <v/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.75" customHeight="1" x14ac:dyDescent="0.25">
      <c r="A2114" s="9" t="s">
        <v>128</v>
      </c>
      <c r="B2114" s="9" t="s">
        <v>137</v>
      </c>
      <c r="C2114" s="9" t="s">
        <v>138</v>
      </c>
      <c r="D2114" s="9" t="s">
        <v>140</v>
      </c>
      <c r="E2114" s="9">
        <v>7891515591939</v>
      </c>
      <c r="F2114" s="9" t="str">
        <f>Calendário!C36</f>
        <v>Supermercados Petrópolis</v>
      </c>
      <c r="G2114" s="9" t="str">
        <f>IFERROR(IF('M33'!E78=0,"",'M33'!E78),"")</f>
        <v/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.75" customHeight="1" x14ac:dyDescent="0.25">
      <c r="A2115" s="9" t="s">
        <v>128</v>
      </c>
      <c r="B2115" s="9" t="s">
        <v>137</v>
      </c>
      <c r="C2115" s="9" t="s">
        <v>138</v>
      </c>
      <c r="D2115" s="9" t="s">
        <v>140</v>
      </c>
      <c r="E2115" s="9">
        <v>7891515591939</v>
      </c>
      <c r="F2115" s="9" t="str">
        <f>Calendário!C37</f>
        <v>Supermercados N U (Boulevard)</v>
      </c>
      <c r="G2115" s="9" t="str">
        <f>IFERROR(IF('M34'!E78=0,"",'M34'!E78),"")</f>
        <v/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.75" customHeight="1" x14ac:dyDescent="0.25">
      <c r="A2116" s="9" t="s">
        <v>128</v>
      </c>
      <c r="B2116" s="9" t="s">
        <v>137</v>
      </c>
      <c r="C2116" s="9" t="s">
        <v>138</v>
      </c>
      <c r="D2116" s="9" t="s">
        <v>140</v>
      </c>
      <c r="E2116" s="9">
        <v>7891515591939</v>
      </c>
      <c r="F2116" s="9" t="str">
        <f>Calendário!C38</f>
        <v>Supermercado Local</v>
      </c>
      <c r="G2116" s="9" t="str">
        <f>IFERROR(IF('M35'!E78=0,"",'M35'!E78),"")</f>
        <v/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.75" customHeight="1" x14ac:dyDescent="0.25">
      <c r="A2117" s="9" t="s">
        <v>128</v>
      </c>
      <c r="B2117" s="9" t="s">
        <v>137</v>
      </c>
      <c r="C2117" s="9" t="s">
        <v>138</v>
      </c>
      <c r="D2117" s="9" t="s">
        <v>140</v>
      </c>
      <c r="E2117" s="9">
        <v>7891515591939</v>
      </c>
      <c r="F2117" s="9" t="str">
        <f>Calendário!C39</f>
        <v>Rondelli Comércio e transporte LTDA</v>
      </c>
      <c r="G2117" s="9" t="str">
        <f>IFERROR(IF('M36'!E78=0,"",'M36'!E78),"")</f>
        <v/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.75" customHeight="1" x14ac:dyDescent="0.25">
      <c r="A2118" s="9" t="s">
        <v>128</v>
      </c>
      <c r="B2118" s="9" t="s">
        <v>137</v>
      </c>
      <c r="C2118" s="9" t="s">
        <v>138</v>
      </c>
      <c r="D2118" s="9" t="s">
        <v>140</v>
      </c>
      <c r="E2118" s="9">
        <v>7891515591939</v>
      </c>
      <c r="F2118" s="9" t="str">
        <f>Calendário!C40</f>
        <v>NS Aparecida</v>
      </c>
      <c r="G2118" s="9" t="str">
        <f>IFERROR(IF('M37'!E78=0,"",'M37'!E78),"")</f>
        <v/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.75" customHeight="1" x14ac:dyDescent="0.25">
      <c r="A2119" s="9" t="s">
        <v>128</v>
      </c>
      <c r="B2119" s="9" t="s">
        <v>137</v>
      </c>
      <c r="C2119" s="9" t="s">
        <v>138</v>
      </c>
      <c r="D2119" s="9" t="s">
        <v>140</v>
      </c>
      <c r="E2119" s="9">
        <v>7891515591939</v>
      </c>
      <c r="F2119" s="9" t="str">
        <f>Calendário!C41</f>
        <v>Supermercado Família</v>
      </c>
      <c r="G2119" s="9" t="str">
        <f>IFERROR(IF('M38'!E78=0,"",'M38'!E78),"")</f>
        <v/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customHeight="1" x14ac:dyDescent="0.25">
      <c r="A2120" s="9" t="s">
        <v>128</v>
      </c>
      <c r="B2120" s="9" t="s">
        <v>137</v>
      </c>
      <c r="C2120" s="9" t="s">
        <v>138</v>
      </c>
      <c r="D2120" s="9" t="s">
        <v>140</v>
      </c>
      <c r="E2120" s="9">
        <v>7891515591939</v>
      </c>
      <c r="F2120" s="9" t="str">
        <f>Calendário!C42</f>
        <v>S Nossa Senhora</v>
      </c>
      <c r="G2120" s="9" t="str">
        <f>IFERROR(IF('M39'!E78=0,"",'M39'!E78),"")</f>
        <v/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.75" customHeight="1" x14ac:dyDescent="0.25">
      <c r="A2121" s="9" t="s">
        <v>128</v>
      </c>
      <c r="B2121" s="9" t="s">
        <v>137</v>
      </c>
      <c r="C2121" s="9" t="s">
        <v>138</v>
      </c>
      <c r="D2121" s="9" t="s">
        <v>140</v>
      </c>
      <c r="E2121" s="9">
        <v>7891515591939</v>
      </c>
      <c r="F2121" s="9" t="str">
        <f>Calendário!C43</f>
        <v>Supermercado Nova Economia</v>
      </c>
      <c r="G2121" s="9" t="str">
        <f>IFERROR(IF('M40'!E78=0,"",'M40'!E78),"")</f>
        <v/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.75" customHeight="1" x14ac:dyDescent="0.25">
      <c r="A2122" s="9" t="s">
        <v>128</v>
      </c>
      <c r="B2122" s="9" t="s">
        <v>137</v>
      </c>
      <c r="C2122" s="9" t="s">
        <v>138</v>
      </c>
      <c r="D2122" s="9" t="s">
        <v>141</v>
      </c>
      <c r="E2122" s="9">
        <v>7898955617526</v>
      </c>
      <c r="F2122" s="9" t="str">
        <f>Calendário!C4</f>
        <v>Atakarejo</v>
      </c>
      <c r="G2122" s="9">
        <f>IFERROR(IF('M1'!E79=0,"",'M1'!E79),"")</f>
        <v>8.98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.75" customHeight="1" x14ac:dyDescent="0.25">
      <c r="A2123" s="9" t="s">
        <v>128</v>
      </c>
      <c r="B2123" s="9" t="s">
        <v>137</v>
      </c>
      <c r="C2123" s="9" t="s">
        <v>138</v>
      </c>
      <c r="D2123" s="9" t="s">
        <v>141</v>
      </c>
      <c r="E2123" s="9">
        <v>7898955617526</v>
      </c>
      <c r="F2123" s="9" t="str">
        <f>Calendário!C5</f>
        <v>Supermercado São Jorge</v>
      </c>
      <c r="G2123" s="9" t="str">
        <f>IFERROR(IF('M2'!E79=0,"",'M2'!E79),"")</f>
        <v/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.75" customHeight="1" x14ac:dyDescent="0.25">
      <c r="A2124" s="9" t="s">
        <v>128</v>
      </c>
      <c r="B2124" s="9" t="s">
        <v>137</v>
      </c>
      <c r="C2124" s="9" t="s">
        <v>138</v>
      </c>
      <c r="D2124" s="9" t="s">
        <v>141</v>
      </c>
      <c r="E2124" s="9">
        <v>7898955617526</v>
      </c>
      <c r="F2124" s="9" t="str">
        <f>Calendário!C6</f>
        <v>Economart</v>
      </c>
      <c r="G2124" s="9">
        <f>IFERROR(IF('M3'!E79=0,"",'M3'!E79),"")</f>
        <v>11.9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.75" customHeight="1" x14ac:dyDescent="0.25">
      <c r="A2125" s="9" t="s">
        <v>128</v>
      </c>
      <c r="B2125" s="9" t="s">
        <v>137</v>
      </c>
      <c r="C2125" s="9" t="s">
        <v>138</v>
      </c>
      <c r="D2125" s="9" t="s">
        <v>141</v>
      </c>
      <c r="E2125" s="9">
        <v>7898955617526</v>
      </c>
      <c r="F2125" s="9" t="str">
        <f>Calendário!C7</f>
        <v>Mercadinho Deus Dará</v>
      </c>
      <c r="G2125" s="9" t="str">
        <f>IFERROR(IF('M4'!E79=0,"",'M4'!E79),"")</f>
        <v>x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.75" customHeight="1" x14ac:dyDescent="0.25">
      <c r="A2126" s="9" t="s">
        <v>128</v>
      </c>
      <c r="B2126" s="9" t="s">
        <v>137</v>
      </c>
      <c r="C2126" s="9" t="s">
        <v>138</v>
      </c>
      <c r="D2126" s="9" t="s">
        <v>141</v>
      </c>
      <c r="E2126" s="9">
        <v>7898955617526</v>
      </c>
      <c r="F2126" s="9" t="str">
        <f>Calendário!C8</f>
        <v>Mix Mateus</v>
      </c>
      <c r="G2126" s="9" t="str">
        <f>IFERROR(IF('M5'!E79=0,"",'M5'!E79),"")</f>
        <v>x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.75" customHeight="1" x14ac:dyDescent="0.25">
      <c r="A2127" s="9" t="s">
        <v>128</v>
      </c>
      <c r="B2127" s="9" t="s">
        <v>137</v>
      </c>
      <c r="C2127" s="9" t="s">
        <v>138</v>
      </c>
      <c r="D2127" s="9" t="s">
        <v>141</v>
      </c>
      <c r="E2127" s="9">
        <v>7898955617526</v>
      </c>
      <c r="F2127" s="9" t="str">
        <f>Calendário!C9</f>
        <v>Mercado Eliene</v>
      </c>
      <c r="G2127" s="9" t="str">
        <f>IFERROR(IF('M6'!E79=0,"",'M6'!E79),"")</f>
        <v>x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.75" customHeight="1" x14ac:dyDescent="0.25">
      <c r="A2128" s="9" t="s">
        <v>128</v>
      </c>
      <c r="B2128" s="9" t="s">
        <v>137</v>
      </c>
      <c r="C2128" s="9" t="s">
        <v>138</v>
      </c>
      <c r="D2128" s="9" t="s">
        <v>141</v>
      </c>
      <c r="E2128" s="9">
        <v>7898955617526</v>
      </c>
      <c r="F2128" s="9" t="str">
        <f>Calendário!C10</f>
        <v>Santo Antônio Supermercados</v>
      </c>
      <c r="G2128" s="9">
        <f>IFERROR(IF('M7'!E79=0,"",'M7'!E79),"")</f>
        <v>7.99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.75" customHeight="1" x14ac:dyDescent="0.25">
      <c r="A2129" s="9" t="s">
        <v>128</v>
      </c>
      <c r="B2129" s="9" t="s">
        <v>137</v>
      </c>
      <c r="C2129" s="9" t="s">
        <v>138</v>
      </c>
      <c r="D2129" s="9" t="s">
        <v>141</v>
      </c>
      <c r="E2129" s="9">
        <v>7898955617526</v>
      </c>
      <c r="F2129" s="9" t="str">
        <f>Calendário!C11</f>
        <v xml:space="preserve">Mercado Teixeira </v>
      </c>
      <c r="G2129" s="9" t="str">
        <f>IFERROR(IF('M8'!E79=0,"",'M8'!E79),"")</f>
        <v>x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.75" customHeight="1" x14ac:dyDescent="0.25">
      <c r="A2130" s="9" t="s">
        <v>128</v>
      </c>
      <c r="B2130" s="9" t="s">
        <v>137</v>
      </c>
      <c r="C2130" s="9" t="s">
        <v>138</v>
      </c>
      <c r="D2130" s="9" t="s">
        <v>141</v>
      </c>
      <c r="E2130" s="9">
        <v>7898955617526</v>
      </c>
      <c r="F2130" s="9" t="str">
        <f>Calendário!C12</f>
        <v xml:space="preserve">Supermercado Modelo </v>
      </c>
      <c r="G2130" s="9" t="str">
        <f>IFERROR(IF('M9'!E79=0,"",'M9'!E79),"")</f>
        <v/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.75" customHeight="1" x14ac:dyDescent="0.25">
      <c r="A2131" s="9" t="s">
        <v>128</v>
      </c>
      <c r="B2131" s="9" t="s">
        <v>137</v>
      </c>
      <c r="C2131" s="9" t="s">
        <v>138</v>
      </c>
      <c r="D2131" s="9" t="s">
        <v>141</v>
      </c>
      <c r="E2131" s="9">
        <v>7898955617526</v>
      </c>
      <c r="F2131" s="9" t="str">
        <f>Calendário!C13</f>
        <v>Supermercado Esplendor</v>
      </c>
      <c r="G2131" s="9" t="str">
        <f>IFERROR(IF('M10'!E79=0,"",'M10'!E79),"")</f>
        <v/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.75" customHeight="1" x14ac:dyDescent="0.25">
      <c r="A2132" s="9" t="s">
        <v>128</v>
      </c>
      <c r="B2132" s="9" t="s">
        <v>137</v>
      </c>
      <c r="C2132" s="9" t="s">
        <v>138</v>
      </c>
      <c r="D2132" s="9" t="s">
        <v>141</v>
      </c>
      <c r="E2132" s="9">
        <v>7898955617526</v>
      </c>
      <c r="F2132" s="9" t="str">
        <f>Calendário!C14</f>
        <v>Sendas Distribuidora S/A (Assaí Atacadista)</v>
      </c>
      <c r="G2132" s="9" t="str">
        <f>IFERROR(IF('M11'!E79=0,"",'M11'!E79),"")</f>
        <v/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.75" customHeight="1" x14ac:dyDescent="0.25">
      <c r="A2133" s="9" t="s">
        <v>128</v>
      </c>
      <c r="B2133" s="9" t="s">
        <v>137</v>
      </c>
      <c r="C2133" s="9" t="s">
        <v>138</v>
      </c>
      <c r="D2133" s="9" t="s">
        <v>141</v>
      </c>
      <c r="E2133" s="9">
        <v>7898955617526</v>
      </c>
      <c r="F2133" s="9" t="str">
        <f>Calendário!C15</f>
        <v>Supermercado Sampaio</v>
      </c>
      <c r="G2133" s="9" t="str">
        <f>IFERROR(IF('M12'!E79=0,"",'M12'!E79),"")</f>
        <v/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.75" customHeight="1" x14ac:dyDescent="0.25">
      <c r="A2134" s="9" t="s">
        <v>128</v>
      </c>
      <c r="B2134" s="9" t="s">
        <v>137</v>
      </c>
      <c r="C2134" s="9" t="s">
        <v>138</v>
      </c>
      <c r="D2134" s="9" t="s">
        <v>141</v>
      </c>
      <c r="E2134" s="9">
        <v>7898955617526</v>
      </c>
      <c r="F2134" s="9" t="str">
        <f>Calendário!C16</f>
        <v>Atacadão (Brumado)</v>
      </c>
      <c r="G2134" s="9">
        <f>IFERROR(IF('M13'!E79=0,"",'M13'!E79),"")</f>
        <v>9.9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.75" customHeight="1" x14ac:dyDescent="0.25">
      <c r="A2135" s="9" t="s">
        <v>128</v>
      </c>
      <c r="B2135" s="9" t="s">
        <v>137</v>
      </c>
      <c r="C2135" s="9" t="s">
        <v>138</v>
      </c>
      <c r="D2135" s="9" t="s">
        <v>141</v>
      </c>
      <c r="E2135" s="9">
        <v>7898955617526</v>
      </c>
      <c r="F2135" s="9" t="str">
        <f>Calendário!C17</f>
        <v>Supermercado Central Ipanema</v>
      </c>
      <c r="G2135" s="9" t="str">
        <f>IFERROR(IF('M14'!E79=0,"",'M14'!E79),"")</f>
        <v>x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.75" customHeight="1" x14ac:dyDescent="0.25">
      <c r="A2136" s="9" t="s">
        <v>128</v>
      </c>
      <c r="B2136" s="9" t="s">
        <v>137</v>
      </c>
      <c r="C2136" s="9" t="s">
        <v>138</v>
      </c>
      <c r="D2136" s="9" t="s">
        <v>141</v>
      </c>
      <c r="E2136" s="9">
        <v>7898955617526</v>
      </c>
      <c r="F2136" s="9" t="str">
        <f>Calendário!C18</f>
        <v>Supermercados BH (Juracy)</v>
      </c>
      <c r="G2136" s="9" t="str">
        <f>IFERROR(IF('M15'!E79=0,"",'M15'!E79),"")</f>
        <v/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.75" customHeight="1" x14ac:dyDescent="0.25">
      <c r="A2137" s="9" t="s">
        <v>128</v>
      </c>
      <c r="B2137" s="9" t="s">
        <v>137</v>
      </c>
      <c r="C2137" s="9" t="s">
        <v>138</v>
      </c>
      <c r="D2137" s="9" t="s">
        <v>141</v>
      </c>
      <c r="E2137" s="9">
        <v>7898955617526</v>
      </c>
      <c r="F2137" s="9" t="str">
        <f>Calendário!C19</f>
        <v>Supermercado Canaã</v>
      </c>
      <c r="G2137" s="9" t="str">
        <f>IFERROR(IF('M16'!E79=0,"",'M16'!E79),"")</f>
        <v/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.75" customHeight="1" x14ac:dyDescent="0.25">
      <c r="A2138" s="9" t="s">
        <v>128</v>
      </c>
      <c r="B2138" s="9" t="s">
        <v>137</v>
      </c>
      <c r="C2138" s="9" t="s">
        <v>138</v>
      </c>
      <c r="D2138" s="9" t="s">
        <v>141</v>
      </c>
      <c r="E2138" s="9">
        <v>7898955617526</v>
      </c>
      <c r="F2138" s="9" t="str">
        <f>Calendário!C20</f>
        <v>Supermercado Aliança</v>
      </c>
      <c r="G2138" s="9" t="str">
        <f>IFERROR(IF('M17'!E79=0,"",'M17'!E79),"")</f>
        <v/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customHeight="1" x14ac:dyDescent="0.25">
      <c r="A2139" s="9" t="s">
        <v>128</v>
      </c>
      <c r="B2139" s="9" t="s">
        <v>137</v>
      </c>
      <c r="C2139" s="9" t="s">
        <v>138</v>
      </c>
      <c r="D2139" s="9" t="s">
        <v>141</v>
      </c>
      <c r="E2139" s="9">
        <v>7898955617526</v>
      </c>
      <c r="F2139" s="9" t="str">
        <f>Calendário!C21</f>
        <v>Pereira Atacado e Varejo (Boa Vista)</v>
      </c>
      <c r="G2139" s="9" t="str">
        <f>IFERROR(IF('M18'!E79=0,"",'M18'!E79),"")</f>
        <v/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.75" customHeight="1" x14ac:dyDescent="0.25">
      <c r="A2140" s="9" t="s">
        <v>128</v>
      </c>
      <c r="B2140" s="9" t="s">
        <v>137</v>
      </c>
      <c r="C2140" s="9" t="s">
        <v>138</v>
      </c>
      <c r="D2140" s="9" t="s">
        <v>141</v>
      </c>
      <c r="E2140" s="9">
        <v>7898955617526</v>
      </c>
      <c r="F2140" s="9" t="str">
        <f>Calendário!C22</f>
        <v>Andralmeida LTDA (São Geraldo)</v>
      </c>
      <c r="G2140" s="9" t="str">
        <f>IFERROR(IF('M19'!E79=0,"",'M19'!E79),"")</f>
        <v/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customHeight="1" x14ac:dyDescent="0.25">
      <c r="A2141" s="9" t="s">
        <v>128</v>
      </c>
      <c r="B2141" s="9" t="s">
        <v>137</v>
      </c>
      <c r="C2141" s="9" t="s">
        <v>138</v>
      </c>
      <c r="D2141" s="9" t="s">
        <v>141</v>
      </c>
      <c r="E2141" s="9">
        <v>7898955617526</v>
      </c>
      <c r="F2141" s="9" t="str">
        <f>Calendário!C23</f>
        <v xml:space="preserve">São Miguel Supermercado </v>
      </c>
      <c r="G2141" s="9" t="str">
        <f>IFERROR(IF('M20'!E79=0,"",'M20'!E79),"")</f>
        <v/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.75" customHeight="1" x14ac:dyDescent="0.25">
      <c r="A2142" s="9" t="s">
        <v>128</v>
      </c>
      <c r="B2142" s="9" t="s">
        <v>137</v>
      </c>
      <c r="C2142" s="9" t="s">
        <v>138</v>
      </c>
      <c r="D2142" s="9" t="s">
        <v>141</v>
      </c>
      <c r="E2142" s="9">
        <v>7898955617526</v>
      </c>
      <c r="F2142" s="9" t="str">
        <f>Calendário!C24</f>
        <v>Supermercados BH (Rosa Cruz)</v>
      </c>
      <c r="G2142" s="9" t="str">
        <f>IFERROR(IF('M21'!E79=0,"",'M21'!E79),"")</f>
        <v/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.75" customHeight="1" x14ac:dyDescent="0.25">
      <c r="A2143" s="9" t="s">
        <v>128</v>
      </c>
      <c r="B2143" s="9" t="s">
        <v>137</v>
      </c>
      <c r="C2143" s="9" t="s">
        <v>138</v>
      </c>
      <c r="D2143" s="9" t="s">
        <v>141</v>
      </c>
      <c r="E2143" s="9">
        <v>7898955617526</v>
      </c>
      <c r="F2143" s="9" t="str">
        <f>Calendário!C25</f>
        <v>Supermercados N U (Bairro Brasil)</v>
      </c>
      <c r="G2143" s="9" t="str">
        <f>IFERROR(IF('M22'!E79=0,"",'M22'!E79),"")</f>
        <v/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.75" customHeight="1" x14ac:dyDescent="0.25">
      <c r="A2144" s="9" t="s">
        <v>128</v>
      </c>
      <c r="B2144" s="9" t="s">
        <v>137</v>
      </c>
      <c r="C2144" s="9" t="s">
        <v>138</v>
      </c>
      <c r="D2144" s="9" t="s">
        <v>141</v>
      </c>
      <c r="E2144" s="9">
        <v>7898955617526</v>
      </c>
      <c r="F2144" s="9" t="str">
        <f>Calendário!C26</f>
        <v>Atacadão (Pres. Dutra)</v>
      </c>
      <c r="G2144" s="9" t="str">
        <f>IFERROR(IF('M23'!E79=0,"",'M23'!E79),"")</f>
        <v/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.75" customHeight="1" x14ac:dyDescent="0.25">
      <c r="A2145" s="9" t="s">
        <v>128</v>
      </c>
      <c r="B2145" s="9" t="s">
        <v>137</v>
      </c>
      <c r="C2145" s="9" t="s">
        <v>138</v>
      </c>
      <c r="D2145" s="9" t="s">
        <v>141</v>
      </c>
      <c r="E2145" s="9">
        <v>7898955617526</v>
      </c>
      <c r="F2145" s="9" t="str">
        <f>Calendário!C27</f>
        <v>Supermercado São João</v>
      </c>
      <c r="G2145" s="9" t="str">
        <f>IFERROR(IF('M24'!E79=0,"",'M24'!E79),"")</f>
        <v/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.75" customHeight="1" x14ac:dyDescent="0.25">
      <c r="A2146" s="9" t="s">
        <v>128</v>
      </c>
      <c r="B2146" s="9" t="s">
        <v>137</v>
      </c>
      <c r="C2146" s="9" t="s">
        <v>138</v>
      </c>
      <c r="D2146" s="9" t="s">
        <v>141</v>
      </c>
      <c r="E2146" s="9">
        <v>7898955617526</v>
      </c>
      <c r="F2146" s="9" t="str">
        <f>Calendário!C28</f>
        <v>G Barbosa Supermercado</v>
      </c>
      <c r="G2146" s="9" t="str">
        <f>IFERROR(IF('M25'!E79=0,"",'M25'!E79),"")</f>
        <v/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.75" customHeight="1" x14ac:dyDescent="0.25">
      <c r="A2147" s="9" t="s">
        <v>128</v>
      </c>
      <c r="B2147" s="9" t="s">
        <v>137</v>
      </c>
      <c r="C2147" s="9" t="s">
        <v>138</v>
      </c>
      <c r="D2147" s="9" t="s">
        <v>141</v>
      </c>
      <c r="E2147" s="9">
        <v>7898955617526</v>
      </c>
      <c r="F2147" s="9" t="str">
        <f>Calendário!C29</f>
        <v>Pereira Atacado e Varejo (Alto Maron)</v>
      </c>
      <c r="G2147" s="9" t="str">
        <f>IFERROR(IF('M26'!E79=0,"",'M26'!E79),"")</f>
        <v/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.75" customHeight="1" x14ac:dyDescent="0.25">
      <c r="A2148" s="9" t="s">
        <v>128</v>
      </c>
      <c r="B2148" s="9" t="s">
        <v>137</v>
      </c>
      <c r="C2148" s="9" t="s">
        <v>138</v>
      </c>
      <c r="D2148" s="9" t="s">
        <v>141</v>
      </c>
      <c r="E2148" s="9">
        <v>7898955617526</v>
      </c>
      <c r="F2148" s="9" t="str">
        <f>Calendário!C30</f>
        <v>Supermercados BH (Brumado)</v>
      </c>
      <c r="G2148" s="9" t="str">
        <f>IFERROR(IF('M27'!E79=0,"",'M27'!E79),"")</f>
        <v/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.75" customHeight="1" x14ac:dyDescent="0.25">
      <c r="A2149" s="9" t="s">
        <v>128</v>
      </c>
      <c r="B2149" s="9" t="s">
        <v>137</v>
      </c>
      <c r="C2149" s="9" t="s">
        <v>138</v>
      </c>
      <c r="D2149" s="9" t="s">
        <v>141</v>
      </c>
      <c r="E2149" s="9">
        <v>7898955617526</v>
      </c>
      <c r="F2149" s="9" t="str">
        <f>Calendário!C31</f>
        <v xml:space="preserve">Super Mix Supermercado </v>
      </c>
      <c r="G2149" s="9" t="str">
        <f>IFERROR(IF('M28'!E79=0,"",'M28'!E79),"")</f>
        <v/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customHeight="1" x14ac:dyDescent="0.25">
      <c r="A2150" s="9" t="s">
        <v>128</v>
      </c>
      <c r="B2150" s="9" t="s">
        <v>137</v>
      </c>
      <c r="C2150" s="9" t="s">
        <v>138</v>
      </c>
      <c r="D2150" s="9" t="s">
        <v>141</v>
      </c>
      <c r="E2150" s="9">
        <v>7898955617526</v>
      </c>
      <c r="F2150" s="9" t="str">
        <f>Calendário!C32</f>
        <v>Gbom Supermercado</v>
      </c>
      <c r="G2150" s="9" t="str">
        <f>IFERROR(IF('M29'!E79=0,"",'M29'!E79),"")</f>
        <v/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.75" customHeight="1" x14ac:dyDescent="0.25">
      <c r="A2151" s="9" t="s">
        <v>128</v>
      </c>
      <c r="B2151" s="9" t="s">
        <v>137</v>
      </c>
      <c r="C2151" s="9" t="s">
        <v>138</v>
      </c>
      <c r="D2151" s="9" t="s">
        <v>141</v>
      </c>
      <c r="E2151" s="9">
        <v>7898955617526</v>
      </c>
      <c r="F2151" s="9" t="str">
        <f>Calendário!C33</f>
        <v>Supermercado Azevedo</v>
      </c>
      <c r="G2151" s="9" t="str">
        <f>IFERROR(IF('M30'!E79=0,"",'M30'!E79),"")</f>
        <v/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.75" customHeight="1" x14ac:dyDescent="0.25">
      <c r="A2152" s="9" t="s">
        <v>128</v>
      </c>
      <c r="B2152" s="9" t="s">
        <v>137</v>
      </c>
      <c r="C2152" s="9" t="s">
        <v>138</v>
      </c>
      <c r="D2152" s="9" t="s">
        <v>141</v>
      </c>
      <c r="E2152" s="9">
        <v>7898955617526</v>
      </c>
      <c r="F2152" s="9" t="str">
        <f>Calendário!C34</f>
        <v>Supermercado Jurema</v>
      </c>
      <c r="G2152" s="9" t="str">
        <f>IFERROR(IF('M31'!E79=0,"",'M31'!E79),"")</f>
        <v/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.75" customHeight="1" x14ac:dyDescent="0.25">
      <c r="A2153" s="9" t="s">
        <v>128</v>
      </c>
      <c r="B2153" s="9" t="s">
        <v>137</v>
      </c>
      <c r="C2153" s="9" t="s">
        <v>138</v>
      </c>
      <c r="D2153" s="9" t="s">
        <v>141</v>
      </c>
      <c r="E2153" s="9">
        <v>7898955617526</v>
      </c>
      <c r="F2153" s="9" t="str">
        <f>Calendário!C35</f>
        <v xml:space="preserve">Supermercado Petybom </v>
      </c>
      <c r="G2153" s="9" t="str">
        <f>IFERROR(IF('M32'!E79=0,"",'M32'!E79),"")</f>
        <v/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.75" customHeight="1" x14ac:dyDescent="0.25">
      <c r="A2154" s="9" t="s">
        <v>128</v>
      </c>
      <c r="B2154" s="9" t="s">
        <v>137</v>
      </c>
      <c r="C2154" s="9" t="s">
        <v>138</v>
      </c>
      <c r="D2154" s="9" t="s">
        <v>141</v>
      </c>
      <c r="E2154" s="9">
        <v>7898955617526</v>
      </c>
      <c r="F2154" s="9" t="str">
        <f>Calendário!C36</f>
        <v>Supermercados Petrópolis</v>
      </c>
      <c r="G2154" s="9" t="str">
        <f>IFERROR(IF('M33'!E79=0,"",'M33'!E79),"")</f>
        <v/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.75" customHeight="1" x14ac:dyDescent="0.25">
      <c r="A2155" s="9" t="s">
        <v>128</v>
      </c>
      <c r="B2155" s="9" t="s">
        <v>137</v>
      </c>
      <c r="C2155" s="9" t="s">
        <v>138</v>
      </c>
      <c r="D2155" s="9" t="s">
        <v>141</v>
      </c>
      <c r="E2155" s="9">
        <v>7898955617526</v>
      </c>
      <c r="F2155" s="9" t="str">
        <f>Calendário!C37</f>
        <v>Supermercados N U (Boulevard)</v>
      </c>
      <c r="G2155" s="9" t="str">
        <f>IFERROR(IF('M34'!E79=0,"",'M34'!E79),"")</f>
        <v/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.75" customHeight="1" x14ac:dyDescent="0.25">
      <c r="A2156" s="9" t="s">
        <v>128</v>
      </c>
      <c r="B2156" s="9" t="s">
        <v>137</v>
      </c>
      <c r="C2156" s="9" t="s">
        <v>138</v>
      </c>
      <c r="D2156" s="9" t="s">
        <v>141</v>
      </c>
      <c r="E2156" s="9">
        <v>7898955617526</v>
      </c>
      <c r="F2156" s="9" t="str">
        <f>Calendário!C38</f>
        <v>Supermercado Local</v>
      </c>
      <c r="G2156" s="9" t="str">
        <f>IFERROR(IF('M35'!E79=0,"",'M35'!E79),"")</f>
        <v/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customHeight="1" x14ac:dyDescent="0.25">
      <c r="A2157" s="9" t="s">
        <v>128</v>
      </c>
      <c r="B2157" s="9" t="s">
        <v>137</v>
      </c>
      <c r="C2157" s="9" t="s">
        <v>138</v>
      </c>
      <c r="D2157" s="9" t="s">
        <v>141</v>
      </c>
      <c r="E2157" s="9">
        <v>7898955617526</v>
      </c>
      <c r="F2157" s="9" t="str">
        <f>Calendário!C39</f>
        <v>Rondelli Comércio e transporte LTDA</v>
      </c>
      <c r="G2157" s="9" t="str">
        <f>IFERROR(IF('M36'!E79=0,"",'M36'!E79),"")</f>
        <v/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.75" customHeight="1" x14ac:dyDescent="0.25">
      <c r="A2158" s="9" t="s">
        <v>128</v>
      </c>
      <c r="B2158" s="9" t="s">
        <v>137</v>
      </c>
      <c r="C2158" s="9" t="s">
        <v>138</v>
      </c>
      <c r="D2158" s="9" t="s">
        <v>141</v>
      </c>
      <c r="E2158" s="9">
        <v>7898955617526</v>
      </c>
      <c r="F2158" s="9" t="str">
        <f>Calendário!C40</f>
        <v>NS Aparecida</v>
      </c>
      <c r="G2158" s="9" t="str">
        <f>IFERROR(IF('M37'!E79=0,"",'M37'!E79),"")</f>
        <v/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.75" customHeight="1" x14ac:dyDescent="0.25">
      <c r="A2159" s="9" t="s">
        <v>128</v>
      </c>
      <c r="B2159" s="9" t="s">
        <v>137</v>
      </c>
      <c r="C2159" s="9" t="s">
        <v>138</v>
      </c>
      <c r="D2159" s="9" t="s">
        <v>141</v>
      </c>
      <c r="E2159" s="9">
        <v>7898955617526</v>
      </c>
      <c r="F2159" s="9" t="str">
        <f>Calendário!C41</f>
        <v>Supermercado Família</v>
      </c>
      <c r="G2159" s="9" t="str">
        <f>IFERROR(IF('M38'!E79=0,"",'M38'!E79),"")</f>
        <v/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.75" customHeight="1" x14ac:dyDescent="0.25">
      <c r="A2160" s="9" t="s">
        <v>128</v>
      </c>
      <c r="B2160" s="9" t="s">
        <v>137</v>
      </c>
      <c r="C2160" s="9" t="s">
        <v>138</v>
      </c>
      <c r="D2160" s="9" t="s">
        <v>141</v>
      </c>
      <c r="E2160" s="9">
        <v>7898955617526</v>
      </c>
      <c r="F2160" s="9" t="str">
        <f>Calendário!C42</f>
        <v>S Nossa Senhora</v>
      </c>
      <c r="G2160" s="9" t="str">
        <f>IFERROR(IF('M39'!E79=0,"",'M39'!E79),"")</f>
        <v/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.75" customHeight="1" x14ac:dyDescent="0.25">
      <c r="A2161" s="9" t="s">
        <v>128</v>
      </c>
      <c r="B2161" s="9" t="s">
        <v>137</v>
      </c>
      <c r="C2161" s="9" t="s">
        <v>138</v>
      </c>
      <c r="D2161" s="9" t="s">
        <v>141</v>
      </c>
      <c r="E2161" s="9">
        <v>7898955617526</v>
      </c>
      <c r="F2161" s="9" t="str">
        <f>Calendário!C43</f>
        <v>Supermercado Nova Economia</v>
      </c>
      <c r="G2161" s="9" t="str">
        <f>IFERROR(IF('M40'!E79=0,"",'M40'!E79),"")</f>
        <v/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.75" customHeight="1" x14ac:dyDescent="0.25">
      <c r="A2162" s="9" t="s">
        <v>128</v>
      </c>
      <c r="B2162" s="9" t="s">
        <v>137</v>
      </c>
      <c r="C2162" s="9" t="s">
        <v>138</v>
      </c>
      <c r="D2162" s="9" t="s">
        <v>142</v>
      </c>
      <c r="E2162" s="9">
        <v>7891097105739</v>
      </c>
      <c r="F2162" s="9" t="str">
        <f>Calendário!C4</f>
        <v>Atakarejo</v>
      </c>
      <c r="G2162" s="9">
        <f>IFERROR(IF('M1'!E80=0,"",'M1'!E80),"")</f>
        <v>10.49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.75" customHeight="1" x14ac:dyDescent="0.25">
      <c r="A2163" s="9" t="s">
        <v>128</v>
      </c>
      <c r="B2163" s="9" t="s">
        <v>137</v>
      </c>
      <c r="C2163" s="9" t="s">
        <v>138</v>
      </c>
      <c r="D2163" s="9" t="s">
        <v>142</v>
      </c>
      <c r="E2163" s="9">
        <v>7891097105739</v>
      </c>
      <c r="F2163" s="9" t="str">
        <f>Calendário!C5</f>
        <v>Supermercado São Jorge</v>
      </c>
      <c r="G2163" s="9" t="str">
        <f>IFERROR(IF('M2'!E80=0,"",'M2'!E80),"")</f>
        <v/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.75" customHeight="1" x14ac:dyDescent="0.25">
      <c r="A2164" s="9" t="s">
        <v>128</v>
      </c>
      <c r="B2164" s="9" t="s">
        <v>137</v>
      </c>
      <c r="C2164" s="9" t="s">
        <v>138</v>
      </c>
      <c r="D2164" s="9" t="s">
        <v>142</v>
      </c>
      <c r="E2164" s="9">
        <v>7891097105739</v>
      </c>
      <c r="F2164" s="9" t="str">
        <f>Calendário!C6</f>
        <v>Economart</v>
      </c>
      <c r="G2164" s="9">
        <f>IFERROR(IF('M3'!E80=0,"",'M3'!E80),"")</f>
        <v>12.9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.75" customHeight="1" x14ac:dyDescent="0.25">
      <c r="A2165" s="9" t="s">
        <v>128</v>
      </c>
      <c r="B2165" s="9" t="s">
        <v>137</v>
      </c>
      <c r="C2165" s="9" t="s">
        <v>138</v>
      </c>
      <c r="D2165" s="9" t="s">
        <v>142</v>
      </c>
      <c r="E2165" s="9">
        <v>7891097105739</v>
      </c>
      <c r="F2165" s="9" t="str">
        <f>Calendário!C7</f>
        <v>Mercadinho Deus Dará</v>
      </c>
      <c r="G2165" s="9" t="str">
        <f>IFERROR(IF('M4'!E80=0,"",'M4'!E80),"")</f>
        <v>x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.75" customHeight="1" x14ac:dyDescent="0.25">
      <c r="A2166" s="9" t="s">
        <v>128</v>
      </c>
      <c r="B2166" s="9" t="s">
        <v>137</v>
      </c>
      <c r="C2166" s="9" t="s">
        <v>138</v>
      </c>
      <c r="D2166" s="9" t="s">
        <v>142</v>
      </c>
      <c r="E2166" s="9">
        <v>7891097105739</v>
      </c>
      <c r="F2166" s="9" t="str">
        <f>Calendário!C8</f>
        <v>Mix Mateus</v>
      </c>
      <c r="G2166" s="9">
        <f>IFERROR(IF('M5'!E80=0,"",'M5'!E80),"")</f>
        <v>9.99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customHeight="1" x14ac:dyDescent="0.25">
      <c r="A2167" s="9" t="s">
        <v>128</v>
      </c>
      <c r="B2167" s="9" t="s">
        <v>137</v>
      </c>
      <c r="C2167" s="9" t="s">
        <v>138</v>
      </c>
      <c r="D2167" s="9" t="s">
        <v>142</v>
      </c>
      <c r="E2167" s="9">
        <v>7891097105739</v>
      </c>
      <c r="F2167" s="9" t="str">
        <f>Calendário!C9</f>
        <v>Mercado Eliene</v>
      </c>
      <c r="G2167" s="9" t="str">
        <f>IFERROR(IF('M6'!E80=0,"",'M6'!E80),"")</f>
        <v>x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customHeight="1" x14ac:dyDescent="0.25">
      <c r="A2168" s="9" t="s">
        <v>128</v>
      </c>
      <c r="B2168" s="9" t="s">
        <v>137</v>
      </c>
      <c r="C2168" s="9" t="s">
        <v>138</v>
      </c>
      <c r="D2168" s="9" t="s">
        <v>142</v>
      </c>
      <c r="E2168" s="9">
        <v>7891097105739</v>
      </c>
      <c r="F2168" s="9" t="str">
        <f>Calendário!C10</f>
        <v>Santo Antônio Supermercados</v>
      </c>
      <c r="G2168" s="9" t="str">
        <f>IFERROR(IF('M7'!E80=0,"",'M7'!E80),"")</f>
        <v>x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customHeight="1" x14ac:dyDescent="0.25">
      <c r="A2169" s="9" t="s">
        <v>128</v>
      </c>
      <c r="B2169" s="9" t="s">
        <v>137</v>
      </c>
      <c r="C2169" s="9" t="s">
        <v>138</v>
      </c>
      <c r="D2169" s="9" t="s">
        <v>142</v>
      </c>
      <c r="E2169" s="9">
        <v>7891097105739</v>
      </c>
      <c r="F2169" s="9" t="str">
        <f>Calendário!C11</f>
        <v xml:space="preserve">Mercado Teixeira </v>
      </c>
      <c r="G2169" s="9" t="str">
        <f>IFERROR(IF('M8'!E80=0,"",'M8'!E80),"")</f>
        <v>x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customHeight="1" x14ac:dyDescent="0.25">
      <c r="A2170" s="9" t="s">
        <v>128</v>
      </c>
      <c r="B2170" s="9" t="s">
        <v>137</v>
      </c>
      <c r="C2170" s="9" t="s">
        <v>138</v>
      </c>
      <c r="D2170" s="9" t="s">
        <v>142</v>
      </c>
      <c r="E2170" s="9">
        <v>7891097105739</v>
      </c>
      <c r="F2170" s="9" t="str">
        <f>Calendário!C12</f>
        <v xml:space="preserve">Supermercado Modelo </v>
      </c>
      <c r="G2170" s="9" t="str">
        <f>IFERROR(IF('M9'!E80=0,"",'M9'!E80),"")</f>
        <v/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customHeight="1" x14ac:dyDescent="0.25">
      <c r="A2171" s="9" t="s">
        <v>128</v>
      </c>
      <c r="B2171" s="9" t="s">
        <v>137</v>
      </c>
      <c r="C2171" s="9" t="s">
        <v>138</v>
      </c>
      <c r="D2171" s="9" t="s">
        <v>142</v>
      </c>
      <c r="E2171" s="9">
        <v>7891097105739</v>
      </c>
      <c r="F2171" s="9" t="str">
        <f>Calendário!C13</f>
        <v>Supermercado Esplendor</v>
      </c>
      <c r="G2171" s="9" t="str">
        <f>IFERROR(IF('M10'!E80=0,"",'M10'!E80),"")</f>
        <v/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customHeight="1" x14ac:dyDescent="0.25">
      <c r="A2172" s="9" t="s">
        <v>128</v>
      </c>
      <c r="B2172" s="9" t="s">
        <v>137</v>
      </c>
      <c r="C2172" s="9" t="s">
        <v>138</v>
      </c>
      <c r="D2172" s="9" t="s">
        <v>142</v>
      </c>
      <c r="E2172" s="9">
        <v>7891097105739</v>
      </c>
      <c r="F2172" s="9" t="str">
        <f>Calendário!C14</f>
        <v>Sendas Distribuidora S/A (Assaí Atacadista)</v>
      </c>
      <c r="G2172" s="9" t="str">
        <f>IFERROR(IF('M11'!E80=0,"",'M11'!E80),"")</f>
        <v/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customHeight="1" x14ac:dyDescent="0.25">
      <c r="A2173" s="9" t="s">
        <v>128</v>
      </c>
      <c r="B2173" s="9" t="s">
        <v>137</v>
      </c>
      <c r="C2173" s="9" t="s">
        <v>138</v>
      </c>
      <c r="D2173" s="9" t="s">
        <v>142</v>
      </c>
      <c r="E2173" s="9">
        <v>7891097105739</v>
      </c>
      <c r="F2173" s="9" t="str">
        <f>Calendário!C15</f>
        <v>Supermercado Sampaio</v>
      </c>
      <c r="G2173" s="9" t="str">
        <f>IFERROR(IF('M12'!E80=0,"",'M12'!E80),"")</f>
        <v/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customHeight="1" x14ac:dyDescent="0.25">
      <c r="A2174" s="9" t="s">
        <v>128</v>
      </c>
      <c r="B2174" s="9" t="s">
        <v>137</v>
      </c>
      <c r="C2174" s="9" t="s">
        <v>138</v>
      </c>
      <c r="D2174" s="9" t="s">
        <v>142</v>
      </c>
      <c r="E2174" s="9">
        <v>7891097105739</v>
      </c>
      <c r="F2174" s="9" t="str">
        <f>Calendário!C16</f>
        <v>Atacadão (Brumado)</v>
      </c>
      <c r="G2174" s="9" t="str">
        <f>IFERROR(IF('M13'!E80=0,"",'M13'!E80),"")</f>
        <v>x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customHeight="1" x14ac:dyDescent="0.25">
      <c r="A2175" s="9" t="s">
        <v>128</v>
      </c>
      <c r="B2175" s="9" t="s">
        <v>137</v>
      </c>
      <c r="C2175" s="9" t="s">
        <v>138</v>
      </c>
      <c r="D2175" s="9" t="s">
        <v>142</v>
      </c>
      <c r="E2175" s="9">
        <v>7891097105739</v>
      </c>
      <c r="F2175" s="9" t="str">
        <f>Calendário!C17</f>
        <v>Supermercado Central Ipanema</v>
      </c>
      <c r="G2175" s="9" t="str">
        <f>IFERROR(IF('M14'!E80=0,"",'M14'!E80),"")</f>
        <v>x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customHeight="1" x14ac:dyDescent="0.25">
      <c r="A2176" s="9" t="s">
        <v>128</v>
      </c>
      <c r="B2176" s="9" t="s">
        <v>137</v>
      </c>
      <c r="C2176" s="9" t="s">
        <v>138</v>
      </c>
      <c r="D2176" s="9" t="s">
        <v>142</v>
      </c>
      <c r="E2176" s="9">
        <v>7891097105739</v>
      </c>
      <c r="F2176" s="9" t="str">
        <f>Calendário!C18</f>
        <v>Supermercados BH (Juracy)</v>
      </c>
      <c r="G2176" s="9" t="str">
        <f>IFERROR(IF('M15'!E80=0,"",'M15'!E80),"")</f>
        <v/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customHeight="1" x14ac:dyDescent="0.25">
      <c r="A2177" s="9" t="s">
        <v>128</v>
      </c>
      <c r="B2177" s="9" t="s">
        <v>137</v>
      </c>
      <c r="C2177" s="9" t="s">
        <v>138</v>
      </c>
      <c r="D2177" s="9" t="s">
        <v>142</v>
      </c>
      <c r="E2177" s="9">
        <v>7891097105739</v>
      </c>
      <c r="F2177" s="9" t="str">
        <f>Calendário!C19</f>
        <v>Supermercado Canaã</v>
      </c>
      <c r="G2177" s="9" t="str">
        <f>IFERROR(IF('M16'!E80=0,"",'M16'!E80),"")</f>
        <v/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customHeight="1" x14ac:dyDescent="0.25">
      <c r="A2178" s="9" t="s">
        <v>128</v>
      </c>
      <c r="B2178" s="9" t="s">
        <v>137</v>
      </c>
      <c r="C2178" s="9" t="s">
        <v>138</v>
      </c>
      <c r="D2178" s="9" t="s">
        <v>142</v>
      </c>
      <c r="E2178" s="9">
        <v>7891097105739</v>
      </c>
      <c r="F2178" s="9" t="str">
        <f>Calendário!C20</f>
        <v>Supermercado Aliança</v>
      </c>
      <c r="G2178" s="9" t="str">
        <f>IFERROR(IF('M17'!E80=0,"",'M17'!E80),"")</f>
        <v/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customHeight="1" x14ac:dyDescent="0.25">
      <c r="A2179" s="9" t="s">
        <v>128</v>
      </c>
      <c r="B2179" s="9" t="s">
        <v>137</v>
      </c>
      <c r="C2179" s="9" t="s">
        <v>138</v>
      </c>
      <c r="D2179" s="9" t="s">
        <v>142</v>
      </c>
      <c r="E2179" s="9">
        <v>7891097105739</v>
      </c>
      <c r="F2179" s="9" t="str">
        <f>Calendário!C21</f>
        <v>Pereira Atacado e Varejo (Boa Vista)</v>
      </c>
      <c r="G2179" s="9" t="str">
        <f>IFERROR(IF('M18'!E80=0,"",'M18'!E80),"")</f>
        <v/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customHeight="1" x14ac:dyDescent="0.25">
      <c r="A2180" s="9" t="s">
        <v>128</v>
      </c>
      <c r="B2180" s="9" t="s">
        <v>137</v>
      </c>
      <c r="C2180" s="9" t="s">
        <v>138</v>
      </c>
      <c r="D2180" s="9" t="s">
        <v>142</v>
      </c>
      <c r="E2180" s="9">
        <v>7891097105739</v>
      </c>
      <c r="F2180" s="9" t="str">
        <f>Calendário!C22</f>
        <v>Andralmeida LTDA (São Geraldo)</v>
      </c>
      <c r="G2180" s="9" t="str">
        <f>IFERROR(IF('M19'!E80=0,"",'M19'!E80),"")</f>
        <v/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customHeight="1" x14ac:dyDescent="0.25">
      <c r="A2181" s="9" t="s">
        <v>128</v>
      </c>
      <c r="B2181" s="9" t="s">
        <v>137</v>
      </c>
      <c r="C2181" s="9" t="s">
        <v>138</v>
      </c>
      <c r="D2181" s="9" t="s">
        <v>142</v>
      </c>
      <c r="E2181" s="9">
        <v>7891097105739</v>
      </c>
      <c r="F2181" s="9" t="str">
        <f>Calendário!C23</f>
        <v xml:space="preserve">São Miguel Supermercado </v>
      </c>
      <c r="G2181" s="9" t="str">
        <f>IFERROR(IF('M20'!E80=0,"",'M20'!E80),"")</f>
        <v/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customHeight="1" x14ac:dyDescent="0.25">
      <c r="A2182" s="9" t="s">
        <v>128</v>
      </c>
      <c r="B2182" s="9" t="s">
        <v>137</v>
      </c>
      <c r="C2182" s="9" t="s">
        <v>138</v>
      </c>
      <c r="D2182" s="9" t="s">
        <v>142</v>
      </c>
      <c r="E2182" s="9">
        <v>7891097105739</v>
      </c>
      <c r="F2182" s="9" t="str">
        <f>Calendário!C24</f>
        <v>Supermercados BH (Rosa Cruz)</v>
      </c>
      <c r="G2182" s="9" t="str">
        <f>IFERROR(IF('M21'!E80=0,"",'M21'!E80),"")</f>
        <v/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customHeight="1" x14ac:dyDescent="0.25">
      <c r="A2183" s="9" t="s">
        <v>128</v>
      </c>
      <c r="B2183" s="9" t="s">
        <v>137</v>
      </c>
      <c r="C2183" s="9" t="s">
        <v>138</v>
      </c>
      <c r="D2183" s="9" t="s">
        <v>142</v>
      </c>
      <c r="E2183" s="9">
        <v>7891097105739</v>
      </c>
      <c r="F2183" s="9" t="str">
        <f>Calendário!C25</f>
        <v>Supermercados N U (Bairro Brasil)</v>
      </c>
      <c r="G2183" s="9" t="str">
        <f>IFERROR(IF('M22'!E80=0,"",'M22'!E80),"")</f>
        <v/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customHeight="1" x14ac:dyDescent="0.25">
      <c r="A2184" s="9" t="s">
        <v>128</v>
      </c>
      <c r="B2184" s="9" t="s">
        <v>137</v>
      </c>
      <c r="C2184" s="9" t="s">
        <v>138</v>
      </c>
      <c r="D2184" s="9" t="s">
        <v>142</v>
      </c>
      <c r="E2184" s="9">
        <v>7891097105739</v>
      </c>
      <c r="F2184" s="9" t="str">
        <f>Calendário!C26</f>
        <v>Atacadão (Pres. Dutra)</v>
      </c>
      <c r="G2184" s="9" t="str">
        <f>IFERROR(IF('M23'!E80=0,"",'M23'!E80),"")</f>
        <v/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customHeight="1" x14ac:dyDescent="0.25">
      <c r="A2185" s="9" t="s">
        <v>128</v>
      </c>
      <c r="B2185" s="9" t="s">
        <v>137</v>
      </c>
      <c r="C2185" s="9" t="s">
        <v>138</v>
      </c>
      <c r="D2185" s="9" t="s">
        <v>142</v>
      </c>
      <c r="E2185" s="9">
        <v>7891097105739</v>
      </c>
      <c r="F2185" s="9" t="str">
        <f>Calendário!C27</f>
        <v>Supermercado São João</v>
      </c>
      <c r="G2185" s="9" t="str">
        <f>IFERROR(IF('M24'!E80=0,"",'M24'!E80),"")</f>
        <v/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customHeight="1" x14ac:dyDescent="0.25">
      <c r="A2186" s="9" t="s">
        <v>128</v>
      </c>
      <c r="B2186" s="9" t="s">
        <v>137</v>
      </c>
      <c r="C2186" s="9" t="s">
        <v>138</v>
      </c>
      <c r="D2186" s="9" t="s">
        <v>142</v>
      </c>
      <c r="E2186" s="9">
        <v>7891097105739</v>
      </c>
      <c r="F2186" s="9" t="str">
        <f>Calendário!C28</f>
        <v>G Barbosa Supermercado</v>
      </c>
      <c r="G2186" s="9" t="str">
        <f>IFERROR(IF('M25'!E80=0,"",'M25'!E80),"")</f>
        <v/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.75" customHeight="1" x14ac:dyDescent="0.25">
      <c r="A2187" s="9" t="s">
        <v>128</v>
      </c>
      <c r="B2187" s="9" t="s">
        <v>137</v>
      </c>
      <c r="C2187" s="9" t="s">
        <v>138</v>
      </c>
      <c r="D2187" s="9" t="s">
        <v>142</v>
      </c>
      <c r="E2187" s="9">
        <v>7891097105739</v>
      </c>
      <c r="F2187" s="9" t="str">
        <f>Calendário!C29</f>
        <v>Pereira Atacado e Varejo (Alto Maron)</v>
      </c>
      <c r="G2187" s="9" t="str">
        <f>IFERROR(IF('M26'!E80=0,"",'M26'!E80),"")</f>
        <v/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.75" customHeight="1" x14ac:dyDescent="0.25">
      <c r="A2188" s="9" t="s">
        <v>128</v>
      </c>
      <c r="B2188" s="9" t="s">
        <v>137</v>
      </c>
      <c r="C2188" s="9" t="s">
        <v>138</v>
      </c>
      <c r="D2188" s="9" t="s">
        <v>142</v>
      </c>
      <c r="E2188" s="9">
        <v>7891097105739</v>
      </c>
      <c r="F2188" s="9" t="str">
        <f>Calendário!C30</f>
        <v>Supermercados BH (Brumado)</v>
      </c>
      <c r="G2188" s="9" t="str">
        <f>IFERROR(IF('M27'!E80=0,"",'M27'!E80),"")</f>
        <v/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customHeight="1" x14ac:dyDescent="0.25">
      <c r="A2189" s="9" t="s">
        <v>128</v>
      </c>
      <c r="B2189" s="9" t="s">
        <v>137</v>
      </c>
      <c r="C2189" s="9" t="s">
        <v>138</v>
      </c>
      <c r="D2189" s="9" t="s">
        <v>142</v>
      </c>
      <c r="E2189" s="9">
        <v>7891097105739</v>
      </c>
      <c r="F2189" s="9" t="str">
        <f>Calendário!C31</f>
        <v xml:space="preserve">Super Mix Supermercado </v>
      </c>
      <c r="G2189" s="9" t="str">
        <f>IFERROR(IF('M28'!E80=0,"",'M28'!E80),"")</f>
        <v/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.75" customHeight="1" x14ac:dyDescent="0.25">
      <c r="A2190" s="9" t="s">
        <v>128</v>
      </c>
      <c r="B2190" s="9" t="s">
        <v>137</v>
      </c>
      <c r="C2190" s="9" t="s">
        <v>138</v>
      </c>
      <c r="D2190" s="9" t="s">
        <v>142</v>
      </c>
      <c r="E2190" s="9">
        <v>7891097105739</v>
      </c>
      <c r="F2190" s="9" t="str">
        <f>Calendário!C32</f>
        <v>Gbom Supermercado</v>
      </c>
      <c r="G2190" s="9" t="str">
        <f>IFERROR(IF('M29'!E80=0,"",'M29'!E80),"")</f>
        <v/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.75" customHeight="1" x14ac:dyDescent="0.25">
      <c r="A2191" s="9" t="s">
        <v>128</v>
      </c>
      <c r="B2191" s="9" t="s">
        <v>137</v>
      </c>
      <c r="C2191" s="9" t="s">
        <v>138</v>
      </c>
      <c r="D2191" s="9" t="s">
        <v>142</v>
      </c>
      <c r="E2191" s="9">
        <v>7891097105739</v>
      </c>
      <c r="F2191" s="9" t="str">
        <f>Calendário!C33</f>
        <v>Supermercado Azevedo</v>
      </c>
      <c r="G2191" s="9" t="str">
        <f>IFERROR(IF('M30'!E80=0,"",'M30'!E80),"")</f>
        <v/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.75" customHeight="1" x14ac:dyDescent="0.25">
      <c r="A2192" s="9" t="s">
        <v>128</v>
      </c>
      <c r="B2192" s="9" t="s">
        <v>137</v>
      </c>
      <c r="C2192" s="9" t="s">
        <v>138</v>
      </c>
      <c r="D2192" s="9" t="s">
        <v>142</v>
      </c>
      <c r="E2192" s="9">
        <v>7891097105739</v>
      </c>
      <c r="F2192" s="9" t="str">
        <f>Calendário!C34</f>
        <v>Supermercado Jurema</v>
      </c>
      <c r="G2192" s="9" t="str">
        <f>IFERROR(IF('M31'!E80=0,"",'M31'!E80),"")</f>
        <v/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customHeight="1" x14ac:dyDescent="0.25">
      <c r="A2193" s="9" t="s">
        <v>128</v>
      </c>
      <c r="B2193" s="9" t="s">
        <v>137</v>
      </c>
      <c r="C2193" s="9" t="s">
        <v>138</v>
      </c>
      <c r="D2193" s="9" t="s">
        <v>142</v>
      </c>
      <c r="E2193" s="9">
        <v>7891097105739</v>
      </c>
      <c r="F2193" s="9" t="str">
        <f>Calendário!C35</f>
        <v xml:space="preserve">Supermercado Petybom </v>
      </c>
      <c r="G2193" s="9" t="str">
        <f>IFERROR(IF('M32'!E80=0,"",'M32'!E80),"")</f>
        <v/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.75" customHeight="1" x14ac:dyDescent="0.25">
      <c r="A2194" s="9" t="s">
        <v>128</v>
      </c>
      <c r="B2194" s="9" t="s">
        <v>137</v>
      </c>
      <c r="C2194" s="9" t="s">
        <v>138</v>
      </c>
      <c r="D2194" s="9" t="s">
        <v>142</v>
      </c>
      <c r="E2194" s="9">
        <v>7891097105739</v>
      </c>
      <c r="F2194" s="9" t="str">
        <f>Calendário!C36</f>
        <v>Supermercados Petrópolis</v>
      </c>
      <c r="G2194" s="9" t="str">
        <f>IFERROR(IF('M33'!E80=0,"",'M33'!E80),"")</f>
        <v/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.75" customHeight="1" x14ac:dyDescent="0.25">
      <c r="A2195" s="9" t="s">
        <v>128</v>
      </c>
      <c r="B2195" s="9" t="s">
        <v>137</v>
      </c>
      <c r="C2195" s="9" t="s">
        <v>138</v>
      </c>
      <c r="D2195" s="9" t="s">
        <v>142</v>
      </c>
      <c r="E2195" s="9">
        <v>7891097105739</v>
      </c>
      <c r="F2195" s="9" t="str">
        <f>Calendário!C37</f>
        <v>Supermercados N U (Boulevard)</v>
      </c>
      <c r="G2195" s="9" t="str">
        <f>IFERROR(IF('M34'!E80=0,"",'M34'!E80),"")</f>
        <v/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.75" customHeight="1" x14ac:dyDescent="0.25">
      <c r="A2196" s="9" t="s">
        <v>128</v>
      </c>
      <c r="B2196" s="9" t="s">
        <v>137</v>
      </c>
      <c r="C2196" s="9" t="s">
        <v>138</v>
      </c>
      <c r="D2196" s="9" t="s">
        <v>142</v>
      </c>
      <c r="E2196" s="9">
        <v>7891097105739</v>
      </c>
      <c r="F2196" s="9" t="str">
        <f>Calendário!C38</f>
        <v>Supermercado Local</v>
      </c>
      <c r="G2196" s="9" t="str">
        <f>IFERROR(IF('M35'!E80=0,"",'M35'!E80),"")</f>
        <v/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.75" customHeight="1" x14ac:dyDescent="0.25">
      <c r="A2197" s="9" t="s">
        <v>128</v>
      </c>
      <c r="B2197" s="9" t="s">
        <v>137</v>
      </c>
      <c r="C2197" s="9" t="s">
        <v>138</v>
      </c>
      <c r="D2197" s="9" t="s">
        <v>142</v>
      </c>
      <c r="E2197" s="9">
        <v>7891097105739</v>
      </c>
      <c r="F2197" s="9" t="str">
        <f>Calendário!C39</f>
        <v>Rondelli Comércio e transporte LTDA</v>
      </c>
      <c r="G2197" s="9" t="str">
        <f>IFERROR(IF('M36'!E80=0,"",'M36'!E80),"")</f>
        <v/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customHeight="1" x14ac:dyDescent="0.25">
      <c r="A2198" s="9" t="s">
        <v>128</v>
      </c>
      <c r="B2198" s="9" t="s">
        <v>137</v>
      </c>
      <c r="C2198" s="9" t="s">
        <v>138</v>
      </c>
      <c r="D2198" s="9" t="s">
        <v>142</v>
      </c>
      <c r="E2198" s="9">
        <v>7891097105739</v>
      </c>
      <c r="F2198" s="9" t="str">
        <f>Calendário!C40</f>
        <v>NS Aparecida</v>
      </c>
      <c r="G2198" s="9" t="str">
        <f>IFERROR(IF('M37'!E80=0,"",'M37'!E80),"")</f>
        <v/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customHeight="1" x14ac:dyDescent="0.25">
      <c r="A2199" s="9" t="s">
        <v>128</v>
      </c>
      <c r="B2199" s="9" t="s">
        <v>137</v>
      </c>
      <c r="C2199" s="9" t="s">
        <v>138</v>
      </c>
      <c r="D2199" s="9" t="s">
        <v>142</v>
      </c>
      <c r="E2199" s="9">
        <v>7891097105739</v>
      </c>
      <c r="F2199" s="9" t="str">
        <f>Calendário!C41</f>
        <v>Supermercado Família</v>
      </c>
      <c r="G2199" s="9" t="str">
        <f>IFERROR(IF('M38'!E80=0,"",'M38'!E80),"")</f>
        <v/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customHeight="1" x14ac:dyDescent="0.25">
      <c r="A2200" s="9" t="s">
        <v>128</v>
      </c>
      <c r="B2200" s="9" t="s">
        <v>137</v>
      </c>
      <c r="C2200" s="9" t="s">
        <v>138</v>
      </c>
      <c r="D2200" s="9" t="s">
        <v>142</v>
      </c>
      <c r="E2200" s="9">
        <v>7891097105739</v>
      </c>
      <c r="F2200" s="9" t="str">
        <f>Calendário!C42</f>
        <v>S Nossa Senhora</v>
      </c>
      <c r="G2200" s="9" t="str">
        <f>IFERROR(IF('M39'!E80=0,"",'M39'!E80),"")</f>
        <v/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.75" customHeight="1" x14ac:dyDescent="0.25">
      <c r="A2201" s="9" t="s">
        <v>128</v>
      </c>
      <c r="B2201" s="9" t="s">
        <v>137</v>
      </c>
      <c r="C2201" s="9" t="s">
        <v>138</v>
      </c>
      <c r="D2201" s="9" t="s">
        <v>142</v>
      </c>
      <c r="E2201" s="9">
        <v>7891097105739</v>
      </c>
      <c r="F2201" s="9" t="str">
        <f>Calendário!C43</f>
        <v>Supermercado Nova Economia</v>
      </c>
      <c r="G2201" s="9" t="str">
        <f>IFERROR(IF('M40'!E80=0,"",'M40'!E80),"")</f>
        <v/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customHeight="1" x14ac:dyDescent="0.25">
      <c r="A2202" s="9" t="s">
        <v>128</v>
      </c>
      <c r="B2202" s="9" t="s">
        <v>137</v>
      </c>
      <c r="C2202" s="9" t="s">
        <v>138</v>
      </c>
      <c r="D2202" s="9" t="s">
        <v>143</v>
      </c>
      <c r="E2202" s="9">
        <v>7898215150282</v>
      </c>
      <c r="F2202" s="9" t="str">
        <f>Calendário!C4</f>
        <v>Atakarejo</v>
      </c>
      <c r="G2202" s="9" t="str">
        <f>IFERROR(IF('M1'!E81=0,"",'M1'!E81),"")</f>
        <v>x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.75" customHeight="1" x14ac:dyDescent="0.25">
      <c r="A2203" s="9" t="s">
        <v>128</v>
      </c>
      <c r="B2203" s="9" t="s">
        <v>137</v>
      </c>
      <c r="C2203" s="9" t="s">
        <v>138</v>
      </c>
      <c r="D2203" s="9" t="s">
        <v>143</v>
      </c>
      <c r="E2203" s="9">
        <v>7898215150282</v>
      </c>
      <c r="F2203" s="9" t="str">
        <f>Calendário!C5</f>
        <v>Supermercado São Jorge</v>
      </c>
      <c r="G2203" s="9" t="str">
        <f>IFERROR(IF('M2'!E81=0,"",'M2'!E81),"")</f>
        <v/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customHeight="1" x14ac:dyDescent="0.25">
      <c r="A2204" s="9" t="s">
        <v>128</v>
      </c>
      <c r="B2204" s="9" t="s">
        <v>137</v>
      </c>
      <c r="C2204" s="9" t="s">
        <v>138</v>
      </c>
      <c r="D2204" s="9" t="s">
        <v>143</v>
      </c>
      <c r="E2204" s="9">
        <v>7898215150282</v>
      </c>
      <c r="F2204" s="9" t="str">
        <f>Calendário!C6</f>
        <v>Economart</v>
      </c>
      <c r="G2204" s="9">
        <f>IFERROR(IF('M3'!E81=0,"",'M3'!E81),"")</f>
        <v>11.9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customHeight="1" x14ac:dyDescent="0.25">
      <c r="A2205" s="9" t="s">
        <v>128</v>
      </c>
      <c r="B2205" s="9" t="s">
        <v>137</v>
      </c>
      <c r="C2205" s="9" t="s">
        <v>138</v>
      </c>
      <c r="D2205" s="9" t="s">
        <v>143</v>
      </c>
      <c r="E2205" s="9">
        <v>7898215150282</v>
      </c>
      <c r="F2205" s="9" t="str">
        <f>Calendário!C7</f>
        <v>Mercadinho Deus Dará</v>
      </c>
      <c r="G2205" s="9" t="str">
        <f>IFERROR(IF('M4'!E81=0,"",'M4'!E81),"")</f>
        <v>x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customHeight="1" x14ac:dyDescent="0.25">
      <c r="A2206" s="9" t="s">
        <v>128</v>
      </c>
      <c r="B2206" s="9" t="s">
        <v>137</v>
      </c>
      <c r="C2206" s="9" t="s">
        <v>138</v>
      </c>
      <c r="D2206" s="9" t="s">
        <v>143</v>
      </c>
      <c r="E2206" s="9">
        <v>7898215150282</v>
      </c>
      <c r="F2206" s="9" t="str">
        <f>Calendário!C8</f>
        <v>Mix Mateus</v>
      </c>
      <c r="G2206" s="9">
        <f>IFERROR(IF('M5'!E81=0,"",'M5'!E81),"")</f>
        <v>7.99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customHeight="1" x14ac:dyDescent="0.25">
      <c r="A2207" s="9" t="s">
        <v>128</v>
      </c>
      <c r="B2207" s="9" t="s">
        <v>137</v>
      </c>
      <c r="C2207" s="9" t="s">
        <v>138</v>
      </c>
      <c r="D2207" s="9" t="s">
        <v>143</v>
      </c>
      <c r="E2207" s="9">
        <v>7898215150282</v>
      </c>
      <c r="F2207" s="9" t="str">
        <f>Calendário!C9</f>
        <v>Mercado Eliene</v>
      </c>
      <c r="G2207" s="9" t="str">
        <f>IFERROR(IF('M6'!E81=0,"",'M6'!E81),"")</f>
        <v>x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customHeight="1" x14ac:dyDescent="0.25">
      <c r="A2208" s="9" t="s">
        <v>128</v>
      </c>
      <c r="B2208" s="9" t="s">
        <v>137</v>
      </c>
      <c r="C2208" s="9" t="s">
        <v>138</v>
      </c>
      <c r="D2208" s="9" t="s">
        <v>143</v>
      </c>
      <c r="E2208" s="9">
        <v>7898215150282</v>
      </c>
      <c r="F2208" s="9" t="str">
        <f>Calendário!C10</f>
        <v>Santo Antônio Supermercados</v>
      </c>
      <c r="G2208" s="9">
        <f>IFERROR(IF('M7'!E81=0,"",'M7'!E81),"")</f>
        <v>11.89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customHeight="1" x14ac:dyDescent="0.25">
      <c r="A2209" s="9" t="s">
        <v>128</v>
      </c>
      <c r="B2209" s="9" t="s">
        <v>137</v>
      </c>
      <c r="C2209" s="9" t="s">
        <v>138</v>
      </c>
      <c r="D2209" s="9" t="s">
        <v>143</v>
      </c>
      <c r="E2209" s="9">
        <v>7898215150282</v>
      </c>
      <c r="F2209" s="9" t="str">
        <f>Calendário!C11</f>
        <v xml:space="preserve">Mercado Teixeira </v>
      </c>
      <c r="G2209" s="9" t="str">
        <f>IFERROR(IF('M8'!E81=0,"",'M8'!E81),"")</f>
        <v>x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customHeight="1" x14ac:dyDescent="0.25">
      <c r="A2210" s="9" t="s">
        <v>128</v>
      </c>
      <c r="B2210" s="9" t="s">
        <v>137</v>
      </c>
      <c r="C2210" s="9" t="s">
        <v>138</v>
      </c>
      <c r="D2210" s="9" t="s">
        <v>143</v>
      </c>
      <c r="E2210" s="9">
        <v>7898215150282</v>
      </c>
      <c r="F2210" s="9" t="str">
        <f>Calendário!C12</f>
        <v xml:space="preserve">Supermercado Modelo </v>
      </c>
      <c r="G2210" s="9" t="str">
        <f>IFERROR(IF('M9'!E81=0,"",'M9'!E81),"")</f>
        <v/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customHeight="1" x14ac:dyDescent="0.25">
      <c r="A2211" s="9" t="s">
        <v>128</v>
      </c>
      <c r="B2211" s="9" t="s">
        <v>137</v>
      </c>
      <c r="C2211" s="9" t="s">
        <v>138</v>
      </c>
      <c r="D2211" s="9" t="s">
        <v>143</v>
      </c>
      <c r="E2211" s="9">
        <v>7898215150282</v>
      </c>
      <c r="F2211" s="9" t="str">
        <f>Calendário!C13</f>
        <v>Supermercado Esplendor</v>
      </c>
      <c r="G2211" s="9" t="str">
        <f>IFERROR(IF('M10'!E81=0,"",'M10'!E81),"")</f>
        <v/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customHeight="1" x14ac:dyDescent="0.25">
      <c r="A2212" s="9" t="s">
        <v>128</v>
      </c>
      <c r="B2212" s="9" t="s">
        <v>137</v>
      </c>
      <c r="C2212" s="9" t="s">
        <v>138</v>
      </c>
      <c r="D2212" s="9" t="s">
        <v>143</v>
      </c>
      <c r="E2212" s="9">
        <v>7898215150282</v>
      </c>
      <c r="F2212" s="9" t="str">
        <f>Calendário!C14</f>
        <v>Sendas Distribuidora S/A (Assaí Atacadista)</v>
      </c>
      <c r="G2212" s="9" t="str">
        <f>IFERROR(IF('M11'!E81=0,"",'M11'!E81),"")</f>
        <v/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customHeight="1" x14ac:dyDescent="0.25">
      <c r="A2213" s="9" t="s">
        <v>128</v>
      </c>
      <c r="B2213" s="9" t="s">
        <v>137</v>
      </c>
      <c r="C2213" s="9" t="s">
        <v>138</v>
      </c>
      <c r="D2213" s="9" t="s">
        <v>143</v>
      </c>
      <c r="E2213" s="9">
        <v>7898215150282</v>
      </c>
      <c r="F2213" s="9" t="str">
        <f>Calendário!C15</f>
        <v>Supermercado Sampaio</v>
      </c>
      <c r="G2213" s="9" t="str">
        <f>IFERROR(IF('M12'!E81=0,"",'M12'!E81),"")</f>
        <v/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.75" customHeight="1" x14ac:dyDescent="0.25">
      <c r="A2214" s="9" t="s">
        <v>128</v>
      </c>
      <c r="B2214" s="9" t="s">
        <v>137</v>
      </c>
      <c r="C2214" s="9" t="s">
        <v>138</v>
      </c>
      <c r="D2214" s="9" t="s">
        <v>143</v>
      </c>
      <c r="E2214" s="9">
        <v>7898215150282</v>
      </c>
      <c r="F2214" s="9" t="str">
        <f>Calendário!C16</f>
        <v>Atacadão (Brumado)</v>
      </c>
      <c r="G2214" s="9" t="str">
        <f>IFERROR(IF('M13'!E81=0,"",'M13'!E81),"")</f>
        <v>x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.75" customHeight="1" x14ac:dyDescent="0.25">
      <c r="A2215" s="9" t="s">
        <v>128</v>
      </c>
      <c r="B2215" s="9" t="s">
        <v>137</v>
      </c>
      <c r="C2215" s="9" t="s">
        <v>138</v>
      </c>
      <c r="D2215" s="9" t="s">
        <v>143</v>
      </c>
      <c r="E2215" s="9">
        <v>7898215150282</v>
      </c>
      <c r="F2215" s="9" t="str">
        <f>Calendário!C17</f>
        <v>Supermercado Central Ipanema</v>
      </c>
      <c r="G2215" s="9" t="str">
        <f>IFERROR(IF('M14'!E81=0,"",'M14'!E81),"")</f>
        <v>x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customHeight="1" x14ac:dyDescent="0.25">
      <c r="A2216" s="9" t="s">
        <v>128</v>
      </c>
      <c r="B2216" s="9" t="s">
        <v>137</v>
      </c>
      <c r="C2216" s="9" t="s">
        <v>138</v>
      </c>
      <c r="D2216" s="9" t="s">
        <v>143</v>
      </c>
      <c r="E2216" s="9">
        <v>7898215150282</v>
      </c>
      <c r="F2216" s="9" t="str">
        <f>Calendário!C18</f>
        <v>Supermercados BH (Juracy)</v>
      </c>
      <c r="G2216" s="9" t="str">
        <f>IFERROR(IF('M15'!E81=0,"",'M15'!E81),"")</f>
        <v/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customHeight="1" x14ac:dyDescent="0.25">
      <c r="A2217" s="9" t="s">
        <v>128</v>
      </c>
      <c r="B2217" s="9" t="s">
        <v>137</v>
      </c>
      <c r="C2217" s="9" t="s">
        <v>138</v>
      </c>
      <c r="D2217" s="9" t="s">
        <v>143</v>
      </c>
      <c r="E2217" s="9">
        <v>7898215150282</v>
      </c>
      <c r="F2217" s="9" t="str">
        <f>Calendário!C19</f>
        <v>Supermercado Canaã</v>
      </c>
      <c r="G2217" s="9" t="str">
        <f>IFERROR(IF('M16'!E81=0,"",'M16'!E81),"")</f>
        <v/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.75" customHeight="1" x14ac:dyDescent="0.25">
      <c r="A2218" s="9" t="s">
        <v>128</v>
      </c>
      <c r="B2218" s="9" t="s">
        <v>137</v>
      </c>
      <c r="C2218" s="9" t="s">
        <v>138</v>
      </c>
      <c r="D2218" s="9" t="s">
        <v>143</v>
      </c>
      <c r="E2218" s="9">
        <v>7898215150282</v>
      </c>
      <c r="F2218" s="9" t="str">
        <f>Calendário!C20</f>
        <v>Supermercado Aliança</v>
      </c>
      <c r="G2218" s="9" t="str">
        <f>IFERROR(IF('M17'!E81=0,"",'M17'!E81),"")</f>
        <v/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5.75" customHeight="1" x14ac:dyDescent="0.25">
      <c r="A2219" s="9" t="s">
        <v>128</v>
      </c>
      <c r="B2219" s="9" t="s">
        <v>137</v>
      </c>
      <c r="C2219" s="9" t="s">
        <v>138</v>
      </c>
      <c r="D2219" s="9" t="s">
        <v>143</v>
      </c>
      <c r="E2219" s="9">
        <v>7898215150282</v>
      </c>
      <c r="F2219" s="9" t="str">
        <f>Calendário!C21</f>
        <v>Pereira Atacado e Varejo (Boa Vista)</v>
      </c>
      <c r="G2219" s="9" t="str">
        <f>IFERROR(IF('M18'!E81=0,"",'M18'!E81),"")</f>
        <v/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5.75" customHeight="1" x14ac:dyDescent="0.25">
      <c r="A2220" s="9" t="s">
        <v>128</v>
      </c>
      <c r="B2220" s="9" t="s">
        <v>137</v>
      </c>
      <c r="C2220" s="9" t="s">
        <v>138</v>
      </c>
      <c r="D2220" s="9" t="s">
        <v>143</v>
      </c>
      <c r="E2220" s="9">
        <v>7898215150282</v>
      </c>
      <c r="F2220" s="9" t="str">
        <f>Calendário!C22</f>
        <v>Andralmeida LTDA (São Geraldo)</v>
      </c>
      <c r="G2220" s="9" t="str">
        <f>IFERROR(IF('M19'!E81=0,"",'M19'!E81),"")</f>
        <v/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5.75" customHeight="1" x14ac:dyDescent="0.25">
      <c r="A2221" s="9" t="s">
        <v>128</v>
      </c>
      <c r="B2221" s="9" t="s">
        <v>137</v>
      </c>
      <c r="C2221" s="9" t="s">
        <v>138</v>
      </c>
      <c r="D2221" s="9" t="s">
        <v>143</v>
      </c>
      <c r="E2221" s="9">
        <v>7898215150282</v>
      </c>
      <c r="F2221" s="9" t="str">
        <f>Calendário!C23</f>
        <v xml:space="preserve">São Miguel Supermercado </v>
      </c>
      <c r="G2221" s="9" t="str">
        <f>IFERROR(IF('M20'!E81=0,"",'M20'!E81),"")</f>
        <v/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5.75" customHeight="1" x14ac:dyDescent="0.25">
      <c r="A2222" s="9" t="s">
        <v>128</v>
      </c>
      <c r="B2222" s="9" t="s">
        <v>137</v>
      </c>
      <c r="C2222" s="9" t="s">
        <v>138</v>
      </c>
      <c r="D2222" s="9" t="s">
        <v>143</v>
      </c>
      <c r="E2222" s="9">
        <v>7898215150282</v>
      </c>
      <c r="F2222" s="9" t="str">
        <f>Calendário!C24</f>
        <v>Supermercados BH (Rosa Cruz)</v>
      </c>
      <c r="G2222" s="9" t="str">
        <f>IFERROR(IF('M21'!E81=0,"",'M21'!E81),"")</f>
        <v/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15.75" customHeight="1" x14ac:dyDescent="0.25">
      <c r="A2223" s="9" t="s">
        <v>128</v>
      </c>
      <c r="B2223" s="9" t="s">
        <v>137</v>
      </c>
      <c r="C2223" s="9" t="s">
        <v>138</v>
      </c>
      <c r="D2223" s="9" t="s">
        <v>143</v>
      </c>
      <c r="E2223" s="9">
        <v>7898215150282</v>
      </c>
      <c r="F2223" s="9" t="str">
        <f>Calendário!C25</f>
        <v>Supermercados N U (Bairro Brasil)</v>
      </c>
      <c r="G2223" s="9" t="str">
        <f>IFERROR(IF('M22'!E81=0,"",'M22'!E81),"")</f>
        <v/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5.75" customHeight="1" x14ac:dyDescent="0.25">
      <c r="A2224" s="9" t="s">
        <v>128</v>
      </c>
      <c r="B2224" s="9" t="s">
        <v>137</v>
      </c>
      <c r="C2224" s="9" t="s">
        <v>138</v>
      </c>
      <c r="D2224" s="9" t="s">
        <v>143</v>
      </c>
      <c r="E2224" s="9">
        <v>7898215150282</v>
      </c>
      <c r="F2224" s="9" t="str">
        <f>Calendário!C26</f>
        <v>Atacadão (Pres. Dutra)</v>
      </c>
      <c r="G2224" s="9" t="str">
        <f>IFERROR(IF('M23'!E81=0,"",'M23'!E81),"")</f>
        <v/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5.75" customHeight="1" x14ac:dyDescent="0.25">
      <c r="A2225" s="9" t="s">
        <v>128</v>
      </c>
      <c r="B2225" s="9" t="s">
        <v>137</v>
      </c>
      <c r="C2225" s="9" t="s">
        <v>138</v>
      </c>
      <c r="D2225" s="9" t="s">
        <v>143</v>
      </c>
      <c r="E2225" s="9">
        <v>7898215150282</v>
      </c>
      <c r="F2225" s="9" t="str">
        <f>Calendário!C27</f>
        <v>Supermercado São João</v>
      </c>
      <c r="G2225" s="9" t="str">
        <f>IFERROR(IF('M24'!E81=0,"",'M24'!E81),"")</f>
        <v/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5.75" customHeight="1" x14ac:dyDescent="0.25">
      <c r="A2226" s="9" t="s">
        <v>128</v>
      </c>
      <c r="B2226" s="9" t="s">
        <v>137</v>
      </c>
      <c r="C2226" s="9" t="s">
        <v>138</v>
      </c>
      <c r="D2226" s="9" t="s">
        <v>143</v>
      </c>
      <c r="E2226" s="9">
        <v>7898215150282</v>
      </c>
      <c r="F2226" s="9" t="str">
        <f>Calendário!C28</f>
        <v>G Barbosa Supermercado</v>
      </c>
      <c r="G2226" s="9" t="str">
        <f>IFERROR(IF('M25'!E81=0,"",'M25'!E81),"")</f>
        <v/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5.75" customHeight="1" x14ac:dyDescent="0.25">
      <c r="A2227" s="9" t="s">
        <v>128</v>
      </c>
      <c r="B2227" s="9" t="s">
        <v>137</v>
      </c>
      <c r="C2227" s="9" t="s">
        <v>138</v>
      </c>
      <c r="D2227" s="9" t="s">
        <v>143</v>
      </c>
      <c r="E2227" s="9">
        <v>7898215150282</v>
      </c>
      <c r="F2227" s="9" t="str">
        <f>Calendário!C29</f>
        <v>Pereira Atacado e Varejo (Alto Maron)</v>
      </c>
      <c r="G2227" s="9" t="str">
        <f>IFERROR(IF('M26'!E81=0,"",'M26'!E81),"")</f>
        <v/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customHeight="1" x14ac:dyDescent="0.25">
      <c r="A2228" s="9" t="s">
        <v>128</v>
      </c>
      <c r="B2228" s="9" t="s">
        <v>137</v>
      </c>
      <c r="C2228" s="9" t="s">
        <v>138</v>
      </c>
      <c r="D2228" s="9" t="s">
        <v>143</v>
      </c>
      <c r="E2228" s="9">
        <v>7898215150282</v>
      </c>
      <c r="F2228" s="9" t="str">
        <f>Calendário!C30</f>
        <v>Supermercados BH (Brumado)</v>
      </c>
      <c r="G2228" s="9" t="str">
        <f>IFERROR(IF('M27'!E81=0,"",'M27'!E81),"")</f>
        <v/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5.75" customHeight="1" x14ac:dyDescent="0.25">
      <c r="A2229" s="9" t="s">
        <v>128</v>
      </c>
      <c r="B2229" s="9" t="s">
        <v>137</v>
      </c>
      <c r="C2229" s="9" t="s">
        <v>138</v>
      </c>
      <c r="D2229" s="9" t="s">
        <v>143</v>
      </c>
      <c r="E2229" s="9">
        <v>7898215150282</v>
      </c>
      <c r="F2229" s="9" t="str">
        <f>Calendário!C31</f>
        <v xml:space="preserve">Super Mix Supermercado </v>
      </c>
      <c r="G2229" s="9" t="str">
        <f>IFERROR(IF('M28'!E81=0,"",'M28'!E81),"")</f>
        <v/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5.75" customHeight="1" x14ac:dyDescent="0.25">
      <c r="A2230" s="9" t="s">
        <v>128</v>
      </c>
      <c r="B2230" s="9" t="s">
        <v>137</v>
      </c>
      <c r="C2230" s="9" t="s">
        <v>138</v>
      </c>
      <c r="D2230" s="9" t="s">
        <v>143</v>
      </c>
      <c r="E2230" s="9">
        <v>7898215150282</v>
      </c>
      <c r="F2230" s="9" t="str">
        <f>Calendário!C32</f>
        <v>Gbom Supermercado</v>
      </c>
      <c r="G2230" s="9" t="str">
        <f>IFERROR(IF('M29'!E81=0,"",'M29'!E81),"")</f>
        <v/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15.75" customHeight="1" x14ac:dyDescent="0.25">
      <c r="A2231" s="9" t="s">
        <v>128</v>
      </c>
      <c r="B2231" s="9" t="s">
        <v>137</v>
      </c>
      <c r="C2231" s="9" t="s">
        <v>138</v>
      </c>
      <c r="D2231" s="9" t="s">
        <v>143</v>
      </c>
      <c r="E2231" s="9">
        <v>7898215150282</v>
      </c>
      <c r="F2231" s="9" t="str">
        <f>Calendário!C33</f>
        <v>Supermercado Azevedo</v>
      </c>
      <c r="G2231" s="9" t="str">
        <f>IFERROR(IF('M30'!E81=0,"",'M30'!E81),"")</f>
        <v/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5.75" customHeight="1" x14ac:dyDescent="0.25">
      <c r="A2232" s="9" t="s">
        <v>128</v>
      </c>
      <c r="B2232" s="9" t="s">
        <v>137</v>
      </c>
      <c r="C2232" s="9" t="s">
        <v>138</v>
      </c>
      <c r="D2232" s="9" t="s">
        <v>143</v>
      </c>
      <c r="E2232" s="9">
        <v>7898215150282</v>
      </c>
      <c r="F2232" s="9" t="str">
        <f>Calendário!C34</f>
        <v>Supermercado Jurema</v>
      </c>
      <c r="G2232" s="9" t="str">
        <f>IFERROR(IF('M31'!E81=0,"",'M31'!E81),"")</f>
        <v/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5.75" customHeight="1" x14ac:dyDescent="0.25">
      <c r="A2233" s="9" t="s">
        <v>128</v>
      </c>
      <c r="B2233" s="9" t="s">
        <v>137</v>
      </c>
      <c r="C2233" s="9" t="s">
        <v>138</v>
      </c>
      <c r="D2233" s="9" t="s">
        <v>143</v>
      </c>
      <c r="E2233" s="9">
        <v>7898215150282</v>
      </c>
      <c r="F2233" s="9" t="str">
        <f>Calendário!C35</f>
        <v xml:space="preserve">Supermercado Petybom </v>
      </c>
      <c r="G2233" s="9" t="str">
        <f>IFERROR(IF('M32'!E81=0,"",'M32'!E81),"")</f>
        <v/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customHeight="1" x14ac:dyDescent="0.25">
      <c r="A2234" s="9" t="s">
        <v>128</v>
      </c>
      <c r="B2234" s="9" t="s">
        <v>137</v>
      </c>
      <c r="C2234" s="9" t="s">
        <v>138</v>
      </c>
      <c r="D2234" s="9" t="s">
        <v>143</v>
      </c>
      <c r="E2234" s="9">
        <v>7898215150282</v>
      </c>
      <c r="F2234" s="9" t="str">
        <f>Calendário!C36</f>
        <v>Supermercados Petrópolis</v>
      </c>
      <c r="G2234" s="9" t="str">
        <f>IFERROR(IF('M33'!E81=0,"",'M33'!E81),"")</f>
        <v/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5.75" customHeight="1" x14ac:dyDescent="0.25">
      <c r="A2235" s="9" t="s">
        <v>128</v>
      </c>
      <c r="B2235" s="9" t="s">
        <v>137</v>
      </c>
      <c r="C2235" s="9" t="s">
        <v>138</v>
      </c>
      <c r="D2235" s="9" t="s">
        <v>143</v>
      </c>
      <c r="E2235" s="9">
        <v>7898215150282</v>
      </c>
      <c r="F2235" s="9" t="str">
        <f>Calendário!C37</f>
        <v>Supermercados N U (Boulevard)</v>
      </c>
      <c r="G2235" s="9" t="str">
        <f>IFERROR(IF('M34'!E81=0,"",'M34'!E81),"")</f>
        <v/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5.75" customHeight="1" x14ac:dyDescent="0.25">
      <c r="A2236" s="9" t="s">
        <v>128</v>
      </c>
      <c r="B2236" s="9" t="s">
        <v>137</v>
      </c>
      <c r="C2236" s="9" t="s">
        <v>138</v>
      </c>
      <c r="D2236" s="9" t="s">
        <v>143</v>
      </c>
      <c r="E2236" s="9">
        <v>7898215150282</v>
      </c>
      <c r="F2236" s="9" t="str">
        <f>Calendário!C38</f>
        <v>Supermercado Local</v>
      </c>
      <c r="G2236" s="9" t="str">
        <f>IFERROR(IF('M35'!E81=0,"",'M35'!E81),"")</f>
        <v/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15.75" customHeight="1" x14ac:dyDescent="0.25">
      <c r="A2237" s="9" t="s">
        <v>128</v>
      </c>
      <c r="B2237" s="9" t="s">
        <v>137</v>
      </c>
      <c r="C2237" s="9" t="s">
        <v>138</v>
      </c>
      <c r="D2237" s="9" t="s">
        <v>143</v>
      </c>
      <c r="E2237" s="9">
        <v>7898215150282</v>
      </c>
      <c r="F2237" s="9" t="str">
        <f>Calendário!C39</f>
        <v>Rondelli Comércio e transporte LTDA</v>
      </c>
      <c r="G2237" s="9" t="str">
        <f>IFERROR(IF('M36'!E81=0,"",'M36'!E81),"")</f>
        <v/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15.75" customHeight="1" x14ac:dyDescent="0.25">
      <c r="A2238" s="9" t="s">
        <v>128</v>
      </c>
      <c r="B2238" s="9" t="s">
        <v>137</v>
      </c>
      <c r="C2238" s="9" t="s">
        <v>138</v>
      </c>
      <c r="D2238" s="9" t="s">
        <v>143</v>
      </c>
      <c r="E2238" s="9">
        <v>7898215150282</v>
      </c>
      <c r="F2238" s="9" t="str">
        <f>Calendário!C40</f>
        <v>NS Aparecida</v>
      </c>
      <c r="G2238" s="9" t="str">
        <f>IFERROR(IF('M37'!E81=0,"",'M37'!E81),"")</f>
        <v/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5.75" customHeight="1" x14ac:dyDescent="0.25">
      <c r="A2239" s="9" t="s">
        <v>128</v>
      </c>
      <c r="B2239" s="9" t="s">
        <v>137</v>
      </c>
      <c r="C2239" s="9" t="s">
        <v>138</v>
      </c>
      <c r="D2239" s="9" t="s">
        <v>143</v>
      </c>
      <c r="E2239" s="9">
        <v>7898215150282</v>
      </c>
      <c r="F2239" s="9" t="str">
        <f>Calendário!C41</f>
        <v>Supermercado Família</v>
      </c>
      <c r="G2239" s="9" t="str">
        <f>IFERROR(IF('M38'!E81=0,"",'M38'!E81),"")</f>
        <v/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5.75" customHeight="1" x14ac:dyDescent="0.25">
      <c r="A2240" s="9" t="s">
        <v>128</v>
      </c>
      <c r="B2240" s="9" t="s">
        <v>137</v>
      </c>
      <c r="C2240" s="9" t="s">
        <v>138</v>
      </c>
      <c r="D2240" s="9" t="s">
        <v>143</v>
      </c>
      <c r="E2240" s="9">
        <v>7898215150282</v>
      </c>
      <c r="F2240" s="9" t="str">
        <f>Calendário!C42</f>
        <v>S Nossa Senhora</v>
      </c>
      <c r="G2240" s="9" t="str">
        <f>IFERROR(IF('M39'!E81=0,"",'M39'!E81),"")</f>
        <v/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5.75" customHeight="1" x14ac:dyDescent="0.25">
      <c r="A2241" s="9" t="s">
        <v>128</v>
      </c>
      <c r="B2241" s="9" t="s">
        <v>137</v>
      </c>
      <c r="C2241" s="9" t="s">
        <v>138</v>
      </c>
      <c r="D2241" s="9" t="s">
        <v>143</v>
      </c>
      <c r="E2241" s="9">
        <v>7898215150282</v>
      </c>
      <c r="F2241" s="9" t="str">
        <f>Calendário!C43</f>
        <v>Supermercado Nova Economia</v>
      </c>
      <c r="G2241" s="9" t="str">
        <f>IFERROR(IF('M40'!E81=0,"",'M40'!E81),"")</f>
        <v/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15.75" customHeight="1" x14ac:dyDescent="0.25">
      <c r="A2242" s="9" t="s">
        <v>128</v>
      </c>
      <c r="B2242" s="9" t="s">
        <v>144</v>
      </c>
      <c r="C2242" s="9" t="s">
        <v>145</v>
      </c>
      <c r="D2242" s="9" t="s">
        <v>146</v>
      </c>
      <c r="E2242" s="9">
        <v>7897318572830</v>
      </c>
      <c r="F2242" s="9" t="str">
        <f>Calendário!C4</f>
        <v>Atakarejo</v>
      </c>
      <c r="G2242" s="9" t="str">
        <f>IFERROR(IF('M1'!E83=0,"",'M1'!E83),"")</f>
        <v>x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15.75" customHeight="1" x14ac:dyDescent="0.25">
      <c r="A2243" s="9" t="s">
        <v>128</v>
      </c>
      <c r="B2243" s="9" t="s">
        <v>144</v>
      </c>
      <c r="C2243" s="9" t="s">
        <v>145</v>
      </c>
      <c r="D2243" s="9" t="s">
        <v>146</v>
      </c>
      <c r="E2243" s="9">
        <v>7897318572830</v>
      </c>
      <c r="F2243" s="9" t="str">
        <f>Calendário!C5</f>
        <v>Supermercado São Jorge</v>
      </c>
      <c r="G2243" s="9" t="str">
        <f>IFERROR(IF('M2'!E83=0,"",'M2'!E83),"")</f>
        <v/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5.75" customHeight="1" x14ac:dyDescent="0.25">
      <c r="A2244" s="9" t="s">
        <v>128</v>
      </c>
      <c r="B2244" s="9" t="s">
        <v>144</v>
      </c>
      <c r="C2244" s="9" t="s">
        <v>145</v>
      </c>
      <c r="D2244" s="9" t="s">
        <v>146</v>
      </c>
      <c r="E2244" s="9">
        <v>7897318572830</v>
      </c>
      <c r="F2244" s="9" t="str">
        <f>Calendário!C6</f>
        <v>Economart</v>
      </c>
      <c r="G2244" s="9">
        <f>IFERROR(IF('M3'!E83=0,"",'M3'!E83),"")</f>
        <v>10.9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5.75" customHeight="1" x14ac:dyDescent="0.25">
      <c r="A2245" s="9" t="s">
        <v>128</v>
      </c>
      <c r="B2245" s="9" t="s">
        <v>144</v>
      </c>
      <c r="C2245" s="9" t="s">
        <v>145</v>
      </c>
      <c r="D2245" s="9" t="s">
        <v>146</v>
      </c>
      <c r="E2245" s="9">
        <v>7897318572830</v>
      </c>
      <c r="F2245" s="9" t="str">
        <f>Calendário!C7</f>
        <v>Mercadinho Deus Dará</v>
      </c>
      <c r="G2245" s="9" t="str">
        <f>IFERROR(IF('M4'!E83=0,"",'M4'!E83),"")</f>
        <v>x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5.75" customHeight="1" x14ac:dyDescent="0.25">
      <c r="A2246" s="9" t="s">
        <v>128</v>
      </c>
      <c r="B2246" s="9" t="s">
        <v>144</v>
      </c>
      <c r="C2246" s="9" t="s">
        <v>145</v>
      </c>
      <c r="D2246" s="9" t="s">
        <v>146</v>
      </c>
      <c r="E2246" s="9">
        <v>7897318572830</v>
      </c>
      <c r="F2246" s="9" t="str">
        <f>Calendário!C8</f>
        <v>Mix Mateus</v>
      </c>
      <c r="G2246" s="9" t="str">
        <f>IFERROR(IF('M5'!E83=0,"",'M5'!E83),"")</f>
        <v>x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5.75" customHeight="1" x14ac:dyDescent="0.25">
      <c r="A2247" s="9" t="s">
        <v>128</v>
      </c>
      <c r="B2247" s="9" t="s">
        <v>144</v>
      </c>
      <c r="C2247" s="9" t="s">
        <v>145</v>
      </c>
      <c r="D2247" s="9" t="s">
        <v>146</v>
      </c>
      <c r="E2247" s="9">
        <v>7897318572830</v>
      </c>
      <c r="F2247" s="9" t="str">
        <f>Calendário!C9</f>
        <v>Mercado Eliene</v>
      </c>
      <c r="G2247" s="9" t="str">
        <f>IFERROR(IF('M6'!E83=0,"",'M6'!E83),"")</f>
        <v>x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customHeight="1" x14ac:dyDescent="0.25">
      <c r="A2248" s="9" t="s">
        <v>128</v>
      </c>
      <c r="B2248" s="9" t="s">
        <v>144</v>
      </c>
      <c r="C2248" s="9" t="s">
        <v>145</v>
      </c>
      <c r="D2248" s="9" t="s">
        <v>146</v>
      </c>
      <c r="E2248" s="9">
        <v>7897318572830</v>
      </c>
      <c r="F2248" s="9" t="str">
        <f>Calendário!C10</f>
        <v>Santo Antônio Supermercados</v>
      </c>
      <c r="G2248" s="9">
        <f>IFERROR(IF('M7'!E83=0,"",'M7'!E83),"")</f>
        <v>9.99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customHeight="1" x14ac:dyDescent="0.25">
      <c r="A2249" s="9" t="s">
        <v>128</v>
      </c>
      <c r="B2249" s="9" t="s">
        <v>144</v>
      </c>
      <c r="C2249" s="9" t="s">
        <v>145</v>
      </c>
      <c r="D2249" s="9" t="s">
        <v>146</v>
      </c>
      <c r="E2249" s="9">
        <v>7897318572830</v>
      </c>
      <c r="F2249" s="9" t="str">
        <f>Calendário!C11</f>
        <v xml:space="preserve">Mercado Teixeira </v>
      </c>
      <c r="G2249" s="9" t="str">
        <f>IFERROR(IF('M8'!E83=0,"",'M8'!E83),"")</f>
        <v>x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5.75" customHeight="1" x14ac:dyDescent="0.25">
      <c r="A2250" s="9" t="s">
        <v>128</v>
      </c>
      <c r="B2250" s="9" t="s">
        <v>144</v>
      </c>
      <c r="C2250" s="9" t="s">
        <v>145</v>
      </c>
      <c r="D2250" s="9" t="s">
        <v>146</v>
      </c>
      <c r="E2250" s="9">
        <v>7897318572830</v>
      </c>
      <c r="F2250" s="9" t="str">
        <f>Calendário!C12</f>
        <v xml:space="preserve">Supermercado Modelo </v>
      </c>
      <c r="G2250" s="9" t="str">
        <f>IFERROR(IF('M9'!E83=0,"",'M9'!E83),"")</f>
        <v/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5.75" customHeight="1" x14ac:dyDescent="0.25">
      <c r="A2251" s="9" t="s">
        <v>128</v>
      </c>
      <c r="B2251" s="9" t="s">
        <v>144</v>
      </c>
      <c r="C2251" s="9" t="s">
        <v>145</v>
      </c>
      <c r="D2251" s="9" t="s">
        <v>146</v>
      </c>
      <c r="E2251" s="9">
        <v>7897318572830</v>
      </c>
      <c r="F2251" s="9" t="str">
        <f>Calendário!C13</f>
        <v>Supermercado Esplendor</v>
      </c>
      <c r="G2251" s="9" t="str">
        <f>IFERROR(IF('M10'!E83=0,"",'M10'!E83),"")</f>
        <v/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5.75" customHeight="1" x14ac:dyDescent="0.25">
      <c r="A2252" s="9" t="s">
        <v>128</v>
      </c>
      <c r="B2252" s="9" t="s">
        <v>144</v>
      </c>
      <c r="C2252" s="9" t="s">
        <v>145</v>
      </c>
      <c r="D2252" s="9" t="s">
        <v>146</v>
      </c>
      <c r="E2252" s="9">
        <v>7897318572830</v>
      </c>
      <c r="F2252" s="9" t="str">
        <f>Calendário!C14</f>
        <v>Sendas Distribuidora S/A (Assaí Atacadista)</v>
      </c>
      <c r="G2252" s="9" t="str">
        <f>IFERROR(IF('M11'!E83=0,"",'M11'!E83),"")</f>
        <v/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15.75" customHeight="1" x14ac:dyDescent="0.25">
      <c r="A2253" s="9" t="s">
        <v>128</v>
      </c>
      <c r="B2253" s="9" t="s">
        <v>144</v>
      </c>
      <c r="C2253" s="9" t="s">
        <v>145</v>
      </c>
      <c r="D2253" s="9" t="s">
        <v>146</v>
      </c>
      <c r="E2253" s="9">
        <v>7897318572830</v>
      </c>
      <c r="F2253" s="9" t="str">
        <f>Calendário!C15</f>
        <v>Supermercado Sampaio</v>
      </c>
      <c r="G2253" s="9" t="str">
        <f>IFERROR(IF('M12'!E83=0,"",'M12'!E83),"")</f>
        <v/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15.75" customHeight="1" x14ac:dyDescent="0.25">
      <c r="A2254" s="9" t="s">
        <v>128</v>
      </c>
      <c r="B2254" s="9" t="s">
        <v>144</v>
      </c>
      <c r="C2254" s="9" t="s">
        <v>145</v>
      </c>
      <c r="D2254" s="9" t="s">
        <v>146</v>
      </c>
      <c r="E2254" s="9">
        <v>7897318572830</v>
      </c>
      <c r="F2254" s="9" t="str">
        <f>Calendário!C16</f>
        <v>Atacadão (Brumado)</v>
      </c>
      <c r="G2254" s="9">
        <f>IFERROR(IF('M13'!E83=0,"",'M13'!E83),"")</f>
        <v>9.99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5.75" customHeight="1" x14ac:dyDescent="0.25">
      <c r="A2255" s="9" t="s">
        <v>128</v>
      </c>
      <c r="B2255" s="9" t="s">
        <v>144</v>
      </c>
      <c r="C2255" s="9" t="s">
        <v>145</v>
      </c>
      <c r="D2255" s="9" t="s">
        <v>146</v>
      </c>
      <c r="E2255" s="9">
        <v>7897318572830</v>
      </c>
      <c r="F2255" s="9" t="str">
        <f>Calendário!C17</f>
        <v>Supermercado Central Ipanema</v>
      </c>
      <c r="G2255" s="9" t="str">
        <f>IFERROR(IF('M14'!E83=0,"",'M14'!E83),"")</f>
        <v>x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5.75" customHeight="1" x14ac:dyDescent="0.25">
      <c r="A2256" s="9" t="s">
        <v>128</v>
      </c>
      <c r="B2256" s="9" t="s">
        <v>144</v>
      </c>
      <c r="C2256" s="9" t="s">
        <v>145</v>
      </c>
      <c r="D2256" s="9" t="s">
        <v>146</v>
      </c>
      <c r="E2256" s="9">
        <v>7897318572830</v>
      </c>
      <c r="F2256" s="9" t="str">
        <f>Calendário!C18</f>
        <v>Supermercados BH (Juracy)</v>
      </c>
      <c r="G2256" s="9" t="str">
        <f>IFERROR(IF('M15'!E83=0,"",'M15'!E83),"")</f>
        <v/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5.75" customHeight="1" x14ac:dyDescent="0.25">
      <c r="A2257" s="9" t="s">
        <v>128</v>
      </c>
      <c r="B2257" s="9" t="s">
        <v>144</v>
      </c>
      <c r="C2257" s="9" t="s">
        <v>145</v>
      </c>
      <c r="D2257" s="9" t="s">
        <v>146</v>
      </c>
      <c r="E2257" s="9">
        <v>7897318572830</v>
      </c>
      <c r="F2257" s="9" t="str">
        <f>Calendário!C19</f>
        <v>Supermercado Canaã</v>
      </c>
      <c r="G2257" s="9" t="str">
        <f>IFERROR(IF('M16'!E83=0,"",'M16'!E83),"")</f>
        <v/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15.75" customHeight="1" x14ac:dyDescent="0.25">
      <c r="A2258" s="9" t="s">
        <v>128</v>
      </c>
      <c r="B2258" s="9" t="s">
        <v>144</v>
      </c>
      <c r="C2258" s="9" t="s">
        <v>145</v>
      </c>
      <c r="D2258" s="9" t="s">
        <v>146</v>
      </c>
      <c r="E2258" s="9">
        <v>7897318572830</v>
      </c>
      <c r="F2258" s="9" t="str">
        <f>Calendário!C20</f>
        <v>Supermercado Aliança</v>
      </c>
      <c r="G2258" s="9" t="str">
        <f>IFERROR(IF('M17'!E83=0,"",'M17'!E83),"")</f>
        <v/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5.75" customHeight="1" x14ac:dyDescent="0.25">
      <c r="A2259" s="9" t="s">
        <v>128</v>
      </c>
      <c r="B2259" s="9" t="s">
        <v>144</v>
      </c>
      <c r="C2259" s="9" t="s">
        <v>145</v>
      </c>
      <c r="D2259" s="9" t="s">
        <v>146</v>
      </c>
      <c r="E2259" s="9">
        <v>7897318572830</v>
      </c>
      <c r="F2259" s="9" t="str">
        <f>Calendário!C21</f>
        <v>Pereira Atacado e Varejo (Boa Vista)</v>
      </c>
      <c r="G2259" s="9" t="str">
        <f>IFERROR(IF('M18'!E83=0,"",'M18'!E83),"")</f>
        <v/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15.75" customHeight="1" x14ac:dyDescent="0.25">
      <c r="A2260" s="9" t="s">
        <v>128</v>
      </c>
      <c r="B2260" s="9" t="s">
        <v>144</v>
      </c>
      <c r="C2260" s="9" t="s">
        <v>145</v>
      </c>
      <c r="D2260" s="9" t="s">
        <v>146</v>
      </c>
      <c r="E2260" s="9">
        <v>7897318572830</v>
      </c>
      <c r="F2260" s="9" t="str">
        <f>Calendário!C22</f>
        <v>Andralmeida LTDA (São Geraldo)</v>
      </c>
      <c r="G2260" s="9" t="str">
        <f>IFERROR(IF('M19'!E83=0,"",'M19'!E83),"")</f>
        <v/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15.75" customHeight="1" x14ac:dyDescent="0.25">
      <c r="A2261" s="9" t="s">
        <v>128</v>
      </c>
      <c r="B2261" s="9" t="s">
        <v>144</v>
      </c>
      <c r="C2261" s="9" t="s">
        <v>145</v>
      </c>
      <c r="D2261" s="9" t="s">
        <v>146</v>
      </c>
      <c r="E2261" s="9">
        <v>7897318572830</v>
      </c>
      <c r="F2261" s="9" t="str">
        <f>Calendário!C23</f>
        <v xml:space="preserve">São Miguel Supermercado </v>
      </c>
      <c r="G2261" s="9" t="str">
        <f>IFERROR(IF('M20'!E83=0,"",'M20'!E83),"")</f>
        <v/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5.75" customHeight="1" x14ac:dyDescent="0.25">
      <c r="A2262" s="9" t="s">
        <v>128</v>
      </c>
      <c r="B2262" s="9" t="s">
        <v>144</v>
      </c>
      <c r="C2262" s="9" t="s">
        <v>145</v>
      </c>
      <c r="D2262" s="9" t="s">
        <v>146</v>
      </c>
      <c r="E2262" s="9">
        <v>7897318572830</v>
      </c>
      <c r="F2262" s="9" t="str">
        <f>Calendário!C24</f>
        <v>Supermercados BH (Rosa Cruz)</v>
      </c>
      <c r="G2262" s="9" t="str">
        <f>IFERROR(IF('M21'!E83=0,"",'M21'!E83),"")</f>
        <v/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5.75" customHeight="1" x14ac:dyDescent="0.25">
      <c r="A2263" s="9" t="s">
        <v>128</v>
      </c>
      <c r="B2263" s="9" t="s">
        <v>144</v>
      </c>
      <c r="C2263" s="9" t="s">
        <v>145</v>
      </c>
      <c r="D2263" s="9" t="s">
        <v>146</v>
      </c>
      <c r="E2263" s="9">
        <v>7897318572830</v>
      </c>
      <c r="F2263" s="9" t="str">
        <f>Calendário!C25</f>
        <v>Supermercados N U (Bairro Brasil)</v>
      </c>
      <c r="G2263" s="9" t="str">
        <f>IFERROR(IF('M22'!E83=0,"",'M22'!E83),"")</f>
        <v/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5.75" customHeight="1" x14ac:dyDescent="0.25">
      <c r="A2264" s="9" t="s">
        <v>128</v>
      </c>
      <c r="B2264" s="9" t="s">
        <v>144</v>
      </c>
      <c r="C2264" s="9" t="s">
        <v>145</v>
      </c>
      <c r="D2264" s="9" t="s">
        <v>146</v>
      </c>
      <c r="E2264" s="9">
        <v>7897318572830</v>
      </c>
      <c r="F2264" s="9" t="str">
        <f>Calendário!C26</f>
        <v>Atacadão (Pres. Dutra)</v>
      </c>
      <c r="G2264" s="9" t="str">
        <f>IFERROR(IF('M23'!E83=0,"",'M23'!E83),"")</f>
        <v/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5.75" customHeight="1" x14ac:dyDescent="0.25">
      <c r="A2265" s="9" t="s">
        <v>128</v>
      </c>
      <c r="B2265" s="9" t="s">
        <v>144</v>
      </c>
      <c r="C2265" s="9" t="s">
        <v>145</v>
      </c>
      <c r="D2265" s="9" t="s">
        <v>146</v>
      </c>
      <c r="E2265" s="9">
        <v>7897318572830</v>
      </c>
      <c r="F2265" s="9" t="str">
        <f>Calendário!C27</f>
        <v>Supermercado São João</v>
      </c>
      <c r="G2265" s="9" t="str">
        <f>IFERROR(IF('M24'!E83=0,"",'M24'!E83),"")</f>
        <v/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5.75" customHeight="1" x14ac:dyDescent="0.25">
      <c r="A2266" s="9" t="s">
        <v>128</v>
      </c>
      <c r="B2266" s="9" t="s">
        <v>144</v>
      </c>
      <c r="C2266" s="9" t="s">
        <v>145</v>
      </c>
      <c r="D2266" s="9" t="s">
        <v>146</v>
      </c>
      <c r="E2266" s="9">
        <v>7897318572830</v>
      </c>
      <c r="F2266" s="9" t="str">
        <f>Calendário!C28</f>
        <v>G Barbosa Supermercado</v>
      </c>
      <c r="G2266" s="9" t="str">
        <f>IFERROR(IF('M25'!E83=0,"",'M25'!E83),"")</f>
        <v/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customHeight="1" x14ac:dyDescent="0.25">
      <c r="A2267" s="9" t="s">
        <v>128</v>
      </c>
      <c r="B2267" s="9" t="s">
        <v>144</v>
      </c>
      <c r="C2267" s="9" t="s">
        <v>145</v>
      </c>
      <c r="D2267" s="9" t="s">
        <v>146</v>
      </c>
      <c r="E2267" s="9">
        <v>7897318572830</v>
      </c>
      <c r="F2267" s="9" t="str">
        <f>Calendário!C29</f>
        <v>Pereira Atacado e Varejo (Alto Maron)</v>
      </c>
      <c r="G2267" s="9" t="str">
        <f>IFERROR(IF('M26'!E83=0,"",'M26'!E83),"")</f>
        <v/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customHeight="1" x14ac:dyDescent="0.25">
      <c r="A2268" s="9" t="s">
        <v>128</v>
      </c>
      <c r="B2268" s="9" t="s">
        <v>144</v>
      </c>
      <c r="C2268" s="9" t="s">
        <v>145</v>
      </c>
      <c r="D2268" s="9" t="s">
        <v>146</v>
      </c>
      <c r="E2268" s="9">
        <v>7897318572830</v>
      </c>
      <c r="F2268" s="9" t="str">
        <f>Calendário!C30</f>
        <v>Supermercados BH (Brumado)</v>
      </c>
      <c r="G2268" s="9" t="str">
        <f>IFERROR(IF('M27'!E83=0,"",'M27'!E83),"")</f>
        <v/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customHeight="1" x14ac:dyDescent="0.25">
      <c r="A2269" s="9" t="s">
        <v>128</v>
      </c>
      <c r="B2269" s="9" t="s">
        <v>144</v>
      </c>
      <c r="C2269" s="9" t="s">
        <v>145</v>
      </c>
      <c r="D2269" s="9" t="s">
        <v>146</v>
      </c>
      <c r="E2269" s="9">
        <v>7897318572830</v>
      </c>
      <c r="F2269" s="9" t="str">
        <f>Calendário!C31</f>
        <v xml:space="preserve">Super Mix Supermercado </v>
      </c>
      <c r="G2269" s="9" t="str">
        <f>IFERROR(IF('M28'!E83=0,"",'M28'!E83),"")</f>
        <v/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customHeight="1" x14ac:dyDescent="0.25">
      <c r="A2270" s="9" t="s">
        <v>128</v>
      </c>
      <c r="B2270" s="9" t="s">
        <v>144</v>
      </c>
      <c r="C2270" s="9" t="s">
        <v>145</v>
      </c>
      <c r="D2270" s="9" t="s">
        <v>146</v>
      </c>
      <c r="E2270" s="9">
        <v>7897318572830</v>
      </c>
      <c r="F2270" s="9" t="str">
        <f>Calendário!C32</f>
        <v>Gbom Supermercado</v>
      </c>
      <c r="G2270" s="9" t="str">
        <f>IFERROR(IF('M29'!E83=0,"",'M29'!E83),"")</f>
        <v/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customHeight="1" x14ac:dyDescent="0.25">
      <c r="A2271" s="9" t="s">
        <v>128</v>
      </c>
      <c r="B2271" s="9" t="s">
        <v>144</v>
      </c>
      <c r="C2271" s="9" t="s">
        <v>145</v>
      </c>
      <c r="D2271" s="9" t="s">
        <v>146</v>
      </c>
      <c r="E2271" s="9">
        <v>7897318572830</v>
      </c>
      <c r="F2271" s="9" t="str">
        <f>Calendário!C33</f>
        <v>Supermercado Azevedo</v>
      </c>
      <c r="G2271" s="9" t="str">
        <f>IFERROR(IF('M30'!E83=0,"",'M30'!E83),"")</f>
        <v/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customHeight="1" x14ac:dyDescent="0.25">
      <c r="A2272" s="9" t="s">
        <v>128</v>
      </c>
      <c r="B2272" s="9" t="s">
        <v>144</v>
      </c>
      <c r="C2272" s="9" t="s">
        <v>145</v>
      </c>
      <c r="D2272" s="9" t="s">
        <v>146</v>
      </c>
      <c r="E2272" s="9">
        <v>7897318572830</v>
      </c>
      <c r="F2272" s="9" t="str">
        <f>Calendário!C34</f>
        <v>Supermercado Jurema</v>
      </c>
      <c r="G2272" s="9" t="str">
        <f>IFERROR(IF('M31'!E83=0,"",'M31'!E83),"")</f>
        <v/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customHeight="1" x14ac:dyDescent="0.25">
      <c r="A2273" s="9" t="s">
        <v>128</v>
      </c>
      <c r="B2273" s="9" t="s">
        <v>144</v>
      </c>
      <c r="C2273" s="9" t="s">
        <v>145</v>
      </c>
      <c r="D2273" s="9" t="s">
        <v>146</v>
      </c>
      <c r="E2273" s="9">
        <v>7897318572830</v>
      </c>
      <c r="F2273" s="9" t="str">
        <f>Calendário!C35</f>
        <v xml:space="preserve">Supermercado Petybom </v>
      </c>
      <c r="G2273" s="9" t="str">
        <f>IFERROR(IF('M32'!E83=0,"",'M32'!E83),"")</f>
        <v/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customHeight="1" x14ac:dyDescent="0.25">
      <c r="A2274" s="9" t="s">
        <v>128</v>
      </c>
      <c r="B2274" s="9" t="s">
        <v>144</v>
      </c>
      <c r="C2274" s="9" t="s">
        <v>145</v>
      </c>
      <c r="D2274" s="9" t="s">
        <v>146</v>
      </c>
      <c r="E2274" s="9">
        <v>7897318572830</v>
      </c>
      <c r="F2274" s="9" t="str">
        <f>Calendário!C36</f>
        <v>Supermercados Petrópolis</v>
      </c>
      <c r="G2274" s="9" t="str">
        <f>IFERROR(IF('M33'!E83=0,"",'M33'!E83),"")</f>
        <v/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5.75" customHeight="1" x14ac:dyDescent="0.25">
      <c r="A2275" s="9" t="s">
        <v>128</v>
      </c>
      <c r="B2275" s="9" t="s">
        <v>144</v>
      </c>
      <c r="C2275" s="9" t="s">
        <v>145</v>
      </c>
      <c r="D2275" s="9" t="s">
        <v>146</v>
      </c>
      <c r="E2275" s="9">
        <v>7897318572830</v>
      </c>
      <c r="F2275" s="9" t="str">
        <f>Calendário!C37</f>
        <v>Supermercados N U (Boulevard)</v>
      </c>
      <c r="G2275" s="9" t="str">
        <f>IFERROR(IF('M34'!E83=0,"",'M34'!E83),"")</f>
        <v/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customHeight="1" x14ac:dyDescent="0.25">
      <c r="A2276" s="9" t="s">
        <v>128</v>
      </c>
      <c r="B2276" s="9" t="s">
        <v>144</v>
      </c>
      <c r="C2276" s="9" t="s">
        <v>145</v>
      </c>
      <c r="D2276" s="9" t="s">
        <v>146</v>
      </c>
      <c r="E2276" s="9">
        <v>7897318572830</v>
      </c>
      <c r="F2276" s="9" t="str">
        <f>Calendário!C38</f>
        <v>Supermercado Local</v>
      </c>
      <c r="G2276" s="9" t="str">
        <f>IFERROR(IF('M35'!E83=0,"",'M35'!E83),"")</f>
        <v/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customHeight="1" x14ac:dyDescent="0.25">
      <c r="A2277" s="9" t="s">
        <v>128</v>
      </c>
      <c r="B2277" s="9" t="s">
        <v>144</v>
      </c>
      <c r="C2277" s="9" t="s">
        <v>145</v>
      </c>
      <c r="D2277" s="9" t="s">
        <v>146</v>
      </c>
      <c r="E2277" s="9">
        <v>7897318572830</v>
      </c>
      <c r="F2277" s="9" t="str">
        <f>Calendário!C39</f>
        <v>Rondelli Comércio e transporte LTDA</v>
      </c>
      <c r="G2277" s="9" t="str">
        <f>IFERROR(IF('M36'!E83=0,"",'M36'!E83),"")</f>
        <v/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5.75" customHeight="1" x14ac:dyDescent="0.25">
      <c r="A2278" s="9" t="s">
        <v>128</v>
      </c>
      <c r="B2278" s="9" t="s">
        <v>144</v>
      </c>
      <c r="C2278" s="9" t="s">
        <v>145</v>
      </c>
      <c r="D2278" s="9" t="s">
        <v>146</v>
      </c>
      <c r="E2278" s="9">
        <v>7897318572830</v>
      </c>
      <c r="F2278" s="9" t="str">
        <f>Calendário!C40</f>
        <v>NS Aparecida</v>
      </c>
      <c r="G2278" s="9" t="str">
        <f>IFERROR(IF('M37'!E83=0,"",'M37'!E83),"")</f>
        <v/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customHeight="1" x14ac:dyDescent="0.25">
      <c r="A2279" s="9" t="s">
        <v>128</v>
      </c>
      <c r="B2279" s="9" t="s">
        <v>144</v>
      </c>
      <c r="C2279" s="9" t="s">
        <v>145</v>
      </c>
      <c r="D2279" s="9" t="s">
        <v>146</v>
      </c>
      <c r="E2279" s="9">
        <v>7897318572830</v>
      </c>
      <c r="F2279" s="9" t="str">
        <f>Calendário!C41</f>
        <v>Supermercado Família</v>
      </c>
      <c r="G2279" s="9" t="str">
        <f>IFERROR(IF('M38'!E83=0,"",'M38'!E83),"")</f>
        <v/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customHeight="1" x14ac:dyDescent="0.25">
      <c r="A2280" s="9" t="s">
        <v>128</v>
      </c>
      <c r="B2280" s="9" t="s">
        <v>144</v>
      </c>
      <c r="C2280" s="9" t="s">
        <v>145</v>
      </c>
      <c r="D2280" s="9" t="s">
        <v>146</v>
      </c>
      <c r="E2280" s="9">
        <v>7897318572830</v>
      </c>
      <c r="F2280" s="9" t="str">
        <f>Calendário!C42</f>
        <v>S Nossa Senhora</v>
      </c>
      <c r="G2280" s="9" t="str">
        <f>IFERROR(IF('M39'!E83=0,"",'M39'!E83),"")</f>
        <v/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customHeight="1" x14ac:dyDescent="0.25">
      <c r="A2281" s="9" t="s">
        <v>128</v>
      </c>
      <c r="B2281" s="9" t="s">
        <v>144</v>
      </c>
      <c r="C2281" s="9" t="s">
        <v>145</v>
      </c>
      <c r="D2281" s="9" t="s">
        <v>146</v>
      </c>
      <c r="E2281" s="9">
        <v>7897318572830</v>
      </c>
      <c r="F2281" s="9" t="str">
        <f>Calendário!C43</f>
        <v>Supermercado Nova Economia</v>
      </c>
      <c r="G2281" s="9" t="str">
        <f>IFERROR(IF('M40'!E83=0,"",'M40'!E83),"")</f>
        <v/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customHeight="1" x14ac:dyDescent="0.25">
      <c r="A2282" s="9" t="s">
        <v>128</v>
      </c>
      <c r="B2282" s="9" t="s">
        <v>144</v>
      </c>
      <c r="C2282" s="9" t="s">
        <v>145</v>
      </c>
      <c r="D2282" s="9" t="s">
        <v>147</v>
      </c>
      <c r="E2282" s="9">
        <v>7891515592080</v>
      </c>
      <c r="F2282" s="9" t="str">
        <f>Calendário!C4</f>
        <v>Atakarejo</v>
      </c>
      <c r="G2282" s="9" t="str">
        <f>IFERROR(IF('M1'!E84=0,"",'M1'!E84),"")</f>
        <v>x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customHeight="1" x14ac:dyDescent="0.25">
      <c r="A2283" s="9" t="s">
        <v>128</v>
      </c>
      <c r="B2283" s="9" t="s">
        <v>144</v>
      </c>
      <c r="C2283" s="9" t="s">
        <v>145</v>
      </c>
      <c r="D2283" s="9" t="s">
        <v>147</v>
      </c>
      <c r="E2283" s="9">
        <v>7891515592080</v>
      </c>
      <c r="F2283" s="9" t="str">
        <f>Calendário!C5</f>
        <v>Supermercado São Jorge</v>
      </c>
      <c r="G2283" s="9" t="str">
        <f>IFERROR(IF('M2'!E84=0,"",'M2'!E84),"")</f>
        <v/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customHeight="1" x14ac:dyDescent="0.25">
      <c r="A2284" s="9" t="s">
        <v>128</v>
      </c>
      <c r="B2284" s="9" t="s">
        <v>144</v>
      </c>
      <c r="C2284" s="9" t="s">
        <v>145</v>
      </c>
      <c r="D2284" s="9" t="s">
        <v>147</v>
      </c>
      <c r="E2284" s="9">
        <v>7891515592080</v>
      </c>
      <c r="F2284" s="9" t="str">
        <f>Calendário!C6</f>
        <v>Economart</v>
      </c>
      <c r="G2284" s="9">
        <f>IFERROR(IF('M3'!E84=0,"",'M3'!E84),"")</f>
        <v>10.9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customHeight="1" x14ac:dyDescent="0.25">
      <c r="A2285" s="9" t="s">
        <v>128</v>
      </c>
      <c r="B2285" s="9" t="s">
        <v>144</v>
      </c>
      <c r="C2285" s="9" t="s">
        <v>145</v>
      </c>
      <c r="D2285" s="9" t="s">
        <v>147</v>
      </c>
      <c r="E2285" s="9">
        <v>7891515592080</v>
      </c>
      <c r="F2285" s="9" t="str">
        <f>Calendário!C7</f>
        <v>Mercadinho Deus Dará</v>
      </c>
      <c r="G2285" s="9" t="str">
        <f>IFERROR(IF('M4'!E84=0,"",'M4'!E84),"")</f>
        <v>x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customHeight="1" x14ac:dyDescent="0.25">
      <c r="A2286" s="9" t="s">
        <v>128</v>
      </c>
      <c r="B2286" s="9" t="s">
        <v>144</v>
      </c>
      <c r="C2286" s="9" t="s">
        <v>145</v>
      </c>
      <c r="D2286" s="9" t="s">
        <v>147</v>
      </c>
      <c r="E2286" s="9">
        <v>7891515592080</v>
      </c>
      <c r="F2286" s="9" t="str">
        <f>Calendário!C8</f>
        <v>Mix Mateus</v>
      </c>
      <c r="G2286" s="9" t="str">
        <f>IFERROR(IF('M5'!E84=0,"",'M5'!E84),"")</f>
        <v>x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customHeight="1" x14ac:dyDescent="0.25">
      <c r="A2287" s="9" t="s">
        <v>128</v>
      </c>
      <c r="B2287" s="9" t="s">
        <v>144</v>
      </c>
      <c r="C2287" s="9" t="s">
        <v>145</v>
      </c>
      <c r="D2287" s="9" t="s">
        <v>147</v>
      </c>
      <c r="E2287" s="9">
        <v>7891515592080</v>
      </c>
      <c r="F2287" s="9" t="str">
        <f>Calendário!C9</f>
        <v>Mercado Eliene</v>
      </c>
      <c r="G2287" s="9" t="str">
        <f>IFERROR(IF('M6'!E84=0,"",'M6'!E84),"")</f>
        <v>x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customHeight="1" x14ac:dyDescent="0.25">
      <c r="A2288" s="9" t="s">
        <v>128</v>
      </c>
      <c r="B2288" s="9" t="s">
        <v>144</v>
      </c>
      <c r="C2288" s="9" t="s">
        <v>145</v>
      </c>
      <c r="D2288" s="9" t="s">
        <v>147</v>
      </c>
      <c r="E2288" s="9">
        <v>7891515592080</v>
      </c>
      <c r="F2288" s="9" t="str">
        <f>Calendário!C10</f>
        <v>Santo Antônio Supermercados</v>
      </c>
      <c r="G2288" s="9">
        <f>IFERROR(IF('M7'!E84=0,"",'M7'!E84),"")</f>
        <v>11.79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5.75" customHeight="1" x14ac:dyDescent="0.25">
      <c r="A2289" s="9" t="s">
        <v>128</v>
      </c>
      <c r="B2289" s="9" t="s">
        <v>144</v>
      </c>
      <c r="C2289" s="9" t="s">
        <v>145</v>
      </c>
      <c r="D2289" s="9" t="s">
        <v>147</v>
      </c>
      <c r="E2289" s="9">
        <v>7891515592080</v>
      </c>
      <c r="F2289" s="9" t="str">
        <f>Calendário!C11</f>
        <v xml:space="preserve">Mercado Teixeira </v>
      </c>
      <c r="G2289" s="9" t="str">
        <f>IFERROR(IF('M8'!E84=0,"",'M8'!E84),"")</f>
        <v>x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5.75" customHeight="1" x14ac:dyDescent="0.25">
      <c r="A2290" s="9" t="s">
        <v>128</v>
      </c>
      <c r="B2290" s="9" t="s">
        <v>144</v>
      </c>
      <c r="C2290" s="9" t="s">
        <v>145</v>
      </c>
      <c r="D2290" s="9" t="s">
        <v>147</v>
      </c>
      <c r="E2290" s="9">
        <v>7891515592080</v>
      </c>
      <c r="F2290" s="9" t="str">
        <f>Calendário!C12</f>
        <v xml:space="preserve">Supermercado Modelo </v>
      </c>
      <c r="G2290" s="9" t="str">
        <f>IFERROR(IF('M9'!E84=0,"",'M9'!E84),"")</f>
        <v/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5.75" customHeight="1" x14ac:dyDescent="0.25">
      <c r="A2291" s="9" t="s">
        <v>128</v>
      </c>
      <c r="B2291" s="9" t="s">
        <v>144</v>
      </c>
      <c r="C2291" s="9" t="s">
        <v>145</v>
      </c>
      <c r="D2291" s="9" t="s">
        <v>147</v>
      </c>
      <c r="E2291" s="9">
        <v>7891515592080</v>
      </c>
      <c r="F2291" s="9" t="str">
        <f>Calendário!C13</f>
        <v>Supermercado Esplendor</v>
      </c>
      <c r="G2291" s="9" t="str">
        <f>IFERROR(IF('M10'!E84=0,"",'M10'!E84),"")</f>
        <v/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customHeight="1" x14ac:dyDescent="0.25">
      <c r="A2292" s="9" t="s">
        <v>128</v>
      </c>
      <c r="B2292" s="9" t="s">
        <v>144</v>
      </c>
      <c r="C2292" s="9" t="s">
        <v>145</v>
      </c>
      <c r="D2292" s="9" t="s">
        <v>147</v>
      </c>
      <c r="E2292" s="9">
        <v>7891515592080</v>
      </c>
      <c r="F2292" s="9" t="str">
        <f>Calendário!C14</f>
        <v>Sendas Distribuidora S/A (Assaí Atacadista)</v>
      </c>
      <c r="G2292" s="9" t="str">
        <f>IFERROR(IF('M11'!E84=0,"",'M11'!E84),"")</f>
        <v/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customHeight="1" x14ac:dyDescent="0.25">
      <c r="A2293" s="9" t="s">
        <v>128</v>
      </c>
      <c r="B2293" s="9" t="s">
        <v>144</v>
      </c>
      <c r="C2293" s="9" t="s">
        <v>145</v>
      </c>
      <c r="D2293" s="9" t="s">
        <v>147</v>
      </c>
      <c r="E2293" s="9">
        <v>7891515592080</v>
      </c>
      <c r="F2293" s="9" t="str">
        <f>Calendário!C15</f>
        <v>Supermercado Sampaio</v>
      </c>
      <c r="G2293" s="9" t="str">
        <f>IFERROR(IF('M12'!E84=0,"",'M12'!E84),"")</f>
        <v/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customHeight="1" x14ac:dyDescent="0.25">
      <c r="A2294" s="9" t="s">
        <v>128</v>
      </c>
      <c r="B2294" s="9" t="s">
        <v>144</v>
      </c>
      <c r="C2294" s="9" t="s">
        <v>145</v>
      </c>
      <c r="D2294" s="9" t="s">
        <v>147</v>
      </c>
      <c r="E2294" s="9">
        <v>7891515592080</v>
      </c>
      <c r="F2294" s="9" t="str">
        <f>Calendário!C16</f>
        <v>Atacadão (Brumado)</v>
      </c>
      <c r="G2294" s="9" t="str">
        <f>IFERROR(IF('M13'!E84=0,"",'M13'!E84),"")</f>
        <v>x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customHeight="1" x14ac:dyDescent="0.25">
      <c r="A2295" s="9" t="s">
        <v>128</v>
      </c>
      <c r="B2295" s="9" t="s">
        <v>144</v>
      </c>
      <c r="C2295" s="9" t="s">
        <v>145</v>
      </c>
      <c r="D2295" s="9" t="s">
        <v>147</v>
      </c>
      <c r="E2295" s="9">
        <v>7891515592080</v>
      </c>
      <c r="F2295" s="9" t="str">
        <f>Calendário!C17</f>
        <v>Supermercado Central Ipanema</v>
      </c>
      <c r="G2295" s="9" t="str">
        <f>IFERROR(IF('M14'!E84=0,"",'M14'!E84),"")</f>
        <v>x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5.75" customHeight="1" x14ac:dyDescent="0.25">
      <c r="A2296" s="9" t="s">
        <v>128</v>
      </c>
      <c r="B2296" s="9" t="s">
        <v>144</v>
      </c>
      <c r="C2296" s="9" t="s">
        <v>145</v>
      </c>
      <c r="D2296" s="9" t="s">
        <v>147</v>
      </c>
      <c r="E2296" s="9">
        <v>7891515592080</v>
      </c>
      <c r="F2296" s="9" t="str">
        <f>Calendário!C18</f>
        <v>Supermercados BH (Juracy)</v>
      </c>
      <c r="G2296" s="9" t="str">
        <f>IFERROR(IF('M15'!E84=0,"",'M15'!E84),"")</f>
        <v/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5.75" customHeight="1" x14ac:dyDescent="0.25">
      <c r="A2297" s="9" t="s">
        <v>128</v>
      </c>
      <c r="B2297" s="9" t="s">
        <v>144</v>
      </c>
      <c r="C2297" s="9" t="s">
        <v>145</v>
      </c>
      <c r="D2297" s="9" t="s">
        <v>147</v>
      </c>
      <c r="E2297" s="9">
        <v>7891515592080</v>
      </c>
      <c r="F2297" s="9" t="str">
        <f>Calendário!C19</f>
        <v>Supermercado Canaã</v>
      </c>
      <c r="G2297" s="9" t="str">
        <f>IFERROR(IF('M16'!E84=0,"",'M16'!E84),"")</f>
        <v/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5.75" customHeight="1" x14ac:dyDescent="0.25">
      <c r="A2298" s="9" t="s">
        <v>128</v>
      </c>
      <c r="B2298" s="9" t="s">
        <v>144</v>
      </c>
      <c r="C2298" s="9" t="s">
        <v>145</v>
      </c>
      <c r="D2298" s="9" t="s">
        <v>147</v>
      </c>
      <c r="E2298" s="9">
        <v>7891515592080</v>
      </c>
      <c r="F2298" s="9" t="str">
        <f>Calendário!C20</f>
        <v>Supermercado Aliança</v>
      </c>
      <c r="G2298" s="9" t="str">
        <f>IFERROR(IF('M17'!E84=0,"",'M17'!E84),"")</f>
        <v/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5.75" customHeight="1" x14ac:dyDescent="0.25">
      <c r="A2299" s="9" t="s">
        <v>128</v>
      </c>
      <c r="B2299" s="9" t="s">
        <v>144</v>
      </c>
      <c r="C2299" s="9" t="s">
        <v>145</v>
      </c>
      <c r="D2299" s="9" t="s">
        <v>147</v>
      </c>
      <c r="E2299" s="9">
        <v>7891515592080</v>
      </c>
      <c r="F2299" s="9" t="str">
        <f>Calendário!C21</f>
        <v>Pereira Atacado e Varejo (Boa Vista)</v>
      </c>
      <c r="G2299" s="9" t="str">
        <f>IFERROR(IF('M18'!E84=0,"",'M18'!E84),"")</f>
        <v/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5.75" customHeight="1" x14ac:dyDescent="0.25">
      <c r="A2300" s="9" t="s">
        <v>128</v>
      </c>
      <c r="B2300" s="9" t="s">
        <v>144</v>
      </c>
      <c r="C2300" s="9" t="s">
        <v>145</v>
      </c>
      <c r="D2300" s="9" t="s">
        <v>147</v>
      </c>
      <c r="E2300" s="9">
        <v>7891515592080</v>
      </c>
      <c r="F2300" s="9" t="str">
        <f>Calendário!C22</f>
        <v>Andralmeida LTDA (São Geraldo)</v>
      </c>
      <c r="G2300" s="9" t="str">
        <f>IFERROR(IF('M19'!E84=0,"",'M19'!E84),"")</f>
        <v/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5.75" customHeight="1" x14ac:dyDescent="0.25">
      <c r="A2301" s="9" t="s">
        <v>128</v>
      </c>
      <c r="B2301" s="9" t="s">
        <v>144</v>
      </c>
      <c r="C2301" s="9" t="s">
        <v>145</v>
      </c>
      <c r="D2301" s="9" t="s">
        <v>147</v>
      </c>
      <c r="E2301" s="9">
        <v>7891515592080</v>
      </c>
      <c r="F2301" s="9" t="str">
        <f>Calendário!C23</f>
        <v xml:space="preserve">São Miguel Supermercado </v>
      </c>
      <c r="G2301" s="9" t="str">
        <f>IFERROR(IF('M20'!E84=0,"",'M20'!E84),"")</f>
        <v/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5.75" customHeight="1" x14ac:dyDescent="0.25">
      <c r="A2302" s="9" t="s">
        <v>128</v>
      </c>
      <c r="B2302" s="9" t="s">
        <v>144</v>
      </c>
      <c r="C2302" s="9" t="s">
        <v>145</v>
      </c>
      <c r="D2302" s="9" t="s">
        <v>147</v>
      </c>
      <c r="E2302" s="9">
        <v>7891515592080</v>
      </c>
      <c r="F2302" s="9" t="str">
        <f>Calendário!C24</f>
        <v>Supermercados BH (Rosa Cruz)</v>
      </c>
      <c r="G2302" s="9" t="str">
        <f>IFERROR(IF('M21'!E84=0,"",'M21'!E84),"")</f>
        <v/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5.75" customHeight="1" x14ac:dyDescent="0.25">
      <c r="A2303" s="9" t="s">
        <v>128</v>
      </c>
      <c r="B2303" s="9" t="s">
        <v>144</v>
      </c>
      <c r="C2303" s="9" t="s">
        <v>145</v>
      </c>
      <c r="D2303" s="9" t="s">
        <v>147</v>
      </c>
      <c r="E2303" s="9">
        <v>7891515592080</v>
      </c>
      <c r="F2303" s="9" t="str">
        <f>Calendário!C25</f>
        <v>Supermercados N U (Bairro Brasil)</v>
      </c>
      <c r="G2303" s="9" t="str">
        <f>IFERROR(IF('M22'!E84=0,"",'M22'!E84),"")</f>
        <v/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5.75" customHeight="1" x14ac:dyDescent="0.25">
      <c r="A2304" s="9" t="s">
        <v>128</v>
      </c>
      <c r="B2304" s="9" t="s">
        <v>144</v>
      </c>
      <c r="C2304" s="9" t="s">
        <v>145</v>
      </c>
      <c r="D2304" s="9" t="s">
        <v>147</v>
      </c>
      <c r="E2304" s="9">
        <v>7891515592080</v>
      </c>
      <c r="F2304" s="9" t="str">
        <f>Calendário!C26</f>
        <v>Atacadão (Pres. Dutra)</v>
      </c>
      <c r="G2304" s="9" t="str">
        <f>IFERROR(IF('M23'!E84=0,"",'M23'!E84),"")</f>
        <v/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5.75" customHeight="1" x14ac:dyDescent="0.25">
      <c r="A2305" s="9" t="s">
        <v>128</v>
      </c>
      <c r="B2305" s="9" t="s">
        <v>144</v>
      </c>
      <c r="C2305" s="9" t="s">
        <v>145</v>
      </c>
      <c r="D2305" s="9" t="s">
        <v>147</v>
      </c>
      <c r="E2305" s="9">
        <v>7891515592080</v>
      </c>
      <c r="F2305" s="9" t="str">
        <f>Calendário!C27</f>
        <v>Supermercado São João</v>
      </c>
      <c r="G2305" s="9" t="str">
        <f>IFERROR(IF('M24'!E84=0,"",'M24'!E84),"")</f>
        <v/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15.75" customHeight="1" x14ac:dyDescent="0.25">
      <c r="A2306" s="9" t="s">
        <v>128</v>
      </c>
      <c r="B2306" s="9" t="s">
        <v>144</v>
      </c>
      <c r="C2306" s="9" t="s">
        <v>145</v>
      </c>
      <c r="D2306" s="9" t="s">
        <v>147</v>
      </c>
      <c r="E2306" s="9">
        <v>7891515592080</v>
      </c>
      <c r="F2306" s="9" t="str">
        <f>Calendário!C28</f>
        <v>G Barbosa Supermercado</v>
      </c>
      <c r="G2306" s="9" t="str">
        <f>IFERROR(IF('M25'!E84=0,"",'M25'!E84),"")</f>
        <v/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5.75" customHeight="1" x14ac:dyDescent="0.25">
      <c r="A2307" s="9" t="s">
        <v>128</v>
      </c>
      <c r="B2307" s="9" t="s">
        <v>144</v>
      </c>
      <c r="C2307" s="9" t="s">
        <v>145</v>
      </c>
      <c r="D2307" s="9" t="s">
        <v>147</v>
      </c>
      <c r="E2307" s="9">
        <v>7891515592080</v>
      </c>
      <c r="F2307" s="9" t="str">
        <f>Calendário!C29</f>
        <v>Pereira Atacado e Varejo (Alto Maron)</v>
      </c>
      <c r="G2307" s="9" t="str">
        <f>IFERROR(IF('M26'!E84=0,"",'M26'!E84),"")</f>
        <v/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15.75" customHeight="1" x14ac:dyDescent="0.25">
      <c r="A2308" s="9" t="s">
        <v>128</v>
      </c>
      <c r="B2308" s="9" t="s">
        <v>144</v>
      </c>
      <c r="C2308" s="9" t="s">
        <v>145</v>
      </c>
      <c r="D2308" s="9" t="s">
        <v>147</v>
      </c>
      <c r="E2308" s="9">
        <v>7891515592080</v>
      </c>
      <c r="F2308" s="9" t="str">
        <f>Calendário!C30</f>
        <v>Supermercados BH (Brumado)</v>
      </c>
      <c r="G2308" s="9" t="str">
        <f>IFERROR(IF('M27'!E84=0,"",'M27'!E84),"")</f>
        <v/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5.75" customHeight="1" x14ac:dyDescent="0.25">
      <c r="A2309" s="9" t="s">
        <v>128</v>
      </c>
      <c r="B2309" s="9" t="s">
        <v>144</v>
      </c>
      <c r="C2309" s="9" t="s">
        <v>145</v>
      </c>
      <c r="D2309" s="9" t="s">
        <v>147</v>
      </c>
      <c r="E2309" s="9">
        <v>7891515592080</v>
      </c>
      <c r="F2309" s="9" t="str">
        <f>Calendário!C31</f>
        <v xml:space="preserve">Super Mix Supermercado </v>
      </c>
      <c r="G2309" s="9" t="str">
        <f>IFERROR(IF('M28'!E84=0,"",'M28'!E84),"")</f>
        <v/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5.75" customHeight="1" x14ac:dyDescent="0.25">
      <c r="A2310" s="9" t="s">
        <v>128</v>
      </c>
      <c r="B2310" s="9" t="s">
        <v>144</v>
      </c>
      <c r="C2310" s="9" t="s">
        <v>145</v>
      </c>
      <c r="D2310" s="9" t="s">
        <v>147</v>
      </c>
      <c r="E2310" s="9">
        <v>7891515592080</v>
      </c>
      <c r="F2310" s="9" t="str">
        <f>Calendário!C32</f>
        <v>Gbom Supermercado</v>
      </c>
      <c r="G2310" s="9" t="str">
        <f>IFERROR(IF('M29'!E84=0,"",'M29'!E84),"")</f>
        <v/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5.75" customHeight="1" x14ac:dyDescent="0.25">
      <c r="A2311" s="9" t="s">
        <v>128</v>
      </c>
      <c r="B2311" s="9" t="s">
        <v>144</v>
      </c>
      <c r="C2311" s="9" t="s">
        <v>145</v>
      </c>
      <c r="D2311" s="9" t="s">
        <v>147</v>
      </c>
      <c r="E2311" s="9">
        <v>7891515592080</v>
      </c>
      <c r="F2311" s="9" t="str">
        <f>Calendário!C33</f>
        <v>Supermercado Azevedo</v>
      </c>
      <c r="G2311" s="9" t="str">
        <f>IFERROR(IF('M30'!E84=0,"",'M30'!E84),"")</f>
        <v/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5.75" customHeight="1" x14ac:dyDescent="0.25">
      <c r="A2312" s="9" t="s">
        <v>128</v>
      </c>
      <c r="B2312" s="9" t="s">
        <v>144</v>
      </c>
      <c r="C2312" s="9" t="s">
        <v>145</v>
      </c>
      <c r="D2312" s="9" t="s">
        <v>147</v>
      </c>
      <c r="E2312" s="9">
        <v>7891515592080</v>
      </c>
      <c r="F2312" s="9" t="str">
        <f>Calendário!C34</f>
        <v>Supermercado Jurema</v>
      </c>
      <c r="G2312" s="9" t="str">
        <f>IFERROR(IF('M31'!E84=0,"",'M31'!E84),"")</f>
        <v/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15.75" customHeight="1" x14ac:dyDescent="0.25">
      <c r="A2313" s="9" t="s">
        <v>128</v>
      </c>
      <c r="B2313" s="9" t="s">
        <v>144</v>
      </c>
      <c r="C2313" s="9" t="s">
        <v>145</v>
      </c>
      <c r="D2313" s="9" t="s">
        <v>147</v>
      </c>
      <c r="E2313" s="9">
        <v>7891515592080</v>
      </c>
      <c r="F2313" s="9" t="str">
        <f>Calendário!C35</f>
        <v xml:space="preserve">Supermercado Petybom </v>
      </c>
      <c r="G2313" s="9" t="str">
        <f>IFERROR(IF('M32'!E84=0,"",'M32'!E84),"")</f>
        <v/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5.75" customHeight="1" x14ac:dyDescent="0.25">
      <c r="A2314" s="9" t="s">
        <v>128</v>
      </c>
      <c r="B2314" s="9" t="s">
        <v>144</v>
      </c>
      <c r="C2314" s="9" t="s">
        <v>145</v>
      </c>
      <c r="D2314" s="9" t="s">
        <v>147</v>
      </c>
      <c r="E2314" s="9">
        <v>7891515592080</v>
      </c>
      <c r="F2314" s="9" t="str">
        <f>Calendário!C36</f>
        <v>Supermercados Petrópolis</v>
      </c>
      <c r="G2314" s="9" t="str">
        <f>IFERROR(IF('M33'!E84=0,"",'M33'!E84),"")</f>
        <v/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5.75" customHeight="1" x14ac:dyDescent="0.25">
      <c r="A2315" s="9" t="s">
        <v>128</v>
      </c>
      <c r="B2315" s="9" t="s">
        <v>144</v>
      </c>
      <c r="C2315" s="9" t="s">
        <v>145</v>
      </c>
      <c r="D2315" s="9" t="s">
        <v>147</v>
      </c>
      <c r="E2315" s="9">
        <v>7891515592080</v>
      </c>
      <c r="F2315" s="9" t="str">
        <f>Calendário!C37</f>
        <v>Supermercados N U (Boulevard)</v>
      </c>
      <c r="G2315" s="9" t="str">
        <f>IFERROR(IF('M34'!E84=0,"",'M34'!E84),"")</f>
        <v/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ht="15.75" customHeight="1" x14ac:dyDescent="0.25">
      <c r="A2316" s="9" t="s">
        <v>128</v>
      </c>
      <c r="B2316" s="9" t="s">
        <v>144</v>
      </c>
      <c r="C2316" s="9" t="s">
        <v>145</v>
      </c>
      <c r="D2316" s="9" t="s">
        <v>147</v>
      </c>
      <c r="E2316" s="9">
        <v>7891515592080</v>
      </c>
      <c r="F2316" s="9" t="str">
        <f>Calendário!C38</f>
        <v>Supermercado Local</v>
      </c>
      <c r="G2316" s="9" t="str">
        <f>IFERROR(IF('M35'!E84=0,"",'M35'!E84),"")</f>
        <v/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ht="15.75" customHeight="1" x14ac:dyDescent="0.25">
      <c r="A2317" s="9" t="s">
        <v>128</v>
      </c>
      <c r="B2317" s="9" t="s">
        <v>144</v>
      </c>
      <c r="C2317" s="9" t="s">
        <v>145</v>
      </c>
      <c r="D2317" s="9" t="s">
        <v>147</v>
      </c>
      <c r="E2317" s="9">
        <v>7891515592080</v>
      </c>
      <c r="F2317" s="9" t="str">
        <f>Calendário!C39</f>
        <v>Rondelli Comércio e transporte LTDA</v>
      </c>
      <c r="G2317" s="9" t="str">
        <f>IFERROR(IF('M36'!E84=0,"",'M36'!E84),"")</f>
        <v/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ht="15.75" customHeight="1" x14ac:dyDescent="0.25">
      <c r="A2318" s="9" t="s">
        <v>128</v>
      </c>
      <c r="B2318" s="9" t="s">
        <v>144</v>
      </c>
      <c r="C2318" s="9" t="s">
        <v>145</v>
      </c>
      <c r="D2318" s="9" t="s">
        <v>147</v>
      </c>
      <c r="E2318" s="9">
        <v>7891515592080</v>
      </c>
      <c r="F2318" s="9" t="str">
        <f>Calendário!C40</f>
        <v>NS Aparecida</v>
      </c>
      <c r="G2318" s="9" t="str">
        <f>IFERROR(IF('M37'!E84=0,"",'M37'!E84),"")</f>
        <v/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ht="15.75" customHeight="1" x14ac:dyDescent="0.25">
      <c r="A2319" s="9" t="s">
        <v>128</v>
      </c>
      <c r="B2319" s="9" t="s">
        <v>144</v>
      </c>
      <c r="C2319" s="9" t="s">
        <v>145</v>
      </c>
      <c r="D2319" s="9" t="s">
        <v>147</v>
      </c>
      <c r="E2319" s="9">
        <v>7891515592080</v>
      </c>
      <c r="F2319" s="9" t="str">
        <f>Calendário!C41</f>
        <v>Supermercado Família</v>
      </c>
      <c r="G2319" s="9" t="str">
        <f>IFERROR(IF('M38'!E84=0,"",'M38'!E84),"")</f>
        <v/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ht="15.75" customHeight="1" x14ac:dyDescent="0.25">
      <c r="A2320" s="9" t="s">
        <v>128</v>
      </c>
      <c r="B2320" s="9" t="s">
        <v>144</v>
      </c>
      <c r="C2320" s="9" t="s">
        <v>145</v>
      </c>
      <c r="D2320" s="9" t="s">
        <v>147</v>
      </c>
      <c r="E2320" s="9">
        <v>7891515592080</v>
      </c>
      <c r="F2320" s="9" t="str">
        <f>Calendário!C42</f>
        <v>S Nossa Senhora</v>
      </c>
      <c r="G2320" s="9" t="str">
        <f>IFERROR(IF('M39'!E84=0,"",'M39'!E84),"")</f>
        <v/>
      </c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ht="15.75" customHeight="1" x14ac:dyDescent="0.25">
      <c r="A2321" s="9" t="s">
        <v>128</v>
      </c>
      <c r="B2321" s="9" t="s">
        <v>144</v>
      </c>
      <c r="C2321" s="9" t="s">
        <v>145</v>
      </c>
      <c r="D2321" s="9" t="s">
        <v>147</v>
      </c>
      <c r="E2321" s="9">
        <v>7891515592080</v>
      </c>
      <c r="F2321" s="9" t="str">
        <f>Calendário!C43</f>
        <v>Supermercado Nova Economia</v>
      </c>
      <c r="G2321" s="9" t="str">
        <f>IFERROR(IF('M40'!E84=0,"",'M40'!E84),"")</f>
        <v/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ht="15.75" customHeight="1" x14ac:dyDescent="0.25">
      <c r="A2322" s="9" t="s">
        <v>128</v>
      </c>
      <c r="B2322" s="9" t="s">
        <v>144</v>
      </c>
      <c r="C2322" s="9" t="s">
        <v>145</v>
      </c>
      <c r="D2322" s="9" t="s">
        <v>148</v>
      </c>
      <c r="E2322" s="9">
        <v>7891097105739</v>
      </c>
      <c r="F2322" s="9" t="str">
        <f>Calendário!C4</f>
        <v>Atakarejo</v>
      </c>
      <c r="G2322" s="9">
        <f>IFERROR(IF('M1'!E85=0,"",'M1'!E85),"")</f>
        <v>10.49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ht="15.75" customHeight="1" x14ac:dyDescent="0.25">
      <c r="A2323" s="9" t="s">
        <v>128</v>
      </c>
      <c r="B2323" s="9" t="s">
        <v>144</v>
      </c>
      <c r="C2323" s="9" t="s">
        <v>145</v>
      </c>
      <c r="D2323" s="9" t="s">
        <v>148</v>
      </c>
      <c r="E2323" s="9">
        <v>7891097105739</v>
      </c>
      <c r="F2323" s="9" t="str">
        <f>Calendário!C5</f>
        <v>Supermercado São Jorge</v>
      </c>
      <c r="G2323" s="9" t="str">
        <f>IFERROR(IF('M2'!E85=0,"",'M2'!E85),"")</f>
        <v/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ht="15.75" customHeight="1" x14ac:dyDescent="0.25">
      <c r="A2324" s="9" t="s">
        <v>128</v>
      </c>
      <c r="B2324" s="9" t="s">
        <v>144</v>
      </c>
      <c r="C2324" s="9" t="s">
        <v>145</v>
      </c>
      <c r="D2324" s="9" t="s">
        <v>148</v>
      </c>
      <c r="E2324" s="9">
        <v>7891097105739</v>
      </c>
      <c r="F2324" s="9" t="str">
        <f>Calendário!C6</f>
        <v>Economart</v>
      </c>
      <c r="G2324" s="9">
        <f>IFERROR(IF('M3'!E85=0,"",'M3'!E85),"")</f>
        <v>12.9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ht="15.75" customHeight="1" x14ac:dyDescent="0.25">
      <c r="A2325" s="9" t="s">
        <v>128</v>
      </c>
      <c r="B2325" s="9" t="s">
        <v>144</v>
      </c>
      <c r="C2325" s="9" t="s">
        <v>145</v>
      </c>
      <c r="D2325" s="9" t="s">
        <v>148</v>
      </c>
      <c r="E2325" s="9">
        <v>7891097105739</v>
      </c>
      <c r="F2325" s="9" t="str">
        <f>Calendário!C7</f>
        <v>Mercadinho Deus Dará</v>
      </c>
      <c r="G2325" s="9" t="str">
        <f>IFERROR(IF('M4'!E85=0,"",'M4'!E85),"")</f>
        <v>x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ht="15.75" customHeight="1" x14ac:dyDescent="0.25">
      <c r="A2326" s="9" t="s">
        <v>128</v>
      </c>
      <c r="B2326" s="9" t="s">
        <v>144</v>
      </c>
      <c r="C2326" s="9" t="s">
        <v>145</v>
      </c>
      <c r="D2326" s="9" t="s">
        <v>148</v>
      </c>
      <c r="E2326" s="9">
        <v>7891097105739</v>
      </c>
      <c r="F2326" s="9" t="str">
        <f>Calendário!C8</f>
        <v>Mix Mateus</v>
      </c>
      <c r="G2326" s="9">
        <f>IFERROR(IF('M5'!E85=0,"",'M5'!E85),"")</f>
        <v>9.99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ht="15.75" customHeight="1" x14ac:dyDescent="0.25">
      <c r="A2327" s="9" t="s">
        <v>128</v>
      </c>
      <c r="B2327" s="9" t="s">
        <v>144</v>
      </c>
      <c r="C2327" s="9" t="s">
        <v>145</v>
      </c>
      <c r="D2327" s="9" t="s">
        <v>148</v>
      </c>
      <c r="E2327" s="9">
        <v>7891097105739</v>
      </c>
      <c r="F2327" s="9" t="str">
        <f>Calendário!C9</f>
        <v>Mercado Eliene</v>
      </c>
      <c r="G2327" s="9" t="str">
        <f>IFERROR(IF('M6'!E85=0,"",'M6'!E85),"")</f>
        <v>x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ht="15.75" customHeight="1" x14ac:dyDescent="0.25">
      <c r="A2328" s="9" t="s">
        <v>128</v>
      </c>
      <c r="B2328" s="9" t="s">
        <v>144</v>
      </c>
      <c r="C2328" s="9" t="s">
        <v>145</v>
      </c>
      <c r="D2328" s="9" t="s">
        <v>148</v>
      </c>
      <c r="E2328" s="9">
        <v>7891097105739</v>
      </c>
      <c r="F2328" s="9" t="str">
        <f>Calendário!C10</f>
        <v>Santo Antônio Supermercados</v>
      </c>
      <c r="G2328" s="9" t="str">
        <f>IFERROR(IF('M7'!E85=0,"",'M7'!E85),"")</f>
        <v>x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ht="15.75" customHeight="1" x14ac:dyDescent="0.25">
      <c r="A2329" s="9" t="s">
        <v>128</v>
      </c>
      <c r="B2329" s="9" t="s">
        <v>144</v>
      </c>
      <c r="C2329" s="9" t="s">
        <v>145</v>
      </c>
      <c r="D2329" s="9" t="s">
        <v>148</v>
      </c>
      <c r="E2329" s="9">
        <v>7891097105739</v>
      </c>
      <c r="F2329" s="9" t="str">
        <f>Calendário!C11</f>
        <v xml:space="preserve">Mercado Teixeira </v>
      </c>
      <c r="G2329" s="9" t="str">
        <f>IFERROR(IF('M8'!E85=0,"",'M8'!E85),"")</f>
        <v>x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ht="15.75" customHeight="1" x14ac:dyDescent="0.25">
      <c r="A2330" s="9" t="s">
        <v>128</v>
      </c>
      <c r="B2330" s="9" t="s">
        <v>144</v>
      </c>
      <c r="C2330" s="9" t="s">
        <v>145</v>
      </c>
      <c r="D2330" s="9" t="s">
        <v>148</v>
      </c>
      <c r="E2330" s="9">
        <v>7891097105739</v>
      </c>
      <c r="F2330" s="9" t="str">
        <f>Calendário!C12</f>
        <v xml:space="preserve">Supermercado Modelo </v>
      </c>
      <c r="G2330" s="9" t="str">
        <f>IFERROR(IF('M9'!E85=0,"",'M9'!E85),"")</f>
        <v/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ht="15.75" customHeight="1" x14ac:dyDescent="0.25">
      <c r="A2331" s="9" t="s">
        <v>128</v>
      </c>
      <c r="B2331" s="9" t="s">
        <v>144</v>
      </c>
      <c r="C2331" s="9" t="s">
        <v>145</v>
      </c>
      <c r="D2331" s="9" t="s">
        <v>148</v>
      </c>
      <c r="E2331" s="9">
        <v>7891097105739</v>
      </c>
      <c r="F2331" s="9" t="str">
        <f>Calendário!C13</f>
        <v>Supermercado Esplendor</v>
      </c>
      <c r="G2331" s="9" t="str">
        <f>IFERROR(IF('M10'!E85=0,"",'M10'!E85),"")</f>
        <v/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ht="15.75" customHeight="1" x14ac:dyDescent="0.25">
      <c r="A2332" s="9" t="s">
        <v>128</v>
      </c>
      <c r="B2332" s="9" t="s">
        <v>144</v>
      </c>
      <c r="C2332" s="9" t="s">
        <v>145</v>
      </c>
      <c r="D2332" s="9" t="s">
        <v>148</v>
      </c>
      <c r="E2332" s="9">
        <v>7891097105739</v>
      </c>
      <c r="F2332" s="9" t="str">
        <f>Calendário!C14</f>
        <v>Sendas Distribuidora S/A (Assaí Atacadista)</v>
      </c>
      <c r="G2332" s="9" t="str">
        <f>IFERROR(IF('M11'!E85=0,"",'M11'!E85),"")</f>
        <v/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ht="15.75" customHeight="1" x14ac:dyDescent="0.25">
      <c r="A2333" s="9" t="s">
        <v>128</v>
      </c>
      <c r="B2333" s="9" t="s">
        <v>144</v>
      </c>
      <c r="C2333" s="9" t="s">
        <v>145</v>
      </c>
      <c r="D2333" s="9" t="s">
        <v>148</v>
      </c>
      <c r="E2333" s="9">
        <v>7891097105739</v>
      </c>
      <c r="F2333" s="9" t="str">
        <f>Calendário!C15</f>
        <v>Supermercado Sampaio</v>
      </c>
      <c r="G2333" s="9" t="str">
        <f>IFERROR(IF('M12'!E85=0,"",'M12'!E85),"")</f>
        <v/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ht="15.75" customHeight="1" x14ac:dyDescent="0.25">
      <c r="A2334" s="9" t="s">
        <v>128</v>
      </c>
      <c r="B2334" s="9" t="s">
        <v>144</v>
      </c>
      <c r="C2334" s="9" t="s">
        <v>145</v>
      </c>
      <c r="D2334" s="9" t="s">
        <v>148</v>
      </c>
      <c r="E2334" s="9">
        <v>7891097105739</v>
      </c>
      <c r="F2334" s="9" t="str">
        <f>Calendário!C16</f>
        <v>Atacadão (Brumado)</v>
      </c>
      <c r="G2334" s="9" t="str">
        <f>IFERROR(IF('M13'!E85=0,"",'M13'!E85),"")</f>
        <v>x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ht="15.75" customHeight="1" x14ac:dyDescent="0.25">
      <c r="A2335" s="9" t="s">
        <v>128</v>
      </c>
      <c r="B2335" s="9" t="s">
        <v>144</v>
      </c>
      <c r="C2335" s="9" t="s">
        <v>145</v>
      </c>
      <c r="D2335" s="9" t="s">
        <v>148</v>
      </c>
      <c r="E2335" s="9">
        <v>7891097105739</v>
      </c>
      <c r="F2335" s="9" t="str">
        <f>Calendário!C17</f>
        <v>Supermercado Central Ipanema</v>
      </c>
      <c r="G2335" s="9" t="str">
        <f>IFERROR(IF('M14'!E85=0,"",'M14'!E85),"")</f>
        <v>x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ht="15.75" customHeight="1" x14ac:dyDescent="0.25">
      <c r="A2336" s="9" t="s">
        <v>128</v>
      </c>
      <c r="B2336" s="9" t="s">
        <v>144</v>
      </c>
      <c r="C2336" s="9" t="s">
        <v>145</v>
      </c>
      <c r="D2336" s="9" t="s">
        <v>148</v>
      </c>
      <c r="E2336" s="9">
        <v>7891097105739</v>
      </c>
      <c r="F2336" s="9" t="str">
        <f>Calendário!C18</f>
        <v>Supermercados BH (Juracy)</v>
      </c>
      <c r="G2336" s="9" t="str">
        <f>IFERROR(IF('M15'!E85=0,"",'M15'!E85),"")</f>
        <v/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ht="15.75" customHeight="1" x14ac:dyDescent="0.25">
      <c r="A2337" s="9" t="s">
        <v>128</v>
      </c>
      <c r="B2337" s="9" t="s">
        <v>144</v>
      </c>
      <c r="C2337" s="9" t="s">
        <v>145</v>
      </c>
      <c r="D2337" s="9" t="s">
        <v>148</v>
      </c>
      <c r="E2337" s="9">
        <v>7891097105739</v>
      </c>
      <c r="F2337" s="9" t="str">
        <f>Calendário!C19</f>
        <v>Supermercado Canaã</v>
      </c>
      <c r="G2337" s="9" t="str">
        <f>IFERROR(IF('M16'!E85=0,"",'M16'!E85),"")</f>
        <v/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ht="15.75" customHeight="1" x14ac:dyDescent="0.25">
      <c r="A2338" s="9" t="s">
        <v>128</v>
      </c>
      <c r="B2338" s="9" t="s">
        <v>144</v>
      </c>
      <c r="C2338" s="9" t="s">
        <v>145</v>
      </c>
      <c r="D2338" s="9" t="s">
        <v>148</v>
      </c>
      <c r="E2338" s="9">
        <v>7891097105739</v>
      </c>
      <c r="F2338" s="9" t="str">
        <f>Calendário!C20</f>
        <v>Supermercado Aliança</v>
      </c>
      <c r="G2338" s="9" t="str">
        <f>IFERROR(IF('M17'!E85=0,"",'M17'!E85),"")</f>
        <v/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ht="15.75" customHeight="1" x14ac:dyDescent="0.25">
      <c r="A2339" s="9" t="s">
        <v>128</v>
      </c>
      <c r="B2339" s="9" t="s">
        <v>144</v>
      </c>
      <c r="C2339" s="9" t="s">
        <v>145</v>
      </c>
      <c r="D2339" s="9" t="s">
        <v>148</v>
      </c>
      <c r="E2339" s="9">
        <v>7891097105739</v>
      </c>
      <c r="F2339" s="9" t="str">
        <f>Calendário!C21</f>
        <v>Pereira Atacado e Varejo (Boa Vista)</v>
      </c>
      <c r="G2339" s="9" t="str">
        <f>IFERROR(IF('M18'!E85=0,"",'M18'!E85),"")</f>
        <v/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ht="15.75" customHeight="1" x14ac:dyDescent="0.25">
      <c r="A2340" s="9" t="s">
        <v>128</v>
      </c>
      <c r="B2340" s="9" t="s">
        <v>144</v>
      </c>
      <c r="C2340" s="9" t="s">
        <v>145</v>
      </c>
      <c r="D2340" s="9" t="s">
        <v>148</v>
      </c>
      <c r="E2340" s="9">
        <v>7891097105739</v>
      </c>
      <c r="F2340" s="9" t="str">
        <f>Calendário!C22</f>
        <v>Andralmeida LTDA (São Geraldo)</v>
      </c>
      <c r="G2340" s="9" t="str">
        <f>IFERROR(IF('M19'!E85=0,"",'M19'!E85),"")</f>
        <v/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ht="15.75" customHeight="1" x14ac:dyDescent="0.25">
      <c r="A2341" s="9" t="s">
        <v>128</v>
      </c>
      <c r="B2341" s="9" t="s">
        <v>144</v>
      </c>
      <c r="C2341" s="9" t="s">
        <v>145</v>
      </c>
      <c r="D2341" s="9" t="s">
        <v>148</v>
      </c>
      <c r="E2341" s="9">
        <v>7891097105739</v>
      </c>
      <c r="F2341" s="9" t="str">
        <f>Calendário!C23</f>
        <v xml:space="preserve">São Miguel Supermercado </v>
      </c>
      <c r="G2341" s="9" t="str">
        <f>IFERROR(IF('M20'!E85=0,"",'M20'!E85),"")</f>
        <v/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ht="15.75" customHeight="1" x14ac:dyDescent="0.25">
      <c r="A2342" s="9" t="s">
        <v>128</v>
      </c>
      <c r="B2342" s="9" t="s">
        <v>144</v>
      </c>
      <c r="C2342" s="9" t="s">
        <v>145</v>
      </c>
      <c r="D2342" s="9" t="s">
        <v>148</v>
      </c>
      <c r="E2342" s="9">
        <v>7891097105739</v>
      </c>
      <c r="F2342" s="9" t="str">
        <f>Calendário!C24</f>
        <v>Supermercados BH (Rosa Cruz)</v>
      </c>
      <c r="G2342" s="9" t="str">
        <f>IFERROR(IF('M21'!E85=0,"",'M21'!E85),"")</f>
        <v/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ht="15.75" customHeight="1" x14ac:dyDescent="0.25">
      <c r="A2343" s="9" t="s">
        <v>128</v>
      </c>
      <c r="B2343" s="9" t="s">
        <v>144</v>
      </c>
      <c r="C2343" s="9" t="s">
        <v>145</v>
      </c>
      <c r="D2343" s="9" t="s">
        <v>148</v>
      </c>
      <c r="E2343" s="9">
        <v>7891097105739</v>
      </c>
      <c r="F2343" s="9" t="str">
        <f>Calendário!C25</f>
        <v>Supermercados N U (Bairro Brasil)</v>
      </c>
      <c r="G2343" s="9" t="str">
        <f>IFERROR(IF('M22'!E85=0,"",'M22'!E85),"")</f>
        <v/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ht="15.75" customHeight="1" x14ac:dyDescent="0.25">
      <c r="A2344" s="9" t="s">
        <v>128</v>
      </c>
      <c r="B2344" s="9" t="s">
        <v>144</v>
      </c>
      <c r="C2344" s="9" t="s">
        <v>145</v>
      </c>
      <c r="D2344" s="9" t="s">
        <v>148</v>
      </c>
      <c r="E2344" s="9">
        <v>7891097105739</v>
      </c>
      <c r="F2344" s="9" t="str">
        <f>Calendário!C26</f>
        <v>Atacadão (Pres. Dutra)</v>
      </c>
      <c r="G2344" s="9" t="str">
        <f>IFERROR(IF('M23'!E85=0,"",'M23'!E85),"")</f>
        <v/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ht="15.75" customHeight="1" x14ac:dyDescent="0.25">
      <c r="A2345" s="9" t="s">
        <v>128</v>
      </c>
      <c r="B2345" s="9" t="s">
        <v>144</v>
      </c>
      <c r="C2345" s="9" t="s">
        <v>145</v>
      </c>
      <c r="D2345" s="9" t="s">
        <v>148</v>
      </c>
      <c r="E2345" s="9">
        <v>7891097105739</v>
      </c>
      <c r="F2345" s="9" t="str">
        <f>Calendário!C27</f>
        <v>Supermercado São João</v>
      </c>
      <c r="G2345" s="9" t="str">
        <f>IFERROR(IF('M24'!E85=0,"",'M24'!E85),"")</f>
        <v/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ht="15.75" customHeight="1" x14ac:dyDescent="0.25">
      <c r="A2346" s="9" t="s">
        <v>128</v>
      </c>
      <c r="B2346" s="9" t="s">
        <v>144</v>
      </c>
      <c r="C2346" s="9" t="s">
        <v>145</v>
      </c>
      <c r="D2346" s="9" t="s">
        <v>148</v>
      </c>
      <c r="E2346" s="9">
        <v>7891097105739</v>
      </c>
      <c r="F2346" s="9" t="str">
        <f>Calendário!C28</f>
        <v>G Barbosa Supermercado</v>
      </c>
      <c r="G2346" s="9" t="str">
        <f>IFERROR(IF('M25'!E85=0,"",'M25'!E85),"")</f>
        <v/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ht="15.75" customHeight="1" x14ac:dyDescent="0.25">
      <c r="A2347" s="9" t="s">
        <v>128</v>
      </c>
      <c r="B2347" s="9" t="s">
        <v>144</v>
      </c>
      <c r="C2347" s="9" t="s">
        <v>145</v>
      </c>
      <c r="D2347" s="9" t="s">
        <v>148</v>
      </c>
      <c r="E2347" s="9">
        <v>7891097105739</v>
      </c>
      <c r="F2347" s="9" t="str">
        <f>Calendário!C29</f>
        <v>Pereira Atacado e Varejo (Alto Maron)</v>
      </c>
      <c r="G2347" s="9" t="str">
        <f>IFERROR(IF('M26'!E85=0,"",'M26'!E85),"")</f>
        <v/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ht="15.75" customHeight="1" x14ac:dyDescent="0.25">
      <c r="A2348" s="9" t="s">
        <v>128</v>
      </c>
      <c r="B2348" s="9" t="s">
        <v>144</v>
      </c>
      <c r="C2348" s="9" t="s">
        <v>145</v>
      </c>
      <c r="D2348" s="9" t="s">
        <v>148</v>
      </c>
      <c r="E2348" s="9">
        <v>7891097105739</v>
      </c>
      <c r="F2348" s="9" t="str">
        <f>Calendário!C30</f>
        <v>Supermercados BH (Brumado)</v>
      </c>
      <c r="G2348" s="9" t="str">
        <f>IFERROR(IF('M27'!E85=0,"",'M27'!E85),"")</f>
        <v/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ht="15.75" customHeight="1" x14ac:dyDescent="0.25">
      <c r="A2349" s="9" t="s">
        <v>128</v>
      </c>
      <c r="B2349" s="9" t="s">
        <v>144</v>
      </c>
      <c r="C2349" s="9" t="s">
        <v>145</v>
      </c>
      <c r="D2349" s="9" t="s">
        <v>148</v>
      </c>
      <c r="E2349" s="9">
        <v>7891097105739</v>
      </c>
      <c r="F2349" s="9" t="str">
        <f>Calendário!C31</f>
        <v xml:space="preserve">Super Mix Supermercado </v>
      </c>
      <c r="G2349" s="9" t="str">
        <f>IFERROR(IF('M28'!E85=0,"",'M28'!E85),"")</f>
        <v/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ht="15.75" customHeight="1" x14ac:dyDescent="0.25">
      <c r="A2350" s="9" t="s">
        <v>128</v>
      </c>
      <c r="B2350" s="9" t="s">
        <v>144</v>
      </c>
      <c r="C2350" s="9" t="s">
        <v>145</v>
      </c>
      <c r="D2350" s="9" t="s">
        <v>148</v>
      </c>
      <c r="E2350" s="9">
        <v>7891097105739</v>
      </c>
      <c r="F2350" s="9" t="str">
        <f>Calendário!C32</f>
        <v>Gbom Supermercado</v>
      </c>
      <c r="G2350" s="9" t="str">
        <f>IFERROR(IF('M29'!E85=0,"",'M29'!E85),"")</f>
        <v/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ht="15.75" customHeight="1" x14ac:dyDescent="0.25">
      <c r="A2351" s="9" t="s">
        <v>128</v>
      </c>
      <c r="B2351" s="9" t="s">
        <v>144</v>
      </c>
      <c r="C2351" s="9" t="s">
        <v>145</v>
      </c>
      <c r="D2351" s="9" t="s">
        <v>148</v>
      </c>
      <c r="E2351" s="9">
        <v>7891097105739</v>
      </c>
      <c r="F2351" s="9" t="str">
        <f>Calendário!C33</f>
        <v>Supermercado Azevedo</v>
      </c>
      <c r="G2351" s="9" t="str">
        <f>IFERROR(IF('M30'!E85=0,"",'M30'!E85),"")</f>
        <v/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ht="15.75" customHeight="1" x14ac:dyDescent="0.25">
      <c r="A2352" s="9" t="s">
        <v>128</v>
      </c>
      <c r="B2352" s="9" t="s">
        <v>144</v>
      </c>
      <c r="C2352" s="9" t="s">
        <v>145</v>
      </c>
      <c r="D2352" s="9" t="s">
        <v>148</v>
      </c>
      <c r="E2352" s="9">
        <v>7891097105739</v>
      </c>
      <c r="F2352" s="9" t="str">
        <f>Calendário!C34</f>
        <v>Supermercado Jurema</v>
      </c>
      <c r="G2352" s="9" t="str">
        <f>IFERROR(IF('M31'!E85=0,"",'M31'!E85),"")</f>
        <v/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ht="15.75" customHeight="1" x14ac:dyDescent="0.25">
      <c r="A2353" s="9" t="s">
        <v>128</v>
      </c>
      <c r="B2353" s="9" t="s">
        <v>144</v>
      </c>
      <c r="C2353" s="9" t="s">
        <v>145</v>
      </c>
      <c r="D2353" s="9" t="s">
        <v>148</v>
      </c>
      <c r="E2353" s="9">
        <v>7891097105739</v>
      </c>
      <c r="F2353" s="9" t="str">
        <f>Calendário!C35</f>
        <v xml:space="preserve">Supermercado Petybom </v>
      </c>
      <c r="G2353" s="9" t="str">
        <f>IFERROR(IF('M32'!E85=0,"",'M32'!E85),"")</f>
        <v/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ht="15.75" customHeight="1" x14ac:dyDescent="0.25">
      <c r="A2354" s="9" t="s">
        <v>128</v>
      </c>
      <c r="B2354" s="9" t="s">
        <v>144</v>
      </c>
      <c r="C2354" s="9" t="s">
        <v>145</v>
      </c>
      <c r="D2354" s="9" t="s">
        <v>148</v>
      </c>
      <c r="E2354" s="9">
        <v>7891097105739</v>
      </c>
      <c r="F2354" s="9" t="str">
        <f>Calendário!C36</f>
        <v>Supermercados Petrópolis</v>
      </c>
      <c r="G2354" s="9" t="str">
        <f>IFERROR(IF('M33'!E85=0,"",'M33'!E85),"")</f>
        <v/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ht="15.75" customHeight="1" x14ac:dyDescent="0.25">
      <c r="A2355" s="9" t="s">
        <v>128</v>
      </c>
      <c r="B2355" s="9" t="s">
        <v>144</v>
      </c>
      <c r="C2355" s="9" t="s">
        <v>145</v>
      </c>
      <c r="D2355" s="9" t="s">
        <v>148</v>
      </c>
      <c r="E2355" s="9">
        <v>7891097105739</v>
      </c>
      <c r="F2355" s="9" t="str">
        <f>Calendário!C37</f>
        <v>Supermercados N U (Boulevard)</v>
      </c>
      <c r="G2355" s="9" t="str">
        <f>IFERROR(IF('M34'!E85=0,"",'M34'!E85),"")</f>
        <v/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ht="15.75" customHeight="1" x14ac:dyDescent="0.25">
      <c r="A2356" s="9" t="s">
        <v>128</v>
      </c>
      <c r="B2356" s="9" t="s">
        <v>144</v>
      </c>
      <c r="C2356" s="9" t="s">
        <v>145</v>
      </c>
      <c r="D2356" s="9" t="s">
        <v>148</v>
      </c>
      <c r="E2356" s="9">
        <v>7891097105739</v>
      </c>
      <c r="F2356" s="9" t="str">
        <f>Calendário!C38</f>
        <v>Supermercado Local</v>
      </c>
      <c r="G2356" s="9" t="str">
        <f>IFERROR(IF('M35'!E85=0,"",'M35'!E85),"")</f>
        <v/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ht="15.75" customHeight="1" x14ac:dyDescent="0.25">
      <c r="A2357" s="9" t="s">
        <v>128</v>
      </c>
      <c r="B2357" s="9" t="s">
        <v>144</v>
      </c>
      <c r="C2357" s="9" t="s">
        <v>145</v>
      </c>
      <c r="D2357" s="9" t="s">
        <v>148</v>
      </c>
      <c r="E2357" s="9">
        <v>7891097105739</v>
      </c>
      <c r="F2357" s="9" t="str">
        <f>Calendário!C39</f>
        <v>Rondelli Comércio e transporte LTDA</v>
      </c>
      <c r="G2357" s="9" t="str">
        <f>IFERROR(IF('M36'!E85=0,"",'M36'!E85),"")</f>
        <v/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ht="15.75" customHeight="1" x14ac:dyDescent="0.25">
      <c r="A2358" s="9" t="s">
        <v>128</v>
      </c>
      <c r="B2358" s="9" t="s">
        <v>144</v>
      </c>
      <c r="C2358" s="9" t="s">
        <v>145</v>
      </c>
      <c r="D2358" s="9" t="s">
        <v>148</v>
      </c>
      <c r="E2358" s="9">
        <v>7891097105739</v>
      </c>
      <c r="F2358" s="9" t="str">
        <f>Calendário!C40</f>
        <v>NS Aparecida</v>
      </c>
      <c r="G2358" s="9" t="str">
        <f>IFERROR(IF('M37'!E85=0,"",'M37'!E85),"")</f>
        <v/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ht="15.75" customHeight="1" x14ac:dyDescent="0.25">
      <c r="A2359" s="9" t="s">
        <v>128</v>
      </c>
      <c r="B2359" s="9" t="s">
        <v>144</v>
      </c>
      <c r="C2359" s="9" t="s">
        <v>145</v>
      </c>
      <c r="D2359" s="9" t="s">
        <v>148</v>
      </c>
      <c r="E2359" s="9">
        <v>7891097105739</v>
      </c>
      <c r="F2359" s="9" t="str">
        <f>Calendário!C41</f>
        <v>Supermercado Família</v>
      </c>
      <c r="G2359" s="9" t="str">
        <f>IFERROR(IF('M38'!E85=0,"",'M38'!E85),"")</f>
        <v/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ht="15.75" customHeight="1" x14ac:dyDescent="0.25">
      <c r="A2360" s="9" t="s">
        <v>128</v>
      </c>
      <c r="B2360" s="9" t="s">
        <v>144</v>
      </c>
      <c r="C2360" s="9" t="s">
        <v>145</v>
      </c>
      <c r="D2360" s="9" t="s">
        <v>148</v>
      </c>
      <c r="E2360" s="9">
        <v>7891097105739</v>
      </c>
      <c r="F2360" s="9" t="str">
        <f>Calendário!C42</f>
        <v>S Nossa Senhora</v>
      </c>
      <c r="G2360" s="9" t="str">
        <f>IFERROR(IF('M39'!E85=0,"",'M39'!E85),"")</f>
        <v/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ht="15.75" customHeight="1" x14ac:dyDescent="0.25">
      <c r="A2361" s="9" t="s">
        <v>128</v>
      </c>
      <c r="B2361" s="9" t="s">
        <v>144</v>
      </c>
      <c r="C2361" s="9" t="s">
        <v>145</v>
      </c>
      <c r="D2361" s="9" t="s">
        <v>148</v>
      </c>
      <c r="E2361" s="9">
        <v>7891097105739</v>
      </c>
      <c r="F2361" s="9" t="str">
        <f>Calendário!C43</f>
        <v>Supermercado Nova Economia</v>
      </c>
      <c r="G2361" s="9" t="str">
        <f>IFERROR(IF('M40'!E85=0,"",'M40'!E85),"")</f>
        <v/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ht="15.75" customHeight="1" x14ac:dyDescent="0.25">
      <c r="A2362" s="9" t="s">
        <v>128</v>
      </c>
      <c r="B2362" s="9" t="s">
        <v>144</v>
      </c>
      <c r="C2362" s="9" t="s">
        <v>145</v>
      </c>
      <c r="D2362" s="9" t="s">
        <v>149</v>
      </c>
      <c r="E2362" s="9">
        <v>7898215150657</v>
      </c>
      <c r="F2362" s="9" t="str">
        <f>Calendário!C4</f>
        <v>Atakarejo</v>
      </c>
      <c r="G2362" s="9">
        <f>IFERROR(IF('M1'!E86=0,"",'M1'!E86),"")</f>
        <v>12.69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ht="15.75" customHeight="1" x14ac:dyDescent="0.25">
      <c r="A2363" s="9" t="s">
        <v>128</v>
      </c>
      <c r="B2363" s="9" t="s">
        <v>144</v>
      </c>
      <c r="C2363" s="9" t="s">
        <v>145</v>
      </c>
      <c r="D2363" s="9" t="s">
        <v>149</v>
      </c>
      <c r="E2363" s="9">
        <v>7898215150657</v>
      </c>
      <c r="F2363" s="9" t="str">
        <f>Calendário!C5</f>
        <v>Supermercado São Jorge</v>
      </c>
      <c r="G2363" s="9" t="str">
        <f>IFERROR(IF('M2'!E86=0,"",'M2'!E86),"")</f>
        <v/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ht="15.75" customHeight="1" x14ac:dyDescent="0.25">
      <c r="A2364" s="9" t="s">
        <v>128</v>
      </c>
      <c r="B2364" s="9" t="s">
        <v>144</v>
      </c>
      <c r="C2364" s="9" t="s">
        <v>145</v>
      </c>
      <c r="D2364" s="9" t="s">
        <v>149</v>
      </c>
      <c r="E2364" s="9">
        <v>7898215150657</v>
      </c>
      <c r="F2364" s="9" t="str">
        <f>Calendário!C6</f>
        <v>Economart</v>
      </c>
      <c r="G2364" s="9">
        <f>IFERROR(IF('M3'!E86=0,"",'M3'!E86),"")</f>
        <v>11.9</v>
      </c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ht="15.75" customHeight="1" x14ac:dyDescent="0.25">
      <c r="A2365" s="9" t="s">
        <v>128</v>
      </c>
      <c r="B2365" s="9" t="s">
        <v>144</v>
      </c>
      <c r="C2365" s="9" t="s">
        <v>145</v>
      </c>
      <c r="D2365" s="9" t="s">
        <v>149</v>
      </c>
      <c r="E2365" s="9">
        <v>7898215150657</v>
      </c>
      <c r="F2365" s="9" t="str">
        <f>Calendário!C7</f>
        <v>Mercadinho Deus Dará</v>
      </c>
      <c r="G2365" s="9" t="str">
        <f>IFERROR(IF('M4'!E86=0,"",'M4'!E86),"")</f>
        <v>x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ht="15.75" customHeight="1" x14ac:dyDescent="0.25">
      <c r="A2366" s="9" t="s">
        <v>128</v>
      </c>
      <c r="B2366" s="9" t="s">
        <v>144</v>
      </c>
      <c r="C2366" s="9" t="s">
        <v>145</v>
      </c>
      <c r="D2366" s="9" t="s">
        <v>149</v>
      </c>
      <c r="E2366" s="9">
        <v>7898215150657</v>
      </c>
      <c r="F2366" s="9" t="str">
        <f>Calendário!C8</f>
        <v>Mix Mateus</v>
      </c>
      <c r="G2366" s="9" t="str">
        <f>IFERROR(IF('M5'!E86=0,"",'M5'!E86),"")</f>
        <v>x</v>
      </c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ht="15.75" customHeight="1" x14ac:dyDescent="0.25">
      <c r="A2367" s="9" t="s">
        <v>128</v>
      </c>
      <c r="B2367" s="9" t="s">
        <v>144</v>
      </c>
      <c r="C2367" s="9" t="s">
        <v>145</v>
      </c>
      <c r="D2367" s="9" t="s">
        <v>149</v>
      </c>
      <c r="E2367" s="9">
        <v>7898215150657</v>
      </c>
      <c r="F2367" s="9" t="str">
        <f>Calendário!C9</f>
        <v>Mercado Eliene</v>
      </c>
      <c r="G2367" s="9" t="str">
        <f>IFERROR(IF('M6'!E86=0,"",'M6'!E86),"")</f>
        <v>x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ht="15.75" customHeight="1" x14ac:dyDescent="0.25">
      <c r="A2368" s="9" t="s">
        <v>128</v>
      </c>
      <c r="B2368" s="9" t="s">
        <v>144</v>
      </c>
      <c r="C2368" s="9" t="s">
        <v>145</v>
      </c>
      <c r="D2368" s="9" t="s">
        <v>149</v>
      </c>
      <c r="E2368" s="9">
        <v>7898215150657</v>
      </c>
      <c r="F2368" s="9" t="str">
        <f>Calendário!C10</f>
        <v>Santo Antônio Supermercados</v>
      </c>
      <c r="G2368" s="9">
        <f>IFERROR(IF('M7'!E86=0,"",'M7'!E86),"")</f>
        <v>12.9</v>
      </c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ht="15.75" customHeight="1" x14ac:dyDescent="0.25">
      <c r="A2369" s="9" t="s">
        <v>128</v>
      </c>
      <c r="B2369" s="9" t="s">
        <v>144</v>
      </c>
      <c r="C2369" s="9" t="s">
        <v>145</v>
      </c>
      <c r="D2369" s="9" t="s">
        <v>149</v>
      </c>
      <c r="E2369" s="9">
        <v>7898215150657</v>
      </c>
      <c r="F2369" s="9" t="str">
        <f>Calendário!C11</f>
        <v xml:space="preserve">Mercado Teixeira </v>
      </c>
      <c r="G2369" s="9" t="str">
        <f>IFERROR(IF('M8'!E86=0,"",'M8'!E86),"")</f>
        <v>x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ht="15.75" customHeight="1" x14ac:dyDescent="0.25">
      <c r="A2370" s="9" t="s">
        <v>128</v>
      </c>
      <c r="B2370" s="9" t="s">
        <v>144</v>
      </c>
      <c r="C2370" s="9" t="s">
        <v>145</v>
      </c>
      <c r="D2370" s="9" t="s">
        <v>149</v>
      </c>
      <c r="E2370" s="9">
        <v>7898215150657</v>
      </c>
      <c r="F2370" s="9" t="str">
        <f>Calendário!C12</f>
        <v xml:space="preserve">Supermercado Modelo </v>
      </c>
      <c r="G2370" s="9" t="str">
        <f>IFERROR(IF('M9'!E86=0,"",'M9'!E86),"")</f>
        <v/>
      </c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ht="15.75" customHeight="1" x14ac:dyDescent="0.25">
      <c r="A2371" s="9" t="s">
        <v>128</v>
      </c>
      <c r="B2371" s="9" t="s">
        <v>144</v>
      </c>
      <c r="C2371" s="9" t="s">
        <v>145</v>
      </c>
      <c r="D2371" s="9" t="s">
        <v>149</v>
      </c>
      <c r="E2371" s="9">
        <v>7898215150657</v>
      </c>
      <c r="F2371" s="9" t="str">
        <f>Calendário!C13</f>
        <v>Supermercado Esplendor</v>
      </c>
      <c r="G2371" s="9" t="str">
        <f>IFERROR(IF('M10'!E86=0,"",'M10'!E86),"")</f>
        <v/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ht="15.75" customHeight="1" x14ac:dyDescent="0.25">
      <c r="A2372" s="9" t="s">
        <v>128</v>
      </c>
      <c r="B2372" s="9" t="s">
        <v>144</v>
      </c>
      <c r="C2372" s="9" t="s">
        <v>145</v>
      </c>
      <c r="D2372" s="9" t="s">
        <v>149</v>
      </c>
      <c r="E2372" s="9">
        <v>7898215150657</v>
      </c>
      <c r="F2372" s="9" t="str">
        <f>Calendário!C14</f>
        <v>Sendas Distribuidora S/A (Assaí Atacadista)</v>
      </c>
      <c r="G2372" s="9" t="str">
        <f>IFERROR(IF('M11'!E86=0,"",'M11'!E86),"")</f>
        <v/>
      </c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ht="15.75" customHeight="1" x14ac:dyDescent="0.25">
      <c r="A2373" s="9" t="s">
        <v>128</v>
      </c>
      <c r="B2373" s="9" t="s">
        <v>144</v>
      </c>
      <c r="C2373" s="9" t="s">
        <v>145</v>
      </c>
      <c r="D2373" s="9" t="s">
        <v>149</v>
      </c>
      <c r="E2373" s="9">
        <v>7898215150657</v>
      </c>
      <c r="F2373" s="9" t="str">
        <f>Calendário!C15</f>
        <v>Supermercado Sampaio</v>
      </c>
      <c r="G2373" s="9" t="str">
        <f>IFERROR(IF('M12'!E86=0,"",'M12'!E86),"")</f>
        <v/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ht="15.75" customHeight="1" x14ac:dyDescent="0.25">
      <c r="A2374" s="9" t="s">
        <v>128</v>
      </c>
      <c r="B2374" s="9" t="s">
        <v>144</v>
      </c>
      <c r="C2374" s="9" t="s">
        <v>145</v>
      </c>
      <c r="D2374" s="9" t="s">
        <v>149</v>
      </c>
      <c r="E2374" s="9">
        <v>7898215150657</v>
      </c>
      <c r="F2374" s="9" t="str">
        <f>Calendário!C16</f>
        <v>Atacadão (Brumado)</v>
      </c>
      <c r="G2374" s="9">
        <f>IFERROR(IF('M13'!E86=0,"",'M13'!E86),"")</f>
        <v>9.99</v>
      </c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ht="15.75" customHeight="1" x14ac:dyDescent="0.25">
      <c r="A2375" s="9" t="s">
        <v>128</v>
      </c>
      <c r="B2375" s="9" t="s">
        <v>144</v>
      </c>
      <c r="C2375" s="9" t="s">
        <v>145</v>
      </c>
      <c r="D2375" s="9" t="s">
        <v>149</v>
      </c>
      <c r="E2375" s="9">
        <v>7898215150657</v>
      </c>
      <c r="F2375" s="9" t="str">
        <f>Calendário!C17</f>
        <v>Supermercado Central Ipanema</v>
      </c>
      <c r="G2375" s="9" t="str">
        <f>IFERROR(IF('M14'!E86=0,"",'M14'!E86),"")</f>
        <v>x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ht="15.75" customHeight="1" x14ac:dyDescent="0.25">
      <c r="A2376" s="9" t="s">
        <v>128</v>
      </c>
      <c r="B2376" s="9" t="s">
        <v>144</v>
      </c>
      <c r="C2376" s="9" t="s">
        <v>145</v>
      </c>
      <c r="D2376" s="9" t="s">
        <v>149</v>
      </c>
      <c r="E2376" s="9">
        <v>7898215150657</v>
      </c>
      <c r="F2376" s="9" t="str">
        <f>Calendário!C18</f>
        <v>Supermercados BH (Juracy)</v>
      </c>
      <c r="G2376" s="9" t="str">
        <f>IFERROR(IF('M15'!E86=0,"",'M15'!E86),"")</f>
        <v/>
      </c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ht="15.75" customHeight="1" x14ac:dyDescent="0.25">
      <c r="A2377" s="9" t="s">
        <v>128</v>
      </c>
      <c r="B2377" s="9" t="s">
        <v>144</v>
      </c>
      <c r="C2377" s="9" t="s">
        <v>145</v>
      </c>
      <c r="D2377" s="9" t="s">
        <v>149</v>
      </c>
      <c r="E2377" s="9">
        <v>7898215150657</v>
      </c>
      <c r="F2377" s="9" t="str">
        <f>Calendário!C19</f>
        <v>Supermercado Canaã</v>
      </c>
      <c r="G2377" s="9" t="str">
        <f>IFERROR(IF('M16'!E86=0,"",'M16'!E86),"")</f>
        <v/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ht="15.75" customHeight="1" x14ac:dyDescent="0.25">
      <c r="A2378" s="9" t="s">
        <v>128</v>
      </c>
      <c r="B2378" s="9" t="s">
        <v>144</v>
      </c>
      <c r="C2378" s="9" t="s">
        <v>145</v>
      </c>
      <c r="D2378" s="9" t="s">
        <v>149</v>
      </c>
      <c r="E2378" s="9">
        <v>7898215150657</v>
      </c>
      <c r="F2378" s="9" t="str">
        <f>Calendário!C20</f>
        <v>Supermercado Aliança</v>
      </c>
      <c r="G2378" s="9" t="str">
        <f>IFERROR(IF('M17'!E86=0,"",'M17'!E86),"")</f>
        <v/>
      </c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ht="15.75" customHeight="1" x14ac:dyDescent="0.25">
      <c r="A2379" s="9" t="s">
        <v>128</v>
      </c>
      <c r="B2379" s="9" t="s">
        <v>144</v>
      </c>
      <c r="C2379" s="9" t="s">
        <v>145</v>
      </c>
      <c r="D2379" s="9" t="s">
        <v>149</v>
      </c>
      <c r="E2379" s="9">
        <v>7898215150657</v>
      </c>
      <c r="F2379" s="9" t="str">
        <f>Calendário!C21</f>
        <v>Pereira Atacado e Varejo (Boa Vista)</v>
      </c>
      <c r="G2379" s="9" t="str">
        <f>IFERROR(IF('M18'!E86=0,"",'M18'!E86),"")</f>
        <v/>
      </c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ht="15.75" customHeight="1" x14ac:dyDescent="0.25">
      <c r="A2380" s="9" t="s">
        <v>128</v>
      </c>
      <c r="B2380" s="9" t="s">
        <v>144</v>
      </c>
      <c r="C2380" s="9" t="s">
        <v>145</v>
      </c>
      <c r="D2380" s="9" t="s">
        <v>149</v>
      </c>
      <c r="E2380" s="9">
        <v>7898215150657</v>
      </c>
      <c r="F2380" s="9" t="str">
        <f>Calendário!C22</f>
        <v>Andralmeida LTDA (São Geraldo)</v>
      </c>
      <c r="G2380" s="9" t="str">
        <f>IFERROR(IF('M19'!E86=0,"",'M19'!E86),"")</f>
        <v/>
      </c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ht="15.75" customHeight="1" x14ac:dyDescent="0.25">
      <c r="A2381" s="9" t="s">
        <v>128</v>
      </c>
      <c r="B2381" s="9" t="s">
        <v>144</v>
      </c>
      <c r="C2381" s="9" t="s">
        <v>145</v>
      </c>
      <c r="D2381" s="9" t="s">
        <v>149</v>
      </c>
      <c r="E2381" s="9">
        <v>7898215150657</v>
      </c>
      <c r="F2381" s="9" t="str">
        <f>Calendário!C23</f>
        <v xml:space="preserve">São Miguel Supermercado </v>
      </c>
      <c r="G2381" s="9" t="str">
        <f>IFERROR(IF('M20'!E86=0,"",'M20'!E86),"")</f>
        <v/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ht="15.75" customHeight="1" x14ac:dyDescent="0.25">
      <c r="A2382" s="9" t="s">
        <v>128</v>
      </c>
      <c r="B2382" s="9" t="s">
        <v>144</v>
      </c>
      <c r="C2382" s="9" t="s">
        <v>145</v>
      </c>
      <c r="D2382" s="9" t="s">
        <v>149</v>
      </c>
      <c r="E2382" s="9">
        <v>7898215150657</v>
      </c>
      <c r="F2382" s="9" t="str">
        <f>Calendário!C24</f>
        <v>Supermercados BH (Rosa Cruz)</v>
      </c>
      <c r="G2382" s="9" t="str">
        <f>IFERROR(IF('M21'!E86=0,"",'M21'!E86),"")</f>
        <v/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ht="15.75" customHeight="1" x14ac:dyDescent="0.25">
      <c r="A2383" s="9" t="s">
        <v>128</v>
      </c>
      <c r="B2383" s="9" t="s">
        <v>144</v>
      </c>
      <c r="C2383" s="9" t="s">
        <v>145</v>
      </c>
      <c r="D2383" s="9" t="s">
        <v>149</v>
      </c>
      <c r="E2383" s="9">
        <v>7898215150657</v>
      </c>
      <c r="F2383" s="9" t="str">
        <f>Calendário!C25</f>
        <v>Supermercados N U (Bairro Brasil)</v>
      </c>
      <c r="G2383" s="9" t="str">
        <f>IFERROR(IF('M22'!E86=0,"",'M22'!E86),"")</f>
        <v/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ht="15.75" customHeight="1" x14ac:dyDescent="0.25">
      <c r="A2384" s="9" t="s">
        <v>128</v>
      </c>
      <c r="B2384" s="9" t="s">
        <v>144</v>
      </c>
      <c r="C2384" s="9" t="s">
        <v>145</v>
      </c>
      <c r="D2384" s="9" t="s">
        <v>149</v>
      </c>
      <c r="E2384" s="9">
        <v>7898215150657</v>
      </c>
      <c r="F2384" s="9" t="str">
        <f>Calendário!C26</f>
        <v>Atacadão (Pres. Dutra)</v>
      </c>
      <c r="G2384" s="9" t="str">
        <f>IFERROR(IF('M23'!E86=0,"",'M23'!E86),"")</f>
        <v/>
      </c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ht="15.75" customHeight="1" x14ac:dyDescent="0.25">
      <c r="A2385" s="9" t="s">
        <v>128</v>
      </c>
      <c r="B2385" s="9" t="s">
        <v>144</v>
      </c>
      <c r="C2385" s="9" t="s">
        <v>145</v>
      </c>
      <c r="D2385" s="9" t="s">
        <v>149</v>
      </c>
      <c r="E2385" s="9">
        <v>7898215150657</v>
      </c>
      <c r="F2385" s="9" t="str">
        <f>Calendário!C27</f>
        <v>Supermercado São João</v>
      </c>
      <c r="G2385" s="9" t="str">
        <f>IFERROR(IF('M24'!E86=0,"",'M24'!E86),"")</f>
        <v/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ht="15.75" customHeight="1" x14ac:dyDescent="0.25">
      <c r="A2386" s="9" t="s">
        <v>128</v>
      </c>
      <c r="B2386" s="9" t="s">
        <v>144</v>
      </c>
      <c r="C2386" s="9" t="s">
        <v>145</v>
      </c>
      <c r="D2386" s="9" t="s">
        <v>149</v>
      </c>
      <c r="E2386" s="9">
        <v>7898215150657</v>
      </c>
      <c r="F2386" s="9" t="str">
        <f>Calendário!C28</f>
        <v>G Barbosa Supermercado</v>
      </c>
      <c r="G2386" s="9" t="str">
        <f>IFERROR(IF('M25'!E86=0,"",'M25'!E86),"")</f>
        <v/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ht="15.75" customHeight="1" x14ac:dyDescent="0.25">
      <c r="A2387" s="9" t="s">
        <v>128</v>
      </c>
      <c r="B2387" s="9" t="s">
        <v>144</v>
      </c>
      <c r="C2387" s="9" t="s">
        <v>145</v>
      </c>
      <c r="D2387" s="9" t="s">
        <v>149</v>
      </c>
      <c r="E2387" s="9">
        <v>7898215150657</v>
      </c>
      <c r="F2387" s="9" t="str">
        <f>Calendário!C29</f>
        <v>Pereira Atacado e Varejo (Alto Maron)</v>
      </c>
      <c r="G2387" s="9" t="str">
        <f>IFERROR(IF('M26'!E86=0,"",'M26'!E86),"")</f>
        <v/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ht="15.75" customHeight="1" x14ac:dyDescent="0.25">
      <c r="A2388" s="9" t="s">
        <v>128</v>
      </c>
      <c r="B2388" s="9" t="s">
        <v>144</v>
      </c>
      <c r="C2388" s="9" t="s">
        <v>145</v>
      </c>
      <c r="D2388" s="9" t="s">
        <v>149</v>
      </c>
      <c r="E2388" s="9">
        <v>7898215150657</v>
      </c>
      <c r="F2388" s="9" t="str">
        <f>Calendário!C30</f>
        <v>Supermercados BH (Brumado)</v>
      </c>
      <c r="G2388" s="9" t="str">
        <f>IFERROR(IF('M27'!E86=0,"",'M27'!E86),"")</f>
        <v/>
      </c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ht="15.75" customHeight="1" x14ac:dyDescent="0.25">
      <c r="A2389" s="9" t="s">
        <v>128</v>
      </c>
      <c r="B2389" s="9" t="s">
        <v>144</v>
      </c>
      <c r="C2389" s="9" t="s">
        <v>145</v>
      </c>
      <c r="D2389" s="9" t="s">
        <v>149</v>
      </c>
      <c r="E2389" s="9">
        <v>7898215150657</v>
      </c>
      <c r="F2389" s="9" t="str">
        <f>Calendário!C31</f>
        <v xml:space="preserve">Super Mix Supermercado </v>
      </c>
      <c r="G2389" s="9" t="str">
        <f>IFERROR(IF('M28'!E86=0,"",'M28'!E86),"")</f>
        <v/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ht="15.75" customHeight="1" x14ac:dyDescent="0.25">
      <c r="A2390" s="9" t="s">
        <v>128</v>
      </c>
      <c r="B2390" s="9" t="s">
        <v>144</v>
      </c>
      <c r="C2390" s="9" t="s">
        <v>145</v>
      </c>
      <c r="D2390" s="9" t="s">
        <v>149</v>
      </c>
      <c r="E2390" s="9">
        <v>7898215150657</v>
      </c>
      <c r="F2390" s="9" t="str">
        <f>Calendário!C32</f>
        <v>Gbom Supermercado</v>
      </c>
      <c r="G2390" s="9" t="str">
        <f>IFERROR(IF('M29'!E86=0,"",'M29'!E86),"")</f>
        <v/>
      </c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ht="15.75" customHeight="1" x14ac:dyDescent="0.25">
      <c r="A2391" s="9" t="s">
        <v>128</v>
      </c>
      <c r="B2391" s="9" t="s">
        <v>144</v>
      </c>
      <c r="C2391" s="9" t="s">
        <v>145</v>
      </c>
      <c r="D2391" s="9" t="s">
        <v>149</v>
      </c>
      <c r="E2391" s="9">
        <v>7898215150657</v>
      </c>
      <c r="F2391" s="9" t="str">
        <f>Calendário!C33</f>
        <v>Supermercado Azevedo</v>
      </c>
      <c r="G2391" s="9" t="str">
        <f>IFERROR(IF('M30'!E86=0,"",'M30'!E86),"")</f>
        <v/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ht="15.75" customHeight="1" x14ac:dyDescent="0.25">
      <c r="A2392" s="9" t="s">
        <v>128</v>
      </c>
      <c r="B2392" s="9" t="s">
        <v>144</v>
      </c>
      <c r="C2392" s="9" t="s">
        <v>145</v>
      </c>
      <c r="D2392" s="9" t="s">
        <v>149</v>
      </c>
      <c r="E2392" s="9">
        <v>7898215150657</v>
      </c>
      <c r="F2392" s="9" t="str">
        <f>Calendário!C34</f>
        <v>Supermercado Jurema</v>
      </c>
      <c r="G2392" s="9" t="str">
        <f>IFERROR(IF('M31'!E86=0,"",'M31'!E86),"")</f>
        <v/>
      </c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ht="15.75" customHeight="1" x14ac:dyDescent="0.25">
      <c r="A2393" s="9" t="s">
        <v>128</v>
      </c>
      <c r="B2393" s="9" t="s">
        <v>144</v>
      </c>
      <c r="C2393" s="9" t="s">
        <v>145</v>
      </c>
      <c r="D2393" s="9" t="s">
        <v>149</v>
      </c>
      <c r="E2393" s="9">
        <v>7898215150657</v>
      </c>
      <c r="F2393" s="9" t="str">
        <f>Calendário!C35</f>
        <v xml:space="preserve">Supermercado Petybom </v>
      </c>
      <c r="G2393" s="9" t="str">
        <f>IFERROR(IF('M32'!E86=0,"",'M32'!E86),"")</f>
        <v/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ht="15.75" customHeight="1" x14ac:dyDescent="0.25">
      <c r="A2394" s="9" t="s">
        <v>128</v>
      </c>
      <c r="B2394" s="9" t="s">
        <v>144</v>
      </c>
      <c r="C2394" s="9" t="s">
        <v>145</v>
      </c>
      <c r="D2394" s="9" t="s">
        <v>149</v>
      </c>
      <c r="E2394" s="9">
        <v>7898215150657</v>
      </c>
      <c r="F2394" s="9" t="str">
        <f>Calendário!C36</f>
        <v>Supermercados Petrópolis</v>
      </c>
      <c r="G2394" s="9" t="str">
        <f>IFERROR(IF('M33'!E86=0,"",'M33'!E86),"")</f>
        <v/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ht="15.75" customHeight="1" x14ac:dyDescent="0.25">
      <c r="A2395" s="9" t="s">
        <v>128</v>
      </c>
      <c r="B2395" s="9" t="s">
        <v>144</v>
      </c>
      <c r="C2395" s="9" t="s">
        <v>145</v>
      </c>
      <c r="D2395" s="9" t="s">
        <v>149</v>
      </c>
      <c r="E2395" s="9">
        <v>7898215150657</v>
      </c>
      <c r="F2395" s="9" t="str">
        <f>Calendário!C37</f>
        <v>Supermercados N U (Boulevard)</v>
      </c>
      <c r="G2395" s="9" t="str">
        <f>IFERROR(IF('M34'!E86=0,"",'M34'!E86),"")</f>
        <v/>
      </c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ht="15.75" customHeight="1" x14ac:dyDescent="0.25">
      <c r="A2396" s="9" t="s">
        <v>128</v>
      </c>
      <c r="B2396" s="9" t="s">
        <v>144</v>
      </c>
      <c r="C2396" s="9" t="s">
        <v>145</v>
      </c>
      <c r="D2396" s="9" t="s">
        <v>149</v>
      </c>
      <c r="E2396" s="9">
        <v>7898215150657</v>
      </c>
      <c r="F2396" s="9" t="str">
        <f>Calendário!C38</f>
        <v>Supermercado Local</v>
      </c>
      <c r="G2396" s="9" t="str">
        <f>IFERROR(IF('M35'!E86=0,"",'M35'!E86),"")</f>
        <v/>
      </c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ht="15.75" customHeight="1" x14ac:dyDescent="0.25">
      <c r="A2397" s="9" t="s">
        <v>128</v>
      </c>
      <c r="B2397" s="9" t="s">
        <v>144</v>
      </c>
      <c r="C2397" s="9" t="s">
        <v>145</v>
      </c>
      <c r="D2397" s="9" t="s">
        <v>149</v>
      </c>
      <c r="E2397" s="9">
        <v>7898215150657</v>
      </c>
      <c r="F2397" s="9" t="str">
        <f>Calendário!C39</f>
        <v>Rondelli Comércio e transporte LTDA</v>
      </c>
      <c r="G2397" s="9" t="str">
        <f>IFERROR(IF('M36'!E86=0,"",'M36'!E86),"")</f>
        <v/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ht="15.75" customHeight="1" x14ac:dyDescent="0.25">
      <c r="A2398" s="9" t="s">
        <v>128</v>
      </c>
      <c r="B2398" s="9" t="s">
        <v>144</v>
      </c>
      <c r="C2398" s="9" t="s">
        <v>145</v>
      </c>
      <c r="D2398" s="9" t="s">
        <v>149</v>
      </c>
      <c r="E2398" s="9">
        <v>7898215150657</v>
      </c>
      <c r="F2398" s="9" t="str">
        <f>Calendário!C40</f>
        <v>NS Aparecida</v>
      </c>
      <c r="G2398" s="9" t="str">
        <f>IFERROR(IF('M37'!E86=0,"",'M37'!E86),"")</f>
        <v/>
      </c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ht="15.75" customHeight="1" x14ac:dyDescent="0.25">
      <c r="A2399" s="9" t="s">
        <v>128</v>
      </c>
      <c r="B2399" s="9" t="s">
        <v>144</v>
      </c>
      <c r="C2399" s="9" t="s">
        <v>145</v>
      </c>
      <c r="D2399" s="9" t="s">
        <v>149</v>
      </c>
      <c r="E2399" s="9">
        <v>7898215150657</v>
      </c>
      <c r="F2399" s="9" t="str">
        <f>Calendário!C41</f>
        <v>Supermercado Família</v>
      </c>
      <c r="G2399" s="9" t="str">
        <f>IFERROR(IF('M38'!E86=0,"",'M38'!E86),"")</f>
        <v/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ht="15.75" customHeight="1" x14ac:dyDescent="0.25">
      <c r="A2400" s="9" t="s">
        <v>128</v>
      </c>
      <c r="B2400" s="9" t="s">
        <v>144</v>
      </c>
      <c r="C2400" s="9" t="s">
        <v>145</v>
      </c>
      <c r="D2400" s="9" t="s">
        <v>149</v>
      </c>
      <c r="E2400" s="9">
        <v>7898215150657</v>
      </c>
      <c r="F2400" s="9" t="str">
        <f>Calendário!C42</f>
        <v>S Nossa Senhora</v>
      </c>
      <c r="G2400" s="9" t="str">
        <f>IFERROR(IF('M39'!E86=0,"",'M39'!E86),"")</f>
        <v/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ht="15.75" customHeight="1" x14ac:dyDescent="0.25">
      <c r="A2401" s="9" t="s">
        <v>128</v>
      </c>
      <c r="B2401" s="9" t="s">
        <v>144</v>
      </c>
      <c r="C2401" s="9" t="s">
        <v>145</v>
      </c>
      <c r="D2401" s="9" t="s">
        <v>149</v>
      </c>
      <c r="E2401" s="9">
        <v>7898215150657</v>
      </c>
      <c r="F2401" s="9" t="str">
        <f>Calendário!C43</f>
        <v>Supermercado Nova Economia</v>
      </c>
      <c r="G2401" s="9" t="str">
        <f>IFERROR(IF('M40'!E86=0,"",'M40'!E86),"")</f>
        <v/>
      </c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ht="15.75" customHeight="1" x14ac:dyDescent="0.25">
      <c r="A2402" s="9" t="s">
        <v>128</v>
      </c>
      <c r="B2402" s="9" t="s">
        <v>144</v>
      </c>
      <c r="C2402" s="9" t="s">
        <v>145</v>
      </c>
      <c r="D2402" s="9" t="s">
        <v>150</v>
      </c>
      <c r="E2402" s="9">
        <v>7898955617519</v>
      </c>
      <c r="F2402" s="9" t="str">
        <f>Calendário!C4</f>
        <v>Atakarejo</v>
      </c>
      <c r="G2402" s="9">
        <f>IFERROR(IF('M1'!E87=0,"",'M1'!E87),"")</f>
        <v>10.02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ht="15.75" customHeight="1" x14ac:dyDescent="0.25">
      <c r="A2403" s="9" t="s">
        <v>128</v>
      </c>
      <c r="B2403" s="9" t="s">
        <v>144</v>
      </c>
      <c r="C2403" s="9" t="s">
        <v>145</v>
      </c>
      <c r="D2403" s="9" t="s">
        <v>150</v>
      </c>
      <c r="E2403" s="9">
        <v>7898955617519</v>
      </c>
      <c r="F2403" s="9" t="str">
        <f>Calendário!C5</f>
        <v>Supermercado São Jorge</v>
      </c>
      <c r="G2403" s="9" t="str">
        <f>IFERROR(IF('M2'!E87=0,"",'M2'!E87),"")</f>
        <v/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ht="15.75" customHeight="1" x14ac:dyDescent="0.25">
      <c r="A2404" s="9" t="s">
        <v>128</v>
      </c>
      <c r="B2404" s="9" t="s">
        <v>144</v>
      </c>
      <c r="C2404" s="9" t="s">
        <v>145</v>
      </c>
      <c r="D2404" s="9" t="s">
        <v>150</v>
      </c>
      <c r="E2404" s="9">
        <v>7898955617519</v>
      </c>
      <c r="F2404" s="9" t="str">
        <f>Calendário!C6</f>
        <v>Economart</v>
      </c>
      <c r="G2404" s="9">
        <f>IFERROR(IF('M3'!E87=0,"",'M3'!E87),"")</f>
        <v>11.9</v>
      </c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ht="15.75" customHeight="1" x14ac:dyDescent="0.25">
      <c r="A2405" s="9" t="s">
        <v>128</v>
      </c>
      <c r="B2405" s="9" t="s">
        <v>144</v>
      </c>
      <c r="C2405" s="9" t="s">
        <v>145</v>
      </c>
      <c r="D2405" s="9" t="s">
        <v>150</v>
      </c>
      <c r="E2405" s="9">
        <v>7898955617519</v>
      </c>
      <c r="F2405" s="9" t="str">
        <f>Calendário!C7</f>
        <v>Mercadinho Deus Dará</v>
      </c>
      <c r="G2405" s="9" t="str">
        <f>IFERROR(IF('M4'!E87=0,"",'M4'!E87),"")</f>
        <v>x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ht="15.75" customHeight="1" x14ac:dyDescent="0.25">
      <c r="A2406" s="9" t="s">
        <v>128</v>
      </c>
      <c r="B2406" s="9" t="s">
        <v>144</v>
      </c>
      <c r="C2406" s="9" t="s">
        <v>145</v>
      </c>
      <c r="D2406" s="9" t="s">
        <v>150</v>
      </c>
      <c r="E2406" s="9">
        <v>7898955617519</v>
      </c>
      <c r="F2406" s="9" t="str">
        <f>Calendário!C8</f>
        <v>Mix Mateus</v>
      </c>
      <c r="G2406" s="9" t="str">
        <f>IFERROR(IF('M5'!E87=0,"",'M5'!E87),"")</f>
        <v>x</v>
      </c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ht="15.75" customHeight="1" x14ac:dyDescent="0.25">
      <c r="A2407" s="9" t="s">
        <v>128</v>
      </c>
      <c r="B2407" s="9" t="s">
        <v>144</v>
      </c>
      <c r="C2407" s="9" t="s">
        <v>145</v>
      </c>
      <c r="D2407" s="9" t="s">
        <v>150</v>
      </c>
      <c r="E2407" s="9">
        <v>7898955617519</v>
      </c>
      <c r="F2407" s="9" t="str">
        <f>Calendário!C9</f>
        <v>Mercado Eliene</v>
      </c>
      <c r="G2407" s="9" t="str">
        <f>IFERROR(IF('M6'!E87=0,"",'M6'!E87),"")</f>
        <v>x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ht="15.75" customHeight="1" x14ac:dyDescent="0.25">
      <c r="A2408" s="9" t="s">
        <v>128</v>
      </c>
      <c r="B2408" s="9" t="s">
        <v>144</v>
      </c>
      <c r="C2408" s="9" t="s">
        <v>145</v>
      </c>
      <c r="D2408" s="9" t="s">
        <v>150</v>
      </c>
      <c r="E2408" s="9">
        <v>7898955617519</v>
      </c>
      <c r="F2408" s="9" t="str">
        <f>Calendário!C10</f>
        <v>Santo Antônio Supermercados</v>
      </c>
      <c r="G2408" s="9">
        <f>IFERROR(IF('M7'!E87=0,"",'M7'!E87),"")</f>
        <v>15.29</v>
      </c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ht="15.75" customHeight="1" x14ac:dyDescent="0.25">
      <c r="A2409" s="9" t="s">
        <v>128</v>
      </c>
      <c r="B2409" s="9" t="s">
        <v>144</v>
      </c>
      <c r="C2409" s="9" t="s">
        <v>145</v>
      </c>
      <c r="D2409" s="9" t="s">
        <v>150</v>
      </c>
      <c r="E2409" s="9">
        <v>7898955617519</v>
      </c>
      <c r="F2409" s="9" t="str">
        <f>Calendário!C11</f>
        <v xml:space="preserve">Mercado Teixeira </v>
      </c>
      <c r="G2409" s="9" t="str">
        <f>IFERROR(IF('M8'!E87=0,"",'M8'!E87),"")</f>
        <v>x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ht="15.75" customHeight="1" x14ac:dyDescent="0.25">
      <c r="A2410" s="9" t="s">
        <v>128</v>
      </c>
      <c r="B2410" s="9" t="s">
        <v>144</v>
      </c>
      <c r="C2410" s="9" t="s">
        <v>145</v>
      </c>
      <c r="D2410" s="9" t="s">
        <v>150</v>
      </c>
      <c r="E2410" s="9">
        <v>7898955617519</v>
      </c>
      <c r="F2410" s="9" t="str">
        <f>Calendário!C12</f>
        <v xml:space="preserve">Supermercado Modelo </v>
      </c>
      <c r="G2410" s="9" t="str">
        <f>IFERROR(IF('M9'!E87=0,"",'M9'!E87),"")</f>
        <v/>
      </c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ht="15.75" customHeight="1" x14ac:dyDescent="0.25">
      <c r="A2411" s="9" t="s">
        <v>128</v>
      </c>
      <c r="B2411" s="9" t="s">
        <v>144</v>
      </c>
      <c r="C2411" s="9" t="s">
        <v>145</v>
      </c>
      <c r="D2411" s="9" t="s">
        <v>150</v>
      </c>
      <c r="E2411" s="9">
        <v>7898955617519</v>
      </c>
      <c r="F2411" s="9" t="str">
        <f>Calendário!C13</f>
        <v>Supermercado Esplendor</v>
      </c>
      <c r="G2411" s="9" t="str">
        <f>IFERROR(IF('M10'!E87=0,"",'M10'!E87),"")</f>
        <v/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ht="15.75" customHeight="1" x14ac:dyDescent="0.25">
      <c r="A2412" s="9" t="s">
        <v>128</v>
      </c>
      <c r="B2412" s="9" t="s">
        <v>144</v>
      </c>
      <c r="C2412" s="9" t="s">
        <v>145</v>
      </c>
      <c r="D2412" s="9" t="s">
        <v>150</v>
      </c>
      <c r="E2412" s="9">
        <v>7898955617519</v>
      </c>
      <c r="F2412" s="9" t="str">
        <f>Calendário!C14</f>
        <v>Sendas Distribuidora S/A (Assaí Atacadista)</v>
      </c>
      <c r="G2412" s="9" t="str">
        <f>IFERROR(IF('M11'!E87=0,"",'M11'!E87),"")</f>
        <v/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ht="15.75" customHeight="1" x14ac:dyDescent="0.25">
      <c r="A2413" s="9" t="s">
        <v>128</v>
      </c>
      <c r="B2413" s="9" t="s">
        <v>144</v>
      </c>
      <c r="C2413" s="9" t="s">
        <v>145</v>
      </c>
      <c r="D2413" s="9" t="s">
        <v>150</v>
      </c>
      <c r="E2413" s="9">
        <v>7898955617519</v>
      </c>
      <c r="F2413" s="9" t="str">
        <f>Calendário!C15</f>
        <v>Supermercado Sampaio</v>
      </c>
      <c r="G2413" s="9" t="str">
        <f>IFERROR(IF('M12'!E87=0,"",'M12'!E87),"")</f>
        <v/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ht="15.75" customHeight="1" x14ac:dyDescent="0.25">
      <c r="A2414" s="9" t="s">
        <v>128</v>
      </c>
      <c r="B2414" s="9" t="s">
        <v>144</v>
      </c>
      <c r="C2414" s="9" t="s">
        <v>145</v>
      </c>
      <c r="D2414" s="9" t="s">
        <v>150</v>
      </c>
      <c r="E2414" s="9">
        <v>7898955617519</v>
      </c>
      <c r="F2414" s="9" t="str">
        <f>Calendário!C16</f>
        <v>Atacadão (Brumado)</v>
      </c>
      <c r="G2414" s="9">
        <f>IFERROR(IF('M13'!E87=0,"",'M13'!E87),"")</f>
        <v>9.9</v>
      </c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ht="15.75" customHeight="1" x14ac:dyDescent="0.25">
      <c r="A2415" s="9" t="s">
        <v>128</v>
      </c>
      <c r="B2415" s="9" t="s">
        <v>144</v>
      </c>
      <c r="C2415" s="9" t="s">
        <v>145</v>
      </c>
      <c r="D2415" s="9" t="s">
        <v>150</v>
      </c>
      <c r="E2415" s="9">
        <v>7898955617519</v>
      </c>
      <c r="F2415" s="9" t="str">
        <f>Calendário!C17</f>
        <v>Supermercado Central Ipanema</v>
      </c>
      <c r="G2415" s="9" t="str">
        <f>IFERROR(IF('M14'!E87=0,"",'M14'!E87),"")</f>
        <v>x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ht="15.75" customHeight="1" x14ac:dyDescent="0.25">
      <c r="A2416" s="9" t="s">
        <v>128</v>
      </c>
      <c r="B2416" s="9" t="s">
        <v>144</v>
      </c>
      <c r="C2416" s="9" t="s">
        <v>145</v>
      </c>
      <c r="D2416" s="9" t="s">
        <v>150</v>
      </c>
      <c r="E2416" s="9">
        <v>7898955617519</v>
      </c>
      <c r="F2416" s="9" t="str">
        <f>Calendário!C18</f>
        <v>Supermercados BH (Juracy)</v>
      </c>
      <c r="G2416" s="9" t="str">
        <f>IFERROR(IF('M15'!E87=0,"",'M15'!E87),"")</f>
        <v/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ht="15.75" customHeight="1" x14ac:dyDescent="0.25">
      <c r="A2417" s="9" t="s">
        <v>128</v>
      </c>
      <c r="B2417" s="9" t="s">
        <v>144</v>
      </c>
      <c r="C2417" s="9" t="s">
        <v>145</v>
      </c>
      <c r="D2417" s="9" t="s">
        <v>150</v>
      </c>
      <c r="E2417" s="9">
        <v>7898955617519</v>
      </c>
      <c r="F2417" s="9" t="str">
        <f>Calendário!C19</f>
        <v>Supermercado Canaã</v>
      </c>
      <c r="G2417" s="9" t="str">
        <f>IFERROR(IF('M16'!E87=0,"",'M16'!E87),"")</f>
        <v/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ht="15.75" customHeight="1" x14ac:dyDescent="0.25">
      <c r="A2418" s="9" t="s">
        <v>128</v>
      </c>
      <c r="B2418" s="9" t="s">
        <v>144</v>
      </c>
      <c r="C2418" s="9" t="s">
        <v>145</v>
      </c>
      <c r="D2418" s="9" t="s">
        <v>150</v>
      </c>
      <c r="E2418" s="9">
        <v>7898955617519</v>
      </c>
      <c r="F2418" s="9" t="str">
        <f>Calendário!C20</f>
        <v>Supermercado Aliança</v>
      </c>
      <c r="G2418" s="9" t="str">
        <f>IFERROR(IF('M17'!E87=0,"",'M17'!E87),"")</f>
        <v/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ht="15.75" customHeight="1" x14ac:dyDescent="0.25">
      <c r="A2419" s="9" t="s">
        <v>128</v>
      </c>
      <c r="B2419" s="9" t="s">
        <v>144</v>
      </c>
      <c r="C2419" s="9" t="s">
        <v>145</v>
      </c>
      <c r="D2419" s="9" t="s">
        <v>150</v>
      </c>
      <c r="E2419" s="9">
        <v>7898955617519</v>
      </c>
      <c r="F2419" s="9" t="str">
        <f>Calendário!C21</f>
        <v>Pereira Atacado e Varejo (Boa Vista)</v>
      </c>
      <c r="G2419" s="9" t="str">
        <f>IFERROR(IF('M18'!E87=0,"",'M18'!E87),"")</f>
        <v/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ht="15.75" customHeight="1" x14ac:dyDescent="0.25">
      <c r="A2420" s="9" t="s">
        <v>128</v>
      </c>
      <c r="B2420" s="9" t="s">
        <v>144</v>
      </c>
      <c r="C2420" s="9" t="s">
        <v>145</v>
      </c>
      <c r="D2420" s="9" t="s">
        <v>150</v>
      </c>
      <c r="E2420" s="9">
        <v>7898955617519</v>
      </c>
      <c r="F2420" s="9" t="str">
        <f>Calendário!C22</f>
        <v>Andralmeida LTDA (São Geraldo)</v>
      </c>
      <c r="G2420" s="9" t="str">
        <f>IFERROR(IF('M19'!E87=0,"",'M19'!E87),"")</f>
        <v/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ht="15.75" customHeight="1" x14ac:dyDescent="0.25">
      <c r="A2421" s="9" t="s">
        <v>128</v>
      </c>
      <c r="B2421" s="9" t="s">
        <v>144</v>
      </c>
      <c r="C2421" s="9" t="s">
        <v>145</v>
      </c>
      <c r="D2421" s="9" t="s">
        <v>150</v>
      </c>
      <c r="E2421" s="9">
        <v>7898955617519</v>
      </c>
      <c r="F2421" s="9" t="str">
        <f>Calendário!C23</f>
        <v xml:space="preserve">São Miguel Supermercado </v>
      </c>
      <c r="G2421" s="9" t="str">
        <f>IFERROR(IF('M20'!E87=0,"",'M20'!E87),"")</f>
        <v/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ht="15.75" customHeight="1" x14ac:dyDescent="0.25">
      <c r="A2422" s="9" t="s">
        <v>128</v>
      </c>
      <c r="B2422" s="9" t="s">
        <v>144</v>
      </c>
      <c r="C2422" s="9" t="s">
        <v>145</v>
      </c>
      <c r="D2422" s="9" t="s">
        <v>150</v>
      </c>
      <c r="E2422" s="9">
        <v>7898955617519</v>
      </c>
      <c r="F2422" s="9" t="str">
        <f>Calendário!C24</f>
        <v>Supermercados BH (Rosa Cruz)</v>
      </c>
      <c r="G2422" s="9" t="str">
        <f>IFERROR(IF('M21'!E87=0,"",'M21'!E87),"")</f>
        <v/>
      </c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ht="15.75" customHeight="1" x14ac:dyDescent="0.25">
      <c r="A2423" s="9" t="s">
        <v>128</v>
      </c>
      <c r="B2423" s="9" t="s">
        <v>144</v>
      </c>
      <c r="C2423" s="9" t="s">
        <v>145</v>
      </c>
      <c r="D2423" s="9" t="s">
        <v>150</v>
      </c>
      <c r="E2423" s="9">
        <v>7898955617519</v>
      </c>
      <c r="F2423" s="9" t="str">
        <f>Calendário!C25</f>
        <v>Supermercados N U (Bairro Brasil)</v>
      </c>
      <c r="G2423" s="9" t="str">
        <f>IFERROR(IF('M22'!E87=0,"",'M22'!E87),"")</f>
        <v/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ht="15.75" customHeight="1" x14ac:dyDescent="0.25">
      <c r="A2424" s="9" t="s">
        <v>128</v>
      </c>
      <c r="B2424" s="9" t="s">
        <v>144</v>
      </c>
      <c r="C2424" s="9" t="s">
        <v>145</v>
      </c>
      <c r="D2424" s="9" t="s">
        <v>150</v>
      </c>
      <c r="E2424" s="9">
        <v>7898955617519</v>
      </c>
      <c r="F2424" s="9" t="str">
        <f>Calendário!C26</f>
        <v>Atacadão (Pres. Dutra)</v>
      </c>
      <c r="G2424" s="9" t="str">
        <f>IFERROR(IF('M23'!E87=0,"",'M23'!E87),"")</f>
        <v/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ht="15.75" customHeight="1" x14ac:dyDescent="0.25">
      <c r="A2425" s="9" t="s">
        <v>128</v>
      </c>
      <c r="B2425" s="9" t="s">
        <v>144</v>
      </c>
      <c r="C2425" s="9" t="s">
        <v>145</v>
      </c>
      <c r="D2425" s="9" t="s">
        <v>150</v>
      </c>
      <c r="E2425" s="9">
        <v>7898955617519</v>
      </c>
      <c r="F2425" s="9" t="str">
        <f>Calendário!C27</f>
        <v>Supermercado São João</v>
      </c>
      <c r="G2425" s="9" t="str">
        <f>IFERROR(IF('M24'!E87=0,"",'M24'!E87),"")</f>
        <v/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ht="15.75" customHeight="1" x14ac:dyDescent="0.25">
      <c r="A2426" s="9" t="s">
        <v>128</v>
      </c>
      <c r="B2426" s="9" t="s">
        <v>144</v>
      </c>
      <c r="C2426" s="9" t="s">
        <v>145</v>
      </c>
      <c r="D2426" s="9" t="s">
        <v>150</v>
      </c>
      <c r="E2426" s="9">
        <v>7898955617519</v>
      </c>
      <c r="F2426" s="9" t="str">
        <f>Calendário!C28</f>
        <v>G Barbosa Supermercado</v>
      </c>
      <c r="G2426" s="9" t="str">
        <f>IFERROR(IF('M25'!E87=0,"",'M25'!E87),"")</f>
        <v/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ht="15.75" customHeight="1" x14ac:dyDescent="0.25">
      <c r="A2427" s="9" t="s">
        <v>128</v>
      </c>
      <c r="B2427" s="9" t="s">
        <v>144</v>
      </c>
      <c r="C2427" s="9" t="s">
        <v>145</v>
      </c>
      <c r="D2427" s="9" t="s">
        <v>150</v>
      </c>
      <c r="E2427" s="9">
        <v>7898955617519</v>
      </c>
      <c r="F2427" s="9" t="str">
        <f>Calendário!C29</f>
        <v>Pereira Atacado e Varejo (Alto Maron)</v>
      </c>
      <c r="G2427" s="9" t="str">
        <f>IFERROR(IF('M26'!E87=0,"",'M26'!E87),"")</f>
        <v/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ht="15.75" customHeight="1" x14ac:dyDescent="0.25">
      <c r="A2428" s="9" t="s">
        <v>128</v>
      </c>
      <c r="B2428" s="9" t="s">
        <v>144</v>
      </c>
      <c r="C2428" s="9" t="s">
        <v>145</v>
      </c>
      <c r="D2428" s="9" t="s">
        <v>150</v>
      </c>
      <c r="E2428" s="9">
        <v>7898955617519</v>
      </c>
      <c r="F2428" s="9" t="str">
        <f>Calendário!C30</f>
        <v>Supermercados BH (Brumado)</v>
      </c>
      <c r="G2428" s="9" t="str">
        <f>IFERROR(IF('M27'!E87=0,"",'M27'!E87),"")</f>
        <v/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ht="15.75" customHeight="1" x14ac:dyDescent="0.25">
      <c r="A2429" s="9" t="s">
        <v>128</v>
      </c>
      <c r="B2429" s="9" t="s">
        <v>144</v>
      </c>
      <c r="C2429" s="9" t="s">
        <v>145</v>
      </c>
      <c r="D2429" s="9" t="s">
        <v>150</v>
      </c>
      <c r="E2429" s="9">
        <v>7898955617519</v>
      </c>
      <c r="F2429" s="9" t="str">
        <f>Calendário!C31</f>
        <v xml:space="preserve">Super Mix Supermercado </v>
      </c>
      <c r="G2429" s="9" t="str">
        <f>IFERROR(IF('M28'!E87=0,"",'M28'!E87),"")</f>
        <v/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ht="15.75" customHeight="1" x14ac:dyDescent="0.25">
      <c r="A2430" s="9" t="s">
        <v>128</v>
      </c>
      <c r="B2430" s="9" t="s">
        <v>144</v>
      </c>
      <c r="C2430" s="9" t="s">
        <v>145</v>
      </c>
      <c r="D2430" s="9" t="s">
        <v>150</v>
      </c>
      <c r="E2430" s="9">
        <v>7898955617519</v>
      </c>
      <c r="F2430" s="9" t="str">
        <f>Calendário!C32</f>
        <v>Gbom Supermercado</v>
      </c>
      <c r="G2430" s="9" t="str">
        <f>IFERROR(IF('M29'!E87=0,"",'M29'!E87),"")</f>
        <v/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ht="15.75" customHeight="1" x14ac:dyDescent="0.25">
      <c r="A2431" s="9" t="s">
        <v>128</v>
      </c>
      <c r="B2431" s="9" t="s">
        <v>144</v>
      </c>
      <c r="C2431" s="9" t="s">
        <v>145</v>
      </c>
      <c r="D2431" s="9" t="s">
        <v>150</v>
      </c>
      <c r="E2431" s="9">
        <v>7898955617519</v>
      </c>
      <c r="F2431" s="9" t="str">
        <f>Calendário!C33</f>
        <v>Supermercado Azevedo</v>
      </c>
      <c r="G2431" s="9" t="str">
        <f>IFERROR(IF('M30'!E87=0,"",'M30'!E87),"")</f>
        <v/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ht="15.75" customHeight="1" x14ac:dyDescent="0.25">
      <c r="A2432" s="9" t="s">
        <v>128</v>
      </c>
      <c r="B2432" s="9" t="s">
        <v>144</v>
      </c>
      <c r="C2432" s="9" t="s">
        <v>145</v>
      </c>
      <c r="D2432" s="9" t="s">
        <v>150</v>
      </c>
      <c r="E2432" s="9">
        <v>7898955617519</v>
      </c>
      <c r="F2432" s="9" t="str">
        <f>Calendário!C34</f>
        <v>Supermercado Jurema</v>
      </c>
      <c r="G2432" s="9" t="str">
        <f>IFERROR(IF('M31'!E87=0,"",'M31'!E87),"")</f>
        <v/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ht="15.75" customHeight="1" x14ac:dyDescent="0.25">
      <c r="A2433" s="9" t="s">
        <v>128</v>
      </c>
      <c r="B2433" s="9" t="s">
        <v>144</v>
      </c>
      <c r="C2433" s="9" t="s">
        <v>145</v>
      </c>
      <c r="D2433" s="9" t="s">
        <v>150</v>
      </c>
      <c r="E2433" s="9">
        <v>7898955617519</v>
      </c>
      <c r="F2433" s="9" t="str">
        <f>Calendário!C35</f>
        <v xml:space="preserve">Supermercado Petybom </v>
      </c>
      <c r="G2433" s="9" t="str">
        <f>IFERROR(IF('M32'!E87=0,"",'M32'!E87),"")</f>
        <v/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ht="15.75" customHeight="1" x14ac:dyDescent="0.25">
      <c r="A2434" s="9" t="s">
        <v>128</v>
      </c>
      <c r="B2434" s="9" t="s">
        <v>144</v>
      </c>
      <c r="C2434" s="9" t="s">
        <v>145</v>
      </c>
      <c r="D2434" s="9" t="s">
        <v>150</v>
      </c>
      <c r="E2434" s="9">
        <v>7898955617519</v>
      </c>
      <c r="F2434" s="9" t="str">
        <f>Calendário!C36</f>
        <v>Supermercados Petrópolis</v>
      </c>
      <c r="G2434" s="9" t="str">
        <f>IFERROR(IF('M33'!E87=0,"",'M33'!E87),"")</f>
        <v/>
      </c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ht="15.75" customHeight="1" x14ac:dyDescent="0.25">
      <c r="A2435" s="9" t="s">
        <v>128</v>
      </c>
      <c r="B2435" s="9" t="s">
        <v>144</v>
      </c>
      <c r="C2435" s="9" t="s">
        <v>145</v>
      </c>
      <c r="D2435" s="9" t="s">
        <v>150</v>
      </c>
      <c r="E2435" s="9">
        <v>7898955617519</v>
      </c>
      <c r="F2435" s="9" t="str">
        <f>Calendário!C37</f>
        <v>Supermercados N U (Boulevard)</v>
      </c>
      <c r="G2435" s="9" t="str">
        <f>IFERROR(IF('M34'!E87=0,"",'M34'!E87),"")</f>
        <v/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ht="15.75" customHeight="1" x14ac:dyDescent="0.25">
      <c r="A2436" s="9" t="s">
        <v>128</v>
      </c>
      <c r="B2436" s="9" t="s">
        <v>144</v>
      </c>
      <c r="C2436" s="9" t="s">
        <v>145</v>
      </c>
      <c r="D2436" s="9" t="s">
        <v>150</v>
      </c>
      <c r="E2436" s="9">
        <v>7898955617519</v>
      </c>
      <c r="F2436" s="9" t="str">
        <f>Calendário!C38</f>
        <v>Supermercado Local</v>
      </c>
      <c r="G2436" s="9" t="str">
        <f>IFERROR(IF('M35'!E87=0,"",'M35'!E87),"")</f>
        <v/>
      </c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ht="15.75" customHeight="1" x14ac:dyDescent="0.25">
      <c r="A2437" s="9" t="s">
        <v>128</v>
      </c>
      <c r="B2437" s="9" t="s">
        <v>144</v>
      </c>
      <c r="C2437" s="9" t="s">
        <v>145</v>
      </c>
      <c r="D2437" s="9" t="s">
        <v>150</v>
      </c>
      <c r="E2437" s="9">
        <v>7898955617519</v>
      </c>
      <c r="F2437" s="9" t="str">
        <f>Calendário!C39</f>
        <v>Rondelli Comércio e transporte LTDA</v>
      </c>
      <c r="G2437" s="9" t="str">
        <f>IFERROR(IF('M36'!E87=0,"",'M36'!E87),"")</f>
        <v/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ht="15.75" customHeight="1" x14ac:dyDescent="0.25">
      <c r="A2438" s="9" t="s">
        <v>128</v>
      </c>
      <c r="B2438" s="9" t="s">
        <v>144</v>
      </c>
      <c r="C2438" s="9" t="s">
        <v>145</v>
      </c>
      <c r="D2438" s="9" t="s">
        <v>150</v>
      </c>
      <c r="E2438" s="9">
        <v>7898955617519</v>
      </c>
      <c r="F2438" s="9" t="str">
        <f>Calendário!C40</f>
        <v>NS Aparecida</v>
      </c>
      <c r="G2438" s="9" t="str">
        <f>IFERROR(IF('M37'!E87=0,"",'M37'!E87),"")</f>
        <v/>
      </c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ht="15.75" customHeight="1" x14ac:dyDescent="0.25">
      <c r="A2439" s="9" t="s">
        <v>128</v>
      </c>
      <c r="B2439" s="9" t="s">
        <v>144</v>
      </c>
      <c r="C2439" s="9" t="s">
        <v>145</v>
      </c>
      <c r="D2439" s="9" t="s">
        <v>150</v>
      </c>
      <c r="E2439" s="9">
        <v>7898955617519</v>
      </c>
      <c r="F2439" s="9" t="str">
        <f>Calendário!C41</f>
        <v>Supermercado Família</v>
      </c>
      <c r="G2439" s="9" t="str">
        <f>IFERROR(IF('M38'!E87=0,"",'M38'!E87),"")</f>
        <v/>
      </c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ht="15.75" customHeight="1" x14ac:dyDescent="0.25">
      <c r="A2440" s="9" t="s">
        <v>128</v>
      </c>
      <c r="B2440" s="9" t="s">
        <v>144</v>
      </c>
      <c r="C2440" s="9" t="s">
        <v>145</v>
      </c>
      <c r="D2440" s="9" t="s">
        <v>150</v>
      </c>
      <c r="E2440" s="9">
        <v>7898955617519</v>
      </c>
      <c r="F2440" s="9" t="str">
        <f>Calendário!C42</f>
        <v>S Nossa Senhora</v>
      </c>
      <c r="G2440" s="9" t="str">
        <f>IFERROR(IF('M39'!E87=0,"",'M39'!E87),"")</f>
        <v/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ht="15.75" customHeight="1" x14ac:dyDescent="0.25">
      <c r="A2441" s="9" t="s">
        <v>128</v>
      </c>
      <c r="B2441" s="9" t="s">
        <v>144</v>
      </c>
      <c r="C2441" s="9" t="s">
        <v>145</v>
      </c>
      <c r="D2441" s="9" t="s">
        <v>150</v>
      </c>
      <c r="E2441" s="9">
        <v>7898955617519</v>
      </c>
      <c r="F2441" s="9" t="str">
        <f>Calendário!C43</f>
        <v>Supermercado Nova Economia</v>
      </c>
      <c r="G2441" s="9" t="str">
        <f>IFERROR(IF('M40'!E87=0,"",'M40'!E87),"")</f>
        <v/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ht="15.75" customHeight="1" x14ac:dyDescent="0.25">
      <c r="A2442" s="9" t="s">
        <v>128</v>
      </c>
      <c r="B2442" s="9" t="s">
        <v>151</v>
      </c>
      <c r="C2442" s="9" t="s">
        <v>153</v>
      </c>
      <c r="D2442" s="9" t="s">
        <v>154</v>
      </c>
      <c r="E2442" s="9">
        <v>7897318572816</v>
      </c>
      <c r="F2442" s="9" t="str">
        <f>Calendário!C4</f>
        <v>Atakarejo</v>
      </c>
      <c r="G2442" s="9">
        <f>IFERROR(IF('M1'!E89=0,"",'M1'!E89),"")</f>
        <v>23.84</v>
      </c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ht="15.75" customHeight="1" x14ac:dyDescent="0.25">
      <c r="A2443" s="9" t="s">
        <v>128</v>
      </c>
      <c r="B2443" s="9" t="s">
        <v>151</v>
      </c>
      <c r="C2443" s="9" t="s">
        <v>153</v>
      </c>
      <c r="D2443" s="9" t="s">
        <v>154</v>
      </c>
      <c r="E2443" s="9">
        <v>7897318572816</v>
      </c>
      <c r="F2443" s="9" t="str">
        <f>Calendário!C5</f>
        <v>Supermercado São Jorge</v>
      </c>
      <c r="G2443" s="9" t="str">
        <f>IFERROR(IF('M2'!E89=0,"",'M2'!E89),"")</f>
        <v/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ht="15.75" customHeight="1" x14ac:dyDescent="0.25">
      <c r="A2444" s="9" t="s">
        <v>128</v>
      </c>
      <c r="B2444" s="9" t="s">
        <v>151</v>
      </c>
      <c r="C2444" s="9" t="s">
        <v>153</v>
      </c>
      <c r="D2444" s="9" t="s">
        <v>154</v>
      </c>
      <c r="E2444" s="9">
        <v>7897318572816</v>
      </c>
      <c r="F2444" s="9" t="str">
        <f>Calendário!C6</f>
        <v>Economart</v>
      </c>
      <c r="G2444" s="9">
        <f>IFERROR(IF('M3'!E89=0,"",'M3'!E89),"")</f>
        <v>25.9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ht="15.75" customHeight="1" x14ac:dyDescent="0.25">
      <c r="A2445" s="9" t="s">
        <v>128</v>
      </c>
      <c r="B2445" s="9" t="s">
        <v>151</v>
      </c>
      <c r="C2445" s="9" t="s">
        <v>153</v>
      </c>
      <c r="D2445" s="9" t="s">
        <v>154</v>
      </c>
      <c r="E2445" s="9">
        <v>7897318572816</v>
      </c>
      <c r="F2445" s="9" t="str">
        <f>Calendário!C7</f>
        <v>Mercadinho Deus Dará</v>
      </c>
      <c r="G2445" s="9" t="str">
        <f>IFERROR(IF('M4'!E89=0,"",'M4'!E89),"")</f>
        <v>x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ht="15.75" customHeight="1" x14ac:dyDescent="0.25">
      <c r="A2446" s="9" t="s">
        <v>128</v>
      </c>
      <c r="B2446" s="9" t="s">
        <v>151</v>
      </c>
      <c r="C2446" s="9" t="s">
        <v>153</v>
      </c>
      <c r="D2446" s="9" t="s">
        <v>154</v>
      </c>
      <c r="E2446" s="9">
        <v>7897318572816</v>
      </c>
      <c r="F2446" s="9" t="str">
        <f>Calendário!C8</f>
        <v>Mix Mateus</v>
      </c>
      <c r="G2446" s="9">
        <f>IFERROR(IF('M5'!E89=0,"",'M5'!E89),"")</f>
        <v>24.9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ht="15.75" customHeight="1" x14ac:dyDescent="0.25">
      <c r="A2447" s="9" t="s">
        <v>128</v>
      </c>
      <c r="B2447" s="9" t="s">
        <v>151</v>
      </c>
      <c r="C2447" s="9" t="s">
        <v>153</v>
      </c>
      <c r="D2447" s="9" t="s">
        <v>154</v>
      </c>
      <c r="E2447" s="9">
        <v>7897318572816</v>
      </c>
      <c r="F2447" s="9" t="str">
        <f>Calendário!C9</f>
        <v>Mercado Eliene</v>
      </c>
      <c r="G2447" s="9" t="str">
        <f>IFERROR(IF('M6'!E89=0,"",'M6'!E89),"")</f>
        <v>x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ht="15.75" customHeight="1" x14ac:dyDescent="0.25">
      <c r="A2448" s="9" t="s">
        <v>128</v>
      </c>
      <c r="B2448" s="9" t="s">
        <v>151</v>
      </c>
      <c r="C2448" s="9" t="s">
        <v>153</v>
      </c>
      <c r="D2448" s="9" t="s">
        <v>154</v>
      </c>
      <c r="E2448" s="9">
        <v>7897318572816</v>
      </c>
      <c r="F2448" s="9" t="str">
        <f>Calendário!C10</f>
        <v>Santo Antônio Supermercados</v>
      </c>
      <c r="G2448" s="9">
        <f>IFERROR(IF('M7'!E89=0,"",'M7'!E89),"")</f>
        <v>30.79</v>
      </c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ht="15.75" customHeight="1" x14ac:dyDescent="0.25">
      <c r="A2449" s="9" t="s">
        <v>128</v>
      </c>
      <c r="B2449" s="9" t="s">
        <v>151</v>
      </c>
      <c r="C2449" s="9" t="s">
        <v>153</v>
      </c>
      <c r="D2449" s="9" t="s">
        <v>154</v>
      </c>
      <c r="E2449" s="9">
        <v>7897318572816</v>
      </c>
      <c r="F2449" s="9" t="str">
        <f>Calendário!C11</f>
        <v xml:space="preserve">Mercado Teixeira </v>
      </c>
      <c r="G2449" s="9" t="str">
        <f>IFERROR(IF('M8'!E89=0,"",'M8'!E89),"")</f>
        <v>x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ht="15.75" customHeight="1" x14ac:dyDescent="0.25">
      <c r="A2450" s="9" t="s">
        <v>128</v>
      </c>
      <c r="B2450" s="9" t="s">
        <v>151</v>
      </c>
      <c r="C2450" s="9" t="s">
        <v>153</v>
      </c>
      <c r="D2450" s="9" t="s">
        <v>154</v>
      </c>
      <c r="E2450" s="9">
        <v>7897318572816</v>
      </c>
      <c r="F2450" s="9" t="str">
        <f>Calendário!C12</f>
        <v xml:space="preserve">Supermercado Modelo </v>
      </c>
      <c r="G2450" s="9" t="str">
        <f>IFERROR(IF('M9'!E89=0,"",'M9'!E89),"")</f>
        <v/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ht="15.75" customHeight="1" x14ac:dyDescent="0.25">
      <c r="A2451" s="9" t="s">
        <v>128</v>
      </c>
      <c r="B2451" s="9" t="s">
        <v>151</v>
      </c>
      <c r="C2451" s="9" t="s">
        <v>153</v>
      </c>
      <c r="D2451" s="9" t="s">
        <v>154</v>
      </c>
      <c r="E2451" s="9">
        <v>7897318572816</v>
      </c>
      <c r="F2451" s="9" t="str">
        <f>Calendário!C13</f>
        <v>Supermercado Esplendor</v>
      </c>
      <c r="G2451" s="9" t="str">
        <f>IFERROR(IF('M10'!E89=0,"",'M10'!E89),"")</f>
        <v/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ht="15.75" customHeight="1" x14ac:dyDescent="0.25">
      <c r="A2452" s="9" t="s">
        <v>128</v>
      </c>
      <c r="B2452" s="9" t="s">
        <v>151</v>
      </c>
      <c r="C2452" s="9" t="s">
        <v>153</v>
      </c>
      <c r="D2452" s="9" t="s">
        <v>154</v>
      </c>
      <c r="E2452" s="9">
        <v>7897318572816</v>
      </c>
      <c r="F2452" s="9" t="str">
        <f>Calendário!C14</f>
        <v>Sendas Distribuidora S/A (Assaí Atacadista)</v>
      </c>
      <c r="G2452" s="9" t="str">
        <f>IFERROR(IF('M11'!E89=0,"",'M11'!E89),"")</f>
        <v/>
      </c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ht="15.75" customHeight="1" x14ac:dyDescent="0.25">
      <c r="A2453" s="9" t="s">
        <v>128</v>
      </c>
      <c r="B2453" s="9" t="s">
        <v>151</v>
      </c>
      <c r="C2453" s="9" t="s">
        <v>153</v>
      </c>
      <c r="D2453" s="9" t="s">
        <v>154</v>
      </c>
      <c r="E2453" s="9">
        <v>7897318572816</v>
      </c>
      <c r="F2453" s="9" t="str">
        <f>Calendário!C15</f>
        <v>Supermercado Sampaio</v>
      </c>
      <c r="G2453" s="9" t="str">
        <f>IFERROR(IF('M12'!E89=0,"",'M12'!E89),"")</f>
        <v/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ht="15.75" customHeight="1" x14ac:dyDescent="0.25">
      <c r="A2454" s="9" t="s">
        <v>128</v>
      </c>
      <c r="B2454" s="9" t="s">
        <v>151</v>
      </c>
      <c r="C2454" s="9" t="s">
        <v>153</v>
      </c>
      <c r="D2454" s="9" t="s">
        <v>154</v>
      </c>
      <c r="E2454" s="9">
        <v>7897318572816</v>
      </c>
      <c r="F2454" s="9" t="str">
        <f>Calendário!C16</f>
        <v>Atacadão (Brumado)</v>
      </c>
      <c r="G2454" s="9">
        <f>IFERROR(IF('M13'!E89=0,"",'M13'!E89),"")</f>
        <v>24.9</v>
      </c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ht="15.75" customHeight="1" x14ac:dyDescent="0.25">
      <c r="A2455" s="9" t="s">
        <v>128</v>
      </c>
      <c r="B2455" s="9" t="s">
        <v>151</v>
      </c>
      <c r="C2455" s="9" t="s">
        <v>153</v>
      </c>
      <c r="D2455" s="9" t="s">
        <v>154</v>
      </c>
      <c r="E2455" s="9">
        <v>7897318572816</v>
      </c>
      <c r="F2455" s="9" t="str">
        <f>Calendário!C17</f>
        <v>Supermercado Central Ipanema</v>
      </c>
      <c r="G2455" s="9" t="str">
        <f>IFERROR(IF('M14'!E89=0,"",'M14'!E89),"")</f>
        <v>x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ht="15.75" customHeight="1" x14ac:dyDescent="0.25">
      <c r="A2456" s="9" t="s">
        <v>128</v>
      </c>
      <c r="B2456" s="9" t="s">
        <v>151</v>
      </c>
      <c r="C2456" s="9" t="s">
        <v>153</v>
      </c>
      <c r="D2456" s="9" t="s">
        <v>154</v>
      </c>
      <c r="E2456" s="9">
        <v>7897318572816</v>
      </c>
      <c r="F2456" s="9" t="str">
        <f>Calendário!C18</f>
        <v>Supermercados BH (Juracy)</v>
      </c>
      <c r="G2456" s="9" t="str">
        <f>IFERROR(IF('M15'!E89=0,"",'M15'!E89),"")</f>
        <v/>
      </c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ht="15.75" customHeight="1" x14ac:dyDescent="0.25">
      <c r="A2457" s="9" t="s">
        <v>128</v>
      </c>
      <c r="B2457" s="9" t="s">
        <v>151</v>
      </c>
      <c r="C2457" s="9" t="s">
        <v>153</v>
      </c>
      <c r="D2457" s="9" t="s">
        <v>154</v>
      </c>
      <c r="E2457" s="9">
        <v>7897318572816</v>
      </c>
      <c r="F2457" s="9" t="str">
        <f>Calendário!C19</f>
        <v>Supermercado Canaã</v>
      </c>
      <c r="G2457" s="9" t="str">
        <f>IFERROR(IF('M16'!E89=0,"",'M16'!E89),"")</f>
        <v/>
      </c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ht="15.75" customHeight="1" x14ac:dyDescent="0.25">
      <c r="A2458" s="9" t="s">
        <v>128</v>
      </c>
      <c r="B2458" s="9" t="s">
        <v>151</v>
      </c>
      <c r="C2458" s="9" t="s">
        <v>153</v>
      </c>
      <c r="D2458" s="9" t="s">
        <v>154</v>
      </c>
      <c r="E2458" s="9">
        <v>7897318572816</v>
      </c>
      <c r="F2458" s="9" t="str">
        <f>Calendário!C20</f>
        <v>Supermercado Aliança</v>
      </c>
      <c r="G2458" s="9" t="str">
        <f>IFERROR(IF('M17'!E89=0,"",'M17'!E89),"")</f>
        <v/>
      </c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ht="15.75" customHeight="1" x14ac:dyDescent="0.25">
      <c r="A2459" s="9" t="s">
        <v>128</v>
      </c>
      <c r="B2459" s="9" t="s">
        <v>151</v>
      </c>
      <c r="C2459" s="9" t="s">
        <v>153</v>
      </c>
      <c r="D2459" s="9" t="s">
        <v>154</v>
      </c>
      <c r="E2459" s="9">
        <v>7897318572816</v>
      </c>
      <c r="F2459" s="9" t="str">
        <f>Calendário!C21</f>
        <v>Pereira Atacado e Varejo (Boa Vista)</v>
      </c>
      <c r="G2459" s="9" t="str">
        <f>IFERROR(IF('M18'!E89=0,"",'M18'!E89),"")</f>
        <v/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ht="15.75" customHeight="1" x14ac:dyDescent="0.25">
      <c r="A2460" s="9" t="s">
        <v>128</v>
      </c>
      <c r="B2460" s="9" t="s">
        <v>151</v>
      </c>
      <c r="C2460" s="9" t="s">
        <v>153</v>
      </c>
      <c r="D2460" s="9" t="s">
        <v>154</v>
      </c>
      <c r="E2460" s="9">
        <v>7897318572816</v>
      </c>
      <c r="F2460" s="9" t="str">
        <f>Calendário!C22</f>
        <v>Andralmeida LTDA (São Geraldo)</v>
      </c>
      <c r="G2460" s="9" t="str">
        <f>IFERROR(IF('M19'!E89=0,"",'M19'!E89),"")</f>
        <v/>
      </c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ht="15.75" customHeight="1" x14ac:dyDescent="0.25">
      <c r="A2461" s="9" t="s">
        <v>128</v>
      </c>
      <c r="B2461" s="9" t="s">
        <v>151</v>
      </c>
      <c r="C2461" s="9" t="s">
        <v>153</v>
      </c>
      <c r="D2461" s="9" t="s">
        <v>154</v>
      </c>
      <c r="E2461" s="9">
        <v>7897318572816</v>
      </c>
      <c r="F2461" s="9" t="str">
        <f>Calendário!C23</f>
        <v xml:space="preserve">São Miguel Supermercado </v>
      </c>
      <c r="G2461" s="9" t="str">
        <f>IFERROR(IF('M20'!E89=0,"",'M20'!E89),"")</f>
        <v/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ht="15.75" customHeight="1" x14ac:dyDescent="0.25">
      <c r="A2462" s="9" t="s">
        <v>128</v>
      </c>
      <c r="B2462" s="9" t="s">
        <v>151</v>
      </c>
      <c r="C2462" s="9" t="s">
        <v>153</v>
      </c>
      <c r="D2462" s="9" t="s">
        <v>154</v>
      </c>
      <c r="E2462" s="9">
        <v>7897318572816</v>
      </c>
      <c r="F2462" s="9" t="str">
        <f>Calendário!C24</f>
        <v>Supermercados BH (Rosa Cruz)</v>
      </c>
      <c r="G2462" s="9" t="str">
        <f>IFERROR(IF('M21'!E89=0,"",'M21'!E89),"")</f>
        <v/>
      </c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ht="15.75" customHeight="1" x14ac:dyDescent="0.25">
      <c r="A2463" s="9" t="s">
        <v>128</v>
      </c>
      <c r="B2463" s="9" t="s">
        <v>151</v>
      </c>
      <c r="C2463" s="9" t="s">
        <v>153</v>
      </c>
      <c r="D2463" s="9" t="s">
        <v>154</v>
      </c>
      <c r="E2463" s="9">
        <v>7897318572816</v>
      </c>
      <c r="F2463" s="9" t="str">
        <f>Calendário!C25</f>
        <v>Supermercados N U (Bairro Brasil)</v>
      </c>
      <c r="G2463" s="9" t="str">
        <f>IFERROR(IF('M22'!E89=0,"",'M22'!E89),"")</f>
        <v/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ht="15.75" customHeight="1" x14ac:dyDescent="0.25">
      <c r="A2464" s="9" t="s">
        <v>128</v>
      </c>
      <c r="B2464" s="9" t="s">
        <v>151</v>
      </c>
      <c r="C2464" s="9" t="s">
        <v>153</v>
      </c>
      <c r="D2464" s="9" t="s">
        <v>154</v>
      </c>
      <c r="E2464" s="9">
        <v>7897318572816</v>
      </c>
      <c r="F2464" s="9" t="str">
        <f>Calendário!C26</f>
        <v>Atacadão (Pres. Dutra)</v>
      </c>
      <c r="G2464" s="9" t="str">
        <f>IFERROR(IF('M23'!E89=0,"",'M23'!E89),"")</f>
        <v/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ht="15.75" customHeight="1" x14ac:dyDescent="0.25">
      <c r="A2465" s="9" t="s">
        <v>128</v>
      </c>
      <c r="B2465" s="9" t="s">
        <v>151</v>
      </c>
      <c r="C2465" s="9" t="s">
        <v>153</v>
      </c>
      <c r="D2465" s="9" t="s">
        <v>154</v>
      </c>
      <c r="E2465" s="9">
        <v>7897318572816</v>
      </c>
      <c r="F2465" s="9" t="str">
        <f>Calendário!C27</f>
        <v>Supermercado São João</v>
      </c>
      <c r="G2465" s="9" t="str">
        <f>IFERROR(IF('M24'!E89=0,"",'M24'!E89),"")</f>
        <v/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ht="15.75" customHeight="1" x14ac:dyDescent="0.25">
      <c r="A2466" s="9" t="s">
        <v>128</v>
      </c>
      <c r="B2466" s="9" t="s">
        <v>151</v>
      </c>
      <c r="C2466" s="9" t="s">
        <v>153</v>
      </c>
      <c r="D2466" s="9" t="s">
        <v>154</v>
      </c>
      <c r="E2466" s="9">
        <v>7897318572816</v>
      </c>
      <c r="F2466" s="9" t="str">
        <f>Calendário!C28</f>
        <v>G Barbosa Supermercado</v>
      </c>
      <c r="G2466" s="9" t="str">
        <f>IFERROR(IF('M25'!E89=0,"",'M25'!E89),"")</f>
        <v/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ht="15.75" customHeight="1" x14ac:dyDescent="0.25">
      <c r="A2467" s="9" t="s">
        <v>128</v>
      </c>
      <c r="B2467" s="9" t="s">
        <v>151</v>
      </c>
      <c r="C2467" s="9" t="s">
        <v>153</v>
      </c>
      <c r="D2467" s="9" t="s">
        <v>154</v>
      </c>
      <c r="E2467" s="9">
        <v>7897318572816</v>
      </c>
      <c r="F2467" s="9" t="str">
        <f>Calendário!C29</f>
        <v>Pereira Atacado e Varejo (Alto Maron)</v>
      </c>
      <c r="G2467" s="9" t="str">
        <f>IFERROR(IF('M26'!E89=0,"",'M26'!E89),"")</f>
        <v/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ht="15.75" customHeight="1" x14ac:dyDescent="0.25">
      <c r="A2468" s="9" t="s">
        <v>128</v>
      </c>
      <c r="B2468" s="9" t="s">
        <v>151</v>
      </c>
      <c r="C2468" s="9" t="s">
        <v>153</v>
      </c>
      <c r="D2468" s="9" t="s">
        <v>154</v>
      </c>
      <c r="E2468" s="9">
        <v>7897318572816</v>
      </c>
      <c r="F2468" s="9" t="str">
        <f>Calendário!C30</f>
        <v>Supermercados BH (Brumado)</v>
      </c>
      <c r="G2468" s="9" t="str">
        <f>IFERROR(IF('M27'!E89=0,"",'M27'!E89),"")</f>
        <v/>
      </c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ht="15.75" customHeight="1" x14ac:dyDescent="0.25">
      <c r="A2469" s="9" t="s">
        <v>128</v>
      </c>
      <c r="B2469" s="9" t="s">
        <v>151</v>
      </c>
      <c r="C2469" s="9" t="s">
        <v>153</v>
      </c>
      <c r="D2469" s="9" t="s">
        <v>154</v>
      </c>
      <c r="E2469" s="9">
        <v>7897318572816</v>
      </c>
      <c r="F2469" s="9" t="str">
        <f>Calendário!C31</f>
        <v xml:space="preserve">Super Mix Supermercado </v>
      </c>
      <c r="G2469" s="9" t="str">
        <f>IFERROR(IF('M28'!E89=0,"",'M28'!E89),"")</f>
        <v/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ht="15.75" customHeight="1" x14ac:dyDescent="0.25">
      <c r="A2470" s="9" t="s">
        <v>128</v>
      </c>
      <c r="B2470" s="9" t="s">
        <v>151</v>
      </c>
      <c r="C2470" s="9" t="s">
        <v>153</v>
      </c>
      <c r="D2470" s="9" t="s">
        <v>154</v>
      </c>
      <c r="E2470" s="9">
        <v>7897318572816</v>
      </c>
      <c r="F2470" s="9" t="str">
        <f>Calendário!C32</f>
        <v>Gbom Supermercado</v>
      </c>
      <c r="G2470" s="9" t="str">
        <f>IFERROR(IF('M29'!E89=0,"",'M29'!E89),"")</f>
        <v/>
      </c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ht="15.75" customHeight="1" x14ac:dyDescent="0.25">
      <c r="A2471" s="9" t="s">
        <v>128</v>
      </c>
      <c r="B2471" s="9" t="s">
        <v>151</v>
      </c>
      <c r="C2471" s="9" t="s">
        <v>153</v>
      </c>
      <c r="D2471" s="9" t="s">
        <v>154</v>
      </c>
      <c r="E2471" s="9">
        <v>7897318572816</v>
      </c>
      <c r="F2471" s="9" t="str">
        <f>Calendário!C33</f>
        <v>Supermercado Azevedo</v>
      </c>
      <c r="G2471" s="9" t="str">
        <f>IFERROR(IF('M30'!E89=0,"",'M30'!E89),"")</f>
        <v/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ht="15.75" customHeight="1" x14ac:dyDescent="0.25">
      <c r="A2472" s="9" t="s">
        <v>128</v>
      </c>
      <c r="B2472" s="9" t="s">
        <v>151</v>
      </c>
      <c r="C2472" s="9" t="s">
        <v>153</v>
      </c>
      <c r="D2472" s="9" t="s">
        <v>154</v>
      </c>
      <c r="E2472" s="9">
        <v>7897318572816</v>
      </c>
      <c r="F2472" s="9" t="str">
        <f>Calendário!C34</f>
        <v>Supermercado Jurema</v>
      </c>
      <c r="G2472" s="9" t="str">
        <f>IFERROR(IF('M31'!E89=0,"",'M31'!E89),"")</f>
        <v/>
      </c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ht="15.75" customHeight="1" x14ac:dyDescent="0.25">
      <c r="A2473" s="9" t="s">
        <v>128</v>
      </c>
      <c r="B2473" s="9" t="s">
        <v>151</v>
      </c>
      <c r="C2473" s="9" t="s">
        <v>153</v>
      </c>
      <c r="D2473" s="9" t="s">
        <v>154</v>
      </c>
      <c r="E2473" s="9">
        <v>7897318572816</v>
      </c>
      <c r="F2473" s="9" t="str">
        <f>Calendário!C35</f>
        <v xml:space="preserve">Supermercado Petybom </v>
      </c>
      <c r="G2473" s="9" t="str">
        <f>IFERROR(IF('M32'!E89=0,"",'M32'!E89),"")</f>
        <v/>
      </c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ht="15.75" customHeight="1" x14ac:dyDescent="0.25">
      <c r="A2474" s="9" t="s">
        <v>128</v>
      </c>
      <c r="B2474" s="9" t="s">
        <v>151</v>
      </c>
      <c r="C2474" s="9" t="s">
        <v>153</v>
      </c>
      <c r="D2474" s="9" t="s">
        <v>154</v>
      </c>
      <c r="E2474" s="9">
        <v>7897318572816</v>
      </c>
      <c r="F2474" s="9" t="str">
        <f>Calendário!C36</f>
        <v>Supermercados Petrópolis</v>
      </c>
      <c r="G2474" s="9" t="str">
        <f>IFERROR(IF('M33'!E89=0,"",'M33'!E89),"")</f>
        <v/>
      </c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ht="15.75" customHeight="1" x14ac:dyDescent="0.25">
      <c r="A2475" s="9" t="s">
        <v>128</v>
      </c>
      <c r="B2475" s="9" t="s">
        <v>151</v>
      </c>
      <c r="C2475" s="9" t="s">
        <v>153</v>
      </c>
      <c r="D2475" s="9" t="s">
        <v>154</v>
      </c>
      <c r="E2475" s="9">
        <v>7897318572816</v>
      </c>
      <c r="F2475" s="9" t="str">
        <f>Calendário!C37</f>
        <v>Supermercados N U (Boulevard)</v>
      </c>
      <c r="G2475" s="9" t="str">
        <f>IFERROR(IF('M34'!E89=0,"",'M34'!E89),"")</f>
        <v/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ht="15.75" customHeight="1" x14ac:dyDescent="0.25">
      <c r="A2476" s="9" t="s">
        <v>128</v>
      </c>
      <c r="B2476" s="9" t="s">
        <v>151</v>
      </c>
      <c r="C2476" s="9" t="s">
        <v>153</v>
      </c>
      <c r="D2476" s="9" t="s">
        <v>154</v>
      </c>
      <c r="E2476" s="9">
        <v>7897318572816</v>
      </c>
      <c r="F2476" s="9" t="str">
        <f>Calendário!C38</f>
        <v>Supermercado Local</v>
      </c>
      <c r="G2476" s="9" t="str">
        <f>IFERROR(IF('M35'!E89=0,"",'M35'!E89),"")</f>
        <v/>
      </c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ht="15.75" customHeight="1" x14ac:dyDescent="0.25">
      <c r="A2477" s="9" t="s">
        <v>128</v>
      </c>
      <c r="B2477" s="9" t="s">
        <v>151</v>
      </c>
      <c r="C2477" s="9" t="s">
        <v>153</v>
      </c>
      <c r="D2477" s="9" t="s">
        <v>154</v>
      </c>
      <c r="E2477" s="9">
        <v>7897318572816</v>
      </c>
      <c r="F2477" s="9" t="str">
        <f>Calendário!C39</f>
        <v>Rondelli Comércio e transporte LTDA</v>
      </c>
      <c r="G2477" s="9" t="str">
        <f>IFERROR(IF('M36'!E89=0,"",'M36'!E89),"")</f>
        <v/>
      </c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ht="15.75" customHeight="1" x14ac:dyDescent="0.25">
      <c r="A2478" s="9" t="s">
        <v>128</v>
      </c>
      <c r="B2478" s="9" t="s">
        <v>151</v>
      </c>
      <c r="C2478" s="9" t="s">
        <v>153</v>
      </c>
      <c r="D2478" s="9" t="s">
        <v>154</v>
      </c>
      <c r="E2478" s="9">
        <v>7897318572816</v>
      </c>
      <c r="F2478" s="9" t="str">
        <f>Calendário!C40</f>
        <v>NS Aparecida</v>
      </c>
      <c r="G2478" s="9" t="str">
        <f>IFERROR(IF('M37'!E89=0,"",'M37'!E89),"")</f>
        <v/>
      </c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ht="15.75" customHeight="1" x14ac:dyDescent="0.25">
      <c r="A2479" s="9" t="s">
        <v>128</v>
      </c>
      <c r="B2479" s="9" t="s">
        <v>151</v>
      </c>
      <c r="C2479" s="9" t="s">
        <v>153</v>
      </c>
      <c r="D2479" s="9" t="s">
        <v>154</v>
      </c>
      <c r="E2479" s="9">
        <v>7897318572816</v>
      </c>
      <c r="F2479" s="9" t="str">
        <f>Calendário!C41</f>
        <v>Supermercado Família</v>
      </c>
      <c r="G2479" s="9" t="str">
        <f>IFERROR(IF('M38'!E89=0,"",'M38'!E89),"")</f>
        <v/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ht="15.75" customHeight="1" x14ac:dyDescent="0.25">
      <c r="A2480" s="9" t="s">
        <v>128</v>
      </c>
      <c r="B2480" s="9" t="s">
        <v>151</v>
      </c>
      <c r="C2480" s="9" t="s">
        <v>153</v>
      </c>
      <c r="D2480" s="9" t="s">
        <v>154</v>
      </c>
      <c r="E2480" s="9">
        <v>7897318572816</v>
      </c>
      <c r="F2480" s="9" t="str">
        <f>Calendário!C42</f>
        <v>S Nossa Senhora</v>
      </c>
      <c r="G2480" s="9" t="str">
        <f>IFERROR(IF('M39'!E89=0,"",'M39'!E89),"")</f>
        <v/>
      </c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ht="15.75" customHeight="1" x14ac:dyDescent="0.25">
      <c r="A2481" s="9" t="s">
        <v>128</v>
      </c>
      <c r="B2481" s="9" t="s">
        <v>151</v>
      </c>
      <c r="C2481" s="9" t="s">
        <v>153</v>
      </c>
      <c r="D2481" s="9" t="s">
        <v>154</v>
      </c>
      <c r="E2481" s="9">
        <v>7897318572816</v>
      </c>
      <c r="F2481" s="9" t="str">
        <f>Calendário!C43</f>
        <v>Supermercado Nova Economia</v>
      </c>
      <c r="G2481" s="9" t="str">
        <f>IFERROR(IF('M40'!E89=0,"",'M40'!E89),"")</f>
        <v/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ht="15.75" customHeight="1" x14ac:dyDescent="0.25">
      <c r="A2482" s="9" t="s">
        <v>128</v>
      </c>
      <c r="B2482" s="9" t="s">
        <v>151</v>
      </c>
      <c r="C2482" s="9" t="s">
        <v>153</v>
      </c>
      <c r="D2482" s="9" t="s">
        <v>156</v>
      </c>
      <c r="E2482" s="9">
        <v>7898129140034</v>
      </c>
      <c r="F2482" s="9" t="str">
        <f>Calendário!C4</f>
        <v>Atakarejo</v>
      </c>
      <c r="G2482" s="9" t="str">
        <f>IFERROR(IF('M1'!E90=0,"",'M1'!E90),"")</f>
        <v>x</v>
      </c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ht="15.75" customHeight="1" x14ac:dyDescent="0.25">
      <c r="A2483" s="9" t="s">
        <v>128</v>
      </c>
      <c r="B2483" s="9" t="s">
        <v>151</v>
      </c>
      <c r="C2483" s="9" t="s">
        <v>153</v>
      </c>
      <c r="D2483" s="9" t="s">
        <v>156</v>
      </c>
      <c r="E2483" s="9">
        <v>7898129140034</v>
      </c>
      <c r="F2483" s="9" t="str">
        <f>Calendário!C5</f>
        <v>Supermercado São Jorge</v>
      </c>
      <c r="G2483" s="9" t="str">
        <f>IFERROR(IF('M2'!E90=0,"",'M2'!E90),"")</f>
        <v/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ht="15.75" customHeight="1" x14ac:dyDescent="0.25">
      <c r="A2484" s="9" t="s">
        <v>128</v>
      </c>
      <c r="B2484" s="9" t="s">
        <v>151</v>
      </c>
      <c r="C2484" s="9" t="s">
        <v>153</v>
      </c>
      <c r="D2484" s="9" t="s">
        <v>156</v>
      </c>
      <c r="E2484" s="9">
        <v>7898129140034</v>
      </c>
      <c r="F2484" s="9" t="str">
        <f>Calendário!C6</f>
        <v>Economart</v>
      </c>
      <c r="G2484" s="9" t="str">
        <f>IFERROR(IF('M3'!E90=0,"",'M3'!E90),"")</f>
        <v>x</v>
      </c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ht="15.75" customHeight="1" x14ac:dyDescent="0.25">
      <c r="A2485" s="9" t="s">
        <v>128</v>
      </c>
      <c r="B2485" s="9" t="s">
        <v>151</v>
      </c>
      <c r="C2485" s="9" t="s">
        <v>153</v>
      </c>
      <c r="D2485" s="9" t="s">
        <v>156</v>
      </c>
      <c r="E2485" s="9">
        <v>7898129140034</v>
      </c>
      <c r="F2485" s="9" t="str">
        <f>Calendário!C7</f>
        <v>Mercadinho Deus Dará</v>
      </c>
      <c r="G2485" s="9" t="str">
        <f>IFERROR(IF('M4'!E90=0,"",'M4'!E90),"")</f>
        <v>x</v>
      </c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ht="15.75" customHeight="1" x14ac:dyDescent="0.25">
      <c r="A2486" s="9" t="s">
        <v>128</v>
      </c>
      <c r="B2486" s="9" t="s">
        <v>151</v>
      </c>
      <c r="C2486" s="9" t="s">
        <v>153</v>
      </c>
      <c r="D2486" s="9" t="s">
        <v>156</v>
      </c>
      <c r="E2486" s="9">
        <v>7898129140034</v>
      </c>
      <c r="F2486" s="9" t="str">
        <f>Calendário!C8</f>
        <v>Mix Mateus</v>
      </c>
      <c r="G2486" s="9" t="str">
        <f>IFERROR(IF('M5'!E90=0,"",'M5'!E90),"")</f>
        <v>x</v>
      </c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ht="15.75" customHeight="1" x14ac:dyDescent="0.25">
      <c r="A2487" s="9" t="s">
        <v>128</v>
      </c>
      <c r="B2487" s="9" t="s">
        <v>151</v>
      </c>
      <c r="C2487" s="9" t="s">
        <v>153</v>
      </c>
      <c r="D2487" s="9" t="s">
        <v>156</v>
      </c>
      <c r="E2487" s="9">
        <v>7898129140034</v>
      </c>
      <c r="F2487" s="9" t="str">
        <f>Calendário!C9</f>
        <v>Mercado Eliene</v>
      </c>
      <c r="G2487" s="9" t="str">
        <f>IFERROR(IF('M6'!E90=0,"",'M6'!E90),"")</f>
        <v>x</v>
      </c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ht="15.75" customHeight="1" x14ac:dyDescent="0.25">
      <c r="A2488" s="9" t="s">
        <v>128</v>
      </c>
      <c r="B2488" s="9" t="s">
        <v>151</v>
      </c>
      <c r="C2488" s="9" t="s">
        <v>153</v>
      </c>
      <c r="D2488" s="9" t="s">
        <v>156</v>
      </c>
      <c r="E2488" s="9">
        <v>7898129140034</v>
      </c>
      <c r="F2488" s="9" t="str">
        <f>Calendário!C10</f>
        <v>Santo Antônio Supermercados</v>
      </c>
      <c r="G2488" s="9">
        <f>IFERROR(IF('M7'!E90=0,"",'M7'!E90),"")</f>
        <v>27.9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ht="15.75" customHeight="1" x14ac:dyDescent="0.25">
      <c r="A2489" s="9" t="s">
        <v>128</v>
      </c>
      <c r="B2489" s="9" t="s">
        <v>151</v>
      </c>
      <c r="C2489" s="9" t="s">
        <v>153</v>
      </c>
      <c r="D2489" s="9" t="s">
        <v>156</v>
      </c>
      <c r="E2489" s="9">
        <v>7898129140034</v>
      </c>
      <c r="F2489" s="9" t="str">
        <f>Calendário!C11</f>
        <v xml:space="preserve">Mercado Teixeira </v>
      </c>
      <c r="G2489" s="9" t="str">
        <f>IFERROR(IF('M8'!E90=0,"",'M8'!E90),"")</f>
        <v>x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ht="15.75" customHeight="1" x14ac:dyDescent="0.25">
      <c r="A2490" s="9" t="s">
        <v>128</v>
      </c>
      <c r="B2490" s="9" t="s">
        <v>151</v>
      </c>
      <c r="C2490" s="9" t="s">
        <v>153</v>
      </c>
      <c r="D2490" s="9" t="s">
        <v>156</v>
      </c>
      <c r="E2490" s="9">
        <v>7898129140034</v>
      </c>
      <c r="F2490" s="9" t="str">
        <f>Calendário!C12</f>
        <v xml:space="preserve">Supermercado Modelo </v>
      </c>
      <c r="G2490" s="9" t="str">
        <f>IFERROR(IF('M9'!E90=0,"",'M9'!E90),"")</f>
        <v/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ht="15.75" customHeight="1" x14ac:dyDescent="0.25">
      <c r="A2491" s="9" t="s">
        <v>128</v>
      </c>
      <c r="B2491" s="9" t="s">
        <v>151</v>
      </c>
      <c r="C2491" s="9" t="s">
        <v>153</v>
      </c>
      <c r="D2491" s="9" t="s">
        <v>156</v>
      </c>
      <c r="E2491" s="9">
        <v>7898129140034</v>
      </c>
      <c r="F2491" s="9" t="str">
        <f>Calendário!C13</f>
        <v>Supermercado Esplendor</v>
      </c>
      <c r="G2491" s="9" t="str">
        <f>IFERROR(IF('M10'!E90=0,"",'M10'!E90),"")</f>
        <v/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ht="15.75" customHeight="1" x14ac:dyDescent="0.25">
      <c r="A2492" s="9" t="s">
        <v>128</v>
      </c>
      <c r="B2492" s="9" t="s">
        <v>151</v>
      </c>
      <c r="C2492" s="9" t="s">
        <v>153</v>
      </c>
      <c r="D2492" s="9" t="s">
        <v>156</v>
      </c>
      <c r="E2492" s="9">
        <v>7898129140034</v>
      </c>
      <c r="F2492" s="9" t="str">
        <f>Calendário!C14</f>
        <v>Sendas Distribuidora S/A (Assaí Atacadista)</v>
      </c>
      <c r="G2492" s="9" t="str">
        <f>IFERROR(IF('M11'!E90=0,"",'M11'!E90),"")</f>
        <v/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ht="15.75" customHeight="1" x14ac:dyDescent="0.25">
      <c r="A2493" s="9" t="s">
        <v>128</v>
      </c>
      <c r="B2493" s="9" t="s">
        <v>151</v>
      </c>
      <c r="C2493" s="9" t="s">
        <v>153</v>
      </c>
      <c r="D2493" s="9" t="s">
        <v>156</v>
      </c>
      <c r="E2493" s="9">
        <v>7898129140034</v>
      </c>
      <c r="F2493" s="9" t="str">
        <f>Calendário!C15</f>
        <v>Supermercado Sampaio</v>
      </c>
      <c r="G2493" s="9" t="str">
        <f>IFERROR(IF('M12'!E90=0,"",'M12'!E90),"")</f>
        <v/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ht="15.75" customHeight="1" x14ac:dyDescent="0.25">
      <c r="A2494" s="9" t="s">
        <v>128</v>
      </c>
      <c r="B2494" s="9" t="s">
        <v>151</v>
      </c>
      <c r="C2494" s="9" t="s">
        <v>153</v>
      </c>
      <c r="D2494" s="9" t="s">
        <v>156</v>
      </c>
      <c r="E2494" s="9">
        <v>7898129140034</v>
      </c>
      <c r="F2494" s="9" t="str">
        <f>Calendário!C16</f>
        <v>Atacadão (Brumado)</v>
      </c>
      <c r="G2494" s="9" t="str">
        <f>IFERROR(IF('M13'!E90=0,"",'M13'!E90),"")</f>
        <v>x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ht="15.75" customHeight="1" x14ac:dyDescent="0.25">
      <c r="A2495" s="9" t="s">
        <v>128</v>
      </c>
      <c r="B2495" s="9" t="s">
        <v>151</v>
      </c>
      <c r="C2495" s="9" t="s">
        <v>153</v>
      </c>
      <c r="D2495" s="9" t="s">
        <v>156</v>
      </c>
      <c r="E2495" s="9">
        <v>7898129140034</v>
      </c>
      <c r="F2495" s="9" t="str">
        <f>Calendário!C17</f>
        <v>Supermercado Central Ipanema</v>
      </c>
      <c r="G2495" s="9" t="str">
        <f>IFERROR(IF('M14'!E90=0,"",'M14'!E90),"")</f>
        <v>x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ht="15.75" customHeight="1" x14ac:dyDescent="0.25">
      <c r="A2496" s="9" t="s">
        <v>128</v>
      </c>
      <c r="B2496" s="9" t="s">
        <v>151</v>
      </c>
      <c r="C2496" s="9" t="s">
        <v>153</v>
      </c>
      <c r="D2496" s="9" t="s">
        <v>156</v>
      </c>
      <c r="E2496" s="9">
        <v>7898129140034</v>
      </c>
      <c r="F2496" s="9" t="str">
        <f>Calendário!C18</f>
        <v>Supermercados BH (Juracy)</v>
      </c>
      <c r="G2496" s="9" t="str">
        <f>IFERROR(IF('M15'!E90=0,"",'M15'!E90),"")</f>
        <v/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ht="15.75" customHeight="1" x14ac:dyDescent="0.25">
      <c r="A2497" s="9" t="s">
        <v>128</v>
      </c>
      <c r="B2497" s="9" t="s">
        <v>151</v>
      </c>
      <c r="C2497" s="9" t="s">
        <v>153</v>
      </c>
      <c r="D2497" s="9" t="s">
        <v>156</v>
      </c>
      <c r="E2497" s="9">
        <v>7898129140034</v>
      </c>
      <c r="F2497" s="9" t="str">
        <f>Calendário!C19</f>
        <v>Supermercado Canaã</v>
      </c>
      <c r="G2497" s="9" t="str">
        <f>IFERROR(IF('M16'!E90=0,"",'M16'!E90),"")</f>
        <v/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ht="15.75" customHeight="1" x14ac:dyDescent="0.25">
      <c r="A2498" s="9" t="s">
        <v>128</v>
      </c>
      <c r="B2498" s="9" t="s">
        <v>151</v>
      </c>
      <c r="C2498" s="9" t="s">
        <v>153</v>
      </c>
      <c r="D2498" s="9" t="s">
        <v>156</v>
      </c>
      <c r="E2498" s="9">
        <v>7898129140034</v>
      </c>
      <c r="F2498" s="9" t="str">
        <f>Calendário!C20</f>
        <v>Supermercado Aliança</v>
      </c>
      <c r="G2498" s="9" t="str">
        <f>IFERROR(IF('M17'!E90=0,"",'M17'!E90),"")</f>
        <v/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ht="15.75" customHeight="1" x14ac:dyDescent="0.25">
      <c r="A2499" s="9" t="s">
        <v>128</v>
      </c>
      <c r="B2499" s="9" t="s">
        <v>151</v>
      </c>
      <c r="C2499" s="9" t="s">
        <v>153</v>
      </c>
      <c r="D2499" s="9" t="s">
        <v>156</v>
      </c>
      <c r="E2499" s="9">
        <v>7898129140034</v>
      </c>
      <c r="F2499" s="9" t="str">
        <f>Calendário!C21</f>
        <v>Pereira Atacado e Varejo (Boa Vista)</v>
      </c>
      <c r="G2499" s="9" t="str">
        <f>IFERROR(IF('M18'!E90=0,"",'M18'!E90),"")</f>
        <v/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ht="15.75" customHeight="1" x14ac:dyDescent="0.25">
      <c r="A2500" s="9" t="s">
        <v>128</v>
      </c>
      <c r="B2500" s="9" t="s">
        <v>151</v>
      </c>
      <c r="C2500" s="9" t="s">
        <v>153</v>
      </c>
      <c r="D2500" s="9" t="s">
        <v>156</v>
      </c>
      <c r="E2500" s="9">
        <v>7898129140034</v>
      </c>
      <c r="F2500" s="9" t="str">
        <f>Calendário!C22</f>
        <v>Andralmeida LTDA (São Geraldo)</v>
      </c>
      <c r="G2500" s="9" t="str">
        <f>IFERROR(IF('M19'!E90=0,"",'M19'!E90),"")</f>
        <v/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ht="15.75" customHeight="1" x14ac:dyDescent="0.25">
      <c r="A2501" s="9" t="s">
        <v>128</v>
      </c>
      <c r="B2501" s="9" t="s">
        <v>151</v>
      </c>
      <c r="C2501" s="9" t="s">
        <v>153</v>
      </c>
      <c r="D2501" s="9" t="s">
        <v>156</v>
      </c>
      <c r="E2501" s="9">
        <v>7898129140034</v>
      </c>
      <c r="F2501" s="9" t="str">
        <f>Calendário!C23</f>
        <v xml:space="preserve">São Miguel Supermercado </v>
      </c>
      <c r="G2501" s="9" t="str">
        <f>IFERROR(IF('M20'!E90=0,"",'M20'!E90),"")</f>
        <v/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ht="15.75" customHeight="1" x14ac:dyDescent="0.25">
      <c r="A2502" s="9" t="s">
        <v>128</v>
      </c>
      <c r="B2502" s="9" t="s">
        <v>151</v>
      </c>
      <c r="C2502" s="9" t="s">
        <v>153</v>
      </c>
      <c r="D2502" s="9" t="s">
        <v>156</v>
      </c>
      <c r="E2502" s="9">
        <v>7898129140034</v>
      </c>
      <c r="F2502" s="9" t="str">
        <f>Calendário!C24</f>
        <v>Supermercados BH (Rosa Cruz)</v>
      </c>
      <c r="G2502" s="9" t="str">
        <f>IFERROR(IF('M21'!E90=0,"",'M21'!E90),"")</f>
        <v/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ht="15.75" customHeight="1" x14ac:dyDescent="0.25">
      <c r="A2503" s="9" t="s">
        <v>128</v>
      </c>
      <c r="B2503" s="9" t="s">
        <v>151</v>
      </c>
      <c r="C2503" s="9" t="s">
        <v>153</v>
      </c>
      <c r="D2503" s="9" t="s">
        <v>156</v>
      </c>
      <c r="E2503" s="9">
        <v>7898129140034</v>
      </c>
      <c r="F2503" s="9" t="str">
        <f>Calendário!C25</f>
        <v>Supermercados N U (Bairro Brasil)</v>
      </c>
      <c r="G2503" s="9" t="str">
        <f>IFERROR(IF('M22'!E90=0,"",'M22'!E90),"")</f>
        <v/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ht="15.75" customHeight="1" x14ac:dyDescent="0.25">
      <c r="A2504" s="9" t="s">
        <v>128</v>
      </c>
      <c r="B2504" s="9" t="s">
        <v>151</v>
      </c>
      <c r="C2504" s="9" t="s">
        <v>153</v>
      </c>
      <c r="D2504" s="9" t="s">
        <v>156</v>
      </c>
      <c r="E2504" s="9">
        <v>7898129140034</v>
      </c>
      <c r="F2504" s="9" t="str">
        <f>Calendário!C26</f>
        <v>Atacadão (Pres. Dutra)</v>
      </c>
      <c r="G2504" s="9" t="str">
        <f>IFERROR(IF('M23'!E90=0,"",'M23'!E90),"")</f>
        <v/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ht="15.75" customHeight="1" x14ac:dyDescent="0.25">
      <c r="A2505" s="9" t="s">
        <v>128</v>
      </c>
      <c r="B2505" s="9" t="s">
        <v>151</v>
      </c>
      <c r="C2505" s="9" t="s">
        <v>153</v>
      </c>
      <c r="D2505" s="9" t="s">
        <v>156</v>
      </c>
      <c r="E2505" s="9">
        <v>7898129140034</v>
      </c>
      <c r="F2505" s="9" t="str">
        <f>Calendário!C27</f>
        <v>Supermercado São João</v>
      </c>
      <c r="G2505" s="9" t="str">
        <f>IFERROR(IF('M24'!E90=0,"",'M24'!E90),"")</f>
        <v/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ht="15.75" customHeight="1" x14ac:dyDescent="0.25">
      <c r="A2506" s="9" t="s">
        <v>128</v>
      </c>
      <c r="B2506" s="9" t="s">
        <v>151</v>
      </c>
      <c r="C2506" s="9" t="s">
        <v>153</v>
      </c>
      <c r="D2506" s="9" t="s">
        <v>156</v>
      </c>
      <c r="E2506" s="9">
        <v>7898129140034</v>
      </c>
      <c r="F2506" s="9" t="str">
        <f>Calendário!C28</f>
        <v>G Barbosa Supermercado</v>
      </c>
      <c r="G2506" s="9" t="str">
        <f>IFERROR(IF('M25'!E90=0,"",'M25'!E90),"")</f>
        <v/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ht="15.75" customHeight="1" x14ac:dyDescent="0.25">
      <c r="A2507" s="9" t="s">
        <v>128</v>
      </c>
      <c r="B2507" s="9" t="s">
        <v>151</v>
      </c>
      <c r="C2507" s="9" t="s">
        <v>153</v>
      </c>
      <c r="D2507" s="9" t="s">
        <v>156</v>
      </c>
      <c r="E2507" s="9">
        <v>7898129140034</v>
      </c>
      <c r="F2507" s="9" t="str">
        <f>Calendário!C29</f>
        <v>Pereira Atacado e Varejo (Alto Maron)</v>
      </c>
      <c r="G2507" s="9" t="str">
        <f>IFERROR(IF('M26'!E90=0,"",'M26'!E90),"")</f>
        <v/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ht="15.75" customHeight="1" x14ac:dyDescent="0.25">
      <c r="A2508" s="9" t="s">
        <v>128</v>
      </c>
      <c r="B2508" s="9" t="s">
        <v>151</v>
      </c>
      <c r="C2508" s="9" t="s">
        <v>153</v>
      </c>
      <c r="D2508" s="9" t="s">
        <v>156</v>
      </c>
      <c r="E2508" s="9">
        <v>7898129140034</v>
      </c>
      <c r="F2508" s="9" t="str">
        <f>Calendário!C30</f>
        <v>Supermercados BH (Brumado)</v>
      </c>
      <c r="G2508" s="9" t="str">
        <f>IFERROR(IF('M27'!E90=0,"",'M27'!E90),"")</f>
        <v/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ht="15.75" customHeight="1" x14ac:dyDescent="0.25">
      <c r="A2509" s="9" t="s">
        <v>128</v>
      </c>
      <c r="B2509" s="9" t="s">
        <v>151</v>
      </c>
      <c r="C2509" s="9" t="s">
        <v>153</v>
      </c>
      <c r="D2509" s="9" t="s">
        <v>156</v>
      </c>
      <c r="E2509" s="9">
        <v>7898129140034</v>
      </c>
      <c r="F2509" s="9" t="str">
        <f>Calendário!C31</f>
        <v xml:space="preserve">Super Mix Supermercado </v>
      </c>
      <c r="G2509" s="9" t="str">
        <f>IFERROR(IF('M28'!E90=0,"",'M28'!E90),"")</f>
        <v/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ht="15.75" customHeight="1" x14ac:dyDescent="0.25">
      <c r="A2510" s="9" t="s">
        <v>128</v>
      </c>
      <c r="B2510" s="9" t="s">
        <v>151</v>
      </c>
      <c r="C2510" s="9" t="s">
        <v>153</v>
      </c>
      <c r="D2510" s="9" t="s">
        <v>156</v>
      </c>
      <c r="E2510" s="9">
        <v>7898129140034</v>
      </c>
      <c r="F2510" s="9" t="str">
        <f>Calendário!C32</f>
        <v>Gbom Supermercado</v>
      </c>
      <c r="G2510" s="9" t="str">
        <f>IFERROR(IF('M29'!E90=0,"",'M29'!E90),"")</f>
        <v/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ht="15.75" customHeight="1" x14ac:dyDescent="0.25">
      <c r="A2511" s="9" t="s">
        <v>128</v>
      </c>
      <c r="B2511" s="9" t="s">
        <v>151</v>
      </c>
      <c r="C2511" s="9" t="s">
        <v>153</v>
      </c>
      <c r="D2511" s="9" t="s">
        <v>156</v>
      </c>
      <c r="E2511" s="9">
        <v>7898129140034</v>
      </c>
      <c r="F2511" s="9" t="str">
        <f>Calendário!C33</f>
        <v>Supermercado Azevedo</v>
      </c>
      <c r="G2511" s="9" t="str">
        <f>IFERROR(IF('M30'!E90=0,"",'M30'!E90),"")</f>
        <v/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ht="15.75" customHeight="1" x14ac:dyDescent="0.25">
      <c r="A2512" s="9" t="s">
        <v>128</v>
      </c>
      <c r="B2512" s="9" t="s">
        <v>151</v>
      </c>
      <c r="C2512" s="9" t="s">
        <v>153</v>
      </c>
      <c r="D2512" s="9" t="s">
        <v>156</v>
      </c>
      <c r="E2512" s="9">
        <v>7898129140034</v>
      </c>
      <c r="F2512" s="9" t="str">
        <f>Calendário!C34</f>
        <v>Supermercado Jurema</v>
      </c>
      <c r="G2512" s="9" t="str">
        <f>IFERROR(IF('M31'!E90=0,"",'M31'!E90),"")</f>
        <v/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ht="15.75" customHeight="1" x14ac:dyDescent="0.25">
      <c r="A2513" s="9" t="s">
        <v>128</v>
      </c>
      <c r="B2513" s="9" t="s">
        <v>151</v>
      </c>
      <c r="C2513" s="9" t="s">
        <v>153</v>
      </c>
      <c r="D2513" s="9" t="s">
        <v>156</v>
      </c>
      <c r="E2513" s="9">
        <v>7898129140034</v>
      </c>
      <c r="F2513" s="9" t="str">
        <f>Calendário!C35</f>
        <v xml:space="preserve">Supermercado Petybom </v>
      </c>
      <c r="G2513" s="9" t="str">
        <f>IFERROR(IF('M32'!E90=0,"",'M32'!E90),"")</f>
        <v/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ht="15.75" customHeight="1" x14ac:dyDescent="0.25">
      <c r="A2514" s="9" t="s">
        <v>128</v>
      </c>
      <c r="B2514" s="9" t="s">
        <v>151</v>
      </c>
      <c r="C2514" s="9" t="s">
        <v>153</v>
      </c>
      <c r="D2514" s="9" t="s">
        <v>156</v>
      </c>
      <c r="E2514" s="9">
        <v>7898129140034</v>
      </c>
      <c r="F2514" s="9" t="str">
        <f>Calendário!C36</f>
        <v>Supermercados Petrópolis</v>
      </c>
      <c r="G2514" s="9" t="str">
        <f>IFERROR(IF('M33'!E90=0,"",'M33'!E90),"")</f>
        <v/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ht="15.75" customHeight="1" x14ac:dyDescent="0.25">
      <c r="A2515" s="9" t="s">
        <v>128</v>
      </c>
      <c r="B2515" s="9" t="s">
        <v>151</v>
      </c>
      <c r="C2515" s="9" t="s">
        <v>153</v>
      </c>
      <c r="D2515" s="9" t="s">
        <v>156</v>
      </c>
      <c r="E2515" s="9">
        <v>7898129140034</v>
      </c>
      <c r="F2515" s="9" t="str">
        <f>Calendário!C37</f>
        <v>Supermercados N U (Boulevard)</v>
      </c>
      <c r="G2515" s="9" t="str">
        <f>IFERROR(IF('M34'!E90=0,"",'M34'!E90),"")</f>
        <v/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ht="15.75" customHeight="1" x14ac:dyDescent="0.25">
      <c r="A2516" s="9" t="s">
        <v>128</v>
      </c>
      <c r="B2516" s="9" t="s">
        <v>151</v>
      </c>
      <c r="C2516" s="9" t="s">
        <v>153</v>
      </c>
      <c r="D2516" s="9" t="s">
        <v>156</v>
      </c>
      <c r="E2516" s="9">
        <v>7898129140034</v>
      </c>
      <c r="F2516" s="9" t="str">
        <f>Calendário!C38</f>
        <v>Supermercado Local</v>
      </c>
      <c r="G2516" s="9" t="str">
        <f>IFERROR(IF('M35'!E90=0,"",'M35'!E90),"")</f>
        <v/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ht="15.75" customHeight="1" x14ac:dyDescent="0.25">
      <c r="A2517" s="9" t="s">
        <v>128</v>
      </c>
      <c r="B2517" s="9" t="s">
        <v>151</v>
      </c>
      <c r="C2517" s="9" t="s">
        <v>153</v>
      </c>
      <c r="D2517" s="9" t="s">
        <v>156</v>
      </c>
      <c r="E2517" s="9">
        <v>7898129140034</v>
      </c>
      <c r="F2517" s="9" t="str">
        <f>Calendário!C39</f>
        <v>Rondelli Comércio e transporte LTDA</v>
      </c>
      <c r="G2517" s="9" t="str">
        <f>IFERROR(IF('M36'!E90=0,"",'M36'!E90),"")</f>
        <v/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ht="15.75" customHeight="1" x14ac:dyDescent="0.25">
      <c r="A2518" s="9" t="s">
        <v>128</v>
      </c>
      <c r="B2518" s="9" t="s">
        <v>151</v>
      </c>
      <c r="C2518" s="9" t="s">
        <v>153</v>
      </c>
      <c r="D2518" s="9" t="s">
        <v>156</v>
      </c>
      <c r="E2518" s="9">
        <v>7898129140034</v>
      </c>
      <c r="F2518" s="9" t="str">
        <f>Calendário!C40</f>
        <v>NS Aparecida</v>
      </c>
      <c r="G2518" s="9" t="str">
        <f>IFERROR(IF('M37'!E90=0,"",'M37'!E90),"")</f>
        <v/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ht="15.75" customHeight="1" x14ac:dyDescent="0.25">
      <c r="A2519" s="9" t="s">
        <v>128</v>
      </c>
      <c r="B2519" s="9" t="s">
        <v>151</v>
      </c>
      <c r="C2519" s="9" t="s">
        <v>153</v>
      </c>
      <c r="D2519" s="9" t="s">
        <v>156</v>
      </c>
      <c r="E2519" s="9">
        <v>7898129140034</v>
      </c>
      <c r="F2519" s="9" t="str">
        <f>Calendário!C41</f>
        <v>Supermercado Família</v>
      </c>
      <c r="G2519" s="9" t="str">
        <f>IFERROR(IF('M38'!E90=0,"",'M38'!E90),"")</f>
        <v/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ht="15.75" customHeight="1" x14ac:dyDescent="0.25">
      <c r="A2520" s="9" t="s">
        <v>128</v>
      </c>
      <c r="B2520" s="9" t="s">
        <v>151</v>
      </c>
      <c r="C2520" s="9" t="s">
        <v>153</v>
      </c>
      <c r="D2520" s="9" t="s">
        <v>156</v>
      </c>
      <c r="E2520" s="9">
        <v>7898129140034</v>
      </c>
      <c r="F2520" s="9" t="str">
        <f>Calendário!C42</f>
        <v>S Nossa Senhora</v>
      </c>
      <c r="G2520" s="9" t="str">
        <f>IFERROR(IF('M39'!E90=0,"",'M39'!E90),"")</f>
        <v/>
      </c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ht="15.75" customHeight="1" x14ac:dyDescent="0.25">
      <c r="A2521" s="9" t="s">
        <v>128</v>
      </c>
      <c r="B2521" s="9" t="s">
        <v>151</v>
      </c>
      <c r="C2521" s="9" t="s">
        <v>153</v>
      </c>
      <c r="D2521" s="9" t="s">
        <v>156</v>
      </c>
      <c r="E2521" s="9">
        <v>7898129140034</v>
      </c>
      <c r="F2521" s="9" t="str">
        <f>Calendário!C43</f>
        <v>Supermercado Nova Economia</v>
      </c>
      <c r="G2521" s="9" t="str">
        <f>IFERROR(IF('M40'!E90=0,"",'M40'!E90),"")</f>
        <v/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ht="15.75" customHeight="1" x14ac:dyDescent="0.25">
      <c r="A2522" s="9" t="s">
        <v>128</v>
      </c>
      <c r="B2522" s="9" t="s">
        <v>151</v>
      </c>
      <c r="C2522" s="9" t="s">
        <v>153</v>
      </c>
      <c r="D2522" s="9" t="s">
        <v>157</v>
      </c>
      <c r="E2522" s="9">
        <v>7897717900135</v>
      </c>
      <c r="F2522" s="9" t="str">
        <f>Calendário!C4</f>
        <v>Atakarejo</v>
      </c>
      <c r="G2522" s="9" t="str">
        <f>IFERROR(IF('M1'!E91=0,"",'M1'!E91),"")</f>
        <v>x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ht="15.75" customHeight="1" x14ac:dyDescent="0.25">
      <c r="A2523" s="9" t="s">
        <v>128</v>
      </c>
      <c r="B2523" s="9" t="s">
        <v>151</v>
      </c>
      <c r="C2523" s="9" t="s">
        <v>153</v>
      </c>
      <c r="D2523" s="9" t="s">
        <v>157</v>
      </c>
      <c r="E2523" s="9">
        <v>7897717900135</v>
      </c>
      <c r="F2523" s="9" t="str">
        <f>Calendário!C5</f>
        <v>Supermercado São Jorge</v>
      </c>
      <c r="G2523" s="9" t="str">
        <f>IFERROR(IF('M2'!E91=0,"",'M2'!E91),"")</f>
        <v/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ht="15.75" customHeight="1" x14ac:dyDescent="0.25">
      <c r="A2524" s="9" t="s">
        <v>128</v>
      </c>
      <c r="B2524" s="9" t="s">
        <v>151</v>
      </c>
      <c r="C2524" s="9" t="s">
        <v>153</v>
      </c>
      <c r="D2524" s="9" t="s">
        <v>157</v>
      </c>
      <c r="E2524" s="9">
        <v>7897717900135</v>
      </c>
      <c r="F2524" s="9" t="str">
        <f>Calendário!C6</f>
        <v>Economart</v>
      </c>
      <c r="G2524" s="9" t="str">
        <f>IFERROR(IF('M3'!E91=0,"",'M3'!E91),"")</f>
        <v>x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ht="15.75" customHeight="1" x14ac:dyDescent="0.25">
      <c r="A2525" s="9" t="s">
        <v>128</v>
      </c>
      <c r="B2525" s="9" t="s">
        <v>151</v>
      </c>
      <c r="C2525" s="9" t="s">
        <v>153</v>
      </c>
      <c r="D2525" s="9" t="s">
        <v>157</v>
      </c>
      <c r="E2525" s="9">
        <v>7897717900135</v>
      </c>
      <c r="F2525" s="9" t="str">
        <f>Calendário!C7</f>
        <v>Mercadinho Deus Dará</v>
      </c>
      <c r="G2525" s="9" t="str">
        <f>IFERROR(IF('M4'!E91=0,"",'M4'!E91),"")</f>
        <v>x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ht="15.75" customHeight="1" x14ac:dyDescent="0.25">
      <c r="A2526" s="9" t="s">
        <v>128</v>
      </c>
      <c r="B2526" s="9" t="s">
        <v>151</v>
      </c>
      <c r="C2526" s="9" t="s">
        <v>153</v>
      </c>
      <c r="D2526" s="9" t="s">
        <v>157</v>
      </c>
      <c r="E2526" s="9">
        <v>7897717900135</v>
      </c>
      <c r="F2526" s="9" t="str">
        <f>Calendário!C8</f>
        <v>Mix Mateus</v>
      </c>
      <c r="G2526" s="9" t="str">
        <f>IFERROR(IF('M5'!E91=0,"",'M5'!E91),"")</f>
        <v>x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ht="15.75" customHeight="1" x14ac:dyDescent="0.25">
      <c r="A2527" s="9" t="s">
        <v>128</v>
      </c>
      <c r="B2527" s="9" t="s">
        <v>151</v>
      </c>
      <c r="C2527" s="9" t="s">
        <v>153</v>
      </c>
      <c r="D2527" s="9" t="s">
        <v>157</v>
      </c>
      <c r="E2527" s="9">
        <v>7897717900135</v>
      </c>
      <c r="F2527" s="9" t="str">
        <f>Calendário!C9</f>
        <v>Mercado Eliene</v>
      </c>
      <c r="G2527" s="9" t="str">
        <f>IFERROR(IF('M6'!E91=0,"",'M6'!E91),"")</f>
        <v>x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ht="15.75" customHeight="1" x14ac:dyDescent="0.25">
      <c r="A2528" s="9" t="s">
        <v>128</v>
      </c>
      <c r="B2528" s="9" t="s">
        <v>151</v>
      </c>
      <c r="C2528" s="9" t="s">
        <v>153</v>
      </c>
      <c r="D2528" s="9" t="s">
        <v>157</v>
      </c>
      <c r="E2528" s="9">
        <v>7897717900135</v>
      </c>
      <c r="F2528" s="9" t="str">
        <f>Calendário!C10</f>
        <v>Santo Antônio Supermercados</v>
      </c>
      <c r="G2528" s="9">
        <f>IFERROR(IF('M7'!E91=0,"",'M7'!E91),"")</f>
        <v>28.9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ht="15.75" customHeight="1" x14ac:dyDescent="0.25">
      <c r="A2529" s="9" t="s">
        <v>128</v>
      </c>
      <c r="B2529" s="9" t="s">
        <v>151</v>
      </c>
      <c r="C2529" s="9" t="s">
        <v>153</v>
      </c>
      <c r="D2529" s="9" t="s">
        <v>157</v>
      </c>
      <c r="E2529" s="9">
        <v>7897717900135</v>
      </c>
      <c r="F2529" s="9" t="str">
        <f>Calendário!C11</f>
        <v xml:space="preserve">Mercado Teixeira </v>
      </c>
      <c r="G2529" s="9" t="str">
        <f>IFERROR(IF('M8'!E91=0,"",'M8'!E91),"")</f>
        <v>x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ht="15.75" customHeight="1" x14ac:dyDescent="0.25">
      <c r="A2530" s="9" t="s">
        <v>128</v>
      </c>
      <c r="B2530" s="9" t="s">
        <v>151</v>
      </c>
      <c r="C2530" s="9" t="s">
        <v>153</v>
      </c>
      <c r="D2530" s="9" t="s">
        <v>157</v>
      </c>
      <c r="E2530" s="9">
        <v>7897717900135</v>
      </c>
      <c r="F2530" s="9" t="str">
        <f>Calendário!C12</f>
        <v xml:space="preserve">Supermercado Modelo </v>
      </c>
      <c r="G2530" s="9" t="str">
        <f>IFERROR(IF('M9'!E91=0,"",'M9'!E91),"")</f>
        <v/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ht="15.75" customHeight="1" x14ac:dyDescent="0.25">
      <c r="A2531" s="9" t="s">
        <v>128</v>
      </c>
      <c r="B2531" s="9" t="s">
        <v>151</v>
      </c>
      <c r="C2531" s="9" t="s">
        <v>153</v>
      </c>
      <c r="D2531" s="9" t="s">
        <v>157</v>
      </c>
      <c r="E2531" s="9">
        <v>7897717900135</v>
      </c>
      <c r="F2531" s="9" t="str">
        <f>Calendário!C13</f>
        <v>Supermercado Esplendor</v>
      </c>
      <c r="G2531" s="9" t="str">
        <f>IFERROR(IF('M10'!E91=0,"",'M10'!E91),"")</f>
        <v/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ht="15.75" customHeight="1" x14ac:dyDescent="0.25">
      <c r="A2532" s="9" t="s">
        <v>128</v>
      </c>
      <c r="B2532" s="9" t="s">
        <v>151</v>
      </c>
      <c r="C2532" s="9" t="s">
        <v>153</v>
      </c>
      <c r="D2532" s="9" t="s">
        <v>157</v>
      </c>
      <c r="E2532" s="9">
        <v>7897717900135</v>
      </c>
      <c r="F2532" s="9" t="str">
        <f>Calendário!C14</f>
        <v>Sendas Distribuidora S/A (Assaí Atacadista)</v>
      </c>
      <c r="G2532" s="9" t="str">
        <f>IFERROR(IF('M11'!E91=0,"",'M11'!E91),"")</f>
        <v/>
      </c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ht="15.75" customHeight="1" x14ac:dyDescent="0.25">
      <c r="A2533" s="9" t="s">
        <v>128</v>
      </c>
      <c r="B2533" s="9" t="s">
        <v>151</v>
      </c>
      <c r="C2533" s="9" t="s">
        <v>153</v>
      </c>
      <c r="D2533" s="9" t="s">
        <v>157</v>
      </c>
      <c r="E2533" s="9">
        <v>7897717900135</v>
      </c>
      <c r="F2533" s="9" t="str">
        <f>Calendário!C15</f>
        <v>Supermercado Sampaio</v>
      </c>
      <c r="G2533" s="9" t="str">
        <f>IFERROR(IF('M12'!E91=0,"",'M12'!E91),"")</f>
        <v/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ht="15.75" customHeight="1" x14ac:dyDescent="0.25">
      <c r="A2534" s="9" t="s">
        <v>128</v>
      </c>
      <c r="B2534" s="9" t="s">
        <v>151</v>
      </c>
      <c r="C2534" s="9" t="s">
        <v>153</v>
      </c>
      <c r="D2534" s="9" t="s">
        <v>157</v>
      </c>
      <c r="E2534" s="9">
        <v>7897717900135</v>
      </c>
      <c r="F2534" s="9" t="str">
        <f>Calendário!C16</f>
        <v>Atacadão (Brumado)</v>
      </c>
      <c r="G2534" s="9" t="str">
        <f>IFERROR(IF('M13'!E91=0,"",'M13'!E91),"")</f>
        <v>x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ht="15.75" customHeight="1" x14ac:dyDescent="0.25">
      <c r="A2535" s="9" t="s">
        <v>128</v>
      </c>
      <c r="B2535" s="9" t="s">
        <v>151</v>
      </c>
      <c r="C2535" s="9" t="s">
        <v>153</v>
      </c>
      <c r="D2535" s="9" t="s">
        <v>157</v>
      </c>
      <c r="E2535" s="9">
        <v>7897717900135</v>
      </c>
      <c r="F2535" s="9" t="str">
        <f>Calendário!C17</f>
        <v>Supermercado Central Ipanema</v>
      </c>
      <c r="G2535" s="9" t="str">
        <f>IFERROR(IF('M14'!E91=0,"",'M14'!E91),"")</f>
        <v>x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ht="15.75" customHeight="1" x14ac:dyDescent="0.25">
      <c r="A2536" s="9" t="s">
        <v>128</v>
      </c>
      <c r="B2536" s="9" t="s">
        <v>151</v>
      </c>
      <c r="C2536" s="9" t="s">
        <v>153</v>
      </c>
      <c r="D2536" s="9" t="s">
        <v>157</v>
      </c>
      <c r="E2536" s="9">
        <v>7897717900135</v>
      </c>
      <c r="F2536" s="9" t="str">
        <f>Calendário!C18</f>
        <v>Supermercados BH (Juracy)</v>
      </c>
      <c r="G2536" s="9" t="str">
        <f>IFERROR(IF('M15'!E91=0,"",'M15'!E91),"")</f>
        <v/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ht="15.75" customHeight="1" x14ac:dyDescent="0.25">
      <c r="A2537" s="9" t="s">
        <v>128</v>
      </c>
      <c r="B2537" s="9" t="s">
        <v>151</v>
      </c>
      <c r="C2537" s="9" t="s">
        <v>153</v>
      </c>
      <c r="D2537" s="9" t="s">
        <v>157</v>
      </c>
      <c r="E2537" s="9">
        <v>7897717900135</v>
      </c>
      <c r="F2537" s="9" t="str">
        <f>Calendário!C19</f>
        <v>Supermercado Canaã</v>
      </c>
      <c r="G2537" s="9" t="str">
        <f>IFERROR(IF('M16'!E91=0,"",'M16'!E91),"")</f>
        <v/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ht="15.75" customHeight="1" x14ac:dyDescent="0.25">
      <c r="A2538" s="9" t="s">
        <v>128</v>
      </c>
      <c r="B2538" s="9" t="s">
        <v>151</v>
      </c>
      <c r="C2538" s="9" t="s">
        <v>153</v>
      </c>
      <c r="D2538" s="9" t="s">
        <v>157</v>
      </c>
      <c r="E2538" s="9">
        <v>7897717900135</v>
      </c>
      <c r="F2538" s="9" t="str">
        <f>Calendário!C20</f>
        <v>Supermercado Aliança</v>
      </c>
      <c r="G2538" s="9" t="str">
        <f>IFERROR(IF('M17'!E91=0,"",'M17'!E91),"")</f>
        <v/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ht="15.75" customHeight="1" x14ac:dyDescent="0.25">
      <c r="A2539" s="9" t="s">
        <v>128</v>
      </c>
      <c r="B2539" s="9" t="s">
        <v>151</v>
      </c>
      <c r="C2539" s="9" t="s">
        <v>153</v>
      </c>
      <c r="D2539" s="9" t="s">
        <v>157</v>
      </c>
      <c r="E2539" s="9">
        <v>7897717900135</v>
      </c>
      <c r="F2539" s="9" t="str">
        <f>Calendário!C21</f>
        <v>Pereira Atacado e Varejo (Boa Vista)</v>
      </c>
      <c r="G2539" s="9" t="str">
        <f>IFERROR(IF('M18'!E91=0,"",'M18'!E91),"")</f>
        <v/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ht="15.75" customHeight="1" x14ac:dyDescent="0.25">
      <c r="A2540" s="9" t="s">
        <v>128</v>
      </c>
      <c r="B2540" s="9" t="s">
        <v>151</v>
      </c>
      <c r="C2540" s="9" t="s">
        <v>153</v>
      </c>
      <c r="D2540" s="9" t="s">
        <v>157</v>
      </c>
      <c r="E2540" s="9">
        <v>7897717900135</v>
      </c>
      <c r="F2540" s="9" t="str">
        <f>Calendário!C22</f>
        <v>Andralmeida LTDA (São Geraldo)</v>
      </c>
      <c r="G2540" s="9" t="str">
        <f>IFERROR(IF('M19'!E91=0,"",'M19'!E91),"")</f>
        <v/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ht="15.75" customHeight="1" x14ac:dyDescent="0.25">
      <c r="A2541" s="9" t="s">
        <v>128</v>
      </c>
      <c r="B2541" s="9" t="s">
        <v>151</v>
      </c>
      <c r="C2541" s="9" t="s">
        <v>153</v>
      </c>
      <c r="D2541" s="9" t="s">
        <v>157</v>
      </c>
      <c r="E2541" s="9">
        <v>7897717900135</v>
      </c>
      <c r="F2541" s="9" t="str">
        <f>Calendário!C23</f>
        <v xml:space="preserve">São Miguel Supermercado </v>
      </c>
      <c r="G2541" s="9" t="str">
        <f>IFERROR(IF('M20'!E91=0,"",'M20'!E91),"")</f>
        <v/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ht="15.75" customHeight="1" x14ac:dyDescent="0.25">
      <c r="A2542" s="9" t="s">
        <v>128</v>
      </c>
      <c r="B2542" s="9" t="s">
        <v>151</v>
      </c>
      <c r="C2542" s="9" t="s">
        <v>153</v>
      </c>
      <c r="D2542" s="9" t="s">
        <v>157</v>
      </c>
      <c r="E2542" s="9">
        <v>7897717900135</v>
      </c>
      <c r="F2542" s="9" t="str">
        <f>Calendário!C24</f>
        <v>Supermercados BH (Rosa Cruz)</v>
      </c>
      <c r="G2542" s="9" t="str">
        <f>IFERROR(IF('M21'!E91=0,"",'M21'!E91),"")</f>
        <v/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ht="15.75" customHeight="1" x14ac:dyDescent="0.25">
      <c r="A2543" s="9" t="s">
        <v>128</v>
      </c>
      <c r="B2543" s="9" t="s">
        <v>151</v>
      </c>
      <c r="C2543" s="9" t="s">
        <v>153</v>
      </c>
      <c r="D2543" s="9" t="s">
        <v>157</v>
      </c>
      <c r="E2543" s="9">
        <v>7897717900135</v>
      </c>
      <c r="F2543" s="9" t="str">
        <f>Calendário!C25</f>
        <v>Supermercados N U (Bairro Brasil)</v>
      </c>
      <c r="G2543" s="9" t="str">
        <f>IFERROR(IF('M22'!E91=0,"",'M22'!E91),"")</f>
        <v/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ht="15.75" customHeight="1" x14ac:dyDescent="0.25">
      <c r="A2544" s="9" t="s">
        <v>128</v>
      </c>
      <c r="B2544" s="9" t="s">
        <v>151</v>
      </c>
      <c r="C2544" s="9" t="s">
        <v>153</v>
      </c>
      <c r="D2544" s="9" t="s">
        <v>157</v>
      </c>
      <c r="E2544" s="9">
        <v>7897717900135</v>
      </c>
      <c r="F2544" s="9" t="str">
        <f>Calendário!C26</f>
        <v>Atacadão (Pres. Dutra)</v>
      </c>
      <c r="G2544" s="9" t="str">
        <f>IFERROR(IF('M23'!E91=0,"",'M23'!E91),"")</f>
        <v/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ht="15.75" customHeight="1" x14ac:dyDescent="0.25">
      <c r="A2545" s="9" t="s">
        <v>128</v>
      </c>
      <c r="B2545" s="9" t="s">
        <v>151</v>
      </c>
      <c r="C2545" s="9" t="s">
        <v>153</v>
      </c>
      <c r="D2545" s="9" t="s">
        <v>157</v>
      </c>
      <c r="E2545" s="9">
        <v>7897717900135</v>
      </c>
      <c r="F2545" s="9" t="str">
        <f>Calendário!C27</f>
        <v>Supermercado São João</v>
      </c>
      <c r="G2545" s="9" t="str">
        <f>IFERROR(IF('M24'!E91=0,"",'M24'!E91),"")</f>
        <v/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ht="15.75" customHeight="1" x14ac:dyDescent="0.25">
      <c r="A2546" s="9" t="s">
        <v>128</v>
      </c>
      <c r="B2546" s="9" t="s">
        <v>151</v>
      </c>
      <c r="C2546" s="9" t="s">
        <v>153</v>
      </c>
      <c r="D2546" s="9" t="s">
        <v>157</v>
      </c>
      <c r="E2546" s="9">
        <v>7897717900135</v>
      </c>
      <c r="F2546" s="9" t="str">
        <f>Calendário!C28</f>
        <v>G Barbosa Supermercado</v>
      </c>
      <c r="G2546" s="9" t="str">
        <f>IFERROR(IF('M25'!E91=0,"",'M25'!E91),"")</f>
        <v/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ht="15.75" customHeight="1" x14ac:dyDescent="0.25">
      <c r="A2547" s="9" t="s">
        <v>128</v>
      </c>
      <c r="B2547" s="9" t="s">
        <v>151</v>
      </c>
      <c r="C2547" s="9" t="s">
        <v>153</v>
      </c>
      <c r="D2547" s="9" t="s">
        <v>157</v>
      </c>
      <c r="E2547" s="9">
        <v>7897717900135</v>
      </c>
      <c r="F2547" s="9" t="str">
        <f>Calendário!C29</f>
        <v>Pereira Atacado e Varejo (Alto Maron)</v>
      </c>
      <c r="G2547" s="9" t="str">
        <f>IFERROR(IF('M26'!E91=0,"",'M26'!E91),"")</f>
        <v/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ht="15.75" customHeight="1" x14ac:dyDescent="0.25">
      <c r="A2548" s="9" t="s">
        <v>128</v>
      </c>
      <c r="B2548" s="9" t="s">
        <v>151</v>
      </c>
      <c r="C2548" s="9" t="s">
        <v>153</v>
      </c>
      <c r="D2548" s="9" t="s">
        <v>157</v>
      </c>
      <c r="E2548" s="9">
        <v>7897717900135</v>
      </c>
      <c r="F2548" s="9" t="str">
        <f>Calendário!C30</f>
        <v>Supermercados BH (Brumado)</v>
      </c>
      <c r="G2548" s="9" t="str">
        <f>IFERROR(IF('M27'!E91=0,"",'M27'!E91),"")</f>
        <v/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ht="15.75" customHeight="1" x14ac:dyDescent="0.25">
      <c r="A2549" s="9" t="s">
        <v>128</v>
      </c>
      <c r="B2549" s="9" t="s">
        <v>151</v>
      </c>
      <c r="C2549" s="9" t="s">
        <v>153</v>
      </c>
      <c r="D2549" s="9" t="s">
        <v>157</v>
      </c>
      <c r="E2549" s="9">
        <v>7897717900135</v>
      </c>
      <c r="F2549" s="9" t="str">
        <f>Calendário!C31</f>
        <v xml:space="preserve">Super Mix Supermercado </v>
      </c>
      <c r="G2549" s="9" t="str">
        <f>IFERROR(IF('M28'!E91=0,"",'M28'!E91),"")</f>
        <v/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ht="15.75" customHeight="1" x14ac:dyDescent="0.25">
      <c r="A2550" s="9" t="s">
        <v>128</v>
      </c>
      <c r="B2550" s="9" t="s">
        <v>151</v>
      </c>
      <c r="C2550" s="9" t="s">
        <v>153</v>
      </c>
      <c r="D2550" s="9" t="s">
        <v>157</v>
      </c>
      <c r="E2550" s="9">
        <v>7897717900135</v>
      </c>
      <c r="F2550" s="9" t="str">
        <f>Calendário!C32</f>
        <v>Gbom Supermercado</v>
      </c>
      <c r="G2550" s="9" t="str">
        <f>IFERROR(IF('M29'!E91=0,"",'M29'!E91),"")</f>
        <v/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ht="15.75" customHeight="1" x14ac:dyDescent="0.25">
      <c r="A2551" s="9" t="s">
        <v>128</v>
      </c>
      <c r="B2551" s="9" t="s">
        <v>151</v>
      </c>
      <c r="C2551" s="9" t="s">
        <v>153</v>
      </c>
      <c r="D2551" s="9" t="s">
        <v>157</v>
      </c>
      <c r="E2551" s="9">
        <v>7897717900135</v>
      </c>
      <c r="F2551" s="9" t="str">
        <f>Calendário!C33</f>
        <v>Supermercado Azevedo</v>
      </c>
      <c r="G2551" s="9" t="str">
        <f>IFERROR(IF('M30'!E91=0,"",'M30'!E91),"")</f>
        <v/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ht="15.75" customHeight="1" x14ac:dyDescent="0.25">
      <c r="A2552" s="9" t="s">
        <v>128</v>
      </c>
      <c r="B2552" s="9" t="s">
        <v>151</v>
      </c>
      <c r="C2552" s="9" t="s">
        <v>153</v>
      </c>
      <c r="D2552" s="9" t="s">
        <v>157</v>
      </c>
      <c r="E2552" s="9">
        <v>7897717900135</v>
      </c>
      <c r="F2552" s="9" t="str">
        <f>Calendário!C34</f>
        <v>Supermercado Jurema</v>
      </c>
      <c r="G2552" s="9" t="str">
        <f>IFERROR(IF('M31'!E91=0,"",'M31'!E91),"")</f>
        <v/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ht="15.75" customHeight="1" x14ac:dyDescent="0.25">
      <c r="A2553" s="9" t="s">
        <v>128</v>
      </c>
      <c r="B2553" s="9" t="s">
        <v>151</v>
      </c>
      <c r="C2553" s="9" t="s">
        <v>153</v>
      </c>
      <c r="D2553" s="9" t="s">
        <v>157</v>
      </c>
      <c r="E2553" s="9">
        <v>7897717900135</v>
      </c>
      <c r="F2553" s="9" t="str">
        <f>Calendário!C35</f>
        <v xml:space="preserve">Supermercado Petybom </v>
      </c>
      <c r="G2553" s="9" t="str">
        <f>IFERROR(IF('M32'!E91=0,"",'M32'!E91),"")</f>
        <v/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ht="15.75" customHeight="1" x14ac:dyDescent="0.25">
      <c r="A2554" s="9" t="s">
        <v>128</v>
      </c>
      <c r="B2554" s="9" t="s">
        <v>151</v>
      </c>
      <c r="C2554" s="9" t="s">
        <v>153</v>
      </c>
      <c r="D2554" s="9" t="s">
        <v>157</v>
      </c>
      <c r="E2554" s="9">
        <v>7897717900135</v>
      </c>
      <c r="F2554" s="9" t="str">
        <f>Calendário!C36</f>
        <v>Supermercados Petrópolis</v>
      </c>
      <c r="G2554" s="9" t="str">
        <f>IFERROR(IF('M33'!E91=0,"",'M33'!E91),"")</f>
        <v/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ht="15.75" customHeight="1" x14ac:dyDescent="0.25">
      <c r="A2555" s="9" t="s">
        <v>128</v>
      </c>
      <c r="B2555" s="9" t="s">
        <v>151</v>
      </c>
      <c r="C2555" s="9" t="s">
        <v>153</v>
      </c>
      <c r="D2555" s="9" t="s">
        <v>157</v>
      </c>
      <c r="E2555" s="9">
        <v>7897717900135</v>
      </c>
      <c r="F2555" s="9" t="str">
        <f>Calendário!C37</f>
        <v>Supermercados N U (Boulevard)</v>
      </c>
      <c r="G2555" s="9" t="str">
        <f>IFERROR(IF('M34'!E91=0,"",'M34'!E91),"")</f>
        <v/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ht="15.75" customHeight="1" x14ac:dyDescent="0.25">
      <c r="A2556" s="9" t="s">
        <v>128</v>
      </c>
      <c r="B2556" s="9" t="s">
        <v>151</v>
      </c>
      <c r="C2556" s="9" t="s">
        <v>153</v>
      </c>
      <c r="D2556" s="9" t="s">
        <v>157</v>
      </c>
      <c r="E2556" s="9">
        <v>7897717900135</v>
      </c>
      <c r="F2556" s="9" t="str">
        <f>Calendário!C38</f>
        <v>Supermercado Local</v>
      </c>
      <c r="G2556" s="9" t="str">
        <f>IFERROR(IF('M35'!E91=0,"",'M35'!E91),"")</f>
        <v/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ht="15.75" customHeight="1" x14ac:dyDescent="0.25">
      <c r="A2557" s="9" t="s">
        <v>128</v>
      </c>
      <c r="B2557" s="9" t="s">
        <v>151</v>
      </c>
      <c r="C2557" s="9" t="s">
        <v>153</v>
      </c>
      <c r="D2557" s="9" t="s">
        <v>157</v>
      </c>
      <c r="E2557" s="9">
        <v>7897717900135</v>
      </c>
      <c r="F2557" s="9" t="str">
        <f>Calendário!C39</f>
        <v>Rondelli Comércio e transporte LTDA</v>
      </c>
      <c r="G2557" s="9" t="str">
        <f>IFERROR(IF('M36'!E91=0,"",'M36'!E91),"")</f>
        <v/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ht="15.75" customHeight="1" x14ac:dyDescent="0.25">
      <c r="A2558" s="9" t="s">
        <v>128</v>
      </c>
      <c r="B2558" s="9" t="s">
        <v>151</v>
      </c>
      <c r="C2558" s="9" t="s">
        <v>153</v>
      </c>
      <c r="D2558" s="9" t="s">
        <v>157</v>
      </c>
      <c r="E2558" s="9">
        <v>7897717900135</v>
      </c>
      <c r="F2558" s="9" t="str">
        <f>Calendário!C40</f>
        <v>NS Aparecida</v>
      </c>
      <c r="G2558" s="9" t="str">
        <f>IFERROR(IF('M37'!E91=0,"",'M37'!E91),"")</f>
        <v/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ht="15.75" customHeight="1" x14ac:dyDescent="0.25">
      <c r="A2559" s="9" t="s">
        <v>128</v>
      </c>
      <c r="B2559" s="9" t="s">
        <v>151</v>
      </c>
      <c r="C2559" s="9" t="s">
        <v>153</v>
      </c>
      <c r="D2559" s="9" t="s">
        <v>157</v>
      </c>
      <c r="E2559" s="9">
        <v>7897717900135</v>
      </c>
      <c r="F2559" s="9" t="str">
        <f>Calendário!C41</f>
        <v>Supermercado Família</v>
      </c>
      <c r="G2559" s="9" t="str">
        <f>IFERROR(IF('M38'!E91=0,"",'M38'!E91),"")</f>
        <v/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ht="15.75" customHeight="1" x14ac:dyDescent="0.25">
      <c r="A2560" s="9" t="s">
        <v>128</v>
      </c>
      <c r="B2560" s="9" t="s">
        <v>151</v>
      </c>
      <c r="C2560" s="9" t="s">
        <v>153</v>
      </c>
      <c r="D2560" s="9" t="s">
        <v>157</v>
      </c>
      <c r="E2560" s="9">
        <v>7897717900135</v>
      </c>
      <c r="F2560" s="9" t="str">
        <f>Calendário!C42</f>
        <v>S Nossa Senhora</v>
      </c>
      <c r="G2560" s="9" t="str">
        <f>IFERROR(IF('M39'!E91=0,"",'M39'!E91),"")</f>
        <v/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ht="15.75" customHeight="1" x14ac:dyDescent="0.25">
      <c r="A2561" s="9" t="s">
        <v>128</v>
      </c>
      <c r="B2561" s="9" t="s">
        <v>151</v>
      </c>
      <c r="C2561" s="9" t="s">
        <v>153</v>
      </c>
      <c r="D2561" s="9" t="s">
        <v>157</v>
      </c>
      <c r="E2561" s="9">
        <v>7897717900135</v>
      </c>
      <c r="F2561" s="9" t="str">
        <f>Calendário!C43</f>
        <v>Supermercado Nova Economia</v>
      </c>
      <c r="G2561" s="9" t="str">
        <f>IFERROR(IF('M40'!E91=0,"",'M40'!E91),"")</f>
        <v/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ht="15.75" customHeight="1" x14ac:dyDescent="0.25">
      <c r="A2562" s="9" t="s">
        <v>128</v>
      </c>
      <c r="B2562" s="9" t="s">
        <v>151</v>
      </c>
      <c r="C2562" s="9" t="s">
        <v>153</v>
      </c>
      <c r="D2562" s="9" t="s">
        <v>159</v>
      </c>
      <c r="E2562" s="9">
        <v>7898387120083</v>
      </c>
      <c r="F2562" s="9" t="str">
        <f>Calendário!C4</f>
        <v>Atakarejo</v>
      </c>
      <c r="G2562" s="9">
        <f>IFERROR(IF('M1'!E92=0,"",'M1'!E92),"")</f>
        <v>19.8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ht="15.75" customHeight="1" x14ac:dyDescent="0.25">
      <c r="A2563" s="9" t="s">
        <v>128</v>
      </c>
      <c r="B2563" s="9" t="s">
        <v>151</v>
      </c>
      <c r="C2563" s="9" t="s">
        <v>153</v>
      </c>
      <c r="D2563" s="9" t="s">
        <v>159</v>
      </c>
      <c r="E2563" s="9">
        <v>7898387120083</v>
      </c>
      <c r="F2563" s="9" t="str">
        <f>Calendário!C5</f>
        <v>Supermercado São Jorge</v>
      </c>
      <c r="G2563" s="9" t="str">
        <f>IFERROR(IF('M2'!E92=0,"",'M2'!E92),"")</f>
        <v/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ht="15.75" customHeight="1" x14ac:dyDescent="0.25">
      <c r="A2564" s="9" t="s">
        <v>128</v>
      </c>
      <c r="B2564" s="9" t="s">
        <v>151</v>
      </c>
      <c r="C2564" s="9" t="s">
        <v>153</v>
      </c>
      <c r="D2564" s="9" t="s">
        <v>159</v>
      </c>
      <c r="E2564" s="9">
        <v>7898387120083</v>
      </c>
      <c r="F2564" s="9" t="str">
        <f>Calendário!C6</f>
        <v>Economart</v>
      </c>
      <c r="G2564" s="9">
        <f>IFERROR(IF('M3'!E92=0,"",'M3'!E92),"")</f>
        <v>23.9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ht="15.75" customHeight="1" x14ac:dyDescent="0.25">
      <c r="A2565" s="9" t="s">
        <v>128</v>
      </c>
      <c r="B2565" s="9" t="s">
        <v>151</v>
      </c>
      <c r="C2565" s="9" t="s">
        <v>153</v>
      </c>
      <c r="D2565" s="9" t="s">
        <v>159</v>
      </c>
      <c r="E2565" s="9">
        <v>7898387120083</v>
      </c>
      <c r="F2565" s="9" t="str">
        <f>Calendário!C7</f>
        <v>Mercadinho Deus Dará</v>
      </c>
      <c r="G2565" s="9" t="str">
        <f>IFERROR(IF('M4'!E92=0,"",'M4'!E92),"")</f>
        <v>x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ht="15.75" customHeight="1" x14ac:dyDescent="0.25">
      <c r="A2566" s="9" t="s">
        <v>128</v>
      </c>
      <c r="B2566" s="9" t="s">
        <v>151</v>
      </c>
      <c r="C2566" s="9" t="s">
        <v>153</v>
      </c>
      <c r="D2566" s="9" t="s">
        <v>159</v>
      </c>
      <c r="E2566" s="9">
        <v>7898387120083</v>
      </c>
      <c r="F2566" s="9" t="str">
        <f>Calendário!C8</f>
        <v>Mix Mateus</v>
      </c>
      <c r="G2566" s="9">
        <f>IFERROR(IF('M5'!E92=0,"",'M5'!E92),"")</f>
        <v>22.9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ht="15.75" customHeight="1" x14ac:dyDescent="0.25">
      <c r="A2567" s="9" t="s">
        <v>128</v>
      </c>
      <c r="B2567" s="9" t="s">
        <v>151</v>
      </c>
      <c r="C2567" s="9" t="s">
        <v>153</v>
      </c>
      <c r="D2567" s="9" t="s">
        <v>159</v>
      </c>
      <c r="E2567" s="9">
        <v>7898387120083</v>
      </c>
      <c r="F2567" s="9" t="str">
        <f>Calendário!C9</f>
        <v>Mercado Eliene</v>
      </c>
      <c r="G2567" s="9" t="str">
        <f>IFERROR(IF('M6'!E92=0,"",'M6'!E92),"")</f>
        <v>x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ht="15.75" customHeight="1" x14ac:dyDescent="0.25">
      <c r="A2568" s="9" t="s">
        <v>128</v>
      </c>
      <c r="B2568" s="9" t="s">
        <v>151</v>
      </c>
      <c r="C2568" s="9" t="s">
        <v>153</v>
      </c>
      <c r="D2568" s="9" t="s">
        <v>159</v>
      </c>
      <c r="E2568" s="9">
        <v>7898387120083</v>
      </c>
      <c r="F2568" s="9" t="str">
        <f>Calendário!C10</f>
        <v>Santo Antônio Supermercados</v>
      </c>
      <c r="G2568" s="9" t="str">
        <f>IFERROR(IF('M7'!E92=0,"",'M7'!E92),"")</f>
        <v>x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ht="15.75" customHeight="1" x14ac:dyDescent="0.25">
      <c r="A2569" s="9" t="s">
        <v>128</v>
      </c>
      <c r="B2569" s="9" t="s">
        <v>151</v>
      </c>
      <c r="C2569" s="9" t="s">
        <v>153</v>
      </c>
      <c r="D2569" s="9" t="s">
        <v>159</v>
      </c>
      <c r="E2569" s="9">
        <v>7898387120083</v>
      </c>
      <c r="F2569" s="9" t="str">
        <f>Calendário!C11</f>
        <v xml:space="preserve">Mercado Teixeira </v>
      </c>
      <c r="G2569" s="9" t="str">
        <f>IFERROR(IF('M8'!E92=0,"",'M8'!E92),"")</f>
        <v>x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ht="15.75" customHeight="1" x14ac:dyDescent="0.25">
      <c r="A2570" s="9" t="s">
        <v>128</v>
      </c>
      <c r="B2570" s="9" t="s">
        <v>151</v>
      </c>
      <c r="C2570" s="9" t="s">
        <v>153</v>
      </c>
      <c r="D2570" s="9" t="s">
        <v>159</v>
      </c>
      <c r="E2570" s="9">
        <v>7898387120083</v>
      </c>
      <c r="F2570" s="9" t="str">
        <f>Calendário!C12</f>
        <v xml:space="preserve">Supermercado Modelo </v>
      </c>
      <c r="G2570" s="9" t="str">
        <f>IFERROR(IF('M9'!E92=0,"",'M9'!E92),"")</f>
        <v/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ht="15.75" customHeight="1" x14ac:dyDescent="0.25">
      <c r="A2571" s="9" t="s">
        <v>128</v>
      </c>
      <c r="B2571" s="9" t="s">
        <v>151</v>
      </c>
      <c r="C2571" s="9" t="s">
        <v>153</v>
      </c>
      <c r="D2571" s="9" t="s">
        <v>159</v>
      </c>
      <c r="E2571" s="9">
        <v>7898387120083</v>
      </c>
      <c r="F2571" s="9" t="str">
        <f>Calendário!C13</f>
        <v>Supermercado Esplendor</v>
      </c>
      <c r="G2571" s="9" t="str">
        <f>IFERROR(IF('M10'!E92=0,"",'M10'!E92),"")</f>
        <v/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ht="15.75" customHeight="1" x14ac:dyDescent="0.25">
      <c r="A2572" s="9" t="s">
        <v>128</v>
      </c>
      <c r="B2572" s="9" t="s">
        <v>151</v>
      </c>
      <c r="C2572" s="9" t="s">
        <v>153</v>
      </c>
      <c r="D2572" s="9" t="s">
        <v>159</v>
      </c>
      <c r="E2572" s="9">
        <v>7898387120083</v>
      </c>
      <c r="F2572" s="9" t="str">
        <f>Calendário!C14</f>
        <v>Sendas Distribuidora S/A (Assaí Atacadista)</v>
      </c>
      <c r="G2572" s="9" t="str">
        <f>IFERROR(IF('M11'!E92=0,"",'M11'!E92),"")</f>
        <v/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ht="15.75" customHeight="1" x14ac:dyDescent="0.25">
      <c r="A2573" s="9" t="s">
        <v>128</v>
      </c>
      <c r="B2573" s="9" t="s">
        <v>151</v>
      </c>
      <c r="C2573" s="9" t="s">
        <v>153</v>
      </c>
      <c r="D2573" s="9" t="s">
        <v>159</v>
      </c>
      <c r="E2573" s="9">
        <v>7898387120083</v>
      </c>
      <c r="F2573" s="9" t="str">
        <f>Calendário!C15</f>
        <v>Supermercado Sampaio</v>
      </c>
      <c r="G2573" s="9" t="str">
        <f>IFERROR(IF('M12'!E92=0,"",'M12'!E92),"")</f>
        <v/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ht="15.75" customHeight="1" x14ac:dyDescent="0.25">
      <c r="A2574" s="9" t="s">
        <v>128</v>
      </c>
      <c r="B2574" s="9" t="s">
        <v>151</v>
      </c>
      <c r="C2574" s="9" t="s">
        <v>153</v>
      </c>
      <c r="D2574" s="9" t="s">
        <v>159</v>
      </c>
      <c r="E2574" s="9">
        <v>7898387120083</v>
      </c>
      <c r="F2574" s="9" t="str">
        <f>Calendário!C16</f>
        <v>Atacadão (Brumado)</v>
      </c>
      <c r="G2574" s="9" t="str">
        <f>IFERROR(IF('M13'!E92=0,"",'M13'!E92),"")</f>
        <v>x</v>
      </c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ht="15.75" customHeight="1" x14ac:dyDescent="0.25">
      <c r="A2575" s="9" t="s">
        <v>128</v>
      </c>
      <c r="B2575" s="9" t="s">
        <v>151</v>
      </c>
      <c r="C2575" s="9" t="s">
        <v>153</v>
      </c>
      <c r="D2575" s="9" t="s">
        <v>159</v>
      </c>
      <c r="E2575" s="9">
        <v>7898387120083</v>
      </c>
      <c r="F2575" s="9" t="str">
        <f>Calendário!C17</f>
        <v>Supermercado Central Ipanema</v>
      </c>
      <c r="G2575" s="9" t="str">
        <f>IFERROR(IF('M14'!E92=0,"",'M14'!E92),"")</f>
        <v>x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ht="15.75" customHeight="1" x14ac:dyDescent="0.25">
      <c r="A2576" s="9" t="s">
        <v>128</v>
      </c>
      <c r="B2576" s="9" t="s">
        <v>151</v>
      </c>
      <c r="C2576" s="9" t="s">
        <v>153</v>
      </c>
      <c r="D2576" s="9" t="s">
        <v>159</v>
      </c>
      <c r="E2576" s="9">
        <v>7898387120083</v>
      </c>
      <c r="F2576" s="9" t="str">
        <f>Calendário!C18</f>
        <v>Supermercados BH (Juracy)</v>
      </c>
      <c r="G2576" s="9" t="str">
        <f>IFERROR(IF('M15'!E92=0,"",'M15'!E92),"")</f>
        <v/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ht="15.75" customHeight="1" x14ac:dyDescent="0.25">
      <c r="A2577" s="9" t="s">
        <v>128</v>
      </c>
      <c r="B2577" s="9" t="s">
        <v>151</v>
      </c>
      <c r="C2577" s="9" t="s">
        <v>153</v>
      </c>
      <c r="D2577" s="9" t="s">
        <v>159</v>
      </c>
      <c r="E2577" s="9">
        <v>7898387120083</v>
      </c>
      <c r="F2577" s="9" t="str">
        <f>Calendário!C19</f>
        <v>Supermercado Canaã</v>
      </c>
      <c r="G2577" s="9" t="str">
        <f>IFERROR(IF('M16'!E92=0,"",'M16'!E92),"")</f>
        <v/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ht="15.75" customHeight="1" x14ac:dyDescent="0.25">
      <c r="A2578" s="9" t="s">
        <v>128</v>
      </c>
      <c r="B2578" s="9" t="s">
        <v>151</v>
      </c>
      <c r="C2578" s="9" t="s">
        <v>153</v>
      </c>
      <c r="D2578" s="9" t="s">
        <v>159</v>
      </c>
      <c r="E2578" s="9">
        <v>7898387120083</v>
      </c>
      <c r="F2578" s="9" t="str">
        <f>Calendário!C20</f>
        <v>Supermercado Aliança</v>
      </c>
      <c r="G2578" s="9" t="str">
        <f>IFERROR(IF('M17'!E92=0,"",'M17'!E92),"")</f>
        <v/>
      </c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ht="15.75" customHeight="1" x14ac:dyDescent="0.25">
      <c r="A2579" s="9" t="s">
        <v>128</v>
      </c>
      <c r="B2579" s="9" t="s">
        <v>151</v>
      </c>
      <c r="C2579" s="9" t="s">
        <v>153</v>
      </c>
      <c r="D2579" s="9" t="s">
        <v>159</v>
      </c>
      <c r="E2579" s="9">
        <v>7898387120083</v>
      </c>
      <c r="F2579" s="9" t="str">
        <f>Calendário!C21</f>
        <v>Pereira Atacado e Varejo (Boa Vista)</v>
      </c>
      <c r="G2579" s="9" t="str">
        <f>IFERROR(IF('M18'!E92=0,"",'M18'!E92),"")</f>
        <v/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ht="15.75" customHeight="1" x14ac:dyDescent="0.25">
      <c r="A2580" s="9" t="s">
        <v>128</v>
      </c>
      <c r="B2580" s="9" t="s">
        <v>151</v>
      </c>
      <c r="C2580" s="9" t="s">
        <v>153</v>
      </c>
      <c r="D2580" s="9" t="s">
        <v>159</v>
      </c>
      <c r="E2580" s="9">
        <v>7898387120083</v>
      </c>
      <c r="F2580" s="9" t="str">
        <f>Calendário!C22</f>
        <v>Andralmeida LTDA (São Geraldo)</v>
      </c>
      <c r="G2580" s="9" t="str">
        <f>IFERROR(IF('M19'!E92=0,"",'M19'!E92),"")</f>
        <v/>
      </c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ht="15.75" customHeight="1" x14ac:dyDescent="0.25">
      <c r="A2581" s="9" t="s">
        <v>128</v>
      </c>
      <c r="B2581" s="9" t="s">
        <v>151</v>
      </c>
      <c r="C2581" s="9" t="s">
        <v>153</v>
      </c>
      <c r="D2581" s="9" t="s">
        <v>159</v>
      </c>
      <c r="E2581" s="9">
        <v>7898387120083</v>
      </c>
      <c r="F2581" s="9" t="str">
        <f>Calendário!C23</f>
        <v xml:space="preserve">São Miguel Supermercado </v>
      </c>
      <c r="G2581" s="9" t="str">
        <f>IFERROR(IF('M20'!E92=0,"",'M20'!E92),"")</f>
        <v/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ht="15.75" customHeight="1" x14ac:dyDescent="0.25">
      <c r="A2582" s="9" t="s">
        <v>128</v>
      </c>
      <c r="B2582" s="9" t="s">
        <v>151</v>
      </c>
      <c r="C2582" s="9" t="s">
        <v>153</v>
      </c>
      <c r="D2582" s="9" t="s">
        <v>159</v>
      </c>
      <c r="E2582" s="9">
        <v>7898387120083</v>
      </c>
      <c r="F2582" s="9" t="str">
        <f>Calendário!C24</f>
        <v>Supermercados BH (Rosa Cruz)</v>
      </c>
      <c r="G2582" s="9" t="str">
        <f>IFERROR(IF('M21'!E92=0,"",'M21'!E92),"")</f>
        <v/>
      </c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ht="15.75" customHeight="1" x14ac:dyDescent="0.25">
      <c r="A2583" s="9" t="s">
        <v>128</v>
      </c>
      <c r="B2583" s="9" t="s">
        <v>151</v>
      </c>
      <c r="C2583" s="9" t="s">
        <v>153</v>
      </c>
      <c r="D2583" s="9" t="s">
        <v>159</v>
      </c>
      <c r="E2583" s="9">
        <v>7898387120083</v>
      </c>
      <c r="F2583" s="9" t="str">
        <f>Calendário!C25</f>
        <v>Supermercados N U (Bairro Brasil)</v>
      </c>
      <c r="G2583" s="9" t="str">
        <f>IFERROR(IF('M22'!E92=0,"",'M22'!E92),"")</f>
        <v/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.75" customHeight="1" x14ac:dyDescent="0.25">
      <c r="A2584" s="9" t="s">
        <v>128</v>
      </c>
      <c r="B2584" s="9" t="s">
        <v>151</v>
      </c>
      <c r="C2584" s="9" t="s">
        <v>153</v>
      </c>
      <c r="D2584" s="9" t="s">
        <v>159</v>
      </c>
      <c r="E2584" s="9">
        <v>7898387120083</v>
      </c>
      <c r="F2584" s="9" t="str">
        <f>Calendário!C26</f>
        <v>Atacadão (Pres. Dutra)</v>
      </c>
      <c r="G2584" s="9" t="str">
        <f>IFERROR(IF('M23'!E92=0,"",'M23'!E92),"")</f>
        <v/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ht="15.75" customHeight="1" x14ac:dyDescent="0.25">
      <c r="A2585" s="9" t="s">
        <v>128</v>
      </c>
      <c r="B2585" s="9" t="s">
        <v>151</v>
      </c>
      <c r="C2585" s="9" t="s">
        <v>153</v>
      </c>
      <c r="D2585" s="9" t="s">
        <v>159</v>
      </c>
      <c r="E2585" s="9">
        <v>7898387120083</v>
      </c>
      <c r="F2585" s="9" t="str">
        <f>Calendário!C27</f>
        <v>Supermercado São João</v>
      </c>
      <c r="G2585" s="9" t="str">
        <f>IFERROR(IF('M24'!E92=0,"",'M24'!E92),"")</f>
        <v/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ht="15.75" customHeight="1" x14ac:dyDescent="0.25">
      <c r="A2586" s="9" t="s">
        <v>128</v>
      </c>
      <c r="B2586" s="9" t="s">
        <v>151</v>
      </c>
      <c r="C2586" s="9" t="s">
        <v>153</v>
      </c>
      <c r="D2586" s="9" t="s">
        <v>159</v>
      </c>
      <c r="E2586" s="9">
        <v>7898387120083</v>
      </c>
      <c r="F2586" s="9" t="str">
        <f>Calendário!C28</f>
        <v>G Barbosa Supermercado</v>
      </c>
      <c r="G2586" s="9" t="str">
        <f>IFERROR(IF('M25'!E92=0,"",'M25'!E92),"")</f>
        <v/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ht="15.75" customHeight="1" x14ac:dyDescent="0.25">
      <c r="A2587" s="9" t="s">
        <v>128</v>
      </c>
      <c r="B2587" s="9" t="s">
        <v>151</v>
      </c>
      <c r="C2587" s="9" t="s">
        <v>153</v>
      </c>
      <c r="D2587" s="9" t="s">
        <v>159</v>
      </c>
      <c r="E2587" s="9">
        <v>7898387120083</v>
      </c>
      <c r="F2587" s="9" t="str">
        <f>Calendário!C29</f>
        <v>Pereira Atacado e Varejo (Alto Maron)</v>
      </c>
      <c r="G2587" s="9" t="str">
        <f>IFERROR(IF('M26'!E92=0,"",'M26'!E92),"")</f>
        <v/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ht="15.75" customHeight="1" x14ac:dyDescent="0.25">
      <c r="A2588" s="9" t="s">
        <v>128</v>
      </c>
      <c r="B2588" s="9" t="s">
        <v>151</v>
      </c>
      <c r="C2588" s="9" t="s">
        <v>153</v>
      </c>
      <c r="D2588" s="9" t="s">
        <v>159</v>
      </c>
      <c r="E2588" s="9">
        <v>7898387120083</v>
      </c>
      <c r="F2588" s="9" t="str">
        <f>Calendário!C30</f>
        <v>Supermercados BH (Brumado)</v>
      </c>
      <c r="G2588" s="9" t="str">
        <f>IFERROR(IF('M27'!E92=0,"",'M27'!E92),"")</f>
        <v/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ht="15.75" customHeight="1" x14ac:dyDescent="0.25">
      <c r="A2589" s="9" t="s">
        <v>128</v>
      </c>
      <c r="B2589" s="9" t="s">
        <v>151</v>
      </c>
      <c r="C2589" s="9" t="s">
        <v>153</v>
      </c>
      <c r="D2589" s="9" t="s">
        <v>159</v>
      </c>
      <c r="E2589" s="9">
        <v>7898387120083</v>
      </c>
      <c r="F2589" s="9" t="str">
        <f>Calendário!C31</f>
        <v xml:space="preserve">Super Mix Supermercado </v>
      </c>
      <c r="G2589" s="9" t="str">
        <f>IFERROR(IF('M28'!E92=0,"",'M28'!E92),"")</f>
        <v/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ht="15.75" customHeight="1" x14ac:dyDescent="0.25">
      <c r="A2590" s="9" t="s">
        <v>128</v>
      </c>
      <c r="B2590" s="9" t="s">
        <v>151</v>
      </c>
      <c r="C2590" s="9" t="s">
        <v>153</v>
      </c>
      <c r="D2590" s="9" t="s">
        <v>159</v>
      </c>
      <c r="E2590" s="9">
        <v>7898387120083</v>
      </c>
      <c r="F2590" s="9" t="str">
        <f>Calendário!C32</f>
        <v>Gbom Supermercado</v>
      </c>
      <c r="G2590" s="9" t="str">
        <f>IFERROR(IF('M29'!E92=0,"",'M29'!E92),"")</f>
        <v/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ht="15.75" customHeight="1" x14ac:dyDescent="0.25">
      <c r="A2591" s="9" t="s">
        <v>128</v>
      </c>
      <c r="B2591" s="9" t="s">
        <v>151</v>
      </c>
      <c r="C2591" s="9" t="s">
        <v>153</v>
      </c>
      <c r="D2591" s="9" t="s">
        <v>159</v>
      </c>
      <c r="E2591" s="9">
        <v>7898387120083</v>
      </c>
      <c r="F2591" s="9" t="str">
        <f>Calendário!C33</f>
        <v>Supermercado Azevedo</v>
      </c>
      <c r="G2591" s="9" t="str">
        <f>IFERROR(IF('M30'!E92=0,"",'M30'!E92),"")</f>
        <v/>
      </c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ht="15.75" customHeight="1" x14ac:dyDescent="0.25">
      <c r="A2592" s="9" t="s">
        <v>128</v>
      </c>
      <c r="B2592" s="9" t="s">
        <v>151</v>
      </c>
      <c r="C2592" s="9" t="s">
        <v>153</v>
      </c>
      <c r="D2592" s="9" t="s">
        <v>159</v>
      </c>
      <c r="E2592" s="9">
        <v>7898387120083</v>
      </c>
      <c r="F2592" s="9" t="str">
        <f>Calendário!C34</f>
        <v>Supermercado Jurema</v>
      </c>
      <c r="G2592" s="9" t="str">
        <f>IFERROR(IF('M31'!E92=0,"",'M31'!E92),"")</f>
        <v/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ht="15.75" customHeight="1" x14ac:dyDescent="0.25">
      <c r="A2593" s="9" t="s">
        <v>128</v>
      </c>
      <c r="B2593" s="9" t="s">
        <v>151</v>
      </c>
      <c r="C2593" s="9" t="s">
        <v>153</v>
      </c>
      <c r="D2593" s="9" t="s">
        <v>159</v>
      </c>
      <c r="E2593" s="9">
        <v>7898387120083</v>
      </c>
      <c r="F2593" s="9" t="str">
        <f>Calendário!C35</f>
        <v xml:space="preserve">Supermercado Petybom </v>
      </c>
      <c r="G2593" s="9" t="str">
        <f>IFERROR(IF('M32'!E92=0,"",'M32'!E92),"")</f>
        <v/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ht="15.75" customHeight="1" x14ac:dyDescent="0.25">
      <c r="A2594" s="9" t="s">
        <v>128</v>
      </c>
      <c r="B2594" s="9" t="s">
        <v>151</v>
      </c>
      <c r="C2594" s="9" t="s">
        <v>153</v>
      </c>
      <c r="D2594" s="9" t="s">
        <v>159</v>
      </c>
      <c r="E2594" s="9">
        <v>7898387120083</v>
      </c>
      <c r="F2594" s="9" t="str">
        <f>Calendário!C36</f>
        <v>Supermercados Petrópolis</v>
      </c>
      <c r="G2594" s="9" t="str">
        <f>IFERROR(IF('M33'!E92=0,"",'M33'!E92),"")</f>
        <v/>
      </c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ht="15.75" customHeight="1" x14ac:dyDescent="0.25">
      <c r="A2595" s="9" t="s">
        <v>128</v>
      </c>
      <c r="B2595" s="9" t="s">
        <v>151</v>
      </c>
      <c r="C2595" s="9" t="s">
        <v>153</v>
      </c>
      <c r="D2595" s="9" t="s">
        <v>159</v>
      </c>
      <c r="E2595" s="9">
        <v>7898387120083</v>
      </c>
      <c r="F2595" s="9" t="str">
        <f>Calendário!C37</f>
        <v>Supermercados N U (Boulevard)</v>
      </c>
      <c r="G2595" s="9" t="str">
        <f>IFERROR(IF('M34'!E92=0,"",'M34'!E92),"")</f>
        <v/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.75" customHeight="1" x14ac:dyDescent="0.25">
      <c r="A2596" s="9" t="s">
        <v>128</v>
      </c>
      <c r="B2596" s="9" t="s">
        <v>151</v>
      </c>
      <c r="C2596" s="9" t="s">
        <v>153</v>
      </c>
      <c r="D2596" s="9" t="s">
        <v>159</v>
      </c>
      <c r="E2596" s="9">
        <v>7898387120083</v>
      </c>
      <c r="F2596" s="9" t="str">
        <f>Calendário!C38</f>
        <v>Supermercado Local</v>
      </c>
      <c r="G2596" s="9" t="str">
        <f>IFERROR(IF('M35'!E92=0,"",'M35'!E92),"")</f>
        <v/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ht="15.75" customHeight="1" x14ac:dyDescent="0.25">
      <c r="A2597" s="9" t="s">
        <v>128</v>
      </c>
      <c r="B2597" s="9" t="s">
        <v>151</v>
      </c>
      <c r="C2597" s="9" t="s">
        <v>153</v>
      </c>
      <c r="D2597" s="9" t="s">
        <v>159</v>
      </c>
      <c r="E2597" s="9">
        <v>7898387120083</v>
      </c>
      <c r="F2597" s="9" t="str">
        <f>Calendário!C39</f>
        <v>Rondelli Comércio e transporte LTDA</v>
      </c>
      <c r="G2597" s="9" t="str">
        <f>IFERROR(IF('M36'!E92=0,"",'M36'!E92),"")</f>
        <v/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ht="15.75" customHeight="1" x14ac:dyDescent="0.25">
      <c r="A2598" s="9" t="s">
        <v>128</v>
      </c>
      <c r="B2598" s="9" t="s">
        <v>151</v>
      </c>
      <c r="C2598" s="9" t="s">
        <v>153</v>
      </c>
      <c r="D2598" s="9" t="s">
        <v>159</v>
      </c>
      <c r="E2598" s="9">
        <v>7898387120083</v>
      </c>
      <c r="F2598" s="9" t="str">
        <f>Calendário!C40</f>
        <v>NS Aparecida</v>
      </c>
      <c r="G2598" s="9" t="str">
        <f>IFERROR(IF('M37'!E92=0,"",'M37'!E92),"")</f>
        <v/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ht="15.75" customHeight="1" x14ac:dyDescent="0.25">
      <c r="A2599" s="9" t="s">
        <v>128</v>
      </c>
      <c r="B2599" s="9" t="s">
        <v>151</v>
      </c>
      <c r="C2599" s="9" t="s">
        <v>153</v>
      </c>
      <c r="D2599" s="9" t="s">
        <v>159</v>
      </c>
      <c r="E2599" s="9">
        <v>7898387120083</v>
      </c>
      <c r="F2599" s="9" t="str">
        <f>Calendário!C41</f>
        <v>Supermercado Família</v>
      </c>
      <c r="G2599" s="9" t="str">
        <f>IFERROR(IF('M38'!E92=0,"",'M38'!E92),"")</f>
        <v/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ht="15.75" customHeight="1" x14ac:dyDescent="0.25">
      <c r="A2600" s="9" t="s">
        <v>128</v>
      </c>
      <c r="B2600" s="9" t="s">
        <v>151</v>
      </c>
      <c r="C2600" s="9" t="s">
        <v>153</v>
      </c>
      <c r="D2600" s="9" t="s">
        <v>159</v>
      </c>
      <c r="E2600" s="9">
        <v>7898387120083</v>
      </c>
      <c r="F2600" s="9" t="str">
        <f>Calendário!C42</f>
        <v>S Nossa Senhora</v>
      </c>
      <c r="G2600" s="9" t="str">
        <f>IFERROR(IF('M39'!E92=0,"",'M39'!E92),"")</f>
        <v/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ht="15.75" customHeight="1" x14ac:dyDescent="0.25">
      <c r="A2601" s="9" t="s">
        <v>128</v>
      </c>
      <c r="B2601" s="9" t="s">
        <v>151</v>
      </c>
      <c r="C2601" s="9" t="s">
        <v>153</v>
      </c>
      <c r="D2601" s="9" t="s">
        <v>159</v>
      </c>
      <c r="E2601" s="9">
        <v>7898387120083</v>
      </c>
      <c r="F2601" s="9" t="str">
        <f>Calendário!C43</f>
        <v>Supermercado Nova Economia</v>
      </c>
      <c r="G2601" s="9" t="str">
        <f>IFERROR(IF('M40'!E92=0,"",'M40'!E92),"")</f>
        <v/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ht="15.75" customHeight="1" x14ac:dyDescent="0.25">
      <c r="A2602" s="9" t="s">
        <v>128</v>
      </c>
      <c r="B2602" s="9" t="s">
        <v>151</v>
      </c>
      <c r="C2602" s="9" t="s">
        <v>153</v>
      </c>
      <c r="D2602" s="9" t="s">
        <v>160</v>
      </c>
      <c r="E2602" s="9">
        <v>7898215151319</v>
      </c>
      <c r="F2602" s="9" t="str">
        <f>Calendário!C4</f>
        <v>Atakarejo</v>
      </c>
      <c r="G2602" s="9" t="str">
        <f>IFERROR(IF('M1'!E93=0,"",'M1'!E93),"")</f>
        <v>x</v>
      </c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.75" customHeight="1" x14ac:dyDescent="0.25">
      <c r="A2603" s="9" t="s">
        <v>128</v>
      </c>
      <c r="B2603" s="9" t="s">
        <v>151</v>
      </c>
      <c r="C2603" s="9" t="s">
        <v>153</v>
      </c>
      <c r="D2603" s="9" t="s">
        <v>160</v>
      </c>
      <c r="E2603" s="9">
        <v>7898215151319</v>
      </c>
      <c r="F2603" s="9" t="str">
        <f>Calendário!C5</f>
        <v>Supermercado São Jorge</v>
      </c>
      <c r="G2603" s="9" t="str">
        <f>IFERROR(IF('M2'!E93=0,"",'M2'!E93),"")</f>
        <v/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ht="15.75" customHeight="1" x14ac:dyDescent="0.25">
      <c r="A2604" s="9" t="s">
        <v>128</v>
      </c>
      <c r="B2604" s="9" t="s">
        <v>151</v>
      </c>
      <c r="C2604" s="9" t="s">
        <v>153</v>
      </c>
      <c r="D2604" s="9" t="s">
        <v>160</v>
      </c>
      <c r="E2604" s="9">
        <v>7898215151319</v>
      </c>
      <c r="F2604" s="9" t="str">
        <f>Calendário!C6</f>
        <v>Economart</v>
      </c>
      <c r="G2604" s="9">
        <f>IFERROR(IF('M3'!E93=0,"",'M3'!E93),"")</f>
        <v>22.98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ht="15.75" customHeight="1" x14ac:dyDescent="0.25">
      <c r="A2605" s="9" t="s">
        <v>128</v>
      </c>
      <c r="B2605" s="9" t="s">
        <v>151</v>
      </c>
      <c r="C2605" s="9" t="s">
        <v>153</v>
      </c>
      <c r="D2605" s="9" t="s">
        <v>160</v>
      </c>
      <c r="E2605" s="9">
        <v>7898215151319</v>
      </c>
      <c r="F2605" s="9" t="str">
        <f>Calendário!C7</f>
        <v>Mercadinho Deus Dará</v>
      </c>
      <c r="G2605" s="9" t="str">
        <f>IFERROR(IF('M4'!E93=0,"",'M4'!E93),"")</f>
        <v>x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ht="15.75" customHeight="1" x14ac:dyDescent="0.25">
      <c r="A2606" s="9" t="s">
        <v>128</v>
      </c>
      <c r="B2606" s="9" t="s">
        <v>151</v>
      </c>
      <c r="C2606" s="9" t="s">
        <v>153</v>
      </c>
      <c r="D2606" s="9" t="s">
        <v>160</v>
      </c>
      <c r="E2606" s="9">
        <v>7898215151319</v>
      </c>
      <c r="F2606" s="9" t="str">
        <f>Calendário!C8</f>
        <v>Mix Mateus</v>
      </c>
      <c r="G2606" s="9">
        <f>IFERROR(IF('M5'!E93=0,"",'M5'!E93),"")</f>
        <v>24.19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ht="15.75" customHeight="1" x14ac:dyDescent="0.25">
      <c r="A2607" s="9" t="s">
        <v>128</v>
      </c>
      <c r="B2607" s="9" t="s">
        <v>151</v>
      </c>
      <c r="C2607" s="9" t="s">
        <v>153</v>
      </c>
      <c r="D2607" s="9" t="s">
        <v>160</v>
      </c>
      <c r="E2607" s="9">
        <v>7898215151319</v>
      </c>
      <c r="F2607" s="9" t="str">
        <f>Calendário!C9</f>
        <v>Mercado Eliene</v>
      </c>
      <c r="G2607" s="9" t="str">
        <f>IFERROR(IF('M6'!E93=0,"",'M6'!E93),"")</f>
        <v>x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.75" customHeight="1" x14ac:dyDescent="0.25">
      <c r="A2608" s="9" t="s">
        <v>128</v>
      </c>
      <c r="B2608" s="9" t="s">
        <v>151</v>
      </c>
      <c r="C2608" s="9" t="s">
        <v>153</v>
      </c>
      <c r="D2608" s="9" t="s">
        <v>160</v>
      </c>
      <c r="E2608" s="9">
        <v>7898215151319</v>
      </c>
      <c r="F2608" s="9" t="str">
        <f>Calendário!C10</f>
        <v>Santo Antônio Supermercados</v>
      </c>
      <c r="G2608" s="9">
        <f>IFERROR(IF('M7'!E93=0,"",'M7'!E93),"")</f>
        <v>32.79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ht="15.75" customHeight="1" x14ac:dyDescent="0.25">
      <c r="A2609" s="9" t="s">
        <v>128</v>
      </c>
      <c r="B2609" s="9" t="s">
        <v>151</v>
      </c>
      <c r="C2609" s="9" t="s">
        <v>153</v>
      </c>
      <c r="D2609" s="9" t="s">
        <v>160</v>
      </c>
      <c r="E2609" s="9">
        <v>7898215151319</v>
      </c>
      <c r="F2609" s="9" t="str">
        <f>Calendário!C11</f>
        <v xml:space="preserve">Mercado Teixeira </v>
      </c>
      <c r="G2609" s="9" t="str">
        <f>IFERROR(IF('M8'!E93=0,"",'M8'!E93),"")</f>
        <v>x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ht="15.75" customHeight="1" x14ac:dyDescent="0.25">
      <c r="A2610" s="9" t="s">
        <v>128</v>
      </c>
      <c r="B2610" s="9" t="s">
        <v>151</v>
      </c>
      <c r="C2610" s="9" t="s">
        <v>153</v>
      </c>
      <c r="D2610" s="9" t="s">
        <v>160</v>
      </c>
      <c r="E2610" s="9">
        <v>7898215151319</v>
      </c>
      <c r="F2610" s="9" t="str">
        <f>Calendário!C12</f>
        <v xml:space="preserve">Supermercado Modelo </v>
      </c>
      <c r="G2610" s="9" t="str">
        <f>IFERROR(IF('M9'!E93=0,"",'M9'!E93),"")</f>
        <v/>
      </c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ht="15.75" customHeight="1" x14ac:dyDescent="0.25">
      <c r="A2611" s="9" t="s">
        <v>128</v>
      </c>
      <c r="B2611" s="9" t="s">
        <v>151</v>
      </c>
      <c r="C2611" s="9" t="s">
        <v>153</v>
      </c>
      <c r="D2611" s="9" t="s">
        <v>160</v>
      </c>
      <c r="E2611" s="9">
        <v>7898215151319</v>
      </c>
      <c r="F2611" s="9" t="str">
        <f>Calendário!C13</f>
        <v>Supermercado Esplendor</v>
      </c>
      <c r="G2611" s="9" t="str">
        <f>IFERROR(IF('M10'!E93=0,"",'M10'!E93),"")</f>
        <v/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ht="15.75" customHeight="1" x14ac:dyDescent="0.25">
      <c r="A2612" s="9" t="s">
        <v>128</v>
      </c>
      <c r="B2612" s="9" t="s">
        <v>151</v>
      </c>
      <c r="C2612" s="9" t="s">
        <v>153</v>
      </c>
      <c r="D2612" s="9" t="s">
        <v>160</v>
      </c>
      <c r="E2612" s="9">
        <v>7898215151319</v>
      </c>
      <c r="F2612" s="9" t="str">
        <f>Calendário!C14</f>
        <v>Sendas Distribuidora S/A (Assaí Atacadista)</v>
      </c>
      <c r="G2612" s="9" t="str">
        <f>IFERROR(IF('M11'!E93=0,"",'M11'!E93),"")</f>
        <v/>
      </c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ht="15.75" customHeight="1" x14ac:dyDescent="0.25">
      <c r="A2613" s="9" t="s">
        <v>128</v>
      </c>
      <c r="B2613" s="9" t="s">
        <v>151</v>
      </c>
      <c r="C2613" s="9" t="s">
        <v>153</v>
      </c>
      <c r="D2613" s="9" t="s">
        <v>160</v>
      </c>
      <c r="E2613" s="9">
        <v>7898215151319</v>
      </c>
      <c r="F2613" s="9" t="str">
        <f>Calendário!C15</f>
        <v>Supermercado Sampaio</v>
      </c>
      <c r="G2613" s="9" t="str">
        <f>IFERROR(IF('M12'!E93=0,"",'M12'!E93),"")</f>
        <v/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ht="15.75" customHeight="1" x14ac:dyDescent="0.25">
      <c r="A2614" s="9" t="s">
        <v>128</v>
      </c>
      <c r="B2614" s="9" t="s">
        <v>151</v>
      </c>
      <c r="C2614" s="9" t="s">
        <v>153</v>
      </c>
      <c r="D2614" s="9" t="s">
        <v>160</v>
      </c>
      <c r="E2614" s="9">
        <v>7898215151319</v>
      </c>
      <c r="F2614" s="9" t="str">
        <f>Calendário!C16</f>
        <v>Atacadão (Brumado)</v>
      </c>
      <c r="G2614" s="9">
        <f>IFERROR(IF('M13'!E93=0,"",'M13'!E93),"")</f>
        <v>25.9</v>
      </c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ht="15.75" customHeight="1" x14ac:dyDescent="0.25">
      <c r="A2615" s="9" t="s">
        <v>128</v>
      </c>
      <c r="B2615" s="9" t="s">
        <v>151</v>
      </c>
      <c r="C2615" s="9" t="s">
        <v>153</v>
      </c>
      <c r="D2615" s="9" t="s">
        <v>160</v>
      </c>
      <c r="E2615" s="9">
        <v>7898215151319</v>
      </c>
      <c r="F2615" s="9" t="str">
        <f>Calendário!C17</f>
        <v>Supermercado Central Ipanema</v>
      </c>
      <c r="G2615" s="9" t="str">
        <f>IFERROR(IF('M14'!E93=0,"",'M14'!E93),"")</f>
        <v>x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ht="15.75" customHeight="1" x14ac:dyDescent="0.25">
      <c r="A2616" s="9" t="s">
        <v>128</v>
      </c>
      <c r="B2616" s="9" t="s">
        <v>151</v>
      </c>
      <c r="C2616" s="9" t="s">
        <v>153</v>
      </c>
      <c r="D2616" s="9" t="s">
        <v>160</v>
      </c>
      <c r="E2616" s="9">
        <v>7898215151319</v>
      </c>
      <c r="F2616" s="9" t="str">
        <f>Calendário!C18</f>
        <v>Supermercados BH (Juracy)</v>
      </c>
      <c r="G2616" s="9" t="str">
        <f>IFERROR(IF('M15'!E93=0,"",'M15'!E93),"")</f>
        <v/>
      </c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ht="15.75" customHeight="1" x14ac:dyDescent="0.25">
      <c r="A2617" s="9" t="s">
        <v>128</v>
      </c>
      <c r="B2617" s="9" t="s">
        <v>151</v>
      </c>
      <c r="C2617" s="9" t="s">
        <v>153</v>
      </c>
      <c r="D2617" s="9" t="s">
        <v>160</v>
      </c>
      <c r="E2617" s="9">
        <v>7898215151319</v>
      </c>
      <c r="F2617" s="9" t="str">
        <f>Calendário!C19</f>
        <v>Supermercado Canaã</v>
      </c>
      <c r="G2617" s="9" t="str">
        <f>IFERROR(IF('M16'!E93=0,"",'M16'!E93),"")</f>
        <v/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ht="15.75" customHeight="1" x14ac:dyDescent="0.25">
      <c r="A2618" s="9" t="s">
        <v>128</v>
      </c>
      <c r="B2618" s="9" t="s">
        <v>151</v>
      </c>
      <c r="C2618" s="9" t="s">
        <v>153</v>
      </c>
      <c r="D2618" s="9" t="s">
        <v>160</v>
      </c>
      <c r="E2618" s="9">
        <v>7898215151319</v>
      </c>
      <c r="F2618" s="9" t="str">
        <f>Calendário!C20</f>
        <v>Supermercado Aliança</v>
      </c>
      <c r="G2618" s="9" t="str">
        <f>IFERROR(IF('M17'!E93=0,"",'M17'!E93),"")</f>
        <v/>
      </c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ht="15.75" customHeight="1" x14ac:dyDescent="0.25">
      <c r="A2619" s="9" t="s">
        <v>128</v>
      </c>
      <c r="B2619" s="9" t="s">
        <v>151</v>
      </c>
      <c r="C2619" s="9" t="s">
        <v>153</v>
      </c>
      <c r="D2619" s="9" t="s">
        <v>160</v>
      </c>
      <c r="E2619" s="9">
        <v>7898215151319</v>
      </c>
      <c r="F2619" s="9" t="str">
        <f>Calendário!C21</f>
        <v>Pereira Atacado e Varejo (Boa Vista)</v>
      </c>
      <c r="G2619" s="9" t="str">
        <f>IFERROR(IF('M18'!E93=0,"",'M18'!E93),"")</f>
        <v/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ht="15.75" customHeight="1" x14ac:dyDescent="0.25">
      <c r="A2620" s="9" t="s">
        <v>128</v>
      </c>
      <c r="B2620" s="9" t="s">
        <v>151</v>
      </c>
      <c r="C2620" s="9" t="s">
        <v>153</v>
      </c>
      <c r="D2620" s="9" t="s">
        <v>160</v>
      </c>
      <c r="E2620" s="9">
        <v>7898215151319</v>
      </c>
      <c r="F2620" s="9" t="str">
        <f>Calendário!C22</f>
        <v>Andralmeida LTDA (São Geraldo)</v>
      </c>
      <c r="G2620" s="9" t="str">
        <f>IFERROR(IF('M19'!E93=0,"",'M19'!E93),"")</f>
        <v/>
      </c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ht="15.75" customHeight="1" x14ac:dyDescent="0.25">
      <c r="A2621" s="9" t="s">
        <v>128</v>
      </c>
      <c r="B2621" s="9" t="s">
        <v>151</v>
      </c>
      <c r="C2621" s="9" t="s">
        <v>153</v>
      </c>
      <c r="D2621" s="9" t="s">
        <v>160</v>
      </c>
      <c r="E2621" s="9">
        <v>7898215151319</v>
      </c>
      <c r="F2621" s="9" t="str">
        <f>Calendário!C23</f>
        <v xml:space="preserve">São Miguel Supermercado </v>
      </c>
      <c r="G2621" s="9" t="str">
        <f>IFERROR(IF('M20'!E93=0,"",'M20'!E93),"")</f>
        <v/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ht="15.75" customHeight="1" x14ac:dyDescent="0.25">
      <c r="A2622" s="9" t="s">
        <v>128</v>
      </c>
      <c r="B2622" s="9" t="s">
        <v>151</v>
      </c>
      <c r="C2622" s="9" t="s">
        <v>153</v>
      </c>
      <c r="D2622" s="9" t="s">
        <v>160</v>
      </c>
      <c r="E2622" s="9">
        <v>7898215151319</v>
      </c>
      <c r="F2622" s="9" t="str">
        <f>Calendário!C24</f>
        <v>Supermercados BH (Rosa Cruz)</v>
      </c>
      <c r="G2622" s="9" t="str">
        <f>IFERROR(IF('M21'!E93=0,"",'M21'!E93),"")</f>
        <v/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ht="15.75" customHeight="1" x14ac:dyDescent="0.25">
      <c r="A2623" s="9" t="s">
        <v>128</v>
      </c>
      <c r="B2623" s="9" t="s">
        <v>151</v>
      </c>
      <c r="C2623" s="9" t="s">
        <v>153</v>
      </c>
      <c r="D2623" s="9" t="s">
        <v>160</v>
      </c>
      <c r="E2623" s="9">
        <v>7898215151319</v>
      </c>
      <c r="F2623" s="9" t="str">
        <f>Calendário!C25</f>
        <v>Supermercados N U (Bairro Brasil)</v>
      </c>
      <c r="G2623" s="9" t="str">
        <f>IFERROR(IF('M22'!E93=0,"",'M22'!E93),"")</f>
        <v/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15.75" customHeight="1" x14ac:dyDescent="0.25">
      <c r="A2624" s="9" t="s">
        <v>128</v>
      </c>
      <c r="B2624" s="9" t="s">
        <v>151</v>
      </c>
      <c r="C2624" s="9" t="s">
        <v>153</v>
      </c>
      <c r="D2624" s="9" t="s">
        <v>160</v>
      </c>
      <c r="E2624" s="9">
        <v>7898215151319</v>
      </c>
      <c r="F2624" s="9" t="str">
        <f>Calendário!C26</f>
        <v>Atacadão (Pres. Dutra)</v>
      </c>
      <c r="G2624" s="9" t="str">
        <f>IFERROR(IF('M23'!E93=0,"",'M23'!E93),"")</f>
        <v/>
      </c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ht="15.75" customHeight="1" x14ac:dyDescent="0.25">
      <c r="A2625" s="9" t="s">
        <v>128</v>
      </c>
      <c r="B2625" s="9" t="s">
        <v>151</v>
      </c>
      <c r="C2625" s="9" t="s">
        <v>153</v>
      </c>
      <c r="D2625" s="9" t="s">
        <v>160</v>
      </c>
      <c r="E2625" s="9">
        <v>7898215151319</v>
      </c>
      <c r="F2625" s="9" t="str">
        <f>Calendário!C27</f>
        <v>Supermercado São João</v>
      </c>
      <c r="G2625" s="9" t="str">
        <f>IFERROR(IF('M24'!E93=0,"",'M24'!E93),"")</f>
        <v/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ht="15.75" customHeight="1" x14ac:dyDescent="0.25">
      <c r="A2626" s="9" t="s">
        <v>128</v>
      </c>
      <c r="B2626" s="9" t="s">
        <v>151</v>
      </c>
      <c r="C2626" s="9" t="s">
        <v>153</v>
      </c>
      <c r="D2626" s="9" t="s">
        <v>160</v>
      </c>
      <c r="E2626" s="9">
        <v>7898215151319</v>
      </c>
      <c r="F2626" s="9" t="str">
        <f>Calendário!C28</f>
        <v>G Barbosa Supermercado</v>
      </c>
      <c r="G2626" s="9" t="str">
        <f>IFERROR(IF('M25'!E93=0,"",'M25'!E93),"")</f>
        <v/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.75" customHeight="1" x14ac:dyDescent="0.25">
      <c r="A2627" s="9" t="s">
        <v>128</v>
      </c>
      <c r="B2627" s="9" t="s">
        <v>151</v>
      </c>
      <c r="C2627" s="9" t="s">
        <v>153</v>
      </c>
      <c r="D2627" s="9" t="s">
        <v>160</v>
      </c>
      <c r="E2627" s="9">
        <v>7898215151319</v>
      </c>
      <c r="F2627" s="9" t="str">
        <f>Calendário!C29</f>
        <v>Pereira Atacado e Varejo (Alto Maron)</v>
      </c>
      <c r="G2627" s="9" t="str">
        <f>IFERROR(IF('M26'!E93=0,"",'M26'!E93),"")</f>
        <v/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15.75" customHeight="1" x14ac:dyDescent="0.25">
      <c r="A2628" s="9" t="s">
        <v>128</v>
      </c>
      <c r="B2628" s="9" t="s">
        <v>151</v>
      </c>
      <c r="C2628" s="9" t="s">
        <v>153</v>
      </c>
      <c r="D2628" s="9" t="s">
        <v>160</v>
      </c>
      <c r="E2628" s="9">
        <v>7898215151319</v>
      </c>
      <c r="F2628" s="9" t="str">
        <f>Calendário!C30</f>
        <v>Supermercados BH (Brumado)</v>
      </c>
      <c r="G2628" s="9" t="str">
        <f>IFERROR(IF('M27'!E93=0,"",'M27'!E93),"")</f>
        <v/>
      </c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.75" customHeight="1" x14ac:dyDescent="0.25">
      <c r="A2629" s="9" t="s">
        <v>128</v>
      </c>
      <c r="B2629" s="9" t="s">
        <v>151</v>
      </c>
      <c r="C2629" s="9" t="s">
        <v>153</v>
      </c>
      <c r="D2629" s="9" t="s">
        <v>160</v>
      </c>
      <c r="E2629" s="9">
        <v>7898215151319</v>
      </c>
      <c r="F2629" s="9" t="str">
        <f>Calendário!C31</f>
        <v xml:space="preserve">Super Mix Supermercado </v>
      </c>
      <c r="G2629" s="9" t="str">
        <f>IFERROR(IF('M28'!E93=0,"",'M28'!E93),"")</f>
        <v/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.75" customHeight="1" x14ac:dyDescent="0.25">
      <c r="A2630" s="9" t="s">
        <v>128</v>
      </c>
      <c r="B2630" s="9" t="s">
        <v>151</v>
      </c>
      <c r="C2630" s="9" t="s">
        <v>153</v>
      </c>
      <c r="D2630" s="9" t="s">
        <v>160</v>
      </c>
      <c r="E2630" s="9">
        <v>7898215151319</v>
      </c>
      <c r="F2630" s="9" t="str">
        <f>Calendário!C32</f>
        <v>Gbom Supermercado</v>
      </c>
      <c r="G2630" s="9" t="str">
        <f>IFERROR(IF('M29'!E93=0,"",'M29'!E93),"")</f>
        <v/>
      </c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15.75" customHeight="1" x14ac:dyDescent="0.25">
      <c r="A2631" s="9" t="s">
        <v>128</v>
      </c>
      <c r="B2631" s="9" t="s">
        <v>151</v>
      </c>
      <c r="C2631" s="9" t="s">
        <v>153</v>
      </c>
      <c r="D2631" s="9" t="s">
        <v>160</v>
      </c>
      <c r="E2631" s="9">
        <v>7898215151319</v>
      </c>
      <c r="F2631" s="9" t="str">
        <f>Calendário!C33</f>
        <v>Supermercado Azevedo</v>
      </c>
      <c r="G2631" s="9" t="str">
        <f>IFERROR(IF('M30'!E93=0,"",'M30'!E93),"")</f>
        <v/>
      </c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.75" customHeight="1" x14ac:dyDescent="0.25">
      <c r="A2632" s="9" t="s">
        <v>128</v>
      </c>
      <c r="B2632" s="9" t="s">
        <v>151</v>
      </c>
      <c r="C2632" s="9" t="s">
        <v>153</v>
      </c>
      <c r="D2632" s="9" t="s">
        <v>160</v>
      </c>
      <c r="E2632" s="9">
        <v>7898215151319</v>
      </c>
      <c r="F2632" s="9" t="str">
        <f>Calendário!C34</f>
        <v>Supermercado Jurema</v>
      </c>
      <c r="G2632" s="9" t="str">
        <f>IFERROR(IF('M31'!E93=0,"",'M31'!E93),"")</f>
        <v/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.75" customHeight="1" x14ac:dyDescent="0.25">
      <c r="A2633" s="9" t="s">
        <v>128</v>
      </c>
      <c r="B2633" s="9" t="s">
        <v>151</v>
      </c>
      <c r="C2633" s="9" t="s">
        <v>153</v>
      </c>
      <c r="D2633" s="9" t="s">
        <v>160</v>
      </c>
      <c r="E2633" s="9">
        <v>7898215151319</v>
      </c>
      <c r="F2633" s="9" t="str">
        <f>Calendário!C35</f>
        <v xml:space="preserve">Supermercado Petybom </v>
      </c>
      <c r="G2633" s="9" t="str">
        <f>IFERROR(IF('M32'!E93=0,"",'M32'!E93),"")</f>
        <v/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.75" customHeight="1" x14ac:dyDescent="0.25">
      <c r="A2634" s="9" t="s">
        <v>128</v>
      </c>
      <c r="B2634" s="9" t="s">
        <v>151</v>
      </c>
      <c r="C2634" s="9" t="s">
        <v>153</v>
      </c>
      <c r="D2634" s="9" t="s">
        <v>160</v>
      </c>
      <c r="E2634" s="9">
        <v>7898215151319</v>
      </c>
      <c r="F2634" s="9" t="str">
        <f>Calendário!C36</f>
        <v>Supermercados Petrópolis</v>
      </c>
      <c r="G2634" s="9" t="str">
        <f>IFERROR(IF('M33'!E93=0,"",'M33'!E93),"")</f>
        <v/>
      </c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.75" customHeight="1" x14ac:dyDescent="0.25">
      <c r="A2635" s="9" t="s">
        <v>128</v>
      </c>
      <c r="B2635" s="9" t="s">
        <v>151</v>
      </c>
      <c r="C2635" s="9" t="s">
        <v>153</v>
      </c>
      <c r="D2635" s="9" t="s">
        <v>160</v>
      </c>
      <c r="E2635" s="9">
        <v>7898215151319</v>
      </c>
      <c r="F2635" s="9" t="str">
        <f>Calendário!C37</f>
        <v>Supermercados N U (Boulevard)</v>
      </c>
      <c r="G2635" s="9" t="str">
        <f>IFERROR(IF('M34'!E93=0,"",'M34'!E93),"")</f>
        <v/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.75" customHeight="1" x14ac:dyDescent="0.25">
      <c r="A2636" s="9" t="s">
        <v>128</v>
      </c>
      <c r="B2636" s="9" t="s">
        <v>151</v>
      </c>
      <c r="C2636" s="9" t="s">
        <v>153</v>
      </c>
      <c r="D2636" s="9" t="s">
        <v>160</v>
      </c>
      <c r="E2636" s="9">
        <v>7898215151319</v>
      </c>
      <c r="F2636" s="9" t="str">
        <f>Calendário!C38</f>
        <v>Supermercado Local</v>
      </c>
      <c r="G2636" s="9" t="str">
        <f>IFERROR(IF('M35'!E93=0,"",'M35'!E93),"")</f>
        <v/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.75" customHeight="1" x14ac:dyDescent="0.25">
      <c r="A2637" s="9" t="s">
        <v>128</v>
      </c>
      <c r="B2637" s="9" t="s">
        <v>151</v>
      </c>
      <c r="C2637" s="9" t="s">
        <v>153</v>
      </c>
      <c r="D2637" s="9" t="s">
        <v>160</v>
      </c>
      <c r="E2637" s="9">
        <v>7898215151319</v>
      </c>
      <c r="F2637" s="9" t="str">
        <f>Calendário!C39</f>
        <v>Rondelli Comércio e transporte LTDA</v>
      </c>
      <c r="G2637" s="9" t="str">
        <f>IFERROR(IF('M36'!E93=0,"",'M36'!E93),"")</f>
        <v/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.75" customHeight="1" x14ac:dyDescent="0.25">
      <c r="A2638" s="9" t="s">
        <v>128</v>
      </c>
      <c r="B2638" s="9" t="s">
        <v>151</v>
      </c>
      <c r="C2638" s="9" t="s">
        <v>153</v>
      </c>
      <c r="D2638" s="9" t="s">
        <v>160</v>
      </c>
      <c r="E2638" s="9">
        <v>7898215151319</v>
      </c>
      <c r="F2638" s="9" t="str">
        <f>Calendário!C40</f>
        <v>NS Aparecida</v>
      </c>
      <c r="G2638" s="9" t="str">
        <f>IFERROR(IF('M37'!E93=0,"",'M37'!E93),"")</f>
        <v/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.75" customHeight="1" x14ac:dyDescent="0.25">
      <c r="A2639" s="9" t="s">
        <v>128</v>
      </c>
      <c r="B2639" s="9" t="s">
        <v>151</v>
      </c>
      <c r="C2639" s="9" t="s">
        <v>153</v>
      </c>
      <c r="D2639" s="9" t="s">
        <v>160</v>
      </c>
      <c r="E2639" s="9">
        <v>7898215151319</v>
      </c>
      <c r="F2639" s="9" t="str">
        <f>Calendário!C41</f>
        <v>Supermercado Família</v>
      </c>
      <c r="G2639" s="9" t="str">
        <f>IFERROR(IF('M38'!E93=0,"",'M38'!E93),"")</f>
        <v/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15.75" customHeight="1" x14ac:dyDescent="0.25">
      <c r="A2640" s="9" t="s">
        <v>128</v>
      </c>
      <c r="B2640" s="9" t="s">
        <v>151</v>
      </c>
      <c r="C2640" s="9" t="s">
        <v>153</v>
      </c>
      <c r="D2640" s="9" t="s">
        <v>160</v>
      </c>
      <c r="E2640" s="9">
        <v>7898215151319</v>
      </c>
      <c r="F2640" s="9" t="str">
        <f>Calendário!C42</f>
        <v>S Nossa Senhora</v>
      </c>
      <c r="G2640" s="9" t="str">
        <f>IFERROR(IF('M39'!E93=0,"",'M39'!E93),"")</f>
        <v/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.75" customHeight="1" x14ac:dyDescent="0.25">
      <c r="A2641" s="9" t="s">
        <v>128</v>
      </c>
      <c r="B2641" s="9" t="s">
        <v>151</v>
      </c>
      <c r="C2641" s="9" t="s">
        <v>153</v>
      </c>
      <c r="D2641" s="9" t="s">
        <v>160</v>
      </c>
      <c r="E2641" s="9">
        <v>7898215151319</v>
      </c>
      <c r="F2641" s="9" t="str">
        <f>Calendário!C43</f>
        <v>Supermercado Nova Economia</v>
      </c>
      <c r="G2641" s="9" t="str">
        <f>IFERROR(IF('M40'!E93=0,"",'M40'!E93),"")</f>
        <v/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.75" customHeight="1" x14ac:dyDescent="0.25">
      <c r="A2642" s="9" t="s">
        <v>161</v>
      </c>
      <c r="B2642" s="9" t="s">
        <v>162</v>
      </c>
      <c r="C2642" s="9" t="s">
        <v>163</v>
      </c>
      <c r="D2642" s="9" t="s">
        <v>164</v>
      </c>
      <c r="E2642" s="9">
        <v>7891107101621</v>
      </c>
      <c r="F2642" s="9" t="str">
        <f>Calendário!C4</f>
        <v>Atakarejo</v>
      </c>
      <c r="G2642" s="9">
        <f>IFERROR(IF('M1'!E96=0,"",'M1'!E96),"")</f>
        <v>7.75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.75" customHeight="1" x14ac:dyDescent="0.25">
      <c r="A2643" s="9" t="s">
        <v>161</v>
      </c>
      <c r="B2643" s="9" t="s">
        <v>162</v>
      </c>
      <c r="C2643" s="9" t="s">
        <v>163</v>
      </c>
      <c r="D2643" s="9" t="s">
        <v>164</v>
      </c>
      <c r="E2643" s="9">
        <v>7891107101621</v>
      </c>
      <c r="F2643" s="9" t="str">
        <f>Calendário!C5</f>
        <v>Supermercado São Jorge</v>
      </c>
      <c r="G2643" s="9" t="str">
        <f>IFERROR(IF('M2'!E96=0,"",'M2'!E96),"")</f>
        <v/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15.75" customHeight="1" x14ac:dyDescent="0.25">
      <c r="A2644" s="9" t="s">
        <v>161</v>
      </c>
      <c r="B2644" s="9" t="s">
        <v>162</v>
      </c>
      <c r="C2644" s="9" t="s">
        <v>163</v>
      </c>
      <c r="D2644" s="9" t="s">
        <v>164</v>
      </c>
      <c r="E2644" s="9">
        <v>7891107101621</v>
      </c>
      <c r="F2644" s="9" t="str">
        <f>Calendário!C6</f>
        <v>Economart</v>
      </c>
      <c r="G2644" s="9" t="str">
        <f>IFERROR(IF('M3'!E96=0,"",'M3'!E96),"")</f>
        <v>x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.75" customHeight="1" x14ac:dyDescent="0.25">
      <c r="A2645" s="9" t="s">
        <v>161</v>
      </c>
      <c r="B2645" s="9" t="s">
        <v>162</v>
      </c>
      <c r="C2645" s="9" t="s">
        <v>163</v>
      </c>
      <c r="D2645" s="9" t="s">
        <v>164</v>
      </c>
      <c r="E2645" s="9">
        <v>7891107101621</v>
      </c>
      <c r="F2645" s="9" t="str">
        <f>Calendário!C7</f>
        <v>Mercadinho Deus Dará</v>
      </c>
      <c r="G2645" s="9" t="str">
        <f>IFERROR(IF('M4'!E96=0,"",'M4'!E96),"")</f>
        <v>x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.75" customHeight="1" x14ac:dyDescent="0.25">
      <c r="A2646" s="9" t="s">
        <v>161</v>
      </c>
      <c r="B2646" s="9" t="s">
        <v>162</v>
      </c>
      <c r="C2646" s="9" t="s">
        <v>163</v>
      </c>
      <c r="D2646" s="9" t="s">
        <v>164</v>
      </c>
      <c r="E2646" s="9">
        <v>7891107101621</v>
      </c>
      <c r="F2646" s="9" t="str">
        <f>Calendário!C8</f>
        <v>Mix Mateus</v>
      </c>
      <c r="G2646" s="9">
        <f>IFERROR(IF('M5'!E96=0,"",'M5'!E96),"")</f>
        <v>7.99</v>
      </c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15.75" customHeight="1" x14ac:dyDescent="0.25">
      <c r="A2647" s="9" t="s">
        <v>161</v>
      </c>
      <c r="B2647" s="9" t="s">
        <v>162</v>
      </c>
      <c r="C2647" s="9" t="s">
        <v>163</v>
      </c>
      <c r="D2647" s="9" t="s">
        <v>164</v>
      </c>
      <c r="E2647" s="9">
        <v>7891107101621</v>
      </c>
      <c r="F2647" s="9" t="str">
        <f>Calendário!C9</f>
        <v>Mercado Eliene</v>
      </c>
      <c r="G2647" s="9" t="str">
        <f>IFERROR(IF('M6'!E96=0,"",'M6'!E96),"")</f>
        <v>x</v>
      </c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.75" customHeight="1" x14ac:dyDescent="0.25">
      <c r="A2648" s="9" t="s">
        <v>161</v>
      </c>
      <c r="B2648" s="9" t="s">
        <v>162</v>
      </c>
      <c r="C2648" s="9" t="s">
        <v>163</v>
      </c>
      <c r="D2648" s="9" t="s">
        <v>164</v>
      </c>
      <c r="E2648" s="9">
        <v>7891107101621</v>
      </c>
      <c r="F2648" s="9" t="str">
        <f>Calendário!C10</f>
        <v>Santo Antônio Supermercados</v>
      </c>
      <c r="G2648" s="9">
        <f>IFERROR(IF('M7'!E96=0,"",'M7'!E96),"")</f>
        <v>8.99</v>
      </c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.75" customHeight="1" x14ac:dyDescent="0.25">
      <c r="A2649" s="9" t="s">
        <v>161</v>
      </c>
      <c r="B2649" s="9" t="s">
        <v>162</v>
      </c>
      <c r="C2649" s="9" t="s">
        <v>163</v>
      </c>
      <c r="D2649" s="9" t="s">
        <v>164</v>
      </c>
      <c r="E2649" s="9">
        <v>7891107101621</v>
      </c>
      <c r="F2649" s="9" t="str">
        <f>Calendário!C11</f>
        <v xml:space="preserve">Mercado Teixeira </v>
      </c>
      <c r="G2649" s="9">
        <f>IFERROR(IF('M8'!E96=0,"",'M8'!E96),"")</f>
        <v>8.49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.75" customHeight="1" x14ac:dyDescent="0.25">
      <c r="A2650" s="9" t="s">
        <v>161</v>
      </c>
      <c r="B2650" s="9" t="s">
        <v>162</v>
      </c>
      <c r="C2650" s="9" t="s">
        <v>163</v>
      </c>
      <c r="D2650" s="9" t="s">
        <v>164</v>
      </c>
      <c r="E2650" s="9">
        <v>7891107101621</v>
      </c>
      <c r="F2650" s="9" t="str">
        <f>Calendário!C12</f>
        <v xml:space="preserve">Supermercado Modelo </v>
      </c>
      <c r="G2650" s="9" t="str">
        <f>IFERROR(IF('M9'!E96=0,"",'M9'!E96),"")</f>
        <v/>
      </c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.75" customHeight="1" x14ac:dyDescent="0.25">
      <c r="A2651" s="9" t="s">
        <v>161</v>
      </c>
      <c r="B2651" s="9" t="s">
        <v>162</v>
      </c>
      <c r="C2651" s="9" t="s">
        <v>163</v>
      </c>
      <c r="D2651" s="9" t="s">
        <v>164</v>
      </c>
      <c r="E2651" s="9">
        <v>7891107101621</v>
      </c>
      <c r="F2651" s="9" t="str">
        <f>Calendário!C13</f>
        <v>Supermercado Esplendor</v>
      </c>
      <c r="G2651" s="9" t="str">
        <f>IFERROR(IF('M10'!E96=0,"",'M10'!E96),"")</f>
        <v/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.75" customHeight="1" x14ac:dyDescent="0.25">
      <c r="A2652" s="9" t="s">
        <v>161</v>
      </c>
      <c r="B2652" s="9" t="s">
        <v>162</v>
      </c>
      <c r="C2652" s="9" t="s">
        <v>163</v>
      </c>
      <c r="D2652" s="9" t="s">
        <v>164</v>
      </c>
      <c r="E2652" s="9">
        <v>7891107101621</v>
      </c>
      <c r="F2652" s="9" t="str">
        <f>Calendário!C14</f>
        <v>Sendas Distribuidora S/A (Assaí Atacadista)</v>
      </c>
      <c r="G2652" s="9" t="str">
        <f>IFERROR(IF('M11'!E96=0,"",'M11'!E96),"")</f>
        <v/>
      </c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.75" customHeight="1" x14ac:dyDescent="0.25">
      <c r="A2653" s="9" t="s">
        <v>161</v>
      </c>
      <c r="B2653" s="9" t="s">
        <v>162</v>
      </c>
      <c r="C2653" s="9" t="s">
        <v>163</v>
      </c>
      <c r="D2653" s="9" t="s">
        <v>164</v>
      </c>
      <c r="E2653" s="9">
        <v>7891107101621</v>
      </c>
      <c r="F2653" s="9" t="str">
        <f>Calendário!C15</f>
        <v>Supermercado Sampaio</v>
      </c>
      <c r="G2653" s="9" t="str">
        <f>IFERROR(IF('M12'!E96=0,"",'M12'!E96),"")</f>
        <v/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.75" customHeight="1" x14ac:dyDescent="0.25">
      <c r="A2654" s="9" t="s">
        <v>161</v>
      </c>
      <c r="B2654" s="9" t="s">
        <v>162</v>
      </c>
      <c r="C2654" s="9" t="s">
        <v>163</v>
      </c>
      <c r="D2654" s="9" t="s">
        <v>164</v>
      </c>
      <c r="E2654" s="9">
        <v>7891107101621</v>
      </c>
      <c r="F2654" s="9" t="str">
        <f>Calendário!C16</f>
        <v>Atacadão (Brumado)</v>
      </c>
      <c r="G2654" s="9">
        <f>IFERROR(IF('M13'!E96=0,"",'M13'!E96),"")</f>
        <v>7.99</v>
      </c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15.75" customHeight="1" x14ac:dyDescent="0.25">
      <c r="A2655" s="9" t="s">
        <v>161</v>
      </c>
      <c r="B2655" s="9" t="s">
        <v>162</v>
      </c>
      <c r="C2655" s="9" t="s">
        <v>163</v>
      </c>
      <c r="D2655" s="9" t="s">
        <v>164</v>
      </c>
      <c r="E2655" s="9">
        <v>7891107101621</v>
      </c>
      <c r="F2655" s="9" t="str">
        <f>Calendário!C17</f>
        <v>Supermercado Central Ipanema</v>
      </c>
      <c r="G2655" s="9">
        <f>IFERROR(IF('M14'!E96=0,"",'M14'!E96),"")</f>
        <v>8.99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.75" customHeight="1" x14ac:dyDescent="0.25">
      <c r="A2656" s="9" t="s">
        <v>161</v>
      </c>
      <c r="B2656" s="9" t="s">
        <v>162</v>
      </c>
      <c r="C2656" s="9" t="s">
        <v>163</v>
      </c>
      <c r="D2656" s="9" t="s">
        <v>164</v>
      </c>
      <c r="E2656" s="9">
        <v>7891107101621</v>
      </c>
      <c r="F2656" s="9" t="str">
        <f>Calendário!C18</f>
        <v>Supermercados BH (Juracy)</v>
      </c>
      <c r="G2656" s="9" t="str">
        <f>IFERROR(IF('M15'!E96=0,"",'M15'!E96),"")</f>
        <v/>
      </c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.75" customHeight="1" x14ac:dyDescent="0.25">
      <c r="A2657" s="9" t="s">
        <v>161</v>
      </c>
      <c r="B2657" s="9" t="s">
        <v>162</v>
      </c>
      <c r="C2657" s="9" t="s">
        <v>163</v>
      </c>
      <c r="D2657" s="9" t="s">
        <v>164</v>
      </c>
      <c r="E2657" s="9">
        <v>7891107101621</v>
      </c>
      <c r="F2657" s="9" t="str">
        <f>Calendário!C19</f>
        <v>Supermercado Canaã</v>
      </c>
      <c r="G2657" s="9" t="str">
        <f>IFERROR(IF('M16'!E96=0,"",'M16'!E96),"")</f>
        <v/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.75" customHeight="1" x14ac:dyDescent="0.25">
      <c r="A2658" s="9" t="s">
        <v>161</v>
      </c>
      <c r="B2658" s="9" t="s">
        <v>162</v>
      </c>
      <c r="C2658" s="9" t="s">
        <v>163</v>
      </c>
      <c r="D2658" s="9" t="s">
        <v>164</v>
      </c>
      <c r="E2658" s="9">
        <v>7891107101621</v>
      </c>
      <c r="F2658" s="9" t="str">
        <f>Calendário!C20</f>
        <v>Supermercado Aliança</v>
      </c>
      <c r="G2658" s="9" t="str">
        <f>IFERROR(IF('M17'!E96=0,"",'M17'!E96),"")</f>
        <v/>
      </c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.75" customHeight="1" x14ac:dyDescent="0.25">
      <c r="A2659" s="9" t="s">
        <v>161</v>
      </c>
      <c r="B2659" s="9" t="s">
        <v>162</v>
      </c>
      <c r="C2659" s="9" t="s">
        <v>163</v>
      </c>
      <c r="D2659" s="9" t="s">
        <v>164</v>
      </c>
      <c r="E2659" s="9">
        <v>7891107101621</v>
      </c>
      <c r="F2659" s="9" t="str">
        <f>Calendário!C21</f>
        <v>Pereira Atacado e Varejo (Boa Vista)</v>
      </c>
      <c r="G2659" s="9" t="str">
        <f>IFERROR(IF('M18'!E96=0,"",'M18'!E96),"")</f>
        <v/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15.75" customHeight="1" x14ac:dyDescent="0.25">
      <c r="A2660" s="9" t="s">
        <v>161</v>
      </c>
      <c r="B2660" s="9" t="s">
        <v>162</v>
      </c>
      <c r="C2660" s="9" t="s">
        <v>163</v>
      </c>
      <c r="D2660" s="9" t="s">
        <v>164</v>
      </c>
      <c r="E2660" s="9">
        <v>7891107101621</v>
      </c>
      <c r="F2660" s="9" t="str">
        <f>Calendário!C22</f>
        <v>Andralmeida LTDA (São Geraldo)</v>
      </c>
      <c r="G2660" s="9" t="str">
        <f>IFERROR(IF('M19'!E96=0,"",'M19'!E96),"")</f>
        <v/>
      </c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.75" customHeight="1" x14ac:dyDescent="0.25">
      <c r="A2661" s="9" t="s">
        <v>161</v>
      </c>
      <c r="B2661" s="9" t="s">
        <v>162</v>
      </c>
      <c r="C2661" s="9" t="s">
        <v>163</v>
      </c>
      <c r="D2661" s="9" t="s">
        <v>164</v>
      </c>
      <c r="E2661" s="9">
        <v>7891107101621</v>
      </c>
      <c r="F2661" s="9" t="str">
        <f>Calendário!C23</f>
        <v xml:space="preserve">São Miguel Supermercado </v>
      </c>
      <c r="G2661" s="9" t="str">
        <f>IFERROR(IF('M20'!E96=0,"",'M20'!E96),"")</f>
        <v/>
      </c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.75" customHeight="1" x14ac:dyDescent="0.25">
      <c r="A2662" s="9" t="s">
        <v>161</v>
      </c>
      <c r="B2662" s="9" t="s">
        <v>162</v>
      </c>
      <c r="C2662" s="9" t="s">
        <v>163</v>
      </c>
      <c r="D2662" s="9" t="s">
        <v>164</v>
      </c>
      <c r="E2662" s="9">
        <v>7891107101621</v>
      </c>
      <c r="F2662" s="9" t="str">
        <f>Calendário!C24</f>
        <v>Supermercados BH (Rosa Cruz)</v>
      </c>
      <c r="G2662" s="9" t="str">
        <f>IFERROR(IF('M21'!E96=0,"",'M21'!E96),"")</f>
        <v/>
      </c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.75" customHeight="1" x14ac:dyDescent="0.25">
      <c r="A2663" s="9" t="s">
        <v>161</v>
      </c>
      <c r="B2663" s="9" t="s">
        <v>162</v>
      </c>
      <c r="C2663" s="9" t="s">
        <v>163</v>
      </c>
      <c r="D2663" s="9" t="s">
        <v>164</v>
      </c>
      <c r="E2663" s="9">
        <v>7891107101621</v>
      </c>
      <c r="F2663" s="9" t="str">
        <f>Calendário!C25</f>
        <v>Supermercados N U (Bairro Brasil)</v>
      </c>
      <c r="G2663" s="9" t="str">
        <f>IFERROR(IF('M22'!E96=0,"",'M22'!E96),"")</f>
        <v/>
      </c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15.75" customHeight="1" x14ac:dyDescent="0.25">
      <c r="A2664" s="9" t="s">
        <v>161</v>
      </c>
      <c r="B2664" s="9" t="s">
        <v>162</v>
      </c>
      <c r="C2664" s="9" t="s">
        <v>163</v>
      </c>
      <c r="D2664" s="9" t="s">
        <v>164</v>
      </c>
      <c r="E2664" s="9">
        <v>7891107101621</v>
      </c>
      <c r="F2664" s="9" t="str">
        <f>Calendário!C26</f>
        <v>Atacadão (Pres. Dutra)</v>
      </c>
      <c r="G2664" s="9" t="str">
        <f>IFERROR(IF('M23'!E96=0,"",'M23'!E96),"")</f>
        <v/>
      </c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.75" customHeight="1" x14ac:dyDescent="0.25">
      <c r="A2665" s="9" t="s">
        <v>161</v>
      </c>
      <c r="B2665" s="9" t="s">
        <v>162</v>
      </c>
      <c r="C2665" s="9" t="s">
        <v>163</v>
      </c>
      <c r="D2665" s="9" t="s">
        <v>164</v>
      </c>
      <c r="E2665" s="9">
        <v>7891107101621</v>
      </c>
      <c r="F2665" s="9" t="str">
        <f>Calendário!C27</f>
        <v>Supermercado São João</v>
      </c>
      <c r="G2665" s="9" t="str">
        <f>IFERROR(IF('M24'!E96=0,"",'M24'!E96),"")</f>
        <v/>
      </c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15.75" customHeight="1" x14ac:dyDescent="0.25">
      <c r="A2666" s="9" t="s">
        <v>161</v>
      </c>
      <c r="B2666" s="9" t="s">
        <v>162</v>
      </c>
      <c r="C2666" s="9" t="s">
        <v>163</v>
      </c>
      <c r="D2666" s="9" t="s">
        <v>164</v>
      </c>
      <c r="E2666" s="9">
        <v>7891107101621</v>
      </c>
      <c r="F2666" s="9" t="str">
        <f>Calendário!C28</f>
        <v>G Barbosa Supermercado</v>
      </c>
      <c r="G2666" s="9" t="str">
        <f>IFERROR(IF('M25'!E96=0,"",'M25'!E96),"")</f>
        <v/>
      </c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.75" customHeight="1" x14ac:dyDescent="0.25">
      <c r="A2667" s="9" t="s">
        <v>161</v>
      </c>
      <c r="B2667" s="9" t="s">
        <v>162</v>
      </c>
      <c r="C2667" s="9" t="s">
        <v>163</v>
      </c>
      <c r="D2667" s="9" t="s">
        <v>164</v>
      </c>
      <c r="E2667" s="9">
        <v>7891107101621</v>
      </c>
      <c r="F2667" s="9" t="str">
        <f>Calendário!C29</f>
        <v>Pereira Atacado e Varejo (Alto Maron)</v>
      </c>
      <c r="G2667" s="9" t="str">
        <f>IFERROR(IF('M26'!E96=0,"",'M26'!E96),"")</f>
        <v/>
      </c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.75" customHeight="1" x14ac:dyDescent="0.25">
      <c r="A2668" s="9" t="s">
        <v>161</v>
      </c>
      <c r="B2668" s="9" t="s">
        <v>162</v>
      </c>
      <c r="C2668" s="9" t="s">
        <v>163</v>
      </c>
      <c r="D2668" s="9" t="s">
        <v>164</v>
      </c>
      <c r="E2668" s="9">
        <v>7891107101621</v>
      </c>
      <c r="F2668" s="9" t="str">
        <f>Calendário!C30</f>
        <v>Supermercados BH (Brumado)</v>
      </c>
      <c r="G2668" s="9" t="str">
        <f>IFERROR(IF('M27'!E96=0,"",'M27'!E96),"")</f>
        <v/>
      </c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.75" customHeight="1" x14ac:dyDescent="0.25">
      <c r="A2669" s="9" t="s">
        <v>161</v>
      </c>
      <c r="B2669" s="9" t="s">
        <v>162</v>
      </c>
      <c r="C2669" s="9" t="s">
        <v>163</v>
      </c>
      <c r="D2669" s="9" t="s">
        <v>164</v>
      </c>
      <c r="E2669" s="9">
        <v>7891107101621</v>
      </c>
      <c r="F2669" s="9" t="str">
        <f>Calendário!C31</f>
        <v xml:space="preserve">Super Mix Supermercado </v>
      </c>
      <c r="G2669" s="9" t="str">
        <f>IFERROR(IF('M28'!E96=0,"",'M28'!E96),"")</f>
        <v/>
      </c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.75" customHeight="1" x14ac:dyDescent="0.25">
      <c r="A2670" s="9" t="s">
        <v>161</v>
      </c>
      <c r="B2670" s="9" t="s">
        <v>162</v>
      </c>
      <c r="C2670" s="9" t="s">
        <v>163</v>
      </c>
      <c r="D2670" s="9" t="s">
        <v>164</v>
      </c>
      <c r="E2670" s="9">
        <v>7891107101621</v>
      </c>
      <c r="F2670" s="9" t="str">
        <f>Calendário!C32</f>
        <v>Gbom Supermercado</v>
      </c>
      <c r="G2670" s="9" t="str">
        <f>IFERROR(IF('M29'!E96=0,"",'M29'!E96),"")</f>
        <v/>
      </c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.75" customHeight="1" x14ac:dyDescent="0.25">
      <c r="A2671" s="9" t="s">
        <v>161</v>
      </c>
      <c r="B2671" s="9" t="s">
        <v>162</v>
      </c>
      <c r="C2671" s="9" t="s">
        <v>163</v>
      </c>
      <c r="D2671" s="9" t="s">
        <v>164</v>
      </c>
      <c r="E2671" s="9">
        <v>7891107101621</v>
      </c>
      <c r="F2671" s="9" t="str">
        <f>Calendário!C33</f>
        <v>Supermercado Azevedo</v>
      </c>
      <c r="G2671" s="9" t="str">
        <f>IFERROR(IF('M30'!E96=0,"",'M30'!E96),"")</f>
        <v/>
      </c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.75" customHeight="1" x14ac:dyDescent="0.25">
      <c r="A2672" s="9" t="s">
        <v>161</v>
      </c>
      <c r="B2672" s="9" t="s">
        <v>162</v>
      </c>
      <c r="C2672" s="9" t="s">
        <v>163</v>
      </c>
      <c r="D2672" s="9" t="s">
        <v>164</v>
      </c>
      <c r="E2672" s="9">
        <v>7891107101621</v>
      </c>
      <c r="F2672" s="9" t="str">
        <f>Calendário!C34</f>
        <v>Supermercado Jurema</v>
      </c>
      <c r="G2672" s="9" t="str">
        <f>IFERROR(IF('M31'!E96=0,"",'M31'!E96),"")</f>
        <v/>
      </c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.75" customHeight="1" x14ac:dyDescent="0.25">
      <c r="A2673" s="9" t="s">
        <v>161</v>
      </c>
      <c r="B2673" s="9" t="s">
        <v>162</v>
      </c>
      <c r="C2673" s="9" t="s">
        <v>163</v>
      </c>
      <c r="D2673" s="9" t="s">
        <v>164</v>
      </c>
      <c r="E2673" s="9">
        <v>7891107101621</v>
      </c>
      <c r="F2673" s="9" t="str">
        <f>Calendário!C35</f>
        <v xml:space="preserve">Supermercado Petybom </v>
      </c>
      <c r="G2673" s="9" t="str">
        <f>IFERROR(IF('M32'!E96=0,"",'M32'!E96),"")</f>
        <v/>
      </c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.75" customHeight="1" x14ac:dyDescent="0.25">
      <c r="A2674" s="9" t="s">
        <v>161</v>
      </c>
      <c r="B2674" s="9" t="s">
        <v>162</v>
      </c>
      <c r="C2674" s="9" t="s">
        <v>163</v>
      </c>
      <c r="D2674" s="9" t="s">
        <v>164</v>
      </c>
      <c r="E2674" s="9">
        <v>7891107101621</v>
      </c>
      <c r="F2674" s="9" t="str">
        <f>Calendário!C36</f>
        <v>Supermercados Petrópolis</v>
      </c>
      <c r="G2674" s="9" t="str">
        <f>IFERROR(IF('M33'!E96=0,"",'M33'!E96),"")</f>
        <v/>
      </c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.75" customHeight="1" x14ac:dyDescent="0.25">
      <c r="A2675" s="9" t="s">
        <v>161</v>
      </c>
      <c r="B2675" s="9" t="s">
        <v>162</v>
      </c>
      <c r="C2675" s="9" t="s">
        <v>163</v>
      </c>
      <c r="D2675" s="9" t="s">
        <v>164</v>
      </c>
      <c r="E2675" s="9">
        <v>7891107101621</v>
      </c>
      <c r="F2675" s="9" t="str">
        <f>Calendário!C37</f>
        <v>Supermercados N U (Boulevard)</v>
      </c>
      <c r="G2675" s="9" t="str">
        <f>IFERROR(IF('M34'!E96=0,"",'M34'!E96),"")</f>
        <v/>
      </c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.75" customHeight="1" x14ac:dyDescent="0.25">
      <c r="A2676" s="9" t="s">
        <v>161</v>
      </c>
      <c r="B2676" s="9" t="s">
        <v>162</v>
      </c>
      <c r="C2676" s="9" t="s">
        <v>163</v>
      </c>
      <c r="D2676" s="9" t="s">
        <v>164</v>
      </c>
      <c r="E2676" s="9">
        <v>7891107101621</v>
      </c>
      <c r="F2676" s="9" t="str">
        <f>Calendário!C38</f>
        <v>Supermercado Local</v>
      </c>
      <c r="G2676" s="9" t="str">
        <f>IFERROR(IF('M35'!E96=0,"",'M35'!E96),"")</f>
        <v/>
      </c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15.75" customHeight="1" x14ac:dyDescent="0.25">
      <c r="A2677" s="9" t="s">
        <v>161</v>
      </c>
      <c r="B2677" s="9" t="s">
        <v>162</v>
      </c>
      <c r="C2677" s="9" t="s">
        <v>163</v>
      </c>
      <c r="D2677" s="9" t="s">
        <v>164</v>
      </c>
      <c r="E2677" s="9">
        <v>7891107101621</v>
      </c>
      <c r="F2677" s="9" t="str">
        <f>Calendário!C39</f>
        <v>Rondelli Comércio e transporte LTDA</v>
      </c>
      <c r="G2677" s="9" t="str">
        <f>IFERROR(IF('M36'!E96=0,"",'M36'!E96),"")</f>
        <v/>
      </c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15.75" customHeight="1" x14ac:dyDescent="0.25">
      <c r="A2678" s="9" t="s">
        <v>161</v>
      </c>
      <c r="B2678" s="9" t="s">
        <v>162</v>
      </c>
      <c r="C2678" s="9" t="s">
        <v>163</v>
      </c>
      <c r="D2678" s="9" t="s">
        <v>164</v>
      </c>
      <c r="E2678" s="9">
        <v>7891107101621</v>
      </c>
      <c r="F2678" s="9" t="str">
        <f>Calendário!C40</f>
        <v>NS Aparecida</v>
      </c>
      <c r="G2678" s="9" t="str">
        <f>IFERROR(IF('M37'!E96=0,"",'M37'!E96),"")</f>
        <v/>
      </c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.75" customHeight="1" x14ac:dyDescent="0.25">
      <c r="A2679" s="9" t="s">
        <v>161</v>
      </c>
      <c r="B2679" s="9" t="s">
        <v>162</v>
      </c>
      <c r="C2679" s="9" t="s">
        <v>163</v>
      </c>
      <c r="D2679" s="9" t="s">
        <v>164</v>
      </c>
      <c r="E2679" s="9">
        <v>7891107101621</v>
      </c>
      <c r="F2679" s="9" t="str">
        <f>Calendário!C41</f>
        <v>Supermercado Família</v>
      </c>
      <c r="G2679" s="9" t="str">
        <f>IFERROR(IF('M38'!E96=0,"",'M38'!E96),"")</f>
        <v/>
      </c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.75" customHeight="1" x14ac:dyDescent="0.25">
      <c r="A2680" s="9" t="s">
        <v>161</v>
      </c>
      <c r="B2680" s="9" t="s">
        <v>162</v>
      </c>
      <c r="C2680" s="9" t="s">
        <v>163</v>
      </c>
      <c r="D2680" s="9" t="s">
        <v>164</v>
      </c>
      <c r="E2680" s="9">
        <v>7891107101621</v>
      </c>
      <c r="F2680" s="9" t="str">
        <f>Calendário!C42</f>
        <v>S Nossa Senhora</v>
      </c>
      <c r="G2680" s="9" t="str">
        <f>IFERROR(IF('M39'!E96=0,"",'M39'!E96),"")</f>
        <v/>
      </c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.75" customHeight="1" x14ac:dyDescent="0.25">
      <c r="A2681" s="9" t="s">
        <v>161</v>
      </c>
      <c r="B2681" s="9" t="s">
        <v>162</v>
      </c>
      <c r="C2681" s="9" t="s">
        <v>163</v>
      </c>
      <c r="D2681" s="9" t="s">
        <v>164</v>
      </c>
      <c r="E2681" s="9">
        <v>7891107101621</v>
      </c>
      <c r="F2681" s="9" t="str">
        <f>Calendário!C43</f>
        <v>Supermercado Nova Economia</v>
      </c>
      <c r="G2681" s="9" t="str">
        <f>IFERROR(IF('M40'!E96=0,"",'M40'!E96),"")</f>
        <v/>
      </c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ht="15.75" customHeight="1" x14ac:dyDescent="0.25">
      <c r="A2682" s="9" t="s">
        <v>161</v>
      </c>
      <c r="B2682" s="9" t="s">
        <v>162</v>
      </c>
      <c r="C2682" s="9" t="s">
        <v>163</v>
      </c>
      <c r="D2682" s="9" t="s">
        <v>165</v>
      </c>
      <c r="E2682" s="9">
        <v>7896036090244</v>
      </c>
      <c r="F2682" s="9" t="str">
        <f>Calendário!C4</f>
        <v>Atakarejo</v>
      </c>
      <c r="G2682" s="9">
        <f>IFERROR(IF('M1'!E97=0,"",'M1'!E97),"")</f>
        <v>7.58</v>
      </c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15.75" customHeight="1" x14ac:dyDescent="0.25">
      <c r="A2683" s="9" t="s">
        <v>161</v>
      </c>
      <c r="B2683" s="9" t="s">
        <v>162</v>
      </c>
      <c r="C2683" s="9" t="s">
        <v>163</v>
      </c>
      <c r="D2683" s="9" t="s">
        <v>165</v>
      </c>
      <c r="E2683" s="9">
        <v>7896036090244</v>
      </c>
      <c r="F2683" s="9" t="str">
        <f>Calendário!C5</f>
        <v>Supermercado São Jorge</v>
      </c>
      <c r="G2683" s="9" t="str">
        <f>IFERROR(IF('M2'!E97=0,"",'M2'!E97),"")</f>
        <v/>
      </c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ht="15.75" customHeight="1" x14ac:dyDescent="0.25">
      <c r="A2684" s="9" t="s">
        <v>161</v>
      </c>
      <c r="B2684" s="9" t="s">
        <v>162</v>
      </c>
      <c r="C2684" s="9" t="s">
        <v>163</v>
      </c>
      <c r="D2684" s="9" t="s">
        <v>165</v>
      </c>
      <c r="E2684" s="9">
        <v>7896036090244</v>
      </c>
      <c r="F2684" s="9" t="str">
        <f>Calendário!C6</f>
        <v>Economart</v>
      </c>
      <c r="G2684" s="9" t="str">
        <f>IFERROR(IF('M3'!E97=0,"",'M3'!E97),"")</f>
        <v>x</v>
      </c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ht="15.75" customHeight="1" x14ac:dyDescent="0.25">
      <c r="A2685" s="9" t="s">
        <v>161</v>
      </c>
      <c r="B2685" s="9" t="s">
        <v>162</v>
      </c>
      <c r="C2685" s="9" t="s">
        <v>163</v>
      </c>
      <c r="D2685" s="9" t="s">
        <v>165</v>
      </c>
      <c r="E2685" s="9">
        <v>7896036090244</v>
      </c>
      <c r="F2685" s="9" t="str">
        <f>Calendário!C7</f>
        <v>Mercadinho Deus Dará</v>
      </c>
      <c r="G2685" s="9" t="str">
        <f>IFERROR(IF('M4'!E97=0,"",'M4'!E97),"")</f>
        <v>x</v>
      </c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ht="15.75" customHeight="1" x14ac:dyDescent="0.25">
      <c r="A2686" s="9" t="s">
        <v>161</v>
      </c>
      <c r="B2686" s="9" t="s">
        <v>162</v>
      </c>
      <c r="C2686" s="9" t="s">
        <v>163</v>
      </c>
      <c r="D2686" s="9" t="s">
        <v>165</v>
      </c>
      <c r="E2686" s="9">
        <v>7896036090244</v>
      </c>
      <c r="F2686" s="9" t="str">
        <f>Calendário!C8</f>
        <v>Mix Mateus</v>
      </c>
      <c r="G2686" s="9">
        <f>IFERROR(IF('M5'!E97=0,"",'M5'!E97),"")</f>
        <v>7.69</v>
      </c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ht="15.75" customHeight="1" x14ac:dyDescent="0.25">
      <c r="A2687" s="9" t="s">
        <v>161</v>
      </c>
      <c r="B2687" s="9" t="s">
        <v>162</v>
      </c>
      <c r="C2687" s="9" t="s">
        <v>163</v>
      </c>
      <c r="D2687" s="9" t="s">
        <v>165</v>
      </c>
      <c r="E2687" s="9">
        <v>7896036090244</v>
      </c>
      <c r="F2687" s="9" t="str">
        <f>Calendário!C9</f>
        <v>Mercado Eliene</v>
      </c>
      <c r="G2687" s="9" t="str">
        <f>IFERROR(IF('M6'!E97=0,"",'M6'!E97),"")</f>
        <v>x</v>
      </c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ht="15.75" customHeight="1" x14ac:dyDescent="0.25">
      <c r="A2688" s="9" t="s">
        <v>161</v>
      </c>
      <c r="B2688" s="9" t="s">
        <v>162</v>
      </c>
      <c r="C2688" s="9" t="s">
        <v>163</v>
      </c>
      <c r="D2688" s="9" t="s">
        <v>165</v>
      </c>
      <c r="E2688" s="9">
        <v>7896036090244</v>
      </c>
      <c r="F2688" s="9" t="str">
        <f>Calendário!C10</f>
        <v>Santo Antônio Supermercados</v>
      </c>
      <c r="G2688" s="9" t="str">
        <f>IFERROR(IF('M7'!E97=0,"",'M7'!E97),"")</f>
        <v>x</v>
      </c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.75" customHeight="1" x14ac:dyDescent="0.25">
      <c r="A2689" s="9" t="s">
        <v>161</v>
      </c>
      <c r="B2689" s="9" t="s">
        <v>162</v>
      </c>
      <c r="C2689" s="9" t="s">
        <v>163</v>
      </c>
      <c r="D2689" s="9" t="s">
        <v>165</v>
      </c>
      <c r="E2689" s="9">
        <v>7896036090244</v>
      </c>
      <c r="F2689" s="9" t="str">
        <f>Calendário!C11</f>
        <v xml:space="preserve">Mercado Teixeira </v>
      </c>
      <c r="G2689" s="9" t="str">
        <f>IFERROR(IF('M8'!E97=0,"",'M8'!E97),"")</f>
        <v>x</v>
      </c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ht="15.75" customHeight="1" x14ac:dyDescent="0.25">
      <c r="A2690" s="9" t="s">
        <v>161</v>
      </c>
      <c r="B2690" s="9" t="s">
        <v>162</v>
      </c>
      <c r="C2690" s="9" t="s">
        <v>163</v>
      </c>
      <c r="D2690" s="9" t="s">
        <v>165</v>
      </c>
      <c r="E2690" s="9">
        <v>7896036090244</v>
      </c>
      <c r="F2690" s="9" t="str">
        <f>Calendário!C12</f>
        <v xml:space="preserve">Supermercado Modelo </v>
      </c>
      <c r="G2690" s="9" t="str">
        <f>IFERROR(IF('M9'!E97=0,"",'M9'!E97),"")</f>
        <v/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ht="15.75" customHeight="1" x14ac:dyDescent="0.25">
      <c r="A2691" s="9" t="s">
        <v>161</v>
      </c>
      <c r="B2691" s="9" t="s">
        <v>162</v>
      </c>
      <c r="C2691" s="9" t="s">
        <v>163</v>
      </c>
      <c r="D2691" s="9" t="s">
        <v>165</v>
      </c>
      <c r="E2691" s="9">
        <v>7896036090244</v>
      </c>
      <c r="F2691" s="9" t="str">
        <f>Calendário!C13</f>
        <v>Supermercado Esplendor</v>
      </c>
      <c r="G2691" s="9" t="str">
        <f>IFERROR(IF('M10'!E97=0,"",'M10'!E97),"")</f>
        <v/>
      </c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ht="15.75" customHeight="1" x14ac:dyDescent="0.25">
      <c r="A2692" s="9" t="s">
        <v>161</v>
      </c>
      <c r="B2692" s="9" t="s">
        <v>162</v>
      </c>
      <c r="C2692" s="9" t="s">
        <v>163</v>
      </c>
      <c r="D2692" s="9" t="s">
        <v>165</v>
      </c>
      <c r="E2692" s="9">
        <v>7896036090244</v>
      </c>
      <c r="F2692" s="9" t="str">
        <f>Calendário!C14</f>
        <v>Sendas Distribuidora S/A (Assaí Atacadista)</v>
      </c>
      <c r="G2692" s="9" t="str">
        <f>IFERROR(IF('M11'!E97=0,"",'M11'!E97),"")</f>
        <v/>
      </c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ht="15.75" customHeight="1" x14ac:dyDescent="0.25">
      <c r="A2693" s="9" t="s">
        <v>161</v>
      </c>
      <c r="B2693" s="9" t="s">
        <v>162</v>
      </c>
      <c r="C2693" s="9" t="s">
        <v>163</v>
      </c>
      <c r="D2693" s="9" t="s">
        <v>165</v>
      </c>
      <c r="E2693" s="9">
        <v>7896036090244</v>
      </c>
      <c r="F2693" s="9" t="str">
        <f>Calendário!C15</f>
        <v>Supermercado Sampaio</v>
      </c>
      <c r="G2693" s="9" t="str">
        <f>IFERROR(IF('M12'!E97=0,"",'M12'!E97),"")</f>
        <v/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ht="15.75" customHeight="1" x14ac:dyDescent="0.25">
      <c r="A2694" s="9" t="s">
        <v>161</v>
      </c>
      <c r="B2694" s="9" t="s">
        <v>162</v>
      </c>
      <c r="C2694" s="9" t="s">
        <v>163</v>
      </c>
      <c r="D2694" s="9" t="s">
        <v>165</v>
      </c>
      <c r="E2694" s="9">
        <v>7896036090244</v>
      </c>
      <c r="F2694" s="9" t="str">
        <f>Calendário!C16</f>
        <v>Atacadão (Brumado)</v>
      </c>
      <c r="G2694" s="9">
        <f>IFERROR(IF('M13'!E97=0,"",'M13'!E97),"")</f>
        <v>7.79</v>
      </c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.75" customHeight="1" x14ac:dyDescent="0.25">
      <c r="A2695" s="9" t="s">
        <v>161</v>
      </c>
      <c r="B2695" s="9" t="s">
        <v>162</v>
      </c>
      <c r="C2695" s="9" t="s">
        <v>163</v>
      </c>
      <c r="D2695" s="9" t="s">
        <v>165</v>
      </c>
      <c r="E2695" s="9">
        <v>7896036090244</v>
      </c>
      <c r="F2695" s="9" t="str">
        <f>Calendário!C17</f>
        <v>Supermercado Central Ipanema</v>
      </c>
      <c r="G2695" s="9" t="str">
        <f>IFERROR(IF('M14'!E97=0,"",'M14'!E97),"")</f>
        <v>x</v>
      </c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ht="15.75" customHeight="1" x14ac:dyDescent="0.25">
      <c r="A2696" s="9" t="s">
        <v>161</v>
      </c>
      <c r="B2696" s="9" t="s">
        <v>162</v>
      </c>
      <c r="C2696" s="9" t="s">
        <v>163</v>
      </c>
      <c r="D2696" s="9" t="s">
        <v>165</v>
      </c>
      <c r="E2696" s="9">
        <v>7896036090244</v>
      </c>
      <c r="F2696" s="9" t="str">
        <f>Calendário!C18</f>
        <v>Supermercados BH (Juracy)</v>
      </c>
      <c r="G2696" s="9" t="str">
        <f>IFERROR(IF('M15'!E97=0,"",'M15'!E97),"")</f>
        <v/>
      </c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ht="15.75" customHeight="1" x14ac:dyDescent="0.25">
      <c r="A2697" s="9" t="s">
        <v>161</v>
      </c>
      <c r="B2697" s="9" t="s">
        <v>162</v>
      </c>
      <c r="C2697" s="9" t="s">
        <v>163</v>
      </c>
      <c r="D2697" s="9" t="s">
        <v>165</v>
      </c>
      <c r="E2697" s="9">
        <v>7896036090244</v>
      </c>
      <c r="F2697" s="9" t="str">
        <f>Calendário!C19</f>
        <v>Supermercado Canaã</v>
      </c>
      <c r="G2697" s="9" t="str">
        <f>IFERROR(IF('M16'!E97=0,"",'M16'!E97),"")</f>
        <v/>
      </c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ht="15.75" customHeight="1" x14ac:dyDescent="0.25">
      <c r="A2698" s="9" t="s">
        <v>161</v>
      </c>
      <c r="B2698" s="9" t="s">
        <v>162</v>
      </c>
      <c r="C2698" s="9" t="s">
        <v>163</v>
      </c>
      <c r="D2698" s="9" t="s">
        <v>165</v>
      </c>
      <c r="E2698" s="9">
        <v>7896036090244</v>
      </c>
      <c r="F2698" s="9" t="str">
        <f>Calendário!C20</f>
        <v>Supermercado Aliança</v>
      </c>
      <c r="G2698" s="9" t="str">
        <f>IFERROR(IF('M17'!E97=0,"",'M17'!E97),"")</f>
        <v/>
      </c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ht="15.75" customHeight="1" x14ac:dyDescent="0.25">
      <c r="A2699" s="9" t="s">
        <v>161</v>
      </c>
      <c r="B2699" s="9" t="s">
        <v>162</v>
      </c>
      <c r="C2699" s="9" t="s">
        <v>163</v>
      </c>
      <c r="D2699" s="9" t="s">
        <v>165</v>
      </c>
      <c r="E2699" s="9">
        <v>7896036090244</v>
      </c>
      <c r="F2699" s="9" t="str">
        <f>Calendário!C21</f>
        <v>Pereira Atacado e Varejo (Boa Vista)</v>
      </c>
      <c r="G2699" s="9" t="str">
        <f>IFERROR(IF('M18'!E97=0,"",'M18'!E97),"")</f>
        <v/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ht="15.75" customHeight="1" x14ac:dyDescent="0.25">
      <c r="A2700" s="9" t="s">
        <v>161</v>
      </c>
      <c r="B2700" s="9" t="s">
        <v>162</v>
      </c>
      <c r="C2700" s="9" t="s">
        <v>163</v>
      </c>
      <c r="D2700" s="9" t="s">
        <v>165</v>
      </c>
      <c r="E2700" s="9">
        <v>7896036090244</v>
      </c>
      <c r="F2700" s="9" t="str">
        <f>Calendário!C22</f>
        <v>Andralmeida LTDA (São Geraldo)</v>
      </c>
      <c r="G2700" s="9" t="str">
        <f>IFERROR(IF('M19'!E97=0,"",'M19'!E97),"")</f>
        <v/>
      </c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.75" customHeight="1" x14ac:dyDescent="0.25">
      <c r="A2701" s="9" t="s">
        <v>161</v>
      </c>
      <c r="B2701" s="9" t="s">
        <v>162</v>
      </c>
      <c r="C2701" s="9" t="s">
        <v>163</v>
      </c>
      <c r="D2701" s="9" t="s">
        <v>165</v>
      </c>
      <c r="E2701" s="9">
        <v>7896036090244</v>
      </c>
      <c r="F2701" s="9" t="str">
        <f>Calendário!C23</f>
        <v xml:space="preserve">São Miguel Supermercado </v>
      </c>
      <c r="G2701" s="9" t="str">
        <f>IFERROR(IF('M20'!E97=0,"",'M20'!E97),"")</f>
        <v/>
      </c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ht="15.75" customHeight="1" x14ac:dyDescent="0.25">
      <c r="A2702" s="9" t="s">
        <v>161</v>
      </c>
      <c r="B2702" s="9" t="s">
        <v>162</v>
      </c>
      <c r="C2702" s="9" t="s">
        <v>163</v>
      </c>
      <c r="D2702" s="9" t="s">
        <v>165</v>
      </c>
      <c r="E2702" s="9">
        <v>7896036090244</v>
      </c>
      <c r="F2702" s="9" t="str">
        <f>Calendário!C24</f>
        <v>Supermercados BH (Rosa Cruz)</v>
      </c>
      <c r="G2702" s="9" t="str">
        <f>IFERROR(IF('M21'!E97=0,"",'M21'!E97),"")</f>
        <v/>
      </c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.75" customHeight="1" x14ac:dyDescent="0.25">
      <c r="A2703" s="9" t="s">
        <v>161</v>
      </c>
      <c r="B2703" s="9" t="s">
        <v>162</v>
      </c>
      <c r="C2703" s="9" t="s">
        <v>163</v>
      </c>
      <c r="D2703" s="9" t="s">
        <v>165</v>
      </c>
      <c r="E2703" s="9">
        <v>7896036090244</v>
      </c>
      <c r="F2703" s="9" t="str">
        <f>Calendário!C25</f>
        <v>Supermercados N U (Bairro Brasil)</v>
      </c>
      <c r="G2703" s="9" t="str">
        <f>IFERROR(IF('M22'!E97=0,"",'M22'!E97),"")</f>
        <v/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.75" customHeight="1" x14ac:dyDescent="0.25">
      <c r="A2704" s="9" t="s">
        <v>161</v>
      </c>
      <c r="B2704" s="9" t="s">
        <v>162</v>
      </c>
      <c r="C2704" s="9" t="s">
        <v>163</v>
      </c>
      <c r="D2704" s="9" t="s">
        <v>165</v>
      </c>
      <c r="E2704" s="9">
        <v>7896036090244</v>
      </c>
      <c r="F2704" s="9" t="str">
        <f>Calendário!C26</f>
        <v>Atacadão (Pres. Dutra)</v>
      </c>
      <c r="G2704" s="9" t="str">
        <f>IFERROR(IF('M23'!E97=0,"",'M23'!E97),"")</f>
        <v/>
      </c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ht="15.75" customHeight="1" x14ac:dyDescent="0.25">
      <c r="A2705" s="9" t="s">
        <v>161</v>
      </c>
      <c r="B2705" s="9" t="s">
        <v>162</v>
      </c>
      <c r="C2705" s="9" t="s">
        <v>163</v>
      </c>
      <c r="D2705" s="9" t="s">
        <v>165</v>
      </c>
      <c r="E2705" s="9">
        <v>7896036090244</v>
      </c>
      <c r="F2705" s="9" t="str">
        <f>Calendário!C27</f>
        <v>Supermercado São João</v>
      </c>
      <c r="G2705" s="9" t="str">
        <f>IFERROR(IF('M24'!E97=0,"",'M24'!E97),"")</f>
        <v/>
      </c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ht="15.75" customHeight="1" x14ac:dyDescent="0.25">
      <c r="A2706" s="9" t="s">
        <v>161</v>
      </c>
      <c r="B2706" s="9" t="s">
        <v>162</v>
      </c>
      <c r="C2706" s="9" t="s">
        <v>163</v>
      </c>
      <c r="D2706" s="9" t="s">
        <v>165</v>
      </c>
      <c r="E2706" s="9">
        <v>7896036090244</v>
      </c>
      <c r="F2706" s="9" t="str">
        <f>Calendário!C28</f>
        <v>G Barbosa Supermercado</v>
      </c>
      <c r="G2706" s="9" t="str">
        <f>IFERROR(IF('M25'!E97=0,"",'M25'!E97),"")</f>
        <v/>
      </c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ht="15.75" customHeight="1" x14ac:dyDescent="0.25">
      <c r="A2707" s="9" t="s">
        <v>161</v>
      </c>
      <c r="B2707" s="9" t="s">
        <v>162</v>
      </c>
      <c r="C2707" s="9" t="s">
        <v>163</v>
      </c>
      <c r="D2707" s="9" t="s">
        <v>165</v>
      </c>
      <c r="E2707" s="9">
        <v>7896036090244</v>
      </c>
      <c r="F2707" s="9" t="str">
        <f>Calendário!C29</f>
        <v>Pereira Atacado e Varejo (Alto Maron)</v>
      </c>
      <c r="G2707" s="9" t="str">
        <f>IFERROR(IF('M26'!E97=0,"",'M26'!E97),"")</f>
        <v/>
      </c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ht="15.75" customHeight="1" x14ac:dyDescent="0.25">
      <c r="A2708" s="9" t="s">
        <v>161</v>
      </c>
      <c r="B2708" s="9" t="s">
        <v>162</v>
      </c>
      <c r="C2708" s="9" t="s">
        <v>163</v>
      </c>
      <c r="D2708" s="9" t="s">
        <v>165</v>
      </c>
      <c r="E2708" s="9">
        <v>7896036090244</v>
      </c>
      <c r="F2708" s="9" t="str">
        <f>Calendário!C30</f>
        <v>Supermercados BH (Brumado)</v>
      </c>
      <c r="G2708" s="9" t="str">
        <f>IFERROR(IF('M27'!E97=0,"",'M27'!E97),"")</f>
        <v/>
      </c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ht="15.75" customHeight="1" x14ac:dyDescent="0.25">
      <c r="A2709" s="9" t="s">
        <v>161</v>
      </c>
      <c r="B2709" s="9" t="s">
        <v>162</v>
      </c>
      <c r="C2709" s="9" t="s">
        <v>163</v>
      </c>
      <c r="D2709" s="9" t="s">
        <v>165</v>
      </c>
      <c r="E2709" s="9">
        <v>7896036090244</v>
      </c>
      <c r="F2709" s="9" t="str">
        <f>Calendário!C31</f>
        <v xml:space="preserve">Super Mix Supermercado </v>
      </c>
      <c r="G2709" s="9" t="str">
        <f>IFERROR(IF('M28'!E97=0,"",'M28'!E97),"")</f>
        <v/>
      </c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ht="15.75" customHeight="1" x14ac:dyDescent="0.25">
      <c r="A2710" s="9" t="s">
        <v>161</v>
      </c>
      <c r="B2710" s="9" t="s">
        <v>162</v>
      </c>
      <c r="C2710" s="9" t="s">
        <v>163</v>
      </c>
      <c r="D2710" s="9" t="s">
        <v>165</v>
      </c>
      <c r="E2710" s="9">
        <v>7896036090244</v>
      </c>
      <c r="F2710" s="9" t="str">
        <f>Calendário!C32</f>
        <v>Gbom Supermercado</v>
      </c>
      <c r="G2710" s="9" t="str">
        <f>IFERROR(IF('M29'!E97=0,"",'M29'!E97),"")</f>
        <v/>
      </c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ht="15.75" customHeight="1" x14ac:dyDescent="0.25">
      <c r="A2711" s="9" t="s">
        <v>161</v>
      </c>
      <c r="B2711" s="9" t="s">
        <v>162</v>
      </c>
      <c r="C2711" s="9" t="s">
        <v>163</v>
      </c>
      <c r="D2711" s="9" t="s">
        <v>165</v>
      </c>
      <c r="E2711" s="9">
        <v>7896036090244</v>
      </c>
      <c r="F2711" s="9" t="str">
        <f>Calendário!C33</f>
        <v>Supermercado Azevedo</v>
      </c>
      <c r="G2711" s="9" t="str">
        <f>IFERROR(IF('M30'!E97=0,"",'M30'!E97),"")</f>
        <v/>
      </c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ht="15.75" customHeight="1" x14ac:dyDescent="0.25">
      <c r="A2712" s="9" t="s">
        <v>161</v>
      </c>
      <c r="B2712" s="9" t="s">
        <v>162</v>
      </c>
      <c r="C2712" s="9" t="s">
        <v>163</v>
      </c>
      <c r="D2712" s="9" t="s">
        <v>165</v>
      </c>
      <c r="E2712" s="9">
        <v>7896036090244</v>
      </c>
      <c r="F2712" s="9" t="str">
        <f>Calendário!C34</f>
        <v>Supermercado Jurema</v>
      </c>
      <c r="G2712" s="9" t="str">
        <f>IFERROR(IF('M31'!E97=0,"",'M31'!E97),"")</f>
        <v/>
      </c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ht="15.75" customHeight="1" x14ac:dyDescent="0.25">
      <c r="A2713" s="9" t="s">
        <v>161</v>
      </c>
      <c r="B2713" s="9" t="s">
        <v>162</v>
      </c>
      <c r="C2713" s="9" t="s">
        <v>163</v>
      </c>
      <c r="D2713" s="9" t="s">
        <v>165</v>
      </c>
      <c r="E2713" s="9">
        <v>7896036090244</v>
      </c>
      <c r="F2713" s="9" t="str">
        <f>Calendário!C35</f>
        <v xml:space="preserve">Supermercado Petybom </v>
      </c>
      <c r="G2713" s="9" t="str">
        <f>IFERROR(IF('M32'!E97=0,"",'M32'!E97),"")</f>
        <v/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ht="15.75" customHeight="1" x14ac:dyDescent="0.25">
      <c r="A2714" s="9" t="s">
        <v>161</v>
      </c>
      <c r="B2714" s="9" t="s">
        <v>162</v>
      </c>
      <c r="C2714" s="9" t="s">
        <v>163</v>
      </c>
      <c r="D2714" s="9" t="s">
        <v>165</v>
      </c>
      <c r="E2714" s="9">
        <v>7896036090244</v>
      </c>
      <c r="F2714" s="9" t="str">
        <f>Calendário!C36</f>
        <v>Supermercados Petrópolis</v>
      </c>
      <c r="G2714" s="9" t="str">
        <f>IFERROR(IF('M33'!E97=0,"",'M33'!E97),"")</f>
        <v/>
      </c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.75" customHeight="1" x14ac:dyDescent="0.25">
      <c r="A2715" s="9" t="s">
        <v>161</v>
      </c>
      <c r="B2715" s="9" t="s">
        <v>162</v>
      </c>
      <c r="C2715" s="9" t="s">
        <v>163</v>
      </c>
      <c r="D2715" s="9" t="s">
        <v>165</v>
      </c>
      <c r="E2715" s="9">
        <v>7896036090244</v>
      </c>
      <c r="F2715" s="9" t="str">
        <f>Calendário!C37</f>
        <v>Supermercados N U (Boulevard)</v>
      </c>
      <c r="G2715" s="9" t="str">
        <f>IFERROR(IF('M34'!E97=0,"",'M34'!E97),"")</f>
        <v/>
      </c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ht="15.75" customHeight="1" x14ac:dyDescent="0.25">
      <c r="A2716" s="9" t="s">
        <v>161</v>
      </c>
      <c r="B2716" s="9" t="s">
        <v>162</v>
      </c>
      <c r="C2716" s="9" t="s">
        <v>163</v>
      </c>
      <c r="D2716" s="9" t="s">
        <v>165</v>
      </c>
      <c r="E2716" s="9">
        <v>7896036090244</v>
      </c>
      <c r="F2716" s="9" t="str">
        <f>Calendário!C38</f>
        <v>Supermercado Local</v>
      </c>
      <c r="G2716" s="9" t="str">
        <f>IFERROR(IF('M35'!E97=0,"",'M35'!E97),"")</f>
        <v/>
      </c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ht="15.75" customHeight="1" x14ac:dyDescent="0.25">
      <c r="A2717" s="9" t="s">
        <v>161</v>
      </c>
      <c r="B2717" s="9" t="s">
        <v>162</v>
      </c>
      <c r="C2717" s="9" t="s">
        <v>163</v>
      </c>
      <c r="D2717" s="9" t="s">
        <v>165</v>
      </c>
      <c r="E2717" s="9">
        <v>7896036090244</v>
      </c>
      <c r="F2717" s="9" t="str">
        <f>Calendário!C39</f>
        <v>Rondelli Comércio e transporte LTDA</v>
      </c>
      <c r="G2717" s="9" t="str">
        <f>IFERROR(IF('M36'!E97=0,"",'M36'!E97),"")</f>
        <v/>
      </c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ht="15.75" customHeight="1" x14ac:dyDescent="0.25">
      <c r="A2718" s="9" t="s">
        <v>161</v>
      </c>
      <c r="B2718" s="9" t="s">
        <v>162</v>
      </c>
      <c r="C2718" s="9" t="s">
        <v>163</v>
      </c>
      <c r="D2718" s="9" t="s">
        <v>165</v>
      </c>
      <c r="E2718" s="9">
        <v>7896036090244</v>
      </c>
      <c r="F2718" s="9" t="str">
        <f>Calendário!C40</f>
        <v>NS Aparecida</v>
      </c>
      <c r="G2718" s="9" t="str">
        <f>IFERROR(IF('M37'!E97=0,"",'M37'!E97),"")</f>
        <v/>
      </c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ht="15.75" customHeight="1" x14ac:dyDescent="0.25">
      <c r="A2719" s="9" t="s">
        <v>161</v>
      </c>
      <c r="B2719" s="9" t="s">
        <v>162</v>
      </c>
      <c r="C2719" s="9" t="s">
        <v>163</v>
      </c>
      <c r="D2719" s="9" t="s">
        <v>165</v>
      </c>
      <c r="E2719" s="9">
        <v>7896036090244</v>
      </c>
      <c r="F2719" s="9" t="str">
        <f>Calendário!C41</f>
        <v>Supermercado Família</v>
      </c>
      <c r="G2719" s="9" t="str">
        <f>IFERROR(IF('M38'!E97=0,"",'M38'!E97),"")</f>
        <v/>
      </c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ht="15.75" customHeight="1" x14ac:dyDescent="0.25">
      <c r="A2720" s="9" t="s">
        <v>161</v>
      </c>
      <c r="B2720" s="9" t="s">
        <v>162</v>
      </c>
      <c r="C2720" s="9" t="s">
        <v>163</v>
      </c>
      <c r="D2720" s="9" t="s">
        <v>165</v>
      </c>
      <c r="E2720" s="9">
        <v>7896036090244</v>
      </c>
      <c r="F2720" s="9" t="str">
        <f>Calendário!C42</f>
        <v>S Nossa Senhora</v>
      </c>
      <c r="G2720" s="9" t="str">
        <f>IFERROR(IF('M39'!E97=0,"",'M39'!E97),"")</f>
        <v/>
      </c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ht="15.75" customHeight="1" x14ac:dyDescent="0.25">
      <c r="A2721" s="9" t="s">
        <v>161</v>
      </c>
      <c r="B2721" s="9" t="s">
        <v>162</v>
      </c>
      <c r="C2721" s="9" t="s">
        <v>163</v>
      </c>
      <c r="D2721" s="9" t="s">
        <v>165</v>
      </c>
      <c r="E2721" s="9">
        <v>7896036090244</v>
      </c>
      <c r="F2721" s="9" t="str">
        <f>Calendário!C43</f>
        <v>Supermercado Nova Economia</v>
      </c>
      <c r="G2721" s="9" t="str">
        <f>IFERROR(IF('M40'!E97=0,"",'M40'!E97),"")</f>
        <v/>
      </c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ht="15.75" customHeight="1" x14ac:dyDescent="0.25">
      <c r="A2722" s="9" t="s">
        <v>161</v>
      </c>
      <c r="B2722" s="9" t="s">
        <v>162</v>
      </c>
      <c r="C2722" s="9" t="s">
        <v>163</v>
      </c>
      <c r="D2722" s="9" t="s">
        <v>166</v>
      </c>
      <c r="E2722" s="9">
        <v>7892300030060</v>
      </c>
      <c r="F2722" s="9" t="str">
        <f>Calendário!C4</f>
        <v>Atakarejo</v>
      </c>
      <c r="G2722" s="9" t="str">
        <f>IFERROR(IF('M1'!E98=0,"",'M1'!E98),"")</f>
        <v>x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ht="15.75" customHeight="1" x14ac:dyDescent="0.25">
      <c r="A2723" s="9" t="s">
        <v>161</v>
      </c>
      <c r="B2723" s="9" t="s">
        <v>162</v>
      </c>
      <c r="C2723" s="9" t="s">
        <v>163</v>
      </c>
      <c r="D2723" s="9" t="s">
        <v>166</v>
      </c>
      <c r="E2723" s="9">
        <v>7892300030060</v>
      </c>
      <c r="F2723" s="9" t="str">
        <f>Calendário!C5</f>
        <v>Supermercado São Jorge</v>
      </c>
      <c r="G2723" s="9" t="str">
        <f>IFERROR(IF('M2'!E98=0,"",'M2'!E98),"")</f>
        <v/>
      </c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.75" customHeight="1" x14ac:dyDescent="0.25">
      <c r="A2724" s="9" t="s">
        <v>161</v>
      </c>
      <c r="B2724" s="9" t="s">
        <v>162</v>
      </c>
      <c r="C2724" s="9" t="s">
        <v>163</v>
      </c>
      <c r="D2724" s="9" t="s">
        <v>166</v>
      </c>
      <c r="E2724" s="9">
        <v>7892300030060</v>
      </c>
      <c r="F2724" s="9" t="str">
        <f>Calendário!C6</f>
        <v>Economart</v>
      </c>
      <c r="G2724" s="9" t="str">
        <f>IFERROR(IF('M3'!E98=0,"",'M3'!E98),"")</f>
        <v>x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.75" customHeight="1" x14ac:dyDescent="0.25">
      <c r="A2725" s="9" t="s">
        <v>161</v>
      </c>
      <c r="B2725" s="9" t="s">
        <v>162</v>
      </c>
      <c r="C2725" s="9" t="s">
        <v>163</v>
      </c>
      <c r="D2725" s="9" t="s">
        <v>166</v>
      </c>
      <c r="E2725" s="9">
        <v>7892300030060</v>
      </c>
      <c r="F2725" s="9" t="str">
        <f>Calendário!C7</f>
        <v>Mercadinho Deus Dará</v>
      </c>
      <c r="G2725" s="9" t="str">
        <f>IFERROR(IF('M4'!E98=0,"",'M4'!E98),"")</f>
        <v>x</v>
      </c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.75" customHeight="1" x14ac:dyDescent="0.25">
      <c r="A2726" s="9" t="s">
        <v>161</v>
      </c>
      <c r="B2726" s="9" t="s">
        <v>162</v>
      </c>
      <c r="C2726" s="9" t="s">
        <v>163</v>
      </c>
      <c r="D2726" s="9" t="s">
        <v>166</v>
      </c>
      <c r="E2726" s="9">
        <v>7892300030060</v>
      </c>
      <c r="F2726" s="9" t="str">
        <f>Calendário!C8</f>
        <v>Mix Mateus</v>
      </c>
      <c r="G2726" s="9" t="str">
        <f>IFERROR(IF('M5'!E98=0,"",'M5'!E98),"")</f>
        <v>x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.75" customHeight="1" x14ac:dyDescent="0.25">
      <c r="A2727" s="9" t="s">
        <v>161</v>
      </c>
      <c r="B2727" s="9" t="s">
        <v>162</v>
      </c>
      <c r="C2727" s="9" t="s">
        <v>163</v>
      </c>
      <c r="D2727" s="9" t="s">
        <v>166</v>
      </c>
      <c r="E2727" s="9">
        <v>7892300030060</v>
      </c>
      <c r="F2727" s="9" t="str">
        <f>Calendário!C9</f>
        <v>Mercado Eliene</v>
      </c>
      <c r="G2727" s="9" t="str">
        <f>IFERROR(IF('M6'!E98=0,"",'M6'!E98),"")</f>
        <v>x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.75" customHeight="1" x14ac:dyDescent="0.25">
      <c r="A2728" s="9" t="s">
        <v>161</v>
      </c>
      <c r="B2728" s="9" t="s">
        <v>162</v>
      </c>
      <c r="C2728" s="9" t="s">
        <v>163</v>
      </c>
      <c r="D2728" s="9" t="s">
        <v>166</v>
      </c>
      <c r="E2728" s="9">
        <v>7892300030060</v>
      </c>
      <c r="F2728" s="9" t="str">
        <f>Calendário!C10</f>
        <v>Santo Antônio Supermercados</v>
      </c>
      <c r="G2728" s="9" t="str">
        <f>IFERROR(IF('M7'!E98=0,"",'M7'!E98),"")</f>
        <v>x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.75" customHeight="1" x14ac:dyDescent="0.25">
      <c r="A2729" s="9" t="s">
        <v>161</v>
      </c>
      <c r="B2729" s="9" t="s">
        <v>162</v>
      </c>
      <c r="C2729" s="9" t="s">
        <v>163</v>
      </c>
      <c r="D2729" s="9" t="s">
        <v>166</v>
      </c>
      <c r="E2729" s="9">
        <v>7892300030060</v>
      </c>
      <c r="F2729" s="9" t="str">
        <f>Calendário!C11</f>
        <v xml:space="preserve">Mercado Teixeira </v>
      </c>
      <c r="G2729" s="9" t="str">
        <f>IFERROR(IF('M8'!E98=0,"",'M8'!E98),"")</f>
        <v>x</v>
      </c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15.75" customHeight="1" x14ac:dyDescent="0.25">
      <c r="A2730" s="9" t="s">
        <v>161</v>
      </c>
      <c r="B2730" s="9" t="s">
        <v>162</v>
      </c>
      <c r="C2730" s="9" t="s">
        <v>163</v>
      </c>
      <c r="D2730" s="9" t="s">
        <v>166</v>
      </c>
      <c r="E2730" s="9">
        <v>7892300030060</v>
      </c>
      <c r="F2730" s="9" t="str">
        <f>Calendário!C12</f>
        <v xml:space="preserve">Supermercado Modelo </v>
      </c>
      <c r="G2730" s="9" t="str">
        <f>IFERROR(IF('M9'!E98=0,"",'M9'!E98),"")</f>
        <v/>
      </c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.75" customHeight="1" x14ac:dyDescent="0.25">
      <c r="A2731" s="9" t="s">
        <v>161</v>
      </c>
      <c r="B2731" s="9" t="s">
        <v>162</v>
      </c>
      <c r="C2731" s="9" t="s">
        <v>163</v>
      </c>
      <c r="D2731" s="9" t="s">
        <v>166</v>
      </c>
      <c r="E2731" s="9">
        <v>7892300030060</v>
      </c>
      <c r="F2731" s="9" t="str">
        <f>Calendário!C13</f>
        <v>Supermercado Esplendor</v>
      </c>
      <c r="G2731" s="9" t="str">
        <f>IFERROR(IF('M10'!E98=0,"",'M10'!E98),"")</f>
        <v/>
      </c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.75" customHeight="1" x14ac:dyDescent="0.25">
      <c r="A2732" s="9" t="s">
        <v>161</v>
      </c>
      <c r="B2732" s="9" t="s">
        <v>162</v>
      </c>
      <c r="C2732" s="9" t="s">
        <v>163</v>
      </c>
      <c r="D2732" s="9" t="s">
        <v>166</v>
      </c>
      <c r="E2732" s="9">
        <v>7892300030060</v>
      </c>
      <c r="F2732" s="9" t="str">
        <f>Calendário!C14</f>
        <v>Sendas Distribuidora S/A (Assaí Atacadista)</v>
      </c>
      <c r="G2732" s="9" t="str">
        <f>IFERROR(IF('M11'!E98=0,"",'M11'!E98),"")</f>
        <v/>
      </c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.75" customHeight="1" x14ac:dyDescent="0.25">
      <c r="A2733" s="9" t="s">
        <v>161</v>
      </c>
      <c r="B2733" s="9" t="s">
        <v>162</v>
      </c>
      <c r="C2733" s="9" t="s">
        <v>163</v>
      </c>
      <c r="D2733" s="9" t="s">
        <v>166</v>
      </c>
      <c r="E2733" s="9">
        <v>7892300030060</v>
      </c>
      <c r="F2733" s="9" t="str">
        <f>Calendário!C15</f>
        <v>Supermercado Sampaio</v>
      </c>
      <c r="G2733" s="9" t="str">
        <f>IFERROR(IF('M12'!E98=0,"",'M12'!E98),"")</f>
        <v/>
      </c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.75" customHeight="1" x14ac:dyDescent="0.25">
      <c r="A2734" s="9" t="s">
        <v>161</v>
      </c>
      <c r="B2734" s="9" t="s">
        <v>162</v>
      </c>
      <c r="C2734" s="9" t="s">
        <v>163</v>
      </c>
      <c r="D2734" s="9" t="s">
        <v>166</v>
      </c>
      <c r="E2734" s="9">
        <v>7892300030060</v>
      </c>
      <c r="F2734" s="9" t="str">
        <f>Calendário!C16</f>
        <v>Atacadão (Brumado)</v>
      </c>
      <c r="G2734" s="9" t="str">
        <f>IFERROR(IF('M13'!E98=0,"",'M13'!E98),"")</f>
        <v>x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.75" customHeight="1" x14ac:dyDescent="0.25">
      <c r="A2735" s="9" t="s">
        <v>161</v>
      </c>
      <c r="B2735" s="9" t="s">
        <v>162</v>
      </c>
      <c r="C2735" s="9" t="s">
        <v>163</v>
      </c>
      <c r="D2735" s="9" t="s">
        <v>166</v>
      </c>
      <c r="E2735" s="9">
        <v>7892300030060</v>
      </c>
      <c r="F2735" s="9" t="str">
        <f>Calendário!C17</f>
        <v>Supermercado Central Ipanema</v>
      </c>
      <c r="G2735" s="9" t="str">
        <f>IFERROR(IF('M14'!E98=0,"",'M14'!E98),"")</f>
        <v>x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.75" customHeight="1" x14ac:dyDescent="0.25">
      <c r="A2736" s="9" t="s">
        <v>161</v>
      </c>
      <c r="B2736" s="9" t="s">
        <v>162</v>
      </c>
      <c r="C2736" s="9" t="s">
        <v>163</v>
      </c>
      <c r="D2736" s="9" t="s">
        <v>166</v>
      </c>
      <c r="E2736" s="9">
        <v>7892300030060</v>
      </c>
      <c r="F2736" s="9" t="str">
        <f>Calendário!C18</f>
        <v>Supermercados BH (Juracy)</v>
      </c>
      <c r="G2736" s="9" t="str">
        <f>IFERROR(IF('M15'!E98=0,"",'M15'!E98),"")</f>
        <v/>
      </c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.75" customHeight="1" x14ac:dyDescent="0.25">
      <c r="A2737" s="9" t="s">
        <v>161</v>
      </c>
      <c r="B2737" s="9" t="s">
        <v>162</v>
      </c>
      <c r="C2737" s="9" t="s">
        <v>163</v>
      </c>
      <c r="D2737" s="9" t="s">
        <v>166</v>
      </c>
      <c r="E2737" s="9">
        <v>7892300030060</v>
      </c>
      <c r="F2737" s="9" t="str">
        <f>Calendário!C19</f>
        <v>Supermercado Canaã</v>
      </c>
      <c r="G2737" s="9" t="str">
        <f>IFERROR(IF('M16'!E98=0,"",'M16'!E98),"")</f>
        <v/>
      </c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.75" customHeight="1" x14ac:dyDescent="0.25">
      <c r="A2738" s="9" t="s">
        <v>161</v>
      </c>
      <c r="B2738" s="9" t="s">
        <v>162</v>
      </c>
      <c r="C2738" s="9" t="s">
        <v>163</v>
      </c>
      <c r="D2738" s="9" t="s">
        <v>166</v>
      </c>
      <c r="E2738" s="9">
        <v>7892300030060</v>
      </c>
      <c r="F2738" s="9" t="str">
        <f>Calendário!C20</f>
        <v>Supermercado Aliança</v>
      </c>
      <c r="G2738" s="9" t="str">
        <f>IFERROR(IF('M17'!E98=0,"",'M17'!E98),"")</f>
        <v/>
      </c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.75" customHeight="1" x14ac:dyDescent="0.25">
      <c r="A2739" s="9" t="s">
        <v>161</v>
      </c>
      <c r="B2739" s="9" t="s">
        <v>162</v>
      </c>
      <c r="C2739" s="9" t="s">
        <v>163</v>
      </c>
      <c r="D2739" s="9" t="s">
        <v>166</v>
      </c>
      <c r="E2739" s="9">
        <v>7892300030060</v>
      </c>
      <c r="F2739" s="9" t="str">
        <f>Calendário!C21</f>
        <v>Pereira Atacado e Varejo (Boa Vista)</v>
      </c>
      <c r="G2739" s="9" t="str">
        <f>IFERROR(IF('M18'!E98=0,"",'M18'!E98),"")</f>
        <v/>
      </c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15.75" customHeight="1" x14ac:dyDescent="0.25">
      <c r="A2740" s="9" t="s">
        <v>161</v>
      </c>
      <c r="B2740" s="9" t="s">
        <v>162</v>
      </c>
      <c r="C2740" s="9" t="s">
        <v>163</v>
      </c>
      <c r="D2740" s="9" t="s">
        <v>166</v>
      </c>
      <c r="E2740" s="9">
        <v>7892300030060</v>
      </c>
      <c r="F2740" s="9" t="str">
        <f>Calendário!C22</f>
        <v>Andralmeida LTDA (São Geraldo)</v>
      </c>
      <c r="G2740" s="9" t="str">
        <f>IFERROR(IF('M19'!E98=0,"",'M19'!E98),"")</f>
        <v/>
      </c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.75" customHeight="1" x14ac:dyDescent="0.25">
      <c r="A2741" s="9" t="s">
        <v>161</v>
      </c>
      <c r="B2741" s="9" t="s">
        <v>162</v>
      </c>
      <c r="C2741" s="9" t="s">
        <v>163</v>
      </c>
      <c r="D2741" s="9" t="s">
        <v>166</v>
      </c>
      <c r="E2741" s="9">
        <v>7892300030060</v>
      </c>
      <c r="F2741" s="9" t="str">
        <f>Calendário!C23</f>
        <v xml:space="preserve">São Miguel Supermercado </v>
      </c>
      <c r="G2741" s="9" t="str">
        <f>IFERROR(IF('M20'!E98=0,"",'M20'!E98),"")</f>
        <v/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15.75" customHeight="1" x14ac:dyDescent="0.25">
      <c r="A2742" s="9" t="s">
        <v>161</v>
      </c>
      <c r="B2742" s="9" t="s">
        <v>162</v>
      </c>
      <c r="C2742" s="9" t="s">
        <v>163</v>
      </c>
      <c r="D2742" s="9" t="s">
        <v>166</v>
      </c>
      <c r="E2742" s="9">
        <v>7892300030060</v>
      </c>
      <c r="F2742" s="9" t="str">
        <f>Calendário!C24</f>
        <v>Supermercados BH (Rosa Cruz)</v>
      </c>
      <c r="G2742" s="9" t="str">
        <f>IFERROR(IF('M21'!E98=0,"",'M21'!E98),"")</f>
        <v/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15.75" customHeight="1" x14ac:dyDescent="0.25">
      <c r="A2743" s="9" t="s">
        <v>161</v>
      </c>
      <c r="B2743" s="9" t="s">
        <v>162</v>
      </c>
      <c r="C2743" s="9" t="s">
        <v>163</v>
      </c>
      <c r="D2743" s="9" t="s">
        <v>166</v>
      </c>
      <c r="E2743" s="9">
        <v>7892300030060</v>
      </c>
      <c r="F2743" s="9" t="str">
        <f>Calendário!C25</f>
        <v>Supermercados N U (Bairro Brasil)</v>
      </c>
      <c r="G2743" s="9" t="str">
        <f>IFERROR(IF('M22'!E98=0,"",'M22'!E98),"")</f>
        <v/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.75" customHeight="1" x14ac:dyDescent="0.25">
      <c r="A2744" s="9" t="s">
        <v>161</v>
      </c>
      <c r="B2744" s="9" t="s">
        <v>162</v>
      </c>
      <c r="C2744" s="9" t="s">
        <v>163</v>
      </c>
      <c r="D2744" s="9" t="s">
        <v>166</v>
      </c>
      <c r="E2744" s="9">
        <v>7892300030060</v>
      </c>
      <c r="F2744" s="9" t="str">
        <f>Calendário!C26</f>
        <v>Atacadão (Pres. Dutra)</v>
      </c>
      <c r="G2744" s="9" t="str">
        <f>IFERROR(IF('M23'!E98=0,"",'M23'!E98),"")</f>
        <v/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.75" customHeight="1" x14ac:dyDescent="0.25">
      <c r="A2745" s="9" t="s">
        <v>161</v>
      </c>
      <c r="B2745" s="9" t="s">
        <v>162</v>
      </c>
      <c r="C2745" s="9" t="s">
        <v>163</v>
      </c>
      <c r="D2745" s="9" t="s">
        <v>166</v>
      </c>
      <c r="E2745" s="9">
        <v>7892300030060</v>
      </c>
      <c r="F2745" s="9" t="str">
        <f>Calendário!C27</f>
        <v>Supermercado São João</v>
      </c>
      <c r="G2745" s="9" t="str">
        <f>IFERROR(IF('M24'!E98=0,"",'M24'!E98),"")</f>
        <v/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.75" customHeight="1" x14ac:dyDescent="0.25">
      <c r="A2746" s="9" t="s">
        <v>161</v>
      </c>
      <c r="B2746" s="9" t="s">
        <v>162</v>
      </c>
      <c r="C2746" s="9" t="s">
        <v>163</v>
      </c>
      <c r="D2746" s="9" t="s">
        <v>166</v>
      </c>
      <c r="E2746" s="9">
        <v>7892300030060</v>
      </c>
      <c r="F2746" s="9" t="str">
        <f>Calendário!C28</f>
        <v>G Barbosa Supermercado</v>
      </c>
      <c r="G2746" s="9" t="str">
        <f>IFERROR(IF('M25'!E98=0,"",'M25'!E98),"")</f>
        <v/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.75" customHeight="1" x14ac:dyDescent="0.25">
      <c r="A2747" s="9" t="s">
        <v>161</v>
      </c>
      <c r="B2747" s="9" t="s">
        <v>162</v>
      </c>
      <c r="C2747" s="9" t="s">
        <v>163</v>
      </c>
      <c r="D2747" s="9" t="s">
        <v>166</v>
      </c>
      <c r="E2747" s="9">
        <v>7892300030060</v>
      </c>
      <c r="F2747" s="9" t="str">
        <f>Calendário!C29</f>
        <v>Pereira Atacado e Varejo (Alto Maron)</v>
      </c>
      <c r="G2747" s="9" t="str">
        <f>IFERROR(IF('M26'!E98=0,"",'M26'!E98),"")</f>
        <v/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.75" customHeight="1" x14ac:dyDescent="0.25">
      <c r="A2748" s="9" t="s">
        <v>161</v>
      </c>
      <c r="B2748" s="9" t="s">
        <v>162</v>
      </c>
      <c r="C2748" s="9" t="s">
        <v>163</v>
      </c>
      <c r="D2748" s="9" t="s">
        <v>166</v>
      </c>
      <c r="E2748" s="9">
        <v>7892300030060</v>
      </c>
      <c r="F2748" s="9" t="str">
        <f>Calendário!C30</f>
        <v>Supermercados BH (Brumado)</v>
      </c>
      <c r="G2748" s="9" t="str">
        <f>IFERROR(IF('M27'!E98=0,"",'M27'!E98),"")</f>
        <v/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.75" customHeight="1" x14ac:dyDescent="0.25">
      <c r="A2749" s="9" t="s">
        <v>161</v>
      </c>
      <c r="B2749" s="9" t="s">
        <v>162</v>
      </c>
      <c r="C2749" s="9" t="s">
        <v>163</v>
      </c>
      <c r="D2749" s="9" t="s">
        <v>166</v>
      </c>
      <c r="E2749" s="9">
        <v>7892300030060</v>
      </c>
      <c r="F2749" s="9" t="str">
        <f>Calendário!C31</f>
        <v xml:space="preserve">Super Mix Supermercado </v>
      </c>
      <c r="G2749" s="9" t="str">
        <f>IFERROR(IF('M28'!E98=0,"",'M28'!E98),"")</f>
        <v/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.75" customHeight="1" x14ac:dyDescent="0.25">
      <c r="A2750" s="9" t="s">
        <v>161</v>
      </c>
      <c r="B2750" s="9" t="s">
        <v>162</v>
      </c>
      <c r="C2750" s="9" t="s">
        <v>163</v>
      </c>
      <c r="D2750" s="9" t="s">
        <v>166</v>
      </c>
      <c r="E2750" s="9">
        <v>7892300030060</v>
      </c>
      <c r="F2750" s="9" t="str">
        <f>Calendário!C32</f>
        <v>Gbom Supermercado</v>
      </c>
      <c r="G2750" s="9" t="str">
        <f>IFERROR(IF('M29'!E98=0,"",'M29'!E98),"")</f>
        <v/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.75" customHeight="1" x14ac:dyDescent="0.25">
      <c r="A2751" s="9" t="s">
        <v>161</v>
      </c>
      <c r="B2751" s="9" t="s">
        <v>162</v>
      </c>
      <c r="C2751" s="9" t="s">
        <v>163</v>
      </c>
      <c r="D2751" s="9" t="s">
        <v>166</v>
      </c>
      <c r="E2751" s="9">
        <v>7892300030060</v>
      </c>
      <c r="F2751" s="9" t="str">
        <f>Calendário!C33</f>
        <v>Supermercado Azevedo</v>
      </c>
      <c r="G2751" s="9" t="str">
        <f>IFERROR(IF('M30'!E98=0,"",'M30'!E98),"")</f>
        <v/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.75" customHeight="1" x14ac:dyDescent="0.25">
      <c r="A2752" s="9" t="s">
        <v>161</v>
      </c>
      <c r="B2752" s="9" t="s">
        <v>162</v>
      </c>
      <c r="C2752" s="9" t="s">
        <v>163</v>
      </c>
      <c r="D2752" s="9" t="s">
        <v>166</v>
      </c>
      <c r="E2752" s="9">
        <v>7892300030060</v>
      </c>
      <c r="F2752" s="9" t="str">
        <f>Calendário!C34</f>
        <v>Supermercado Jurema</v>
      </c>
      <c r="G2752" s="9" t="str">
        <f>IFERROR(IF('M31'!E98=0,"",'M31'!E98),"")</f>
        <v/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.75" customHeight="1" x14ac:dyDescent="0.25">
      <c r="A2753" s="9" t="s">
        <v>161</v>
      </c>
      <c r="B2753" s="9" t="s">
        <v>162</v>
      </c>
      <c r="C2753" s="9" t="s">
        <v>163</v>
      </c>
      <c r="D2753" s="9" t="s">
        <v>166</v>
      </c>
      <c r="E2753" s="9">
        <v>7892300030060</v>
      </c>
      <c r="F2753" s="9" t="str">
        <f>Calendário!C35</f>
        <v xml:space="preserve">Supermercado Petybom </v>
      </c>
      <c r="G2753" s="9" t="str">
        <f>IFERROR(IF('M32'!E98=0,"",'M32'!E98),"")</f>
        <v/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.75" customHeight="1" x14ac:dyDescent="0.25">
      <c r="A2754" s="9" t="s">
        <v>161</v>
      </c>
      <c r="B2754" s="9" t="s">
        <v>162</v>
      </c>
      <c r="C2754" s="9" t="s">
        <v>163</v>
      </c>
      <c r="D2754" s="9" t="s">
        <v>166</v>
      </c>
      <c r="E2754" s="9">
        <v>7892300030060</v>
      </c>
      <c r="F2754" s="9" t="str">
        <f>Calendário!C36</f>
        <v>Supermercados Petrópolis</v>
      </c>
      <c r="G2754" s="9" t="str">
        <f>IFERROR(IF('M33'!E98=0,"",'M33'!E98),"")</f>
        <v/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.75" customHeight="1" x14ac:dyDescent="0.25">
      <c r="A2755" s="9" t="s">
        <v>161</v>
      </c>
      <c r="B2755" s="9" t="s">
        <v>162</v>
      </c>
      <c r="C2755" s="9" t="s">
        <v>163</v>
      </c>
      <c r="D2755" s="9" t="s">
        <v>166</v>
      </c>
      <c r="E2755" s="9">
        <v>7892300030060</v>
      </c>
      <c r="F2755" s="9" t="str">
        <f>Calendário!C37</f>
        <v>Supermercados N U (Boulevard)</v>
      </c>
      <c r="G2755" s="9" t="str">
        <f>IFERROR(IF('M34'!E98=0,"",'M34'!E98),"")</f>
        <v/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.75" customHeight="1" x14ac:dyDescent="0.25">
      <c r="A2756" s="9" t="s">
        <v>161</v>
      </c>
      <c r="B2756" s="9" t="s">
        <v>162</v>
      </c>
      <c r="C2756" s="9" t="s">
        <v>163</v>
      </c>
      <c r="D2756" s="9" t="s">
        <v>166</v>
      </c>
      <c r="E2756" s="9">
        <v>7892300030060</v>
      </c>
      <c r="F2756" s="9" t="str">
        <f>Calendário!C38</f>
        <v>Supermercado Local</v>
      </c>
      <c r="G2756" s="9" t="str">
        <f>IFERROR(IF('M35'!E98=0,"",'M35'!E98),"")</f>
        <v/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.75" customHeight="1" x14ac:dyDescent="0.25">
      <c r="A2757" s="9" t="s">
        <v>161</v>
      </c>
      <c r="B2757" s="9" t="s">
        <v>162</v>
      </c>
      <c r="C2757" s="9" t="s">
        <v>163</v>
      </c>
      <c r="D2757" s="9" t="s">
        <v>166</v>
      </c>
      <c r="E2757" s="9">
        <v>7892300030060</v>
      </c>
      <c r="F2757" s="9" t="str">
        <f>Calendário!C39</f>
        <v>Rondelli Comércio e transporte LTDA</v>
      </c>
      <c r="G2757" s="9" t="str">
        <f>IFERROR(IF('M36'!E98=0,"",'M36'!E98),"")</f>
        <v/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.75" customHeight="1" x14ac:dyDescent="0.25">
      <c r="A2758" s="9" t="s">
        <v>161</v>
      </c>
      <c r="B2758" s="9" t="s">
        <v>162</v>
      </c>
      <c r="C2758" s="9" t="s">
        <v>163</v>
      </c>
      <c r="D2758" s="9" t="s">
        <v>166</v>
      </c>
      <c r="E2758" s="9">
        <v>7892300030060</v>
      </c>
      <c r="F2758" s="9" t="str">
        <f>Calendário!C40</f>
        <v>NS Aparecida</v>
      </c>
      <c r="G2758" s="9" t="str">
        <f>IFERROR(IF('M37'!E98=0,"",'M37'!E98),"")</f>
        <v/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.75" customHeight="1" x14ac:dyDescent="0.25">
      <c r="A2759" s="9" t="s">
        <v>161</v>
      </c>
      <c r="B2759" s="9" t="s">
        <v>162</v>
      </c>
      <c r="C2759" s="9" t="s">
        <v>163</v>
      </c>
      <c r="D2759" s="9" t="s">
        <v>166</v>
      </c>
      <c r="E2759" s="9">
        <v>7892300030060</v>
      </c>
      <c r="F2759" s="9" t="str">
        <f>Calendário!C41</f>
        <v>Supermercado Família</v>
      </c>
      <c r="G2759" s="9" t="str">
        <f>IFERROR(IF('M38'!E98=0,"",'M38'!E98),"")</f>
        <v/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.75" customHeight="1" x14ac:dyDescent="0.25">
      <c r="A2760" s="9" t="s">
        <v>161</v>
      </c>
      <c r="B2760" s="9" t="s">
        <v>162</v>
      </c>
      <c r="C2760" s="9" t="s">
        <v>163</v>
      </c>
      <c r="D2760" s="9" t="s">
        <v>166</v>
      </c>
      <c r="E2760" s="9">
        <v>7892300030060</v>
      </c>
      <c r="F2760" s="9" t="str">
        <f>Calendário!C42</f>
        <v>S Nossa Senhora</v>
      </c>
      <c r="G2760" s="9" t="str">
        <f>IFERROR(IF('M39'!E98=0,"",'M39'!E98),"")</f>
        <v/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.75" customHeight="1" x14ac:dyDescent="0.25">
      <c r="A2761" s="9" t="s">
        <v>161</v>
      </c>
      <c r="B2761" s="9" t="s">
        <v>162</v>
      </c>
      <c r="C2761" s="9" t="s">
        <v>163</v>
      </c>
      <c r="D2761" s="9" t="s">
        <v>166</v>
      </c>
      <c r="E2761" s="9">
        <v>7892300030060</v>
      </c>
      <c r="F2761" s="9" t="str">
        <f>Calendário!C43</f>
        <v>Supermercado Nova Economia</v>
      </c>
      <c r="G2761" s="9" t="str">
        <f>IFERROR(IF('M40'!E98=0,"",'M40'!E98),"")</f>
        <v/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15.75" customHeight="1" x14ac:dyDescent="0.25">
      <c r="A2762" s="9" t="s">
        <v>161</v>
      </c>
      <c r="B2762" s="9" t="s">
        <v>162</v>
      </c>
      <c r="C2762" s="9" t="s">
        <v>163</v>
      </c>
      <c r="D2762" s="9" t="s">
        <v>167</v>
      </c>
      <c r="E2762" s="9">
        <v>7898247780075</v>
      </c>
      <c r="F2762" s="9" t="str">
        <f>Calendário!C4</f>
        <v>Atakarejo</v>
      </c>
      <c r="G2762" s="9" t="str">
        <f>IFERROR(IF('M1'!E99=0,"",'M1'!E99),"")</f>
        <v>x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.75" customHeight="1" x14ac:dyDescent="0.25">
      <c r="A2763" s="9" t="s">
        <v>161</v>
      </c>
      <c r="B2763" s="9" t="s">
        <v>162</v>
      </c>
      <c r="C2763" s="9" t="s">
        <v>163</v>
      </c>
      <c r="D2763" s="9" t="s">
        <v>167</v>
      </c>
      <c r="E2763" s="9">
        <v>7898247780075</v>
      </c>
      <c r="F2763" s="9" t="str">
        <f>Calendário!C5</f>
        <v>Supermercado São Jorge</v>
      </c>
      <c r="G2763" s="9" t="str">
        <f>IFERROR(IF('M2'!E99=0,"",'M2'!E99),"")</f>
        <v/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.75" customHeight="1" x14ac:dyDescent="0.25">
      <c r="A2764" s="9" t="s">
        <v>161</v>
      </c>
      <c r="B2764" s="9" t="s">
        <v>162</v>
      </c>
      <c r="C2764" s="9" t="s">
        <v>163</v>
      </c>
      <c r="D2764" s="9" t="s">
        <v>167</v>
      </c>
      <c r="E2764" s="9">
        <v>7898247780075</v>
      </c>
      <c r="F2764" s="9" t="str">
        <f>Calendário!C6</f>
        <v>Economart</v>
      </c>
      <c r="G2764" s="9" t="str">
        <f>IFERROR(IF('M3'!E99=0,"",'M3'!E99),"")</f>
        <v>x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.75" customHeight="1" x14ac:dyDescent="0.25">
      <c r="A2765" s="9" t="s">
        <v>161</v>
      </c>
      <c r="B2765" s="9" t="s">
        <v>162</v>
      </c>
      <c r="C2765" s="9" t="s">
        <v>163</v>
      </c>
      <c r="D2765" s="9" t="s">
        <v>167</v>
      </c>
      <c r="E2765" s="9">
        <v>7898247780075</v>
      </c>
      <c r="F2765" s="9" t="str">
        <f>Calendário!C7</f>
        <v>Mercadinho Deus Dará</v>
      </c>
      <c r="G2765" s="9" t="str">
        <f>IFERROR(IF('M4'!E99=0,"",'M4'!E99),"")</f>
        <v>x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.75" customHeight="1" x14ac:dyDescent="0.25">
      <c r="A2766" s="9" t="s">
        <v>161</v>
      </c>
      <c r="B2766" s="9" t="s">
        <v>162</v>
      </c>
      <c r="C2766" s="9" t="s">
        <v>163</v>
      </c>
      <c r="D2766" s="9" t="s">
        <v>167</v>
      </c>
      <c r="E2766" s="9">
        <v>7898247780075</v>
      </c>
      <c r="F2766" s="9" t="str">
        <f>Calendário!C8</f>
        <v>Mix Mateus</v>
      </c>
      <c r="G2766" s="9" t="str">
        <f>IFERROR(IF('M5'!E99=0,"",'M5'!E99),"")</f>
        <v>x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.75" customHeight="1" x14ac:dyDescent="0.25">
      <c r="A2767" s="9" t="s">
        <v>161</v>
      </c>
      <c r="B2767" s="9" t="s">
        <v>162</v>
      </c>
      <c r="C2767" s="9" t="s">
        <v>163</v>
      </c>
      <c r="D2767" s="9" t="s">
        <v>167</v>
      </c>
      <c r="E2767" s="9">
        <v>7898247780075</v>
      </c>
      <c r="F2767" s="9" t="str">
        <f>Calendário!C9</f>
        <v>Mercado Eliene</v>
      </c>
      <c r="G2767" s="9" t="str">
        <f>IFERROR(IF('M6'!E99=0,"",'M6'!E99),"")</f>
        <v>x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ht="15.75" customHeight="1" x14ac:dyDescent="0.25">
      <c r="A2768" s="9" t="s">
        <v>161</v>
      </c>
      <c r="B2768" s="9" t="s">
        <v>162</v>
      </c>
      <c r="C2768" s="9" t="s">
        <v>163</v>
      </c>
      <c r="D2768" s="9" t="s">
        <v>167</v>
      </c>
      <c r="E2768" s="9">
        <v>7898247780075</v>
      </c>
      <c r="F2768" s="9" t="str">
        <f>Calendário!C10</f>
        <v>Santo Antônio Supermercados</v>
      </c>
      <c r="G2768" s="9" t="str">
        <f>IFERROR(IF('M7'!E99=0,"",'M7'!E99),"")</f>
        <v>x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ht="15.75" customHeight="1" x14ac:dyDescent="0.25">
      <c r="A2769" s="9" t="s">
        <v>161</v>
      </c>
      <c r="B2769" s="9" t="s">
        <v>162</v>
      </c>
      <c r="C2769" s="9" t="s">
        <v>163</v>
      </c>
      <c r="D2769" s="9" t="s">
        <v>167</v>
      </c>
      <c r="E2769" s="9">
        <v>7898247780075</v>
      </c>
      <c r="F2769" s="9" t="str">
        <f>Calendário!C11</f>
        <v xml:space="preserve">Mercado Teixeira </v>
      </c>
      <c r="G2769" s="9" t="str">
        <f>IFERROR(IF('M8'!E99=0,"",'M8'!E99),"")</f>
        <v>x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ht="15.75" customHeight="1" x14ac:dyDescent="0.25">
      <c r="A2770" s="9" t="s">
        <v>161</v>
      </c>
      <c r="B2770" s="9" t="s">
        <v>162</v>
      </c>
      <c r="C2770" s="9" t="s">
        <v>163</v>
      </c>
      <c r="D2770" s="9" t="s">
        <v>167</v>
      </c>
      <c r="E2770" s="9">
        <v>7898247780075</v>
      </c>
      <c r="F2770" s="9" t="str">
        <f>Calendário!C12</f>
        <v xml:space="preserve">Supermercado Modelo </v>
      </c>
      <c r="G2770" s="9" t="str">
        <f>IFERROR(IF('M9'!E99=0,"",'M9'!E99),"")</f>
        <v/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ht="15.75" customHeight="1" x14ac:dyDescent="0.25">
      <c r="A2771" s="9" t="s">
        <v>161</v>
      </c>
      <c r="B2771" s="9" t="s">
        <v>162</v>
      </c>
      <c r="C2771" s="9" t="s">
        <v>163</v>
      </c>
      <c r="D2771" s="9" t="s">
        <v>167</v>
      </c>
      <c r="E2771" s="9">
        <v>7898247780075</v>
      </c>
      <c r="F2771" s="9" t="str">
        <f>Calendário!C13</f>
        <v>Supermercado Esplendor</v>
      </c>
      <c r="G2771" s="9" t="str">
        <f>IFERROR(IF('M10'!E99=0,"",'M10'!E99),"")</f>
        <v/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ht="15.75" customHeight="1" x14ac:dyDescent="0.25">
      <c r="A2772" s="9" t="s">
        <v>161</v>
      </c>
      <c r="B2772" s="9" t="s">
        <v>162</v>
      </c>
      <c r="C2772" s="9" t="s">
        <v>163</v>
      </c>
      <c r="D2772" s="9" t="s">
        <v>167</v>
      </c>
      <c r="E2772" s="9">
        <v>7898247780075</v>
      </c>
      <c r="F2772" s="9" t="str">
        <f>Calendário!C14</f>
        <v>Sendas Distribuidora S/A (Assaí Atacadista)</v>
      </c>
      <c r="G2772" s="9" t="str">
        <f>IFERROR(IF('M11'!E99=0,"",'M11'!E99),"")</f>
        <v/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ht="15.75" customHeight="1" x14ac:dyDescent="0.25">
      <c r="A2773" s="9" t="s">
        <v>161</v>
      </c>
      <c r="B2773" s="9" t="s">
        <v>162</v>
      </c>
      <c r="C2773" s="9" t="s">
        <v>163</v>
      </c>
      <c r="D2773" s="9" t="s">
        <v>167</v>
      </c>
      <c r="E2773" s="9">
        <v>7898247780075</v>
      </c>
      <c r="F2773" s="9" t="str">
        <f>Calendário!C15</f>
        <v>Supermercado Sampaio</v>
      </c>
      <c r="G2773" s="9" t="str">
        <f>IFERROR(IF('M12'!E99=0,"",'M12'!E99),"")</f>
        <v/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ht="15.75" customHeight="1" x14ac:dyDescent="0.25">
      <c r="A2774" s="9" t="s">
        <v>161</v>
      </c>
      <c r="B2774" s="9" t="s">
        <v>162</v>
      </c>
      <c r="C2774" s="9" t="s">
        <v>163</v>
      </c>
      <c r="D2774" s="9" t="s">
        <v>167</v>
      </c>
      <c r="E2774" s="9">
        <v>7898247780075</v>
      </c>
      <c r="F2774" s="9" t="str">
        <f>Calendário!C16</f>
        <v>Atacadão (Brumado)</v>
      </c>
      <c r="G2774" s="9" t="str">
        <f>IFERROR(IF('M13'!E99=0,"",'M13'!E99),"")</f>
        <v>x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ht="15.75" customHeight="1" x14ac:dyDescent="0.25">
      <c r="A2775" s="9" t="s">
        <v>161</v>
      </c>
      <c r="B2775" s="9" t="s">
        <v>162</v>
      </c>
      <c r="C2775" s="9" t="s">
        <v>163</v>
      </c>
      <c r="D2775" s="9" t="s">
        <v>167</v>
      </c>
      <c r="E2775" s="9">
        <v>7898247780075</v>
      </c>
      <c r="F2775" s="9" t="str">
        <f>Calendário!C17</f>
        <v>Supermercado Central Ipanema</v>
      </c>
      <c r="G2775" s="9" t="str">
        <f>IFERROR(IF('M14'!E99=0,"",'M14'!E99),"")</f>
        <v>x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ht="15.75" customHeight="1" x14ac:dyDescent="0.25">
      <c r="A2776" s="9" t="s">
        <v>161</v>
      </c>
      <c r="B2776" s="9" t="s">
        <v>162</v>
      </c>
      <c r="C2776" s="9" t="s">
        <v>163</v>
      </c>
      <c r="D2776" s="9" t="s">
        <v>167</v>
      </c>
      <c r="E2776" s="9">
        <v>7898247780075</v>
      </c>
      <c r="F2776" s="9" t="str">
        <f>Calendário!C18</f>
        <v>Supermercados BH (Juracy)</v>
      </c>
      <c r="G2776" s="9" t="str">
        <f>IFERROR(IF('M15'!E99=0,"",'M15'!E99),"")</f>
        <v/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ht="15.75" customHeight="1" x14ac:dyDescent="0.25">
      <c r="A2777" s="9" t="s">
        <v>161</v>
      </c>
      <c r="B2777" s="9" t="s">
        <v>162</v>
      </c>
      <c r="C2777" s="9" t="s">
        <v>163</v>
      </c>
      <c r="D2777" s="9" t="s">
        <v>167</v>
      </c>
      <c r="E2777" s="9">
        <v>7898247780075</v>
      </c>
      <c r="F2777" s="9" t="str">
        <f>Calendário!C19</f>
        <v>Supermercado Canaã</v>
      </c>
      <c r="G2777" s="9" t="str">
        <f>IFERROR(IF('M16'!E99=0,"",'M16'!E99),"")</f>
        <v/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ht="15.75" customHeight="1" x14ac:dyDescent="0.25">
      <c r="A2778" s="9" t="s">
        <v>161</v>
      </c>
      <c r="B2778" s="9" t="s">
        <v>162</v>
      </c>
      <c r="C2778" s="9" t="s">
        <v>163</v>
      </c>
      <c r="D2778" s="9" t="s">
        <v>167</v>
      </c>
      <c r="E2778" s="9">
        <v>7898247780075</v>
      </c>
      <c r="F2778" s="9" t="str">
        <f>Calendário!C20</f>
        <v>Supermercado Aliança</v>
      </c>
      <c r="G2778" s="9" t="str">
        <f>IFERROR(IF('M17'!E99=0,"",'M17'!E99),"")</f>
        <v/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ht="15.75" customHeight="1" x14ac:dyDescent="0.25">
      <c r="A2779" s="9" t="s">
        <v>161</v>
      </c>
      <c r="B2779" s="9" t="s">
        <v>162</v>
      </c>
      <c r="C2779" s="9" t="s">
        <v>163</v>
      </c>
      <c r="D2779" s="9" t="s">
        <v>167</v>
      </c>
      <c r="E2779" s="9">
        <v>7898247780075</v>
      </c>
      <c r="F2779" s="9" t="str">
        <f>Calendário!C21</f>
        <v>Pereira Atacado e Varejo (Boa Vista)</v>
      </c>
      <c r="G2779" s="9" t="str">
        <f>IFERROR(IF('M18'!E99=0,"",'M18'!E99),"")</f>
        <v/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ht="15.75" customHeight="1" x14ac:dyDescent="0.25">
      <c r="A2780" s="9" t="s">
        <v>161</v>
      </c>
      <c r="B2780" s="9" t="s">
        <v>162</v>
      </c>
      <c r="C2780" s="9" t="s">
        <v>163</v>
      </c>
      <c r="D2780" s="9" t="s">
        <v>167</v>
      </c>
      <c r="E2780" s="9">
        <v>7898247780075</v>
      </c>
      <c r="F2780" s="9" t="str">
        <f>Calendário!C22</f>
        <v>Andralmeida LTDA (São Geraldo)</v>
      </c>
      <c r="G2780" s="9" t="str">
        <f>IFERROR(IF('M19'!E99=0,"",'M19'!E99),"")</f>
        <v/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ht="15.75" customHeight="1" x14ac:dyDescent="0.25">
      <c r="A2781" s="9" t="s">
        <v>161</v>
      </c>
      <c r="B2781" s="9" t="s">
        <v>162</v>
      </c>
      <c r="C2781" s="9" t="s">
        <v>163</v>
      </c>
      <c r="D2781" s="9" t="s">
        <v>167</v>
      </c>
      <c r="E2781" s="9">
        <v>7898247780075</v>
      </c>
      <c r="F2781" s="9" t="str">
        <f>Calendário!C23</f>
        <v xml:space="preserve">São Miguel Supermercado </v>
      </c>
      <c r="G2781" s="9" t="str">
        <f>IFERROR(IF('M20'!E99=0,"",'M20'!E99),"")</f>
        <v/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.75" customHeight="1" x14ac:dyDescent="0.25">
      <c r="A2782" s="9" t="s">
        <v>161</v>
      </c>
      <c r="B2782" s="9" t="s">
        <v>162</v>
      </c>
      <c r="C2782" s="9" t="s">
        <v>163</v>
      </c>
      <c r="D2782" s="9" t="s">
        <v>167</v>
      </c>
      <c r="E2782" s="9">
        <v>7898247780075</v>
      </c>
      <c r="F2782" s="9" t="str">
        <f>Calendário!C24</f>
        <v>Supermercados BH (Rosa Cruz)</v>
      </c>
      <c r="G2782" s="9" t="str">
        <f>IFERROR(IF('M21'!E99=0,"",'M21'!E99),"")</f>
        <v/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ht="15.75" customHeight="1" x14ac:dyDescent="0.25">
      <c r="A2783" s="9" t="s">
        <v>161</v>
      </c>
      <c r="B2783" s="9" t="s">
        <v>162</v>
      </c>
      <c r="C2783" s="9" t="s">
        <v>163</v>
      </c>
      <c r="D2783" s="9" t="s">
        <v>167</v>
      </c>
      <c r="E2783" s="9">
        <v>7898247780075</v>
      </c>
      <c r="F2783" s="9" t="str">
        <f>Calendário!C25</f>
        <v>Supermercados N U (Bairro Brasil)</v>
      </c>
      <c r="G2783" s="9" t="str">
        <f>IFERROR(IF('M22'!E99=0,"",'M22'!E99),"")</f>
        <v/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ht="15.75" customHeight="1" x14ac:dyDescent="0.25">
      <c r="A2784" s="9" t="s">
        <v>161</v>
      </c>
      <c r="B2784" s="9" t="s">
        <v>162</v>
      </c>
      <c r="C2784" s="9" t="s">
        <v>163</v>
      </c>
      <c r="D2784" s="9" t="s">
        <v>167</v>
      </c>
      <c r="E2784" s="9">
        <v>7898247780075</v>
      </c>
      <c r="F2784" s="9" t="str">
        <f>Calendário!C26</f>
        <v>Atacadão (Pres. Dutra)</v>
      </c>
      <c r="G2784" s="9" t="str">
        <f>IFERROR(IF('M23'!E99=0,"",'M23'!E99),"")</f>
        <v/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ht="15.75" customHeight="1" x14ac:dyDescent="0.25">
      <c r="A2785" s="9" t="s">
        <v>161</v>
      </c>
      <c r="B2785" s="9" t="s">
        <v>162</v>
      </c>
      <c r="C2785" s="9" t="s">
        <v>163</v>
      </c>
      <c r="D2785" s="9" t="s">
        <v>167</v>
      </c>
      <c r="E2785" s="9">
        <v>7898247780075</v>
      </c>
      <c r="F2785" s="9" t="str">
        <f>Calendário!C27</f>
        <v>Supermercado São João</v>
      </c>
      <c r="G2785" s="9" t="str">
        <f>IFERROR(IF('M24'!E99=0,"",'M24'!E99),"")</f>
        <v/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ht="15.75" customHeight="1" x14ac:dyDescent="0.25">
      <c r="A2786" s="9" t="s">
        <v>161</v>
      </c>
      <c r="B2786" s="9" t="s">
        <v>162</v>
      </c>
      <c r="C2786" s="9" t="s">
        <v>163</v>
      </c>
      <c r="D2786" s="9" t="s">
        <v>167</v>
      </c>
      <c r="E2786" s="9">
        <v>7898247780075</v>
      </c>
      <c r="F2786" s="9" t="str">
        <f>Calendário!C28</f>
        <v>G Barbosa Supermercado</v>
      </c>
      <c r="G2786" s="9" t="str">
        <f>IFERROR(IF('M25'!E99=0,"",'M25'!E99),"")</f>
        <v/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ht="15.75" customHeight="1" x14ac:dyDescent="0.25">
      <c r="A2787" s="9" t="s">
        <v>161</v>
      </c>
      <c r="B2787" s="9" t="s">
        <v>162</v>
      </c>
      <c r="C2787" s="9" t="s">
        <v>163</v>
      </c>
      <c r="D2787" s="9" t="s">
        <v>167</v>
      </c>
      <c r="E2787" s="9">
        <v>7898247780075</v>
      </c>
      <c r="F2787" s="9" t="str">
        <f>Calendário!C29</f>
        <v>Pereira Atacado e Varejo (Alto Maron)</v>
      </c>
      <c r="G2787" s="9" t="str">
        <f>IFERROR(IF('M26'!E99=0,"",'M26'!E99),"")</f>
        <v/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ht="15.75" customHeight="1" x14ac:dyDescent="0.25">
      <c r="A2788" s="9" t="s">
        <v>161</v>
      </c>
      <c r="B2788" s="9" t="s">
        <v>162</v>
      </c>
      <c r="C2788" s="9" t="s">
        <v>163</v>
      </c>
      <c r="D2788" s="9" t="s">
        <v>167</v>
      </c>
      <c r="E2788" s="9">
        <v>7898247780075</v>
      </c>
      <c r="F2788" s="9" t="str">
        <f>Calendário!C30</f>
        <v>Supermercados BH (Brumado)</v>
      </c>
      <c r="G2788" s="9" t="str">
        <f>IFERROR(IF('M27'!E99=0,"",'M27'!E99),"")</f>
        <v/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ht="15.75" customHeight="1" x14ac:dyDescent="0.25">
      <c r="A2789" s="9" t="s">
        <v>161</v>
      </c>
      <c r="B2789" s="9" t="s">
        <v>162</v>
      </c>
      <c r="C2789" s="9" t="s">
        <v>163</v>
      </c>
      <c r="D2789" s="9" t="s">
        <v>167</v>
      </c>
      <c r="E2789" s="9">
        <v>7898247780075</v>
      </c>
      <c r="F2789" s="9" t="str">
        <f>Calendário!C31</f>
        <v xml:space="preserve">Super Mix Supermercado </v>
      </c>
      <c r="G2789" s="9" t="str">
        <f>IFERROR(IF('M28'!E99=0,"",'M28'!E99),"")</f>
        <v/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ht="15.75" customHeight="1" x14ac:dyDescent="0.25">
      <c r="A2790" s="9" t="s">
        <v>161</v>
      </c>
      <c r="B2790" s="9" t="s">
        <v>162</v>
      </c>
      <c r="C2790" s="9" t="s">
        <v>163</v>
      </c>
      <c r="D2790" s="9" t="s">
        <v>167</v>
      </c>
      <c r="E2790" s="9">
        <v>7898247780075</v>
      </c>
      <c r="F2790" s="9" t="str">
        <f>Calendário!C32</f>
        <v>Gbom Supermercado</v>
      </c>
      <c r="G2790" s="9" t="str">
        <f>IFERROR(IF('M29'!E99=0,"",'M29'!E99),"")</f>
        <v/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ht="15.75" customHeight="1" x14ac:dyDescent="0.25">
      <c r="A2791" s="9" t="s">
        <v>161</v>
      </c>
      <c r="B2791" s="9" t="s">
        <v>162</v>
      </c>
      <c r="C2791" s="9" t="s">
        <v>163</v>
      </c>
      <c r="D2791" s="9" t="s">
        <v>167</v>
      </c>
      <c r="E2791" s="9">
        <v>7898247780075</v>
      </c>
      <c r="F2791" s="9" t="str">
        <f>Calendário!C33</f>
        <v>Supermercado Azevedo</v>
      </c>
      <c r="G2791" s="9" t="str">
        <f>IFERROR(IF('M30'!E99=0,"",'M30'!E99),"")</f>
        <v/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ht="15.75" customHeight="1" x14ac:dyDescent="0.25">
      <c r="A2792" s="9" t="s">
        <v>161</v>
      </c>
      <c r="B2792" s="9" t="s">
        <v>162</v>
      </c>
      <c r="C2792" s="9" t="s">
        <v>163</v>
      </c>
      <c r="D2792" s="9" t="s">
        <v>167</v>
      </c>
      <c r="E2792" s="9">
        <v>7898247780075</v>
      </c>
      <c r="F2792" s="9" t="str">
        <f>Calendário!C34</f>
        <v>Supermercado Jurema</v>
      </c>
      <c r="G2792" s="9" t="str">
        <f>IFERROR(IF('M31'!E99=0,"",'M31'!E99),"")</f>
        <v/>
      </c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ht="15.75" customHeight="1" x14ac:dyDescent="0.25">
      <c r="A2793" s="9" t="s">
        <v>161</v>
      </c>
      <c r="B2793" s="9" t="s">
        <v>162</v>
      </c>
      <c r="C2793" s="9" t="s">
        <v>163</v>
      </c>
      <c r="D2793" s="9" t="s">
        <v>167</v>
      </c>
      <c r="E2793" s="9">
        <v>7898247780075</v>
      </c>
      <c r="F2793" s="9" t="str">
        <f>Calendário!C35</f>
        <v xml:space="preserve">Supermercado Petybom </v>
      </c>
      <c r="G2793" s="9" t="str">
        <f>IFERROR(IF('M32'!E99=0,"",'M32'!E99),"")</f>
        <v/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ht="15.75" customHeight="1" x14ac:dyDescent="0.25">
      <c r="A2794" s="9" t="s">
        <v>161</v>
      </c>
      <c r="B2794" s="9" t="s">
        <v>162</v>
      </c>
      <c r="C2794" s="9" t="s">
        <v>163</v>
      </c>
      <c r="D2794" s="9" t="s">
        <v>167</v>
      </c>
      <c r="E2794" s="9">
        <v>7898247780075</v>
      </c>
      <c r="F2794" s="9" t="str">
        <f>Calendário!C36</f>
        <v>Supermercados Petrópolis</v>
      </c>
      <c r="G2794" s="9" t="str">
        <f>IFERROR(IF('M33'!E99=0,"",'M33'!E99),"")</f>
        <v/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ht="15.75" customHeight="1" x14ac:dyDescent="0.25">
      <c r="A2795" s="9" t="s">
        <v>161</v>
      </c>
      <c r="B2795" s="9" t="s">
        <v>162</v>
      </c>
      <c r="C2795" s="9" t="s">
        <v>163</v>
      </c>
      <c r="D2795" s="9" t="s">
        <v>167</v>
      </c>
      <c r="E2795" s="9">
        <v>7898247780075</v>
      </c>
      <c r="F2795" s="9" t="str">
        <f>Calendário!C37</f>
        <v>Supermercados N U (Boulevard)</v>
      </c>
      <c r="G2795" s="9" t="str">
        <f>IFERROR(IF('M34'!E99=0,"",'M34'!E99),"")</f>
        <v/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ht="15.75" customHeight="1" x14ac:dyDescent="0.25">
      <c r="A2796" s="9" t="s">
        <v>161</v>
      </c>
      <c r="B2796" s="9" t="s">
        <v>162</v>
      </c>
      <c r="C2796" s="9" t="s">
        <v>163</v>
      </c>
      <c r="D2796" s="9" t="s">
        <v>167</v>
      </c>
      <c r="E2796" s="9">
        <v>7898247780075</v>
      </c>
      <c r="F2796" s="9" t="str">
        <f>Calendário!C38</f>
        <v>Supermercado Local</v>
      </c>
      <c r="G2796" s="9" t="str">
        <f>IFERROR(IF('M35'!E99=0,"",'M35'!E99),"")</f>
        <v/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ht="15.75" customHeight="1" x14ac:dyDescent="0.25">
      <c r="A2797" s="9" t="s">
        <v>161</v>
      </c>
      <c r="B2797" s="9" t="s">
        <v>162</v>
      </c>
      <c r="C2797" s="9" t="s">
        <v>163</v>
      </c>
      <c r="D2797" s="9" t="s">
        <v>167</v>
      </c>
      <c r="E2797" s="9">
        <v>7898247780075</v>
      </c>
      <c r="F2797" s="9" t="str">
        <f>Calendário!C39</f>
        <v>Rondelli Comércio e transporte LTDA</v>
      </c>
      <c r="G2797" s="9" t="str">
        <f>IFERROR(IF('M36'!E99=0,"",'M36'!E99),"")</f>
        <v/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.75" customHeight="1" x14ac:dyDescent="0.25">
      <c r="A2798" s="9" t="s">
        <v>161</v>
      </c>
      <c r="B2798" s="9" t="s">
        <v>162</v>
      </c>
      <c r="C2798" s="9" t="s">
        <v>163</v>
      </c>
      <c r="D2798" s="9" t="s">
        <v>167</v>
      </c>
      <c r="E2798" s="9">
        <v>7898247780075</v>
      </c>
      <c r="F2798" s="9" t="str">
        <f>Calendário!C40</f>
        <v>NS Aparecida</v>
      </c>
      <c r="G2798" s="9" t="str">
        <f>IFERROR(IF('M37'!E99=0,"",'M37'!E99),"")</f>
        <v/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.75" customHeight="1" x14ac:dyDescent="0.25">
      <c r="A2799" s="9" t="s">
        <v>161</v>
      </c>
      <c r="B2799" s="9" t="s">
        <v>162</v>
      </c>
      <c r="C2799" s="9" t="s">
        <v>163</v>
      </c>
      <c r="D2799" s="9" t="s">
        <v>167</v>
      </c>
      <c r="E2799" s="9">
        <v>7898247780075</v>
      </c>
      <c r="F2799" s="9" t="str">
        <f>Calendário!C41</f>
        <v>Supermercado Família</v>
      </c>
      <c r="G2799" s="9" t="str">
        <f>IFERROR(IF('M38'!E99=0,"",'M38'!E99),"")</f>
        <v/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ht="15.75" customHeight="1" x14ac:dyDescent="0.25">
      <c r="A2800" s="9" t="s">
        <v>161</v>
      </c>
      <c r="B2800" s="9" t="s">
        <v>162</v>
      </c>
      <c r="C2800" s="9" t="s">
        <v>163</v>
      </c>
      <c r="D2800" s="9" t="s">
        <v>167</v>
      </c>
      <c r="E2800" s="9">
        <v>7898247780075</v>
      </c>
      <c r="F2800" s="9" t="str">
        <f>Calendário!C42</f>
        <v>S Nossa Senhora</v>
      </c>
      <c r="G2800" s="9" t="str">
        <f>IFERROR(IF('M39'!E99=0,"",'M39'!E99),"")</f>
        <v/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ht="15.75" customHeight="1" x14ac:dyDescent="0.25">
      <c r="A2801" s="9" t="s">
        <v>161</v>
      </c>
      <c r="B2801" s="9" t="s">
        <v>162</v>
      </c>
      <c r="C2801" s="9" t="s">
        <v>163</v>
      </c>
      <c r="D2801" s="9" t="s">
        <v>167</v>
      </c>
      <c r="E2801" s="9">
        <v>7898247780075</v>
      </c>
      <c r="F2801" s="9" t="str">
        <f>Calendário!C43</f>
        <v>Supermercado Nova Economia</v>
      </c>
      <c r="G2801" s="9" t="str">
        <f>IFERROR(IF('M40'!E99=0,"",'M40'!E99),"")</f>
        <v/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ht="15.75" customHeight="1" x14ac:dyDescent="0.25">
      <c r="A2802" s="9" t="s">
        <v>161</v>
      </c>
      <c r="B2802" s="9" t="s">
        <v>162</v>
      </c>
      <c r="C2802" s="9" t="s">
        <v>163</v>
      </c>
      <c r="D2802" s="9" t="s">
        <v>168</v>
      </c>
      <c r="E2802" s="9">
        <v>7891080803673</v>
      </c>
      <c r="F2802" s="9" t="str">
        <f>Calendário!C4</f>
        <v>Atakarejo</v>
      </c>
      <c r="G2802" s="9" t="str">
        <f>IFERROR(IF('M1'!E100=0,"",'M1'!E100),"")</f>
        <v>x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ht="15.75" customHeight="1" x14ac:dyDescent="0.25">
      <c r="A2803" s="9" t="s">
        <v>161</v>
      </c>
      <c r="B2803" s="9" t="s">
        <v>162</v>
      </c>
      <c r="C2803" s="9" t="s">
        <v>163</v>
      </c>
      <c r="D2803" s="9" t="s">
        <v>168</v>
      </c>
      <c r="E2803" s="9">
        <v>7891080803673</v>
      </c>
      <c r="F2803" s="9" t="str">
        <f>Calendário!C5</f>
        <v>Supermercado São Jorge</v>
      </c>
      <c r="G2803" s="9" t="str">
        <f>IFERROR(IF('M2'!E100=0,"",'M2'!E100),"")</f>
        <v/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ht="15.75" customHeight="1" x14ac:dyDescent="0.25">
      <c r="A2804" s="9" t="s">
        <v>161</v>
      </c>
      <c r="B2804" s="9" t="s">
        <v>162</v>
      </c>
      <c r="C2804" s="9" t="s">
        <v>163</v>
      </c>
      <c r="D2804" s="9" t="s">
        <v>168</v>
      </c>
      <c r="E2804" s="9">
        <v>7891080803673</v>
      </c>
      <c r="F2804" s="9" t="str">
        <f>Calendário!C6</f>
        <v>Economart</v>
      </c>
      <c r="G2804" s="9" t="str">
        <f>IFERROR(IF('M3'!E100=0,"",'M3'!E100),"")</f>
        <v>x</v>
      </c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ht="15.75" customHeight="1" x14ac:dyDescent="0.25">
      <c r="A2805" s="9" t="s">
        <v>161</v>
      </c>
      <c r="B2805" s="9" t="s">
        <v>162</v>
      </c>
      <c r="C2805" s="9" t="s">
        <v>163</v>
      </c>
      <c r="D2805" s="9" t="s">
        <v>168</v>
      </c>
      <c r="E2805" s="9">
        <v>7891080803673</v>
      </c>
      <c r="F2805" s="9" t="str">
        <f>Calendário!C7</f>
        <v>Mercadinho Deus Dará</v>
      </c>
      <c r="G2805" s="9" t="str">
        <f>IFERROR(IF('M4'!E100=0,"",'M4'!E100),"")</f>
        <v>x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ht="15.75" customHeight="1" x14ac:dyDescent="0.25">
      <c r="A2806" s="9" t="s">
        <v>161</v>
      </c>
      <c r="B2806" s="9" t="s">
        <v>162</v>
      </c>
      <c r="C2806" s="9" t="s">
        <v>163</v>
      </c>
      <c r="D2806" s="9" t="s">
        <v>168</v>
      </c>
      <c r="E2806" s="9">
        <v>7891080803673</v>
      </c>
      <c r="F2806" s="9" t="str">
        <f>Calendário!C8</f>
        <v>Mix Mateus</v>
      </c>
      <c r="G2806" s="9" t="str">
        <f>IFERROR(IF('M5'!E100=0,"",'M5'!E100),"")</f>
        <v>x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ht="15.75" customHeight="1" x14ac:dyDescent="0.25">
      <c r="A2807" s="9" t="s">
        <v>161</v>
      </c>
      <c r="B2807" s="9" t="s">
        <v>162</v>
      </c>
      <c r="C2807" s="9" t="s">
        <v>163</v>
      </c>
      <c r="D2807" s="9" t="s">
        <v>168</v>
      </c>
      <c r="E2807" s="9">
        <v>7891080803673</v>
      </c>
      <c r="F2807" s="9" t="str">
        <f>Calendário!C9</f>
        <v>Mercado Eliene</v>
      </c>
      <c r="G2807" s="9" t="str">
        <f>IFERROR(IF('M6'!E100=0,"",'M6'!E100),"")</f>
        <v>x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ht="15.75" customHeight="1" x14ac:dyDescent="0.25">
      <c r="A2808" s="9" t="s">
        <v>161</v>
      </c>
      <c r="B2808" s="9" t="s">
        <v>162</v>
      </c>
      <c r="C2808" s="9" t="s">
        <v>163</v>
      </c>
      <c r="D2808" s="9" t="s">
        <v>168</v>
      </c>
      <c r="E2808" s="9">
        <v>7891080803673</v>
      </c>
      <c r="F2808" s="9" t="str">
        <f>Calendário!C10</f>
        <v>Santo Antônio Supermercados</v>
      </c>
      <c r="G2808" s="9" t="str">
        <f>IFERROR(IF('M7'!E100=0,"",'M7'!E100),"")</f>
        <v>x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ht="15.75" customHeight="1" x14ac:dyDescent="0.25">
      <c r="A2809" s="9" t="s">
        <v>161</v>
      </c>
      <c r="B2809" s="9" t="s">
        <v>162</v>
      </c>
      <c r="C2809" s="9" t="s">
        <v>163</v>
      </c>
      <c r="D2809" s="9" t="s">
        <v>168</v>
      </c>
      <c r="E2809" s="9">
        <v>7891080803673</v>
      </c>
      <c r="F2809" s="9" t="str">
        <f>Calendário!C11</f>
        <v xml:space="preserve">Mercado Teixeira </v>
      </c>
      <c r="G2809" s="9" t="str">
        <f>IFERROR(IF('M8'!E100=0,"",'M8'!E100),"")</f>
        <v>x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.75" customHeight="1" x14ac:dyDescent="0.25">
      <c r="A2810" s="9" t="s">
        <v>161</v>
      </c>
      <c r="B2810" s="9" t="s">
        <v>162</v>
      </c>
      <c r="C2810" s="9" t="s">
        <v>163</v>
      </c>
      <c r="D2810" s="9" t="s">
        <v>168</v>
      </c>
      <c r="E2810" s="9">
        <v>7891080803673</v>
      </c>
      <c r="F2810" s="9" t="str">
        <f>Calendário!C12</f>
        <v xml:space="preserve">Supermercado Modelo </v>
      </c>
      <c r="G2810" s="9" t="str">
        <f>IFERROR(IF('M9'!E100=0,"",'M9'!E100),"")</f>
        <v/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.75" customHeight="1" x14ac:dyDescent="0.25">
      <c r="A2811" s="9" t="s">
        <v>161</v>
      </c>
      <c r="B2811" s="9" t="s">
        <v>162</v>
      </c>
      <c r="C2811" s="9" t="s">
        <v>163</v>
      </c>
      <c r="D2811" s="9" t="s">
        <v>168</v>
      </c>
      <c r="E2811" s="9">
        <v>7891080803673</v>
      </c>
      <c r="F2811" s="9" t="str">
        <f>Calendário!C13</f>
        <v>Supermercado Esplendor</v>
      </c>
      <c r="G2811" s="9" t="str">
        <f>IFERROR(IF('M10'!E100=0,"",'M10'!E100),"")</f>
        <v/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.75" customHeight="1" x14ac:dyDescent="0.25">
      <c r="A2812" s="9" t="s">
        <v>161</v>
      </c>
      <c r="B2812" s="9" t="s">
        <v>162</v>
      </c>
      <c r="C2812" s="9" t="s">
        <v>163</v>
      </c>
      <c r="D2812" s="9" t="s">
        <v>168</v>
      </c>
      <c r="E2812" s="9">
        <v>7891080803673</v>
      </c>
      <c r="F2812" s="9" t="str">
        <f>Calendário!C14</f>
        <v>Sendas Distribuidora S/A (Assaí Atacadista)</v>
      </c>
      <c r="G2812" s="9" t="str">
        <f>IFERROR(IF('M11'!E100=0,"",'M11'!E100),"")</f>
        <v/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.75" customHeight="1" x14ac:dyDescent="0.25">
      <c r="A2813" s="9" t="s">
        <v>161</v>
      </c>
      <c r="B2813" s="9" t="s">
        <v>162</v>
      </c>
      <c r="C2813" s="9" t="s">
        <v>163</v>
      </c>
      <c r="D2813" s="9" t="s">
        <v>168</v>
      </c>
      <c r="E2813" s="9">
        <v>7891080803673</v>
      </c>
      <c r="F2813" s="9" t="str">
        <f>Calendário!C15</f>
        <v>Supermercado Sampaio</v>
      </c>
      <c r="G2813" s="9" t="str">
        <f>IFERROR(IF('M12'!E100=0,"",'M12'!E100),"")</f>
        <v/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.75" customHeight="1" x14ac:dyDescent="0.25">
      <c r="A2814" s="9" t="s">
        <v>161</v>
      </c>
      <c r="B2814" s="9" t="s">
        <v>162</v>
      </c>
      <c r="C2814" s="9" t="s">
        <v>163</v>
      </c>
      <c r="D2814" s="9" t="s">
        <v>168</v>
      </c>
      <c r="E2814" s="9">
        <v>7891080803673</v>
      </c>
      <c r="F2814" s="9" t="str">
        <f>Calendário!C16</f>
        <v>Atacadão (Brumado)</v>
      </c>
      <c r="G2814" s="9" t="str">
        <f>IFERROR(IF('M13'!E100=0,"",'M13'!E100),"")</f>
        <v>x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15.75" customHeight="1" x14ac:dyDescent="0.25">
      <c r="A2815" s="9" t="s">
        <v>161</v>
      </c>
      <c r="B2815" s="9" t="s">
        <v>162</v>
      </c>
      <c r="C2815" s="9" t="s">
        <v>163</v>
      </c>
      <c r="D2815" s="9" t="s">
        <v>168</v>
      </c>
      <c r="E2815" s="9">
        <v>7891080803673</v>
      </c>
      <c r="F2815" s="9" t="str">
        <f>Calendário!C17</f>
        <v>Supermercado Central Ipanema</v>
      </c>
      <c r="G2815" s="9" t="str">
        <f>IFERROR(IF('M14'!E100=0,"",'M14'!E100),"")</f>
        <v>x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.75" customHeight="1" x14ac:dyDescent="0.25">
      <c r="A2816" s="9" t="s">
        <v>161</v>
      </c>
      <c r="B2816" s="9" t="s">
        <v>162</v>
      </c>
      <c r="C2816" s="9" t="s">
        <v>163</v>
      </c>
      <c r="D2816" s="9" t="s">
        <v>168</v>
      </c>
      <c r="E2816" s="9">
        <v>7891080803673</v>
      </c>
      <c r="F2816" s="9" t="str">
        <f>Calendário!C18</f>
        <v>Supermercados BH (Juracy)</v>
      </c>
      <c r="G2816" s="9" t="str">
        <f>IFERROR(IF('M15'!E100=0,"",'M15'!E100),"")</f>
        <v/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.75" customHeight="1" x14ac:dyDescent="0.25">
      <c r="A2817" s="9" t="s">
        <v>161</v>
      </c>
      <c r="B2817" s="9" t="s">
        <v>162</v>
      </c>
      <c r="C2817" s="9" t="s">
        <v>163</v>
      </c>
      <c r="D2817" s="9" t="s">
        <v>168</v>
      </c>
      <c r="E2817" s="9">
        <v>7891080803673</v>
      </c>
      <c r="F2817" s="9" t="str">
        <f>Calendário!C19</f>
        <v>Supermercado Canaã</v>
      </c>
      <c r="G2817" s="9" t="str">
        <f>IFERROR(IF('M16'!E100=0,"",'M16'!E100),"")</f>
        <v/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.75" customHeight="1" x14ac:dyDescent="0.25">
      <c r="A2818" s="9" t="s">
        <v>161</v>
      </c>
      <c r="B2818" s="9" t="s">
        <v>162</v>
      </c>
      <c r="C2818" s="9" t="s">
        <v>163</v>
      </c>
      <c r="D2818" s="9" t="s">
        <v>168</v>
      </c>
      <c r="E2818" s="9">
        <v>7891080803673</v>
      </c>
      <c r="F2818" s="9" t="str">
        <f>Calendário!C20</f>
        <v>Supermercado Aliança</v>
      </c>
      <c r="G2818" s="9" t="str">
        <f>IFERROR(IF('M17'!E100=0,"",'M17'!E100),"")</f>
        <v/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.75" customHeight="1" x14ac:dyDescent="0.25">
      <c r="A2819" s="9" t="s">
        <v>161</v>
      </c>
      <c r="B2819" s="9" t="s">
        <v>162</v>
      </c>
      <c r="C2819" s="9" t="s">
        <v>163</v>
      </c>
      <c r="D2819" s="9" t="s">
        <v>168</v>
      </c>
      <c r="E2819" s="9">
        <v>7891080803673</v>
      </c>
      <c r="F2819" s="9" t="str">
        <f>Calendário!C21</f>
        <v>Pereira Atacado e Varejo (Boa Vista)</v>
      </c>
      <c r="G2819" s="9" t="str">
        <f>IFERROR(IF('M18'!E100=0,"",'M18'!E100),"")</f>
        <v/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.75" customHeight="1" x14ac:dyDescent="0.25">
      <c r="A2820" s="9" t="s">
        <v>161</v>
      </c>
      <c r="B2820" s="9" t="s">
        <v>162</v>
      </c>
      <c r="C2820" s="9" t="s">
        <v>163</v>
      </c>
      <c r="D2820" s="9" t="s">
        <v>168</v>
      </c>
      <c r="E2820" s="9">
        <v>7891080803673</v>
      </c>
      <c r="F2820" s="9" t="str">
        <f>Calendário!C22</f>
        <v>Andralmeida LTDA (São Geraldo)</v>
      </c>
      <c r="G2820" s="9" t="str">
        <f>IFERROR(IF('M19'!E100=0,"",'M19'!E100),"")</f>
        <v/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.75" customHeight="1" x14ac:dyDescent="0.25">
      <c r="A2821" s="9" t="s">
        <v>161</v>
      </c>
      <c r="B2821" s="9" t="s">
        <v>162</v>
      </c>
      <c r="C2821" s="9" t="s">
        <v>163</v>
      </c>
      <c r="D2821" s="9" t="s">
        <v>168</v>
      </c>
      <c r="E2821" s="9">
        <v>7891080803673</v>
      </c>
      <c r="F2821" s="9" t="str">
        <f>Calendário!C23</f>
        <v xml:space="preserve">São Miguel Supermercado </v>
      </c>
      <c r="G2821" s="9" t="str">
        <f>IFERROR(IF('M20'!E100=0,"",'M20'!E100),"")</f>
        <v/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.75" customHeight="1" x14ac:dyDescent="0.25">
      <c r="A2822" s="9" t="s">
        <v>161</v>
      </c>
      <c r="B2822" s="9" t="s">
        <v>162</v>
      </c>
      <c r="C2822" s="9" t="s">
        <v>163</v>
      </c>
      <c r="D2822" s="9" t="s">
        <v>168</v>
      </c>
      <c r="E2822" s="9">
        <v>7891080803673</v>
      </c>
      <c r="F2822" s="9" t="str">
        <f>Calendário!C24</f>
        <v>Supermercados BH (Rosa Cruz)</v>
      </c>
      <c r="G2822" s="9" t="str">
        <f>IFERROR(IF('M21'!E100=0,"",'M21'!E100),"")</f>
        <v/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.75" customHeight="1" x14ac:dyDescent="0.25">
      <c r="A2823" s="9" t="s">
        <v>161</v>
      </c>
      <c r="B2823" s="9" t="s">
        <v>162</v>
      </c>
      <c r="C2823" s="9" t="s">
        <v>163</v>
      </c>
      <c r="D2823" s="9" t="s">
        <v>168</v>
      </c>
      <c r="E2823" s="9">
        <v>7891080803673</v>
      </c>
      <c r="F2823" s="9" t="str">
        <f>Calendário!C25</f>
        <v>Supermercados N U (Bairro Brasil)</v>
      </c>
      <c r="G2823" s="9" t="str">
        <f>IFERROR(IF('M22'!E100=0,"",'M22'!E100),"")</f>
        <v/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.75" customHeight="1" x14ac:dyDescent="0.25">
      <c r="A2824" s="9" t="s">
        <v>161</v>
      </c>
      <c r="B2824" s="9" t="s">
        <v>162</v>
      </c>
      <c r="C2824" s="9" t="s">
        <v>163</v>
      </c>
      <c r="D2824" s="9" t="s">
        <v>168</v>
      </c>
      <c r="E2824" s="9">
        <v>7891080803673</v>
      </c>
      <c r="F2824" s="9" t="str">
        <f>Calendário!C26</f>
        <v>Atacadão (Pres. Dutra)</v>
      </c>
      <c r="G2824" s="9" t="str">
        <f>IFERROR(IF('M23'!E100=0,"",'M23'!E100),"")</f>
        <v/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.75" customHeight="1" x14ac:dyDescent="0.25">
      <c r="A2825" s="9" t="s">
        <v>161</v>
      </c>
      <c r="B2825" s="9" t="s">
        <v>162</v>
      </c>
      <c r="C2825" s="9" t="s">
        <v>163</v>
      </c>
      <c r="D2825" s="9" t="s">
        <v>168</v>
      </c>
      <c r="E2825" s="9">
        <v>7891080803673</v>
      </c>
      <c r="F2825" s="9" t="str">
        <f>Calendário!C27</f>
        <v>Supermercado São João</v>
      </c>
      <c r="G2825" s="9" t="str">
        <f>IFERROR(IF('M24'!E100=0,"",'M24'!E100),"")</f>
        <v/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.75" customHeight="1" x14ac:dyDescent="0.25">
      <c r="A2826" s="9" t="s">
        <v>161</v>
      </c>
      <c r="B2826" s="9" t="s">
        <v>162</v>
      </c>
      <c r="C2826" s="9" t="s">
        <v>163</v>
      </c>
      <c r="D2826" s="9" t="s">
        <v>168</v>
      </c>
      <c r="E2826" s="9">
        <v>7891080803673</v>
      </c>
      <c r="F2826" s="9" t="str">
        <f>Calendário!C28</f>
        <v>G Barbosa Supermercado</v>
      </c>
      <c r="G2826" s="9" t="str">
        <f>IFERROR(IF('M25'!E100=0,"",'M25'!E100),"")</f>
        <v/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.75" customHeight="1" x14ac:dyDescent="0.25">
      <c r="A2827" s="9" t="s">
        <v>161</v>
      </c>
      <c r="B2827" s="9" t="s">
        <v>162</v>
      </c>
      <c r="C2827" s="9" t="s">
        <v>163</v>
      </c>
      <c r="D2827" s="9" t="s">
        <v>168</v>
      </c>
      <c r="E2827" s="9">
        <v>7891080803673</v>
      </c>
      <c r="F2827" s="9" t="str">
        <f>Calendário!C29</f>
        <v>Pereira Atacado e Varejo (Alto Maron)</v>
      </c>
      <c r="G2827" s="9" t="str">
        <f>IFERROR(IF('M26'!E100=0,"",'M26'!E100),"")</f>
        <v/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.75" customHeight="1" x14ac:dyDescent="0.25">
      <c r="A2828" s="9" t="s">
        <v>161</v>
      </c>
      <c r="B2828" s="9" t="s">
        <v>162</v>
      </c>
      <c r="C2828" s="9" t="s">
        <v>163</v>
      </c>
      <c r="D2828" s="9" t="s">
        <v>168</v>
      </c>
      <c r="E2828" s="9">
        <v>7891080803673</v>
      </c>
      <c r="F2828" s="9" t="str">
        <f>Calendário!C30</f>
        <v>Supermercados BH (Brumado)</v>
      </c>
      <c r="G2828" s="9" t="str">
        <f>IFERROR(IF('M27'!E100=0,"",'M27'!E100),"")</f>
        <v/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.75" customHeight="1" x14ac:dyDescent="0.25">
      <c r="A2829" s="9" t="s">
        <v>161</v>
      </c>
      <c r="B2829" s="9" t="s">
        <v>162</v>
      </c>
      <c r="C2829" s="9" t="s">
        <v>163</v>
      </c>
      <c r="D2829" s="9" t="s">
        <v>168</v>
      </c>
      <c r="E2829" s="9">
        <v>7891080803673</v>
      </c>
      <c r="F2829" s="9" t="str">
        <f>Calendário!C31</f>
        <v xml:space="preserve">Super Mix Supermercado </v>
      </c>
      <c r="G2829" s="9" t="str">
        <f>IFERROR(IF('M28'!E100=0,"",'M28'!E100),"")</f>
        <v/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.75" customHeight="1" x14ac:dyDescent="0.25">
      <c r="A2830" s="9" t="s">
        <v>161</v>
      </c>
      <c r="B2830" s="9" t="s">
        <v>162</v>
      </c>
      <c r="C2830" s="9" t="s">
        <v>163</v>
      </c>
      <c r="D2830" s="9" t="s">
        <v>168</v>
      </c>
      <c r="E2830" s="9">
        <v>7891080803673</v>
      </c>
      <c r="F2830" s="9" t="str">
        <f>Calendário!C32</f>
        <v>Gbom Supermercado</v>
      </c>
      <c r="G2830" s="9" t="str">
        <f>IFERROR(IF('M29'!E100=0,"",'M29'!E100),"")</f>
        <v/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.75" customHeight="1" x14ac:dyDescent="0.25">
      <c r="A2831" s="9" t="s">
        <v>161</v>
      </c>
      <c r="B2831" s="9" t="s">
        <v>162</v>
      </c>
      <c r="C2831" s="9" t="s">
        <v>163</v>
      </c>
      <c r="D2831" s="9" t="s">
        <v>168</v>
      </c>
      <c r="E2831" s="9">
        <v>7891080803673</v>
      </c>
      <c r="F2831" s="9" t="str">
        <f>Calendário!C33</f>
        <v>Supermercado Azevedo</v>
      </c>
      <c r="G2831" s="9" t="str">
        <f>IFERROR(IF('M30'!E100=0,"",'M30'!E100),"")</f>
        <v/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.75" customHeight="1" x14ac:dyDescent="0.25">
      <c r="A2832" s="9" t="s">
        <v>161</v>
      </c>
      <c r="B2832" s="9" t="s">
        <v>162</v>
      </c>
      <c r="C2832" s="9" t="s">
        <v>163</v>
      </c>
      <c r="D2832" s="9" t="s">
        <v>168</v>
      </c>
      <c r="E2832" s="9">
        <v>7891080803673</v>
      </c>
      <c r="F2832" s="9" t="str">
        <f>Calendário!C34</f>
        <v>Supermercado Jurema</v>
      </c>
      <c r="G2832" s="9" t="str">
        <f>IFERROR(IF('M31'!E100=0,"",'M31'!E100),"")</f>
        <v/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.75" customHeight="1" x14ac:dyDescent="0.25">
      <c r="A2833" s="9" t="s">
        <v>161</v>
      </c>
      <c r="B2833" s="9" t="s">
        <v>162</v>
      </c>
      <c r="C2833" s="9" t="s">
        <v>163</v>
      </c>
      <c r="D2833" s="9" t="s">
        <v>168</v>
      </c>
      <c r="E2833" s="9">
        <v>7891080803673</v>
      </c>
      <c r="F2833" s="9" t="str">
        <f>Calendário!C35</f>
        <v xml:space="preserve">Supermercado Petybom </v>
      </c>
      <c r="G2833" s="9" t="str">
        <f>IFERROR(IF('M32'!E100=0,"",'M32'!E100),"")</f>
        <v/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.75" customHeight="1" x14ac:dyDescent="0.25">
      <c r="A2834" s="9" t="s">
        <v>161</v>
      </c>
      <c r="B2834" s="9" t="s">
        <v>162</v>
      </c>
      <c r="C2834" s="9" t="s">
        <v>163</v>
      </c>
      <c r="D2834" s="9" t="s">
        <v>168</v>
      </c>
      <c r="E2834" s="9">
        <v>7891080803673</v>
      </c>
      <c r="F2834" s="9" t="str">
        <f>Calendário!C36</f>
        <v>Supermercados Petrópolis</v>
      </c>
      <c r="G2834" s="9" t="str">
        <f>IFERROR(IF('M33'!E100=0,"",'M33'!E100),"")</f>
        <v/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.75" customHeight="1" x14ac:dyDescent="0.25">
      <c r="A2835" s="9" t="s">
        <v>161</v>
      </c>
      <c r="B2835" s="9" t="s">
        <v>162</v>
      </c>
      <c r="C2835" s="9" t="s">
        <v>163</v>
      </c>
      <c r="D2835" s="9" t="s">
        <v>168</v>
      </c>
      <c r="E2835" s="9">
        <v>7891080803673</v>
      </c>
      <c r="F2835" s="9" t="str">
        <f>Calendário!C37</f>
        <v>Supermercados N U (Boulevard)</v>
      </c>
      <c r="G2835" s="9" t="str">
        <f>IFERROR(IF('M34'!E100=0,"",'M34'!E100),"")</f>
        <v/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.75" customHeight="1" x14ac:dyDescent="0.25">
      <c r="A2836" s="9" t="s">
        <v>161</v>
      </c>
      <c r="B2836" s="9" t="s">
        <v>162</v>
      </c>
      <c r="C2836" s="9" t="s">
        <v>163</v>
      </c>
      <c r="D2836" s="9" t="s">
        <v>168</v>
      </c>
      <c r="E2836" s="9">
        <v>7891080803673</v>
      </c>
      <c r="F2836" s="9" t="str">
        <f>Calendário!C38</f>
        <v>Supermercado Local</v>
      </c>
      <c r="G2836" s="9" t="str">
        <f>IFERROR(IF('M35'!E100=0,"",'M35'!E100),"")</f>
        <v/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.75" customHeight="1" x14ac:dyDescent="0.25">
      <c r="A2837" s="9" t="s">
        <v>161</v>
      </c>
      <c r="B2837" s="9" t="s">
        <v>162</v>
      </c>
      <c r="C2837" s="9" t="s">
        <v>163</v>
      </c>
      <c r="D2837" s="9" t="s">
        <v>168</v>
      </c>
      <c r="E2837" s="9">
        <v>7891080803673</v>
      </c>
      <c r="F2837" s="9" t="str">
        <f>Calendário!C39</f>
        <v>Rondelli Comércio e transporte LTDA</v>
      </c>
      <c r="G2837" s="9" t="str">
        <f>IFERROR(IF('M36'!E100=0,"",'M36'!E100),"")</f>
        <v/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.75" customHeight="1" x14ac:dyDescent="0.25">
      <c r="A2838" s="9" t="s">
        <v>161</v>
      </c>
      <c r="B2838" s="9" t="s">
        <v>162</v>
      </c>
      <c r="C2838" s="9" t="s">
        <v>163</v>
      </c>
      <c r="D2838" s="9" t="s">
        <v>168</v>
      </c>
      <c r="E2838" s="9">
        <v>7891080803673</v>
      </c>
      <c r="F2838" s="9" t="str">
        <f>Calendário!C40</f>
        <v>NS Aparecida</v>
      </c>
      <c r="G2838" s="9" t="str">
        <f>IFERROR(IF('M37'!E100=0,"",'M37'!E100),"")</f>
        <v/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.75" customHeight="1" x14ac:dyDescent="0.25">
      <c r="A2839" s="9" t="s">
        <v>161</v>
      </c>
      <c r="B2839" s="9" t="s">
        <v>162</v>
      </c>
      <c r="C2839" s="9" t="s">
        <v>163</v>
      </c>
      <c r="D2839" s="9" t="s">
        <v>168</v>
      </c>
      <c r="E2839" s="9">
        <v>7891080803673</v>
      </c>
      <c r="F2839" s="9" t="str">
        <f>Calendário!C41</f>
        <v>Supermercado Família</v>
      </c>
      <c r="G2839" s="9" t="str">
        <f>IFERROR(IF('M38'!E100=0,"",'M38'!E100),"")</f>
        <v/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15.75" customHeight="1" x14ac:dyDescent="0.25">
      <c r="A2840" s="9" t="s">
        <v>161</v>
      </c>
      <c r="B2840" s="9" t="s">
        <v>162</v>
      </c>
      <c r="C2840" s="9" t="s">
        <v>163</v>
      </c>
      <c r="D2840" s="9" t="s">
        <v>168</v>
      </c>
      <c r="E2840" s="9">
        <v>7891080803673</v>
      </c>
      <c r="F2840" s="9" t="str">
        <f>Calendário!C42</f>
        <v>S Nossa Senhora</v>
      </c>
      <c r="G2840" s="9" t="str">
        <f>IFERROR(IF('M39'!E100=0,"",'M39'!E100),"")</f>
        <v/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.75" customHeight="1" x14ac:dyDescent="0.25">
      <c r="A2841" s="9" t="s">
        <v>161</v>
      </c>
      <c r="B2841" s="9" t="s">
        <v>162</v>
      </c>
      <c r="C2841" s="9" t="s">
        <v>163</v>
      </c>
      <c r="D2841" s="9" t="s">
        <v>168</v>
      </c>
      <c r="E2841" s="9">
        <v>7891080803673</v>
      </c>
      <c r="F2841" s="9" t="str">
        <f>Calendário!C43</f>
        <v>Supermercado Nova Economia</v>
      </c>
      <c r="G2841" s="9" t="str">
        <f>IFERROR(IF('M40'!E100=0,"",'M40'!E100),"")</f>
        <v/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.75" customHeight="1" x14ac:dyDescent="0.25">
      <c r="A2842" s="9" t="s">
        <v>170</v>
      </c>
      <c r="B2842" s="9" t="s">
        <v>162</v>
      </c>
      <c r="C2842" s="9" t="s">
        <v>171</v>
      </c>
      <c r="D2842" s="9" t="s">
        <v>172</v>
      </c>
      <c r="E2842" s="9" t="s">
        <v>173</v>
      </c>
      <c r="F2842" s="9" t="str">
        <f>Calendário!C4</f>
        <v>Atakarejo</v>
      </c>
      <c r="G2842" s="9">
        <f>IFERROR(IF('M1'!E102=0,"",'M1'!E102),"")</f>
        <v>11.59</v>
      </c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.75" customHeight="1" x14ac:dyDescent="0.25">
      <c r="A2843" s="9" t="s">
        <v>170</v>
      </c>
      <c r="B2843" s="9" t="s">
        <v>162</v>
      </c>
      <c r="C2843" s="9" t="s">
        <v>171</v>
      </c>
      <c r="D2843" s="9" t="s">
        <v>172</v>
      </c>
      <c r="E2843" s="9" t="s">
        <v>173</v>
      </c>
      <c r="F2843" s="9" t="str">
        <f>Calendário!C5</f>
        <v>Supermercado São Jorge</v>
      </c>
      <c r="G2843" s="9" t="str">
        <f>IFERROR(IF('M2'!E102=0,"",'M2'!E102),"")</f>
        <v/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.75" customHeight="1" x14ac:dyDescent="0.25">
      <c r="A2844" s="9" t="s">
        <v>170</v>
      </c>
      <c r="B2844" s="9" t="s">
        <v>162</v>
      </c>
      <c r="C2844" s="9" t="s">
        <v>171</v>
      </c>
      <c r="D2844" s="9" t="s">
        <v>172</v>
      </c>
      <c r="E2844" s="9" t="s">
        <v>173</v>
      </c>
      <c r="F2844" s="9" t="str">
        <f>Calendário!C6</f>
        <v>Economart</v>
      </c>
      <c r="G2844" s="9">
        <f>IFERROR(IF('M3'!E102=0,"",'M3'!E102),"")</f>
        <v>11.9</v>
      </c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.75" customHeight="1" x14ac:dyDescent="0.25">
      <c r="A2845" s="9" t="s">
        <v>170</v>
      </c>
      <c r="B2845" s="9" t="s">
        <v>162</v>
      </c>
      <c r="C2845" s="9" t="s">
        <v>171</v>
      </c>
      <c r="D2845" s="9" t="s">
        <v>172</v>
      </c>
      <c r="E2845" s="9" t="s">
        <v>173</v>
      </c>
      <c r="F2845" s="9" t="str">
        <f>Calendário!C7</f>
        <v>Mercadinho Deus Dará</v>
      </c>
      <c r="G2845" s="9" t="str">
        <f>IFERROR(IF('M4'!E102=0,"",'M4'!E102),"")</f>
        <v>x</v>
      </c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.75" customHeight="1" x14ac:dyDescent="0.25">
      <c r="A2846" s="9" t="s">
        <v>170</v>
      </c>
      <c r="B2846" s="9" t="s">
        <v>162</v>
      </c>
      <c r="C2846" s="9" t="s">
        <v>171</v>
      </c>
      <c r="D2846" s="9" t="s">
        <v>172</v>
      </c>
      <c r="E2846" s="9" t="s">
        <v>173</v>
      </c>
      <c r="F2846" s="9" t="str">
        <f>Calendário!C8</f>
        <v>Mix Mateus</v>
      </c>
      <c r="G2846" s="9">
        <f>IFERROR(IF('M5'!E102=0,"",'M5'!E102),"")</f>
        <v>8.9</v>
      </c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.75" customHeight="1" x14ac:dyDescent="0.25">
      <c r="A2847" s="9" t="s">
        <v>170</v>
      </c>
      <c r="B2847" s="9" t="s">
        <v>162</v>
      </c>
      <c r="C2847" s="9" t="s">
        <v>171</v>
      </c>
      <c r="D2847" s="9" t="s">
        <v>172</v>
      </c>
      <c r="E2847" s="9" t="s">
        <v>173</v>
      </c>
      <c r="F2847" s="9" t="str">
        <f>Calendário!C9</f>
        <v>Mercado Eliene</v>
      </c>
      <c r="G2847" s="9" t="str">
        <f>IFERROR(IF('M6'!E102=0,"",'M6'!E102),"")</f>
        <v>x</v>
      </c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.75" customHeight="1" x14ac:dyDescent="0.25">
      <c r="A2848" s="9" t="s">
        <v>170</v>
      </c>
      <c r="B2848" s="9" t="s">
        <v>162</v>
      </c>
      <c r="C2848" s="9" t="s">
        <v>171</v>
      </c>
      <c r="D2848" s="9" t="s">
        <v>172</v>
      </c>
      <c r="E2848" s="9" t="s">
        <v>173</v>
      </c>
      <c r="F2848" s="9" t="str">
        <f>Calendário!C10</f>
        <v>Santo Antônio Supermercados</v>
      </c>
      <c r="G2848" s="9">
        <f>IFERROR(IF('M7'!E102=0,"",'M7'!E102),"")</f>
        <v>18.5</v>
      </c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.75" customHeight="1" x14ac:dyDescent="0.25">
      <c r="A2849" s="9" t="s">
        <v>170</v>
      </c>
      <c r="B2849" s="9" t="s">
        <v>162</v>
      </c>
      <c r="C2849" s="9" t="s">
        <v>171</v>
      </c>
      <c r="D2849" s="9" t="s">
        <v>172</v>
      </c>
      <c r="E2849" s="9" t="s">
        <v>173</v>
      </c>
      <c r="F2849" s="9" t="str">
        <f>Calendário!C11</f>
        <v xml:space="preserve">Mercado Teixeira </v>
      </c>
      <c r="G2849" s="9" t="str">
        <f>IFERROR(IF('M8'!E102=0,"",'M8'!E102),"")</f>
        <v>x</v>
      </c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.75" customHeight="1" x14ac:dyDescent="0.25">
      <c r="A2850" s="9" t="s">
        <v>170</v>
      </c>
      <c r="B2850" s="9" t="s">
        <v>162</v>
      </c>
      <c r="C2850" s="9" t="s">
        <v>171</v>
      </c>
      <c r="D2850" s="9" t="s">
        <v>172</v>
      </c>
      <c r="E2850" s="9" t="s">
        <v>173</v>
      </c>
      <c r="F2850" s="9" t="str">
        <f>Calendário!C12</f>
        <v xml:space="preserve">Supermercado Modelo </v>
      </c>
      <c r="G2850" s="9" t="str">
        <f>IFERROR(IF('M9'!E102=0,"",'M9'!E102),"")</f>
        <v/>
      </c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.75" customHeight="1" x14ac:dyDescent="0.25">
      <c r="A2851" s="9" t="s">
        <v>170</v>
      </c>
      <c r="B2851" s="9" t="s">
        <v>162</v>
      </c>
      <c r="C2851" s="9" t="s">
        <v>171</v>
      </c>
      <c r="D2851" s="9" t="s">
        <v>172</v>
      </c>
      <c r="E2851" s="9" t="s">
        <v>173</v>
      </c>
      <c r="F2851" s="9" t="str">
        <f>Calendário!C13</f>
        <v>Supermercado Esplendor</v>
      </c>
      <c r="G2851" s="9" t="str">
        <f>IFERROR(IF('M10'!E102=0,"",'M10'!E102),"")</f>
        <v/>
      </c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ht="15.75" customHeight="1" x14ac:dyDescent="0.25">
      <c r="A2852" s="9" t="s">
        <v>170</v>
      </c>
      <c r="B2852" s="9" t="s">
        <v>162</v>
      </c>
      <c r="C2852" s="9" t="s">
        <v>171</v>
      </c>
      <c r="D2852" s="9" t="s">
        <v>172</v>
      </c>
      <c r="E2852" s="9" t="s">
        <v>173</v>
      </c>
      <c r="F2852" s="9" t="str">
        <f>Calendário!C14</f>
        <v>Sendas Distribuidora S/A (Assaí Atacadista)</v>
      </c>
      <c r="G2852" s="9" t="str">
        <f>IFERROR(IF('M11'!E102=0,"",'M11'!E102),"")</f>
        <v/>
      </c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.75" customHeight="1" x14ac:dyDescent="0.25">
      <c r="A2853" s="9" t="s">
        <v>170</v>
      </c>
      <c r="B2853" s="9" t="s">
        <v>162</v>
      </c>
      <c r="C2853" s="9" t="s">
        <v>171</v>
      </c>
      <c r="D2853" s="9" t="s">
        <v>172</v>
      </c>
      <c r="E2853" s="9" t="s">
        <v>173</v>
      </c>
      <c r="F2853" s="9" t="str">
        <f>Calendário!C15</f>
        <v>Supermercado Sampaio</v>
      </c>
      <c r="G2853" s="9" t="str">
        <f>IFERROR(IF('M12'!E102=0,"",'M12'!E102),"")</f>
        <v/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ht="15.75" customHeight="1" x14ac:dyDescent="0.25">
      <c r="A2854" s="9" t="s">
        <v>170</v>
      </c>
      <c r="B2854" s="9" t="s">
        <v>162</v>
      </c>
      <c r="C2854" s="9" t="s">
        <v>171</v>
      </c>
      <c r="D2854" s="9" t="s">
        <v>172</v>
      </c>
      <c r="E2854" s="9" t="s">
        <v>173</v>
      </c>
      <c r="F2854" s="9" t="str">
        <f>Calendário!C16</f>
        <v>Atacadão (Brumado)</v>
      </c>
      <c r="G2854" s="9" t="str">
        <f>IFERROR(IF('M13'!E102=0,"",'M13'!E102),"")</f>
        <v>x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ht="15.75" customHeight="1" x14ac:dyDescent="0.25">
      <c r="A2855" s="9" t="s">
        <v>170</v>
      </c>
      <c r="B2855" s="9" t="s">
        <v>162</v>
      </c>
      <c r="C2855" s="9" t="s">
        <v>171</v>
      </c>
      <c r="D2855" s="9" t="s">
        <v>172</v>
      </c>
      <c r="E2855" s="9" t="s">
        <v>173</v>
      </c>
      <c r="F2855" s="9" t="str">
        <f>Calendário!C17</f>
        <v>Supermercado Central Ipanema</v>
      </c>
      <c r="G2855" s="9" t="str">
        <f>IFERROR(IF('M14'!E102=0,"",'M14'!E102),"")</f>
        <v>x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ht="15.75" customHeight="1" x14ac:dyDescent="0.25">
      <c r="A2856" s="9" t="s">
        <v>170</v>
      </c>
      <c r="B2856" s="9" t="s">
        <v>162</v>
      </c>
      <c r="C2856" s="9" t="s">
        <v>171</v>
      </c>
      <c r="D2856" s="9" t="s">
        <v>172</v>
      </c>
      <c r="E2856" s="9" t="s">
        <v>173</v>
      </c>
      <c r="F2856" s="9" t="str">
        <f>Calendário!C18</f>
        <v>Supermercados BH (Juracy)</v>
      </c>
      <c r="G2856" s="9" t="str">
        <f>IFERROR(IF('M15'!E102=0,"",'M15'!E102),"")</f>
        <v/>
      </c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ht="15.75" customHeight="1" x14ac:dyDescent="0.25">
      <c r="A2857" s="9" t="s">
        <v>170</v>
      </c>
      <c r="B2857" s="9" t="s">
        <v>162</v>
      </c>
      <c r="C2857" s="9" t="s">
        <v>171</v>
      </c>
      <c r="D2857" s="9" t="s">
        <v>172</v>
      </c>
      <c r="E2857" s="9" t="s">
        <v>173</v>
      </c>
      <c r="F2857" s="9" t="str">
        <f>Calendário!C19</f>
        <v>Supermercado Canaã</v>
      </c>
      <c r="G2857" s="9" t="str">
        <f>IFERROR(IF('M16'!E102=0,"",'M16'!E102),"")</f>
        <v/>
      </c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ht="15.75" customHeight="1" x14ac:dyDescent="0.25">
      <c r="A2858" s="9" t="s">
        <v>170</v>
      </c>
      <c r="B2858" s="9" t="s">
        <v>162</v>
      </c>
      <c r="C2858" s="9" t="s">
        <v>171</v>
      </c>
      <c r="D2858" s="9" t="s">
        <v>172</v>
      </c>
      <c r="E2858" s="9" t="s">
        <v>173</v>
      </c>
      <c r="F2858" s="9" t="str">
        <f>Calendário!C20</f>
        <v>Supermercado Aliança</v>
      </c>
      <c r="G2858" s="9" t="str">
        <f>IFERROR(IF('M17'!E102=0,"",'M17'!E102),"")</f>
        <v/>
      </c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ht="15.75" customHeight="1" x14ac:dyDescent="0.25">
      <c r="A2859" s="9" t="s">
        <v>170</v>
      </c>
      <c r="B2859" s="9" t="s">
        <v>162</v>
      </c>
      <c r="C2859" s="9" t="s">
        <v>171</v>
      </c>
      <c r="D2859" s="9" t="s">
        <v>172</v>
      </c>
      <c r="E2859" s="9" t="s">
        <v>173</v>
      </c>
      <c r="F2859" s="9" t="str">
        <f>Calendário!C21</f>
        <v>Pereira Atacado e Varejo (Boa Vista)</v>
      </c>
      <c r="G2859" s="9" t="str">
        <f>IFERROR(IF('M18'!E102=0,"",'M18'!E102),"")</f>
        <v/>
      </c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ht="15.75" customHeight="1" x14ac:dyDescent="0.25">
      <c r="A2860" s="9" t="s">
        <v>170</v>
      </c>
      <c r="B2860" s="9" t="s">
        <v>162</v>
      </c>
      <c r="C2860" s="9" t="s">
        <v>171</v>
      </c>
      <c r="D2860" s="9" t="s">
        <v>172</v>
      </c>
      <c r="E2860" s="9" t="s">
        <v>173</v>
      </c>
      <c r="F2860" s="9" t="str">
        <f>Calendário!C22</f>
        <v>Andralmeida LTDA (São Geraldo)</v>
      </c>
      <c r="G2860" s="9" t="str">
        <f>IFERROR(IF('M19'!E102=0,"",'M19'!E102),"")</f>
        <v/>
      </c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ht="15.75" customHeight="1" x14ac:dyDescent="0.25">
      <c r="A2861" s="9" t="s">
        <v>170</v>
      </c>
      <c r="B2861" s="9" t="s">
        <v>162</v>
      </c>
      <c r="C2861" s="9" t="s">
        <v>171</v>
      </c>
      <c r="D2861" s="9" t="s">
        <v>172</v>
      </c>
      <c r="E2861" s="9" t="s">
        <v>173</v>
      </c>
      <c r="F2861" s="9" t="str">
        <f>Calendário!C23</f>
        <v xml:space="preserve">São Miguel Supermercado </v>
      </c>
      <c r="G2861" s="9" t="str">
        <f>IFERROR(IF('M20'!E102=0,"",'M20'!E102),"")</f>
        <v/>
      </c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ht="15.75" customHeight="1" x14ac:dyDescent="0.25">
      <c r="A2862" s="9" t="s">
        <v>170</v>
      </c>
      <c r="B2862" s="9" t="s">
        <v>162</v>
      </c>
      <c r="C2862" s="9" t="s">
        <v>171</v>
      </c>
      <c r="D2862" s="9" t="s">
        <v>172</v>
      </c>
      <c r="E2862" s="9" t="s">
        <v>173</v>
      </c>
      <c r="F2862" s="9" t="str">
        <f>Calendário!C24</f>
        <v>Supermercados BH (Rosa Cruz)</v>
      </c>
      <c r="G2862" s="9" t="str">
        <f>IFERROR(IF('M21'!E102=0,"",'M21'!E102),"")</f>
        <v/>
      </c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ht="15.75" customHeight="1" x14ac:dyDescent="0.25">
      <c r="A2863" s="9" t="s">
        <v>170</v>
      </c>
      <c r="B2863" s="9" t="s">
        <v>162</v>
      </c>
      <c r="C2863" s="9" t="s">
        <v>171</v>
      </c>
      <c r="D2863" s="9" t="s">
        <v>172</v>
      </c>
      <c r="E2863" s="9" t="s">
        <v>173</v>
      </c>
      <c r="F2863" s="9" t="str">
        <f>Calendário!C25</f>
        <v>Supermercados N U (Bairro Brasil)</v>
      </c>
      <c r="G2863" s="9" t="str">
        <f>IFERROR(IF('M22'!E102=0,"",'M22'!E102),"")</f>
        <v/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ht="15.75" customHeight="1" x14ac:dyDescent="0.25">
      <c r="A2864" s="9" t="s">
        <v>170</v>
      </c>
      <c r="B2864" s="9" t="s">
        <v>162</v>
      </c>
      <c r="C2864" s="9" t="s">
        <v>171</v>
      </c>
      <c r="D2864" s="9" t="s">
        <v>172</v>
      </c>
      <c r="E2864" s="9" t="s">
        <v>173</v>
      </c>
      <c r="F2864" s="9" t="str">
        <f>Calendário!C26</f>
        <v>Atacadão (Pres. Dutra)</v>
      </c>
      <c r="G2864" s="9" t="str">
        <f>IFERROR(IF('M23'!E102=0,"",'M23'!E102),"")</f>
        <v/>
      </c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ht="15.75" customHeight="1" x14ac:dyDescent="0.25">
      <c r="A2865" s="9" t="s">
        <v>170</v>
      </c>
      <c r="B2865" s="9" t="s">
        <v>162</v>
      </c>
      <c r="C2865" s="9" t="s">
        <v>171</v>
      </c>
      <c r="D2865" s="9" t="s">
        <v>172</v>
      </c>
      <c r="E2865" s="9" t="s">
        <v>173</v>
      </c>
      <c r="F2865" s="9" t="str">
        <f>Calendário!C27</f>
        <v>Supermercado São João</v>
      </c>
      <c r="G2865" s="9" t="str">
        <f>IFERROR(IF('M24'!E102=0,"",'M24'!E102),"")</f>
        <v/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ht="15.75" customHeight="1" x14ac:dyDescent="0.25">
      <c r="A2866" s="9" t="s">
        <v>170</v>
      </c>
      <c r="B2866" s="9" t="s">
        <v>162</v>
      </c>
      <c r="C2866" s="9" t="s">
        <v>171</v>
      </c>
      <c r="D2866" s="9" t="s">
        <v>172</v>
      </c>
      <c r="E2866" s="9" t="s">
        <v>173</v>
      </c>
      <c r="F2866" s="9" t="str">
        <f>Calendário!C28</f>
        <v>G Barbosa Supermercado</v>
      </c>
      <c r="G2866" s="9" t="str">
        <f>IFERROR(IF('M25'!E102=0,"",'M25'!E102),"")</f>
        <v/>
      </c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ht="15.75" customHeight="1" x14ac:dyDescent="0.25">
      <c r="A2867" s="9" t="s">
        <v>170</v>
      </c>
      <c r="B2867" s="9" t="s">
        <v>162</v>
      </c>
      <c r="C2867" s="9" t="s">
        <v>171</v>
      </c>
      <c r="D2867" s="9" t="s">
        <v>172</v>
      </c>
      <c r="E2867" s="9" t="s">
        <v>173</v>
      </c>
      <c r="F2867" s="9" t="str">
        <f>Calendário!C29</f>
        <v>Pereira Atacado e Varejo (Alto Maron)</v>
      </c>
      <c r="G2867" s="9" t="str">
        <f>IFERROR(IF('M26'!E102=0,"",'M26'!E102),"")</f>
        <v/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ht="15.75" customHeight="1" x14ac:dyDescent="0.25">
      <c r="A2868" s="9" t="s">
        <v>170</v>
      </c>
      <c r="B2868" s="9" t="s">
        <v>162</v>
      </c>
      <c r="C2868" s="9" t="s">
        <v>171</v>
      </c>
      <c r="D2868" s="9" t="s">
        <v>172</v>
      </c>
      <c r="E2868" s="9" t="s">
        <v>173</v>
      </c>
      <c r="F2868" s="9" t="str">
        <f>Calendário!C30</f>
        <v>Supermercados BH (Brumado)</v>
      </c>
      <c r="G2868" s="9" t="str">
        <f>IFERROR(IF('M27'!E102=0,"",'M27'!E102),"")</f>
        <v/>
      </c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ht="15.75" customHeight="1" x14ac:dyDescent="0.25">
      <c r="A2869" s="9" t="s">
        <v>170</v>
      </c>
      <c r="B2869" s="9" t="s">
        <v>162</v>
      </c>
      <c r="C2869" s="9" t="s">
        <v>171</v>
      </c>
      <c r="D2869" s="9" t="s">
        <v>172</v>
      </c>
      <c r="E2869" s="9" t="s">
        <v>173</v>
      </c>
      <c r="F2869" s="9" t="str">
        <f>Calendário!C31</f>
        <v xml:space="preserve">Super Mix Supermercado </v>
      </c>
      <c r="G2869" s="9" t="str">
        <f>IFERROR(IF('M28'!E102=0,"",'M28'!E102),"")</f>
        <v/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ht="15.75" customHeight="1" x14ac:dyDescent="0.25">
      <c r="A2870" s="9" t="s">
        <v>170</v>
      </c>
      <c r="B2870" s="9" t="s">
        <v>162</v>
      </c>
      <c r="C2870" s="9" t="s">
        <v>171</v>
      </c>
      <c r="D2870" s="9" t="s">
        <v>172</v>
      </c>
      <c r="E2870" s="9" t="s">
        <v>173</v>
      </c>
      <c r="F2870" s="9" t="str">
        <f>Calendário!C32</f>
        <v>Gbom Supermercado</v>
      </c>
      <c r="G2870" s="9" t="str">
        <f>IFERROR(IF('M29'!E102=0,"",'M29'!E102),"")</f>
        <v/>
      </c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ht="15.75" customHeight="1" x14ac:dyDescent="0.25">
      <c r="A2871" s="9" t="s">
        <v>170</v>
      </c>
      <c r="B2871" s="9" t="s">
        <v>162</v>
      </c>
      <c r="C2871" s="9" t="s">
        <v>171</v>
      </c>
      <c r="D2871" s="9" t="s">
        <v>172</v>
      </c>
      <c r="E2871" s="9" t="s">
        <v>173</v>
      </c>
      <c r="F2871" s="9" t="str">
        <f>Calendário!C33</f>
        <v>Supermercado Azevedo</v>
      </c>
      <c r="G2871" s="9" t="str">
        <f>IFERROR(IF('M30'!E102=0,"",'M30'!E102),"")</f>
        <v/>
      </c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ht="15.75" customHeight="1" x14ac:dyDescent="0.25">
      <c r="A2872" s="9" t="s">
        <v>170</v>
      </c>
      <c r="B2872" s="9" t="s">
        <v>162</v>
      </c>
      <c r="C2872" s="9" t="s">
        <v>171</v>
      </c>
      <c r="D2872" s="9" t="s">
        <v>172</v>
      </c>
      <c r="E2872" s="9" t="s">
        <v>173</v>
      </c>
      <c r="F2872" s="9" t="str">
        <f>Calendário!C34</f>
        <v>Supermercado Jurema</v>
      </c>
      <c r="G2872" s="9" t="str">
        <f>IFERROR(IF('M31'!E102=0,"",'M31'!E102),"")</f>
        <v/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ht="15.75" customHeight="1" x14ac:dyDescent="0.25">
      <c r="A2873" s="9" t="s">
        <v>170</v>
      </c>
      <c r="B2873" s="9" t="s">
        <v>162</v>
      </c>
      <c r="C2873" s="9" t="s">
        <v>171</v>
      </c>
      <c r="D2873" s="9" t="s">
        <v>172</v>
      </c>
      <c r="E2873" s="9" t="s">
        <v>173</v>
      </c>
      <c r="F2873" s="9" t="str">
        <f>Calendário!C35</f>
        <v xml:space="preserve">Supermercado Petybom </v>
      </c>
      <c r="G2873" s="9" t="str">
        <f>IFERROR(IF('M32'!E102=0,"",'M32'!E102),"")</f>
        <v/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.75" customHeight="1" x14ac:dyDescent="0.25">
      <c r="A2874" s="9" t="s">
        <v>170</v>
      </c>
      <c r="B2874" s="9" t="s">
        <v>162</v>
      </c>
      <c r="C2874" s="9" t="s">
        <v>171</v>
      </c>
      <c r="D2874" s="9" t="s">
        <v>172</v>
      </c>
      <c r="E2874" s="9" t="s">
        <v>173</v>
      </c>
      <c r="F2874" s="9" t="str">
        <f>Calendário!C36</f>
        <v>Supermercados Petrópolis</v>
      </c>
      <c r="G2874" s="9" t="str">
        <f>IFERROR(IF('M33'!E102=0,"",'M33'!E102),"")</f>
        <v/>
      </c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ht="15.75" customHeight="1" x14ac:dyDescent="0.25">
      <c r="A2875" s="9" t="s">
        <v>170</v>
      </c>
      <c r="B2875" s="9" t="s">
        <v>162</v>
      </c>
      <c r="C2875" s="9" t="s">
        <v>171</v>
      </c>
      <c r="D2875" s="9" t="s">
        <v>172</v>
      </c>
      <c r="E2875" s="9" t="s">
        <v>173</v>
      </c>
      <c r="F2875" s="9" t="str">
        <f>Calendário!C37</f>
        <v>Supermercados N U (Boulevard)</v>
      </c>
      <c r="G2875" s="9" t="str">
        <f>IFERROR(IF('M34'!E102=0,"",'M34'!E102),"")</f>
        <v/>
      </c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ht="15.75" customHeight="1" x14ac:dyDescent="0.25">
      <c r="A2876" s="9" t="s">
        <v>170</v>
      </c>
      <c r="B2876" s="9" t="s">
        <v>162</v>
      </c>
      <c r="C2876" s="9" t="s">
        <v>171</v>
      </c>
      <c r="D2876" s="9" t="s">
        <v>172</v>
      </c>
      <c r="E2876" s="9" t="s">
        <v>173</v>
      </c>
      <c r="F2876" s="9" t="str">
        <f>Calendário!C38</f>
        <v>Supermercado Local</v>
      </c>
      <c r="G2876" s="9" t="str">
        <f>IFERROR(IF('M35'!E102=0,"",'M35'!E102),"")</f>
        <v/>
      </c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ht="15.75" customHeight="1" x14ac:dyDescent="0.25">
      <c r="A2877" s="9" t="s">
        <v>170</v>
      </c>
      <c r="B2877" s="9" t="s">
        <v>162</v>
      </c>
      <c r="C2877" s="9" t="s">
        <v>171</v>
      </c>
      <c r="D2877" s="9" t="s">
        <v>172</v>
      </c>
      <c r="E2877" s="9" t="s">
        <v>173</v>
      </c>
      <c r="F2877" s="9" t="str">
        <f>Calendário!C39</f>
        <v>Rondelli Comércio e transporte LTDA</v>
      </c>
      <c r="G2877" s="9" t="str">
        <f>IFERROR(IF('M36'!E102=0,"",'M36'!E102),"")</f>
        <v/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ht="15.75" customHeight="1" x14ac:dyDescent="0.25">
      <c r="A2878" s="9" t="s">
        <v>170</v>
      </c>
      <c r="B2878" s="9" t="s">
        <v>162</v>
      </c>
      <c r="C2878" s="9" t="s">
        <v>171</v>
      </c>
      <c r="D2878" s="9" t="s">
        <v>172</v>
      </c>
      <c r="E2878" s="9" t="s">
        <v>173</v>
      </c>
      <c r="F2878" s="9" t="str">
        <f>Calendário!C40</f>
        <v>NS Aparecida</v>
      </c>
      <c r="G2878" s="9" t="str">
        <f>IFERROR(IF('M37'!E102=0,"",'M37'!E102),"")</f>
        <v/>
      </c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ht="15.75" customHeight="1" x14ac:dyDescent="0.25">
      <c r="A2879" s="9" t="s">
        <v>170</v>
      </c>
      <c r="B2879" s="9" t="s">
        <v>162</v>
      </c>
      <c r="C2879" s="9" t="s">
        <v>171</v>
      </c>
      <c r="D2879" s="9" t="s">
        <v>172</v>
      </c>
      <c r="E2879" s="9" t="s">
        <v>173</v>
      </c>
      <c r="F2879" s="9" t="str">
        <f>Calendário!C41</f>
        <v>Supermercado Família</v>
      </c>
      <c r="G2879" s="9" t="str">
        <f>IFERROR(IF('M38'!E102=0,"",'M38'!E102),"")</f>
        <v/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ht="15.75" customHeight="1" x14ac:dyDescent="0.25">
      <c r="A2880" s="9" t="s">
        <v>170</v>
      </c>
      <c r="B2880" s="9" t="s">
        <v>162</v>
      </c>
      <c r="C2880" s="9" t="s">
        <v>171</v>
      </c>
      <c r="D2880" s="9" t="s">
        <v>172</v>
      </c>
      <c r="E2880" s="9" t="s">
        <v>173</v>
      </c>
      <c r="F2880" s="9" t="str">
        <f>Calendário!C42</f>
        <v>S Nossa Senhora</v>
      </c>
      <c r="G2880" s="9" t="str">
        <f>IFERROR(IF('M39'!E102=0,"",'M39'!E102),"")</f>
        <v/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15.75" customHeight="1" x14ac:dyDescent="0.25">
      <c r="A2881" s="9" t="s">
        <v>170</v>
      </c>
      <c r="B2881" s="9" t="s">
        <v>162</v>
      </c>
      <c r="C2881" s="9" t="s">
        <v>171</v>
      </c>
      <c r="D2881" s="9" t="s">
        <v>172</v>
      </c>
      <c r="E2881" s="9" t="s">
        <v>173</v>
      </c>
      <c r="F2881" s="9" t="str">
        <f>Calendário!C43</f>
        <v>Supermercado Nova Economia</v>
      </c>
      <c r="G2881" s="9" t="str">
        <f>IFERROR(IF('M40'!E102=0,"",'M40'!E102),"")</f>
        <v/>
      </c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.75" customHeight="1" x14ac:dyDescent="0.25">
      <c r="A2882" s="9" t="s">
        <v>174</v>
      </c>
      <c r="B2882" s="9" t="s">
        <v>162</v>
      </c>
      <c r="C2882" s="9" t="s">
        <v>175</v>
      </c>
      <c r="D2882" s="9" t="s">
        <v>176</v>
      </c>
      <c r="E2882" s="9" t="s">
        <v>177</v>
      </c>
      <c r="F2882" s="9" t="str">
        <f>Calendário!C4</f>
        <v>Atakarejo</v>
      </c>
      <c r="G2882" s="9">
        <f>IFERROR(IF('M1'!E104=0,"",'M1'!E104),"")</f>
        <v>6.09</v>
      </c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.75" customHeight="1" x14ac:dyDescent="0.25">
      <c r="A2883" s="9" t="s">
        <v>174</v>
      </c>
      <c r="B2883" s="9" t="s">
        <v>162</v>
      </c>
      <c r="C2883" s="9" t="s">
        <v>175</v>
      </c>
      <c r="D2883" s="9" t="s">
        <v>176</v>
      </c>
      <c r="E2883" s="9" t="s">
        <v>177</v>
      </c>
      <c r="F2883" s="9" t="str">
        <f>Calendário!C5</f>
        <v>Supermercado São Jorge</v>
      </c>
      <c r="G2883" s="9" t="str">
        <f>IFERROR(IF('M2'!E104=0,"",'M2'!E104),"")</f>
        <v/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15.75" customHeight="1" x14ac:dyDescent="0.25">
      <c r="A2884" s="9" t="s">
        <v>174</v>
      </c>
      <c r="B2884" s="9" t="s">
        <v>162</v>
      </c>
      <c r="C2884" s="9" t="s">
        <v>175</v>
      </c>
      <c r="D2884" s="9" t="s">
        <v>176</v>
      </c>
      <c r="E2884" s="9" t="s">
        <v>177</v>
      </c>
      <c r="F2884" s="9" t="str">
        <f>Calendário!C6</f>
        <v>Economart</v>
      </c>
      <c r="G2884" s="9">
        <f>IFERROR(IF('M3'!E104=0,"",'M3'!E104),"")</f>
        <v>6.99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.75" customHeight="1" x14ac:dyDescent="0.25">
      <c r="A2885" s="9" t="s">
        <v>174</v>
      </c>
      <c r="B2885" s="9" t="s">
        <v>162</v>
      </c>
      <c r="C2885" s="9" t="s">
        <v>175</v>
      </c>
      <c r="D2885" s="9" t="s">
        <v>176</v>
      </c>
      <c r="E2885" s="9" t="s">
        <v>177</v>
      </c>
      <c r="F2885" s="9" t="str">
        <f>Calendário!C7</f>
        <v>Mercadinho Deus Dará</v>
      </c>
      <c r="G2885" s="9">
        <f>IFERROR(IF('M4'!E104=0,"",'M4'!E104),"")</f>
        <v>5.5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.75" customHeight="1" x14ac:dyDescent="0.25">
      <c r="A2886" s="9" t="s">
        <v>174</v>
      </c>
      <c r="B2886" s="9" t="s">
        <v>162</v>
      </c>
      <c r="C2886" s="9" t="s">
        <v>175</v>
      </c>
      <c r="D2886" s="9" t="s">
        <v>176</v>
      </c>
      <c r="E2886" s="9" t="s">
        <v>177</v>
      </c>
      <c r="F2886" s="9" t="str">
        <f>Calendário!C8</f>
        <v>Mix Mateus</v>
      </c>
      <c r="G2886" s="9" t="str">
        <f>IFERROR(IF('M5'!E104=0,"",'M5'!E104),"")</f>
        <v>x</v>
      </c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.75" customHeight="1" x14ac:dyDescent="0.25">
      <c r="A2887" s="9" t="s">
        <v>174</v>
      </c>
      <c r="B2887" s="9" t="s">
        <v>162</v>
      </c>
      <c r="C2887" s="9" t="s">
        <v>175</v>
      </c>
      <c r="D2887" s="9" t="s">
        <v>176</v>
      </c>
      <c r="E2887" s="9" t="s">
        <v>177</v>
      </c>
      <c r="F2887" s="9" t="str">
        <f>Calendário!C9</f>
        <v>Mercado Eliene</v>
      </c>
      <c r="G2887" s="9" t="str">
        <f>IFERROR(IF('M6'!E104=0,"",'M6'!E104),"")</f>
        <v>x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.75" customHeight="1" x14ac:dyDescent="0.25">
      <c r="A2888" s="9" t="s">
        <v>174</v>
      </c>
      <c r="B2888" s="9" t="s">
        <v>162</v>
      </c>
      <c r="C2888" s="9" t="s">
        <v>175</v>
      </c>
      <c r="D2888" s="9" t="s">
        <v>176</v>
      </c>
      <c r="E2888" s="9" t="s">
        <v>177</v>
      </c>
      <c r="F2888" s="9" t="str">
        <f>Calendário!C10</f>
        <v>Santo Antônio Supermercados</v>
      </c>
      <c r="G2888" s="9">
        <f>IFERROR(IF('M7'!E104=0,"",'M7'!E104),"")</f>
        <v>6.79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.75" customHeight="1" x14ac:dyDescent="0.25">
      <c r="A2889" s="9" t="s">
        <v>174</v>
      </c>
      <c r="B2889" s="9" t="s">
        <v>162</v>
      </c>
      <c r="C2889" s="9" t="s">
        <v>175</v>
      </c>
      <c r="D2889" s="9" t="s">
        <v>176</v>
      </c>
      <c r="E2889" s="9" t="s">
        <v>177</v>
      </c>
      <c r="F2889" s="9" t="str">
        <f>Calendário!C11</f>
        <v xml:space="preserve">Mercado Teixeira </v>
      </c>
      <c r="G2889" s="9">
        <f>IFERROR(IF('M8'!E104=0,"",'M8'!E104),"")</f>
        <v>5.99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.75" customHeight="1" x14ac:dyDescent="0.25">
      <c r="A2890" s="9" t="s">
        <v>174</v>
      </c>
      <c r="B2890" s="9" t="s">
        <v>162</v>
      </c>
      <c r="C2890" s="9" t="s">
        <v>175</v>
      </c>
      <c r="D2890" s="9" t="s">
        <v>176</v>
      </c>
      <c r="E2890" s="9" t="s">
        <v>177</v>
      </c>
      <c r="F2890" s="9" t="str">
        <f>Calendário!C12</f>
        <v xml:space="preserve">Supermercado Modelo </v>
      </c>
      <c r="G2890" s="9" t="str">
        <f>IFERROR(IF('M9'!E104=0,"",'M9'!E104),"")</f>
        <v/>
      </c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15.75" customHeight="1" x14ac:dyDescent="0.25">
      <c r="A2891" s="9" t="s">
        <v>174</v>
      </c>
      <c r="B2891" s="9" t="s">
        <v>162</v>
      </c>
      <c r="C2891" s="9" t="s">
        <v>175</v>
      </c>
      <c r="D2891" s="9" t="s">
        <v>176</v>
      </c>
      <c r="E2891" s="9" t="s">
        <v>177</v>
      </c>
      <c r="F2891" s="9" t="str">
        <f>Calendário!C13</f>
        <v>Supermercado Esplendor</v>
      </c>
      <c r="G2891" s="9" t="str">
        <f>IFERROR(IF('M10'!E104=0,"",'M10'!E104),"")</f>
        <v/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.75" customHeight="1" x14ac:dyDescent="0.25">
      <c r="A2892" s="9" t="s">
        <v>174</v>
      </c>
      <c r="B2892" s="9" t="s">
        <v>162</v>
      </c>
      <c r="C2892" s="9" t="s">
        <v>175</v>
      </c>
      <c r="D2892" s="9" t="s">
        <v>176</v>
      </c>
      <c r="E2892" s="9" t="s">
        <v>177</v>
      </c>
      <c r="F2892" s="9" t="str">
        <f>Calendário!C14</f>
        <v>Sendas Distribuidora S/A (Assaí Atacadista)</v>
      </c>
      <c r="G2892" s="9" t="str">
        <f>IFERROR(IF('M11'!E104=0,"",'M11'!E104),"")</f>
        <v/>
      </c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15.75" customHeight="1" x14ac:dyDescent="0.25">
      <c r="A2893" s="9" t="s">
        <v>174</v>
      </c>
      <c r="B2893" s="9" t="s">
        <v>162</v>
      </c>
      <c r="C2893" s="9" t="s">
        <v>175</v>
      </c>
      <c r="D2893" s="9" t="s">
        <v>176</v>
      </c>
      <c r="E2893" s="9" t="s">
        <v>177</v>
      </c>
      <c r="F2893" s="9" t="str">
        <f>Calendário!C15</f>
        <v>Supermercado Sampaio</v>
      </c>
      <c r="G2893" s="9" t="str">
        <f>IFERROR(IF('M12'!E104=0,"",'M12'!E104),"")</f>
        <v/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.75" customHeight="1" x14ac:dyDescent="0.25">
      <c r="A2894" s="9" t="s">
        <v>174</v>
      </c>
      <c r="B2894" s="9" t="s">
        <v>162</v>
      </c>
      <c r="C2894" s="9" t="s">
        <v>175</v>
      </c>
      <c r="D2894" s="9" t="s">
        <v>176</v>
      </c>
      <c r="E2894" s="9" t="s">
        <v>177</v>
      </c>
      <c r="F2894" s="9" t="str">
        <f>Calendário!C16</f>
        <v>Atacadão (Brumado)</v>
      </c>
      <c r="G2894" s="9" t="str">
        <f>IFERROR(IF('M13'!E104=0,"",'M13'!E104),"")</f>
        <v>x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15.75" customHeight="1" x14ac:dyDescent="0.25">
      <c r="A2895" s="9" t="s">
        <v>174</v>
      </c>
      <c r="B2895" s="9" t="s">
        <v>162</v>
      </c>
      <c r="C2895" s="9" t="s">
        <v>175</v>
      </c>
      <c r="D2895" s="9" t="s">
        <v>176</v>
      </c>
      <c r="E2895" s="9" t="s">
        <v>177</v>
      </c>
      <c r="F2895" s="9" t="str">
        <f>Calendário!C17</f>
        <v>Supermercado Central Ipanema</v>
      </c>
      <c r="G2895" s="9">
        <f>IFERROR(IF('M14'!E104=0,"",'M14'!E104),"")</f>
        <v>6.75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.75" customHeight="1" x14ac:dyDescent="0.25">
      <c r="A2896" s="9" t="s">
        <v>174</v>
      </c>
      <c r="B2896" s="9" t="s">
        <v>162</v>
      </c>
      <c r="C2896" s="9" t="s">
        <v>175</v>
      </c>
      <c r="D2896" s="9" t="s">
        <v>176</v>
      </c>
      <c r="E2896" s="9" t="s">
        <v>177</v>
      </c>
      <c r="F2896" s="9" t="str">
        <f>Calendário!C18</f>
        <v>Supermercados BH (Juracy)</v>
      </c>
      <c r="G2896" s="9" t="str">
        <f>IFERROR(IF('M15'!E104=0,"",'M15'!E104),"")</f>
        <v/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15.75" customHeight="1" x14ac:dyDescent="0.25">
      <c r="A2897" s="9" t="s">
        <v>174</v>
      </c>
      <c r="B2897" s="9" t="s">
        <v>162</v>
      </c>
      <c r="C2897" s="9" t="s">
        <v>175</v>
      </c>
      <c r="D2897" s="9" t="s">
        <v>176</v>
      </c>
      <c r="E2897" s="9" t="s">
        <v>177</v>
      </c>
      <c r="F2897" s="9" t="str">
        <f>Calendário!C19</f>
        <v>Supermercado Canaã</v>
      </c>
      <c r="G2897" s="9" t="str">
        <f>IFERROR(IF('M16'!E104=0,"",'M16'!E104),"")</f>
        <v/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.75" customHeight="1" x14ac:dyDescent="0.25">
      <c r="A2898" s="9" t="s">
        <v>174</v>
      </c>
      <c r="B2898" s="9" t="s">
        <v>162</v>
      </c>
      <c r="C2898" s="9" t="s">
        <v>175</v>
      </c>
      <c r="D2898" s="9" t="s">
        <v>176</v>
      </c>
      <c r="E2898" s="9" t="s">
        <v>177</v>
      </c>
      <c r="F2898" s="9" t="str">
        <f>Calendário!C20</f>
        <v>Supermercado Aliança</v>
      </c>
      <c r="G2898" s="9" t="str">
        <f>IFERROR(IF('M17'!E104=0,"",'M17'!E104),"")</f>
        <v/>
      </c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.75" customHeight="1" x14ac:dyDescent="0.25">
      <c r="A2899" s="9" t="s">
        <v>174</v>
      </c>
      <c r="B2899" s="9" t="s">
        <v>162</v>
      </c>
      <c r="C2899" s="9" t="s">
        <v>175</v>
      </c>
      <c r="D2899" s="9" t="s">
        <v>176</v>
      </c>
      <c r="E2899" s="9" t="s">
        <v>177</v>
      </c>
      <c r="F2899" s="9" t="str">
        <f>Calendário!C21</f>
        <v>Pereira Atacado e Varejo (Boa Vista)</v>
      </c>
      <c r="G2899" s="9" t="str">
        <f>IFERROR(IF('M18'!E104=0,"",'M18'!E104),"")</f>
        <v/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.75" customHeight="1" x14ac:dyDescent="0.25">
      <c r="A2900" s="9" t="s">
        <v>174</v>
      </c>
      <c r="B2900" s="9" t="s">
        <v>162</v>
      </c>
      <c r="C2900" s="9" t="s">
        <v>175</v>
      </c>
      <c r="D2900" s="9" t="s">
        <v>176</v>
      </c>
      <c r="E2900" s="9" t="s">
        <v>177</v>
      </c>
      <c r="F2900" s="9" t="str">
        <f>Calendário!C22</f>
        <v>Andralmeida LTDA (São Geraldo)</v>
      </c>
      <c r="G2900" s="9" t="str">
        <f>IFERROR(IF('M19'!E104=0,"",'M19'!E104),"")</f>
        <v/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.75" customHeight="1" x14ac:dyDescent="0.25">
      <c r="A2901" s="9" t="s">
        <v>174</v>
      </c>
      <c r="B2901" s="9" t="s">
        <v>162</v>
      </c>
      <c r="C2901" s="9" t="s">
        <v>175</v>
      </c>
      <c r="D2901" s="9" t="s">
        <v>176</v>
      </c>
      <c r="E2901" s="9" t="s">
        <v>177</v>
      </c>
      <c r="F2901" s="9" t="str">
        <f>Calendário!C23</f>
        <v xml:space="preserve">São Miguel Supermercado </v>
      </c>
      <c r="G2901" s="9" t="str">
        <f>IFERROR(IF('M20'!E104=0,"",'M20'!E104),"")</f>
        <v/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.75" customHeight="1" x14ac:dyDescent="0.25">
      <c r="A2902" s="9" t="s">
        <v>174</v>
      </c>
      <c r="B2902" s="9" t="s">
        <v>162</v>
      </c>
      <c r="C2902" s="9" t="s">
        <v>175</v>
      </c>
      <c r="D2902" s="9" t="s">
        <v>176</v>
      </c>
      <c r="E2902" s="9" t="s">
        <v>177</v>
      </c>
      <c r="F2902" s="9" t="str">
        <f>Calendário!C24</f>
        <v>Supermercados BH (Rosa Cruz)</v>
      </c>
      <c r="G2902" s="9" t="str">
        <f>IFERROR(IF('M21'!E104=0,"",'M21'!E104),"")</f>
        <v/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.75" customHeight="1" x14ac:dyDescent="0.25">
      <c r="A2903" s="9" t="s">
        <v>174</v>
      </c>
      <c r="B2903" s="9" t="s">
        <v>162</v>
      </c>
      <c r="C2903" s="9" t="s">
        <v>175</v>
      </c>
      <c r="D2903" s="9" t="s">
        <v>176</v>
      </c>
      <c r="E2903" s="9" t="s">
        <v>177</v>
      </c>
      <c r="F2903" s="9" t="str">
        <f>Calendário!C25</f>
        <v>Supermercados N U (Bairro Brasil)</v>
      </c>
      <c r="G2903" s="9" t="str">
        <f>IFERROR(IF('M22'!E104=0,"",'M22'!E104),"")</f>
        <v/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.75" customHeight="1" x14ac:dyDescent="0.25">
      <c r="A2904" s="9" t="s">
        <v>174</v>
      </c>
      <c r="B2904" s="9" t="s">
        <v>162</v>
      </c>
      <c r="C2904" s="9" t="s">
        <v>175</v>
      </c>
      <c r="D2904" s="9" t="s">
        <v>176</v>
      </c>
      <c r="E2904" s="9" t="s">
        <v>177</v>
      </c>
      <c r="F2904" s="9" t="str">
        <f>Calendário!C26</f>
        <v>Atacadão (Pres. Dutra)</v>
      </c>
      <c r="G2904" s="9" t="str">
        <f>IFERROR(IF('M23'!E104=0,"",'M23'!E104),"")</f>
        <v/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.75" customHeight="1" x14ac:dyDescent="0.25">
      <c r="A2905" s="9" t="s">
        <v>174</v>
      </c>
      <c r="B2905" s="9" t="s">
        <v>162</v>
      </c>
      <c r="C2905" s="9" t="s">
        <v>175</v>
      </c>
      <c r="D2905" s="9" t="s">
        <v>176</v>
      </c>
      <c r="E2905" s="9" t="s">
        <v>177</v>
      </c>
      <c r="F2905" s="9" t="str">
        <f>Calendário!C27</f>
        <v>Supermercado São João</v>
      </c>
      <c r="G2905" s="9" t="str">
        <f>IFERROR(IF('M24'!E104=0,"",'M24'!E104),"")</f>
        <v/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.75" customHeight="1" x14ac:dyDescent="0.25">
      <c r="A2906" s="9" t="s">
        <v>174</v>
      </c>
      <c r="B2906" s="9" t="s">
        <v>162</v>
      </c>
      <c r="C2906" s="9" t="s">
        <v>175</v>
      </c>
      <c r="D2906" s="9" t="s">
        <v>176</v>
      </c>
      <c r="E2906" s="9" t="s">
        <v>177</v>
      </c>
      <c r="F2906" s="9" t="str">
        <f>Calendário!C28</f>
        <v>G Barbosa Supermercado</v>
      </c>
      <c r="G2906" s="9" t="str">
        <f>IFERROR(IF('M25'!E104=0,"",'M25'!E104),"")</f>
        <v/>
      </c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15.75" customHeight="1" x14ac:dyDescent="0.25">
      <c r="A2907" s="9" t="s">
        <v>174</v>
      </c>
      <c r="B2907" s="9" t="s">
        <v>162</v>
      </c>
      <c r="C2907" s="9" t="s">
        <v>175</v>
      </c>
      <c r="D2907" s="9" t="s">
        <v>176</v>
      </c>
      <c r="E2907" s="9" t="s">
        <v>177</v>
      </c>
      <c r="F2907" s="9" t="str">
        <f>Calendário!C29</f>
        <v>Pereira Atacado e Varejo (Alto Maron)</v>
      </c>
      <c r="G2907" s="9" t="str">
        <f>IFERROR(IF('M26'!E104=0,"",'M26'!E104),"")</f>
        <v/>
      </c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.75" customHeight="1" x14ac:dyDescent="0.25">
      <c r="A2908" s="9" t="s">
        <v>174</v>
      </c>
      <c r="B2908" s="9" t="s">
        <v>162</v>
      </c>
      <c r="C2908" s="9" t="s">
        <v>175</v>
      </c>
      <c r="D2908" s="9" t="s">
        <v>176</v>
      </c>
      <c r="E2908" s="9" t="s">
        <v>177</v>
      </c>
      <c r="F2908" s="9" t="str">
        <f>Calendário!C30</f>
        <v>Supermercados BH (Brumado)</v>
      </c>
      <c r="G2908" s="9" t="str">
        <f>IFERROR(IF('M27'!E104=0,"",'M27'!E104),"")</f>
        <v/>
      </c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.75" customHeight="1" x14ac:dyDescent="0.25">
      <c r="A2909" s="9" t="s">
        <v>174</v>
      </c>
      <c r="B2909" s="9" t="s">
        <v>162</v>
      </c>
      <c r="C2909" s="9" t="s">
        <v>175</v>
      </c>
      <c r="D2909" s="9" t="s">
        <v>176</v>
      </c>
      <c r="E2909" s="9" t="s">
        <v>177</v>
      </c>
      <c r="F2909" s="9" t="str">
        <f>Calendário!C31</f>
        <v xml:space="preserve">Super Mix Supermercado </v>
      </c>
      <c r="G2909" s="9" t="str">
        <f>IFERROR(IF('M28'!E104=0,"",'M28'!E104),"")</f>
        <v/>
      </c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ht="15.75" customHeight="1" x14ac:dyDescent="0.25">
      <c r="A2910" s="9" t="s">
        <v>174</v>
      </c>
      <c r="B2910" s="9" t="s">
        <v>162</v>
      </c>
      <c r="C2910" s="9" t="s">
        <v>175</v>
      </c>
      <c r="D2910" s="9" t="s">
        <v>176</v>
      </c>
      <c r="E2910" s="9" t="s">
        <v>177</v>
      </c>
      <c r="F2910" s="9" t="str">
        <f>Calendário!C32</f>
        <v>Gbom Supermercado</v>
      </c>
      <c r="G2910" s="9" t="str">
        <f>IFERROR(IF('M29'!E104=0,"",'M29'!E104),"")</f>
        <v/>
      </c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ht="15.75" customHeight="1" x14ac:dyDescent="0.25">
      <c r="A2911" s="9" t="s">
        <v>174</v>
      </c>
      <c r="B2911" s="9" t="s">
        <v>162</v>
      </c>
      <c r="C2911" s="9" t="s">
        <v>175</v>
      </c>
      <c r="D2911" s="9" t="s">
        <v>176</v>
      </c>
      <c r="E2911" s="9" t="s">
        <v>177</v>
      </c>
      <c r="F2911" s="9" t="str">
        <f>Calendário!C33</f>
        <v>Supermercado Azevedo</v>
      </c>
      <c r="G2911" s="9" t="str">
        <f>IFERROR(IF('M30'!E104=0,"",'M30'!E104),"")</f>
        <v/>
      </c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ht="15.75" customHeight="1" x14ac:dyDescent="0.25">
      <c r="A2912" s="9" t="s">
        <v>174</v>
      </c>
      <c r="B2912" s="9" t="s">
        <v>162</v>
      </c>
      <c r="C2912" s="9" t="s">
        <v>175</v>
      </c>
      <c r="D2912" s="9" t="s">
        <v>176</v>
      </c>
      <c r="E2912" s="9" t="s">
        <v>177</v>
      </c>
      <c r="F2912" s="9" t="str">
        <f>Calendário!C34</f>
        <v>Supermercado Jurema</v>
      </c>
      <c r="G2912" s="9" t="str">
        <f>IFERROR(IF('M31'!E104=0,"",'M31'!E104),"")</f>
        <v/>
      </c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ht="15.75" customHeight="1" x14ac:dyDescent="0.25">
      <c r="A2913" s="9" t="s">
        <v>174</v>
      </c>
      <c r="B2913" s="9" t="s">
        <v>162</v>
      </c>
      <c r="C2913" s="9" t="s">
        <v>175</v>
      </c>
      <c r="D2913" s="9" t="s">
        <v>176</v>
      </c>
      <c r="E2913" s="9" t="s">
        <v>177</v>
      </c>
      <c r="F2913" s="9" t="str">
        <f>Calendário!C35</f>
        <v xml:space="preserve">Supermercado Petybom </v>
      </c>
      <c r="G2913" s="9" t="str">
        <f>IFERROR(IF('M32'!E104=0,"",'M32'!E104),"")</f>
        <v/>
      </c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ht="15.75" customHeight="1" x14ac:dyDescent="0.25">
      <c r="A2914" s="9" t="s">
        <v>174</v>
      </c>
      <c r="B2914" s="9" t="s">
        <v>162</v>
      </c>
      <c r="C2914" s="9" t="s">
        <v>175</v>
      </c>
      <c r="D2914" s="9" t="s">
        <v>176</v>
      </c>
      <c r="E2914" s="9" t="s">
        <v>177</v>
      </c>
      <c r="F2914" s="9" t="str">
        <f>Calendário!C36</f>
        <v>Supermercados Petrópolis</v>
      </c>
      <c r="G2914" s="9" t="str">
        <f>IFERROR(IF('M33'!E104=0,"",'M33'!E104),"")</f>
        <v/>
      </c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ht="15.75" customHeight="1" x14ac:dyDescent="0.25">
      <c r="A2915" s="9" t="s">
        <v>174</v>
      </c>
      <c r="B2915" s="9" t="s">
        <v>162</v>
      </c>
      <c r="C2915" s="9" t="s">
        <v>175</v>
      </c>
      <c r="D2915" s="9" t="s">
        <v>176</v>
      </c>
      <c r="E2915" s="9" t="s">
        <v>177</v>
      </c>
      <c r="F2915" s="9" t="str">
        <f>Calendário!C37</f>
        <v>Supermercados N U (Boulevard)</v>
      </c>
      <c r="G2915" s="9" t="str">
        <f>IFERROR(IF('M34'!E104=0,"",'M34'!E104),"")</f>
        <v/>
      </c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ht="15.75" customHeight="1" x14ac:dyDescent="0.25">
      <c r="A2916" s="9" t="s">
        <v>174</v>
      </c>
      <c r="B2916" s="9" t="s">
        <v>162</v>
      </c>
      <c r="C2916" s="9" t="s">
        <v>175</v>
      </c>
      <c r="D2916" s="9" t="s">
        <v>176</v>
      </c>
      <c r="E2916" s="9" t="s">
        <v>177</v>
      </c>
      <c r="F2916" s="9" t="str">
        <f>Calendário!C38</f>
        <v>Supermercado Local</v>
      </c>
      <c r="G2916" s="9" t="str">
        <f>IFERROR(IF('M35'!E104=0,"",'M35'!E104),"")</f>
        <v/>
      </c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ht="15.75" customHeight="1" x14ac:dyDescent="0.25">
      <c r="A2917" s="9" t="s">
        <v>174</v>
      </c>
      <c r="B2917" s="9" t="s">
        <v>162</v>
      </c>
      <c r="C2917" s="9" t="s">
        <v>175</v>
      </c>
      <c r="D2917" s="9" t="s">
        <v>176</v>
      </c>
      <c r="E2917" s="9" t="s">
        <v>177</v>
      </c>
      <c r="F2917" s="9" t="str">
        <f>Calendário!C39</f>
        <v>Rondelli Comércio e transporte LTDA</v>
      </c>
      <c r="G2917" s="9" t="str">
        <f>IFERROR(IF('M36'!E104=0,"",'M36'!E104),"")</f>
        <v/>
      </c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ht="15.75" customHeight="1" x14ac:dyDescent="0.25">
      <c r="A2918" s="9" t="s">
        <v>174</v>
      </c>
      <c r="B2918" s="9" t="s">
        <v>162</v>
      </c>
      <c r="C2918" s="9" t="s">
        <v>175</v>
      </c>
      <c r="D2918" s="9" t="s">
        <v>176</v>
      </c>
      <c r="E2918" s="9" t="s">
        <v>177</v>
      </c>
      <c r="F2918" s="9" t="str">
        <f>Calendário!C40</f>
        <v>NS Aparecida</v>
      </c>
      <c r="G2918" s="9" t="str">
        <f>IFERROR(IF('M37'!E104=0,"",'M37'!E104),"")</f>
        <v/>
      </c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ht="15.75" customHeight="1" x14ac:dyDescent="0.25">
      <c r="A2919" s="9" t="s">
        <v>174</v>
      </c>
      <c r="B2919" s="9" t="s">
        <v>162</v>
      </c>
      <c r="C2919" s="9" t="s">
        <v>175</v>
      </c>
      <c r="D2919" s="9" t="s">
        <v>176</v>
      </c>
      <c r="E2919" s="9" t="s">
        <v>177</v>
      </c>
      <c r="F2919" s="9" t="str">
        <f>Calendário!C41</f>
        <v>Supermercado Família</v>
      </c>
      <c r="G2919" s="9" t="str">
        <f>IFERROR(IF('M38'!E104=0,"",'M38'!E104),"")</f>
        <v/>
      </c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ht="15.75" customHeight="1" x14ac:dyDescent="0.25">
      <c r="A2920" s="9" t="s">
        <v>174</v>
      </c>
      <c r="B2920" s="9" t="s">
        <v>162</v>
      </c>
      <c r="C2920" s="9" t="s">
        <v>175</v>
      </c>
      <c r="D2920" s="9" t="s">
        <v>176</v>
      </c>
      <c r="E2920" s="9" t="s">
        <v>177</v>
      </c>
      <c r="F2920" s="9" t="str">
        <f>Calendário!C42</f>
        <v>S Nossa Senhora</v>
      </c>
      <c r="G2920" s="9" t="str">
        <f>IFERROR(IF('M39'!E104=0,"",'M39'!E104),"")</f>
        <v/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ht="15.75" customHeight="1" x14ac:dyDescent="0.25">
      <c r="A2921" s="9" t="s">
        <v>174</v>
      </c>
      <c r="B2921" s="9" t="s">
        <v>162</v>
      </c>
      <c r="C2921" s="9" t="s">
        <v>175</v>
      </c>
      <c r="D2921" s="9" t="s">
        <v>176</v>
      </c>
      <c r="E2921" s="9" t="s">
        <v>177</v>
      </c>
      <c r="F2921" s="9" t="str">
        <f>Calendário!C43</f>
        <v>Supermercado Nova Economia</v>
      </c>
      <c r="G2921" s="9" t="str">
        <f>IFERROR(IF('M40'!E104=0,"",'M40'!E104),"")</f>
        <v/>
      </c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ht="15.75" customHeight="1" x14ac:dyDescent="0.25">
      <c r="A2922" s="9" t="s">
        <v>174</v>
      </c>
      <c r="B2922" s="9" t="s">
        <v>162</v>
      </c>
      <c r="C2922" s="9" t="s">
        <v>178</v>
      </c>
      <c r="D2922" s="9" t="s">
        <v>179</v>
      </c>
      <c r="E2922" s="9" t="s">
        <v>180</v>
      </c>
      <c r="F2922" s="9" t="str">
        <f>Calendário!C4</f>
        <v>Atakarejo</v>
      </c>
      <c r="G2922" s="9" t="str">
        <f>IFERROR(IF('M1'!E105=0,"",'M1'!E105),"")</f>
        <v>x</v>
      </c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ht="15.75" customHeight="1" x14ac:dyDescent="0.25">
      <c r="A2923" s="9" t="s">
        <v>174</v>
      </c>
      <c r="B2923" s="9" t="s">
        <v>162</v>
      </c>
      <c r="C2923" s="9" t="s">
        <v>178</v>
      </c>
      <c r="D2923" s="9" t="s">
        <v>179</v>
      </c>
      <c r="E2923" s="9" t="s">
        <v>180</v>
      </c>
      <c r="F2923" s="9" t="str">
        <f>Calendário!C5</f>
        <v>Supermercado São Jorge</v>
      </c>
      <c r="G2923" s="9" t="str">
        <f>IFERROR(IF('M2'!E105=0,"",'M2'!E105),"")</f>
        <v/>
      </c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ht="15.75" customHeight="1" x14ac:dyDescent="0.25">
      <c r="A2924" s="9" t="s">
        <v>174</v>
      </c>
      <c r="B2924" s="9" t="s">
        <v>162</v>
      </c>
      <c r="C2924" s="9" t="s">
        <v>178</v>
      </c>
      <c r="D2924" s="9" t="s">
        <v>179</v>
      </c>
      <c r="E2924" s="9" t="s">
        <v>180</v>
      </c>
      <c r="F2924" s="9" t="str">
        <f>Calendário!C6</f>
        <v>Economart</v>
      </c>
      <c r="G2924" s="9" t="str">
        <f>IFERROR(IF('M3'!E105=0,"",'M3'!E105),"")</f>
        <v>x</v>
      </c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ht="15.75" customHeight="1" x14ac:dyDescent="0.25">
      <c r="A2925" s="9" t="s">
        <v>174</v>
      </c>
      <c r="B2925" s="9" t="s">
        <v>162</v>
      </c>
      <c r="C2925" s="9" t="s">
        <v>178</v>
      </c>
      <c r="D2925" s="9" t="s">
        <v>179</v>
      </c>
      <c r="E2925" s="9" t="s">
        <v>180</v>
      </c>
      <c r="F2925" s="9" t="str">
        <f>Calendário!C7</f>
        <v>Mercadinho Deus Dará</v>
      </c>
      <c r="G2925" s="9">
        <f>IFERROR(IF('M4'!E105=0,"",'M4'!E105),"")</f>
        <v>7.99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ht="15.75" customHeight="1" x14ac:dyDescent="0.25">
      <c r="A2926" s="9" t="s">
        <v>174</v>
      </c>
      <c r="B2926" s="9" t="s">
        <v>162</v>
      </c>
      <c r="C2926" s="9" t="s">
        <v>178</v>
      </c>
      <c r="D2926" s="9" t="s">
        <v>179</v>
      </c>
      <c r="E2926" s="9" t="s">
        <v>180</v>
      </c>
      <c r="F2926" s="9" t="str">
        <f>Calendário!C8</f>
        <v>Mix Mateus</v>
      </c>
      <c r="G2926" s="9" t="str">
        <f>IFERROR(IF('M5'!E105=0,"",'M5'!E105),"")</f>
        <v>x</v>
      </c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ht="15.75" customHeight="1" x14ac:dyDescent="0.25">
      <c r="A2927" s="9" t="s">
        <v>174</v>
      </c>
      <c r="B2927" s="9" t="s">
        <v>162</v>
      </c>
      <c r="C2927" s="9" t="s">
        <v>178</v>
      </c>
      <c r="D2927" s="9" t="s">
        <v>179</v>
      </c>
      <c r="E2927" s="9" t="s">
        <v>180</v>
      </c>
      <c r="F2927" s="9" t="str">
        <f>Calendário!C9</f>
        <v>Mercado Eliene</v>
      </c>
      <c r="G2927" s="9" t="str">
        <f>IFERROR(IF('M6'!E105=0,"",'M6'!E105),"")</f>
        <v>x</v>
      </c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ht="15.75" customHeight="1" x14ac:dyDescent="0.25">
      <c r="A2928" s="9" t="s">
        <v>174</v>
      </c>
      <c r="B2928" s="9" t="s">
        <v>162</v>
      </c>
      <c r="C2928" s="9" t="s">
        <v>178</v>
      </c>
      <c r="D2928" s="9" t="s">
        <v>179</v>
      </c>
      <c r="E2928" s="9" t="s">
        <v>180</v>
      </c>
      <c r="F2928" s="9" t="str">
        <f>Calendário!C10</f>
        <v>Santo Antônio Supermercados</v>
      </c>
      <c r="G2928" s="9">
        <f>IFERROR(IF('M7'!E105=0,"",'M7'!E105),"")</f>
        <v>9.2899999999999991</v>
      </c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ht="15.75" customHeight="1" x14ac:dyDescent="0.25">
      <c r="A2929" s="9" t="s">
        <v>174</v>
      </c>
      <c r="B2929" s="9" t="s">
        <v>162</v>
      </c>
      <c r="C2929" s="9" t="s">
        <v>178</v>
      </c>
      <c r="D2929" s="9" t="s">
        <v>179</v>
      </c>
      <c r="E2929" s="9" t="s">
        <v>180</v>
      </c>
      <c r="F2929" s="9" t="str">
        <f>Calendário!C11</f>
        <v xml:space="preserve">Mercado Teixeira </v>
      </c>
      <c r="G2929" s="9">
        <f>IFERROR(IF('M8'!E105=0,"",'M8'!E105),"")</f>
        <v>5.49</v>
      </c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ht="15.75" customHeight="1" x14ac:dyDescent="0.25">
      <c r="A2930" s="9" t="s">
        <v>174</v>
      </c>
      <c r="B2930" s="9" t="s">
        <v>162</v>
      </c>
      <c r="C2930" s="9" t="s">
        <v>178</v>
      </c>
      <c r="D2930" s="9" t="s">
        <v>179</v>
      </c>
      <c r="E2930" s="9" t="s">
        <v>180</v>
      </c>
      <c r="F2930" s="9" t="str">
        <f>Calendário!C12</f>
        <v xml:space="preserve">Supermercado Modelo </v>
      </c>
      <c r="G2930" s="9" t="str">
        <f>IFERROR(IF('M9'!E105=0,"",'M9'!E105),"")</f>
        <v/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ht="15.75" customHeight="1" x14ac:dyDescent="0.25">
      <c r="A2931" s="9" t="s">
        <v>174</v>
      </c>
      <c r="B2931" s="9" t="s">
        <v>162</v>
      </c>
      <c r="C2931" s="9" t="s">
        <v>178</v>
      </c>
      <c r="D2931" s="9" t="s">
        <v>179</v>
      </c>
      <c r="E2931" s="9" t="s">
        <v>180</v>
      </c>
      <c r="F2931" s="9" t="str">
        <f>Calendário!C13</f>
        <v>Supermercado Esplendor</v>
      </c>
      <c r="G2931" s="9" t="str">
        <f>IFERROR(IF('M10'!E105=0,"",'M10'!E105),"")</f>
        <v/>
      </c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ht="15.75" customHeight="1" x14ac:dyDescent="0.25">
      <c r="A2932" s="9" t="s">
        <v>174</v>
      </c>
      <c r="B2932" s="9" t="s">
        <v>162</v>
      </c>
      <c r="C2932" s="9" t="s">
        <v>178</v>
      </c>
      <c r="D2932" s="9" t="s">
        <v>179</v>
      </c>
      <c r="E2932" s="9" t="s">
        <v>180</v>
      </c>
      <c r="F2932" s="9" t="str">
        <f>Calendário!C14</f>
        <v>Sendas Distribuidora S/A (Assaí Atacadista)</v>
      </c>
      <c r="G2932" s="9" t="str">
        <f>IFERROR(IF('M11'!E105=0,"",'M11'!E105),"")</f>
        <v/>
      </c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ht="15.75" customHeight="1" x14ac:dyDescent="0.25">
      <c r="A2933" s="9" t="s">
        <v>174</v>
      </c>
      <c r="B2933" s="9" t="s">
        <v>162</v>
      </c>
      <c r="C2933" s="9" t="s">
        <v>178</v>
      </c>
      <c r="D2933" s="9" t="s">
        <v>179</v>
      </c>
      <c r="E2933" s="9" t="s">
        <v>180</v>
      </c>
      <c r="F2933" s="9" t="str">
        <f>Calendário!C15</f>
        <v>Supermercado Sampaio</v>
      </c>
      <c r="G2933" s="9" t="str">
        <f>IFERROR(IF('M12'!E105=0,"",'M12'!E105),"")</f>
        <v/>
      </c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ht="15.75" customHeight="1" x14ac:dyDescent="0.25">
      <c r="A2934" s="9" t="s">
        <v>174</v>
      </c>
      <c r="B2934" s="9" t="s">
        <v>162</v>
      </c>
      <c r="C2934" s="9" t="s">
        <v>178</v>
      </c>
      <c r="D2934" s="9" t="s">
        <v>179</v>
      </c>
      <c r="E2934" s="9" t="s">
        <v>180</v>
      </c>
      <c r="F2934" s="9" t="str">
        <f>Calendário!C16</f>
        <v>Atacadão (Brumado)</v>
      </c>
      <c r="G2934" s="9" t="str">
        <f>IFERROR(IF('M13'!E105=0,"",'M13'!E105),"")</f>
        <v>x</v>
      </c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.75" customHeight="1" x14ac:dyDescent="0.25">
      <c r="A2935" s="9" t="s">
        <v>174</v>
      </c>
      <c r="B2935" s="9" t="s">
        <v>162</v>
      </c>
      <c r="C2935" s="9" t="s">
        <v>178</v>
      </c>
      <c r="D2935" s="9" t="s">
        <v>179</v>
      </c>
      <c r="E2935" s="9" t="s">
        <v>180</v>
      </c>
      <c r="F2935" s="9" t="str">
        <f>Calendário!C17</f>
        <v>Supermercado Central Ipanema</v>
      </c>
      <c r="G2935" s="9">
        <f>IFERROR(IF('M14'!E105=0,"",'M14'!E105),"")</f>
        <v>9.15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15.75" customHeight="1" x14ac:dyDescent="0.25">
      <c r="A2936" s="9" t="s">
        <v>174</v>
      </c>
      <c r="B2936" s="9" t="s">
        <v>162</v>
      </c>
      <c r="C2936" s="9" t="s">
        <v>178</v>
      </c>
      <c r="D2936" s="9" t="s">
        <v>179</v>
      </c>
      <c r="E2936" s="9" t="s">
        <v>180</v>
      </c>
      <c r="F2936" s="9" t="str">
        <f>Calendário!C18</f>
        <v>Supermercados BH (Juracy)</v>
      </c>
      <c r="G2936" s="9" t="str">
        <f>IFERROR(IF('M15'!E105=0,"",'M15'!E105),"")</f>
        <v/>
      </c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.75" customHeight="1" x14ac:dyDescent="0.25">
      <c r="A2937" s="9" t="s">
        <v>174</v>
      </c>
      <c r="B2937" s="9" t="s">
        <v>162</v>
      </c>
      <c r="C2937" s="9" t="s">
        <v>178</v>
      </c>
      <c r="D2937" s="9" t="s">
        <v>179</v>
      </c>
      <c r="E2937" s="9" t="s">
        <v>180</v>
      </c>
      <c r="F2937" s="9" t="str">
        <f>Calendário!C19</f>
        <v>Supermercado Canaã</v>
      </c>
      <c r="G2937" s="9" t="str">
        <f>IFERROR(IF('M16'!E105=0,"",'M16'!E105),"")</f>
        <v/>
      </c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.75" customHeight="1" x14ac:dyDescent="0.25">
      <c r="A2938" s="9" t="s">
        <v>174</v>
      </c>
      <c r="B2938" s="9" t="s">
        <v>162</v>
      </c>
      <c r="C2938" s="9" t="s">
        <v>178</v>
      </c>
      <c r="D2938" s="9" t="s">
        <v>179</v>
      </c>
      <c r="E2938" s="9" t="s">
        <v>180</v>
      </c>
      <c r="F2938" s="9" t="str">
        <f>Calendário!C20</f>
        <v>Supermercado Aliança</v>
      </c>
      <c r="G2938" s="9" t="str">
        <f>IFERROR(IF('M17'!E105=0,"",'M17'!E105),"")</f>
        <v/>
      </c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15.75" customHeight="1" x14ac:dyDescent="0.25">
      <c r="A2939" s="9" t="s">
        <v>174</v>
      </c>
      <c r="B2939" s="9" t="s">
        <v>162</v>
      </c>
      <c r="C2939" s="9" t="s">
        <v>178</v>
      </c>
      <c r="D2939" s="9" t="s">
        <v>179</v>
      </c>
      <c r="E2939" s="9" t="s">
        <v>180</v>
      </c>
      <c r="F2939" s="9" t="str">
        <f>Calendário!C21</f>
        <v>Pereira Atacado e Varejo (Boa Vista)</v>
      </c>
      <c r="G2939" s="9" t="str">
        <f>IFERROR(IF('M18'!E105=0,"",'M18'!E105),"")</f>
        <v/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.75" customHeight="1" x14ac:dyDescent="0.25">
      <c r="A2940" s="9" t="s">
        <v>174</v>
      </c>
      <c r="B2940" s="9" t="s">
        <v>162</v>
      </c>
      <c r="C2940" s="9" t="s">
        <v>178</v>
      </c>
      <c r="D2940" s="9" t="s">
        <v>179</v>
      </c>
      <c r="E2940" s="9" t="s">
        <v>180</v>
      </c>
      <c r="F2940" s="9" t="str">
        <f>Calendário!C22</f>
        <v>Andralmeida LTDA (São Geraldo)</v>
      </c>
      <c r="G2940" s="9" t="str">
        <f>IFERROR(IF('M19'!E105=0,"",'M19'!E105),"")</f>
        <v/>
      </c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.75" customHeight="1" x14ac:dyDescent="0.25">
      <c r="A2941" s="9" t="s">
        <v>174</v>
      </c>
      <c r="B2941" s="9" t="s">
        <v>162</v>
      </c>
      <c r="C2941" s="9" t="s">
        <v>178</v>
      </c>
      <c r="D2941" s="9" t="s">
        <v>179</v>
      </c>
      <c r="E2941" s="9" t="s">
        <v>180</v>
      </c>
      <c r="F2941" s="9" t="str">
        <f>Calendário!C23</f>
        <v xml:space="preserve">São Miguel Supermercado </v>
      </c>
      <c r="G2941" s="9" t="str">
        <f>IFERROR(IF('M20'!E105=0,"",'M20'!E105),"")</f>
        <v/>
      </c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.75" customHeight="1" x14ac:dyDescent="0.25">
      <c r="A2942" s="9" t="s">
        <v>174</v>
      </c>
      <c r="B2942" s="9" t="s">
        <v>162</v>
      </c>
      <c r="C2942" s="9" t="s">
        <v>178</v>
      </c>
      <c r="D2942" s="9" t="s">
        <v>179</v>
      </c>
      <c r="E2942" s="9" t="s">
        <v>180</v>
      </c>
      <c r="F2942" s="9" t="str">
        <f>Calendário!C24</f>
        <v>Supermercados BH (Rosa Cruz)</v>
      </c>
      <c r="G2942" s="9" t="str">
        <f>IFERROR(IF('M21'!E105=0,"",'M21'!E105),"")</f>
        <v/>
      </c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.75" customHeight="1" x14ac:dyDescent="0.25">
      <c r="A2943" s="9" t="s">
        <v>174</v>
      </c>
      <c r="B2943" s="9" t="s">
        <v>162</v>
      </c>
      <c r="C2943" s="9" t="s">
        <v>178</v>
      </c>
      <c r="D2943" s="9" t="s">
        <v>179</v>
      </c>
      <c r="E2943" s="9" t="s">
        <v>180</v>
      </c>
      <c r="F2943" s="9" t="str">
        <f>Calendário!C25</f>
        <v>Supermercados N U (Bairro Brasil)</v>
      </c>
      <c r="G2943" s="9" t="str">
        <f>IFERROR(IF('M22'!E105=0,"",'M22'!E105),"")</f>
        <v/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.75" customHeight="1" x14ac:dyDescent="0.25">
      <c r="A2944" s="9" t="s">
        <v>174</v>
      </c>
      <c r="B2944" s="9" t="s">
        <v>162</v>
      </c>
      <c r="C2944" s="9" t="s">
        <v>178</v>
      </c>
      <c r="D2944" s="9" t="s">
        <v>179</v>
      </c>
      <c r="E2944" s="9" t="s">
        <v>180</v>
      </c>
      <c r="F2944" s="9" t="str">
        <f>Calendário!C26</f>
        <v>Atacadão (Pres. Dutra)</v>
      </c>
      <c r="G2944" s="9" t="str">
        <f>IFERROR(IF('M23'!E105=0,"",'M23'!E105),"")</f>
        <v/>
      </c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.75" customHeight="1" x14ac:dyDescent="0.25">
      <c r="A2945" s="9" t="s">
        <v>174</v>
      </c>
      <c r="B2945" s="9" t="s">
        <v>162</v>
      </c>
      <c r="C2945" s="9" t="s">
        <v>178</v>
      </c>
      <c r="D2945" s="9" t="s">
        <v>179</v>
      </c>
      <c r="E2945" s="9" t="s">
        <v>180</v>
      </c>
      <c r="F2945" s="9" t="str">
        <f>Calendário!C27</f>
        <v>Supermercado São João</v>
      </c>
      <c r="G2945" s="9" t="str">
        <f>IFERROR(IF('M24'!E105=0,"",'M24'!E105),"")</f>
        <v/>
      </c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15.75" customHeight="1" x14ac:dyDescent="0.25">
      <c r="A2946" s="9" t="s">
        <v>174</v>
      </c>
      <c r="B2946" s="9" t="s">
        <v>162</v>
      </c>
      <c r="C2946" s="9" t="s">
        <v>178</v>
      </c>
      <c r="D2946" s="9" t="s">
        <v>179</v>
      </c>
      <c r="E2946" s="9" t="s">
        <v>180</v>
      </c>
      <c r="F2946" s="9" t="str">
        <f>Calendário!C28</f>
        <v>G Barbosa Supermercado</v>
      </c>
      <c r="G2946" s="9" t="str">
        <f>IFERROR(IF('M25'!E105=0,"",'M25'!E105),"")</f>
        <v/>
      </c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15.75" customHeight="1" x14ac:dyDescent="0.25">
      <c r="A2947" s="9" t="s">
        <v>174</v>
      </c>
      <c r="B2947" s="9" t="s">
        <v>162</v>
      </c>
      <c r="C2947" s="9" t="s">
        <v>178</v>
      </c>
      <c r="D2947" s="9" t="s">
        <v>179</v>
      </c>
      <c r="E2947" s="9" t="s">
        <v>180</v>
      </c>
      <c r="F2947" s="9" t="str">
        <f>Calendário!C29</f>
        <v>Pereira Atacado e Varejo (Alto Maron)</v>
      </c>
      <c r="G2947" s="9" t="str">
        <f>IFERROR(IF('M26'!E105=0,"",'M26'!E105),"")</f>
        <v/>
      </c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.75" customHeight="1" x14ac:dyDescent="0.25">
      <c r="A2948" s="9" t="s">
        <v>174</v>
      </c>
      <c r="B2948" s="9" t="s">
        <v>162</v>
      </c>
      <c r="C2948" s="9" t="s">
        <v>178</v>
      </c>
      <c r="D2948" s="9" t="s">
        <v>179</v>
      </c>
      <c r="E2948" s="9" t="s">
        <v>180</v>
      </c>
      <c r="F2948" s="9" t="str">
        <f>Calendário!C30</f>
        <v>Supermercados BH (Brumado)</v>
      </c>
      <c r="G2948" s="9" t="str">
        <f>IFERROR(IF('M27'!E105=0,"",'M27'!E105),"")</f>
        <v/>
      </c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.75" customHeight="1" x14ac:dyDescent="0.25">
      <c r="A2949" s="9" t="s">
        <v>174</v>
      </c>
      <c r="B2949" s="9" t="s">
        <v>162</v>
      </c>
      <c r="C2949" s="9" t="s">
        <v>178</v>
      </c>
      <c r="D2949" s="9" t="s">
        <v>179</v>
      </c>
      <c r="E2949" s="9" t="s">
        <v>180</v>
      </c>
      <c r="F2949" s="9" t="str">
        <f>Calendário!C31</f>
        <v xml:space="preserve">Super Mix Supermercado </v>
      </c>
      <c r="G2949" s="9" t="str">
        <f>IFERROR(IF('M28'!E105=0,"",'M28'!E105),"")</f>
        <v/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.75" customHeight="1" x14ac:dyDescent="0.25">
      <c r="A2950" s="9" t="s">
        <v>174</v>
      </c>
      <c r="B2950" s="9" t="s">
        <v>162</v>
      </c>
      <c r="C2950" s="9" t="s">
        <v>178</v>
      </c>
      <c r="D2950" s="9" t="s">
        <v>179</v>
      </c>
      <c r="E2950" s="9" t="s">
        <v>180</v>
      </c>
      <c r="F2950" s="9" t="str">
        <f>Calendário!C32</f>
        <v>Gbom Supermercado</v>
      </c>
      <c r="G2950" s="9" t="str">
        <f>IFERROR(IF('M29'!E105=0,"",'M29'!E105),"")</f>
        <v/>
      </c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15.75" customHeight="1" x14ac:dyDescent="0.25">
      <c r="A2951" s="9" t="s">
        <v>174</v>
      </c>
      <c r="B2951" s="9" t="s">
        <v>162</v>
      </c>
      <c r="C2951" s="9" t="s">
        <v>178</v>
      </c>
      <c r="D2951" s="9" t="s">
        <v>179</v>
      </c>
      <c r="E2951" s="9" t="s">
        <v>180</v>
      </c>
      <c r="F2951" s="9" t="str">
        <f>Calendário!C33</f>
        <v>Supermercado Azevedo</v>
      </c>
      <c r="G2951" s="9" t="str">
        <f>IFERROR(IF('M30'!E105=0,"",'M30'!E105),"")</f>
        <v/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.75" customHeight="1" x14ac:dyDescent="0.25">
      <c r="A2952" s="9" t="s">
        <v>174</v>
      </c>
      <c r="B2952" s="9" t="s">
        <v>162</v>
      </c>
      <c r="C2952" s="9" t="s">
        <v>178</v>
      </c>
      <c r="D2952" s="9" t="s">
        <v>179</v>
      </c>
      <c r="E2952" s="9" t="s">
        <v>180</v>
      </c>
      <c r="F2952" s="9" t="str">
        <f>Calendário!C34</f>
        <v>Supermercado Jurema</v>
      </c>
      <c r="G2952" s="9" t="str">
        <f>IFERROR(IF('M31'!E105=0,"",'M31'!E105),"")</f>
        <v/>
      </c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.75" customHeight="1" x14ac:dyDescent="0.25">
      <c r="A2953" s="9" t="s">
        <v>174</v>
      </c>
      <c r="B2953" s="9" t="s">
        <v>162</v>
      </c>
      <c r="C2953" s="9" t="s">
        <v>178</v>
      </c>
      <c r="D2953" s="9" t="s">
        <v>179</v>
      </c>
      <c r="E2953" s="9" t="s">
        <v>180</v>
      </c>
      <c r="F2953" s="9" t="str">
        <f>Calendário!C35</f>
        <v xml:space="preserve">Supermercado Petybom </v>
      </c>
      <c r="G2953" s="9" t="str">
        <f>IFERROR(IF('M32'!E105=0,"",'M32'!E105),"")</f>
        <v/>
      </c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.75" customHeight="1" x14ac:dyDescent="0.25">
      <c r="A2954" s="9" t="s">
        <v>174</v>
      </c>
      <c r="B2954" s="9" t="s">
        <v>162</v>
      </c>
      <c r="C2954" s="9" t="s">
        <v>178</v>
      </c>
      <c r="D2954" s="9" t="s">
        <v>179</v>
      </c>
      <c r="E2954" s="9" t="s">
        <v>180</v>
      </c>
      <c r="F2954" s="9" t="str">
        <f>Calendário!C36</f>
        <v>Supermercados Petrópolis</v>
      </c>
      <c r="G2954" s="9" t="str">
        <f>IFERROR(IF('M33'!E105=0,"",'M33'!E105),"")</f>
        <v/>
      </c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.75" customHeight="1" x14ac:dyDescent="0.25">
      <c r="A2955" s="9" t="s">
        <v>174</v>
      </c>
      <c r="B2955" s="9" t="s">
        <v>162</v>
      </c>
      <c r="C2955" s="9" t="s">
        <v>178</v>
      </c>
      <c r="D2955" s="9" t="s">
        <v>179</v>
      </c>
      <c r="E2955" s="9" t="s">
        <v>180</v>
      </c>
      <c r="F2955" s="9" t="str">
        <f>Calendário!C37</f>
        <v>Supermercados N U (Boulevard)</v>
      </c>
      <c r="G2955" s="9" t="str">
        <f>IFERROR(IF('M34'!E105=0,"",'M34'!E105),"")</f>
        <v/>
      </c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.75" customHeight="1" x14ac:dyDescent="0.25">
      <c r="A2956" s="9" t="s">
        <v>174</v>
      </c>
      <c r="B2956" s="9" t="s">
        <v>162</v>
      </c>
      <c r="C2956" s="9" t="s">
        <v>178</v>
      </c>
      <c r="D2956" s="9" t="s">
        <v>179</v>
      </c>
      <c r="E2956" s="9" t="s">
        <v>180</v>
      </c>
      <c r="F2956" s="9" t="str">
        <f>Calendário!C38</f>
        <v>Supermercado Local</v>
      </c>
      <c r="G2956" s="9" t="str">
        <f>IFERROR(IF('M35'!E105=0,"",'M35'!E105),"")</f>
        <v/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.75" customHeight="1" x14ac:dyDescent="0.25">
      <c r="A2957" s="9" t="s">
        <v>174</v>
      </c>
      <c r="B2957" s="9" t="s">
        <v>162</v>
      </c>
      <c r="C2957" s="9" t="s">
        <v>178</v>
      </c>
      <c r="D2957" s="9" t="s">
        <v>179</v>
      </c>
      <c r="E2957" s="9" t="s">
        <v>180</v>
      </c>
      <c r="F2957" s="9" t="str">
        <f>Calendário!C39</f>
        <v>Rondelli Comércio e transporte LTDA</v>
      </c>
      <c r="G2957" s="9" t="str">
        <f>IFERROR(IF('M36'!E105=0,"",'M36'!E105),"")</f>
        <v/>
      </c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.75" customHeight="1" x14ac:dyDescent="0.25">
      <c r="A2958" s="9" t="s">
        <v>174</v>
      </c>
      <c r="B2958" s="9" t="s">
        <v>162</v>
      </c>
      <c r="C2958" s="9" t="s">
        <v>178</v>
      </c>
      <c r="D2958" s="9" t="s">
        <v>179</v>
      </c>
      <c r="E2958" s="9" t="s">
        <v>180</v>
      </c>
      <c r="F2958" s="9" t="str">
        <f>Calendário!C40</f>
        <v>NS Aparecida</v>
      </c>
      <c r="G2958" s="9" t="str">
        <f>IFERROR(IF('M37'!E105=0,"",'M37'!E105),"")</f>
        <v/>
      </c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.75" customHeight="1" x14ac:dyDescent="0.25">
      <c r="A2959" s="9" t="s">
        <v>174</v>
      </c>
      <c r="B2959" s="9" t="s">
        <v>162</v>
      </c>
      <c r="C2959" s="9" t="s">
        <v>178</v>
      </c>
      <c r="D2959" s="9" t="s">
        <v>179</v>
      </c>
      <c r="E2959" s="9" t="s">
        <v>180</v>
      </c>
      <c r="F2959" s="9" t="str">
        <f>Calendário!C41</f>
        <v>Supermercado Família</v>
      </c>
      <c r="G2959" s="9" t="str">
        <f>IFERROR(IF('M38'!E105=0,"",'M38'!E105),"")</f>
        <v/>
      </c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.75" customHeight="1" x14ac:dyDescent="0.25">
      <c r="A2960" s="9" t="s">
        <v>174</v>
      </c>
      <c r="B2960" s="9" t="s">
        <v>162</v>
      </c>
      <c r="C2960" s="9" t="s">
        <v>178</v>
      </c>
      <c r="D2960" s="9" t="s">
        <v>179</v>
      </c>
      <c r="E2960" s="9" t="s">
        <v>180</v>
      </c>
      <c r="F2960" s="9" t="str">
        <f>Calendário!C42</f>
        <v>S Nossa Senhora</v>
      </c>
      <c r="G2960" s="9" t="str">
        <f>IFERROR(IF('M39'!E105=0,"",'M39'!E105),"")</f>
        <v/>
      </c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.75" customHeight="1" x14ac:dyDescent="0.25">
      <c r="A2961" s="9" t="s">
        <v>174</v>
      </c>
      <c r="B2961" s="9" t="s">
        <v>162</v>
      </c>
      <c r="C2961" s="9" t="s">
        <v>178</v>
      </c>
      <c r="D2961" s="9" t="s">
        <v>179</v>
      </c>
      <c r="E2961" s="9" t="s">
        <v>180</v>
      </c>
      <c r="F2961" s="9" t="str">
        <f>Calendário!C43</f>
        <v>Supermercado Nova Economia</v>
      </c>
      <c r="G2961" s="9" t="str">
        <f>IFERROR(IF('M40'!E105=0,"",'M40'!E105),"")</f>
        <v/>
      </c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.75" customHeight="1" x14ac:dyDescent="0.25">
      <c r="A2962" s="9" t="s">
        <v>174</v>
      </c>
      <c r="B2962" s="9" t="s">
        <v>162</v>
      </c>
      <c r="C2962" s="9" t="s">
        <v>181</v>
      </c>
      <c r="D2962" s="9" t="s">
        <v>182</v>
      </c>
      <c r="E2962" s="9" t="s">
        <v>183</v>
      </c>
      <c r="F2962" s="9" t="str">
        <f>Calendário!C4</f>
        <v>Atakarejo</v>
      </c>
      <c r="G2962" s="9" t="str">
        <f>IFERROR(IF('M1'!E106=0,"",'M1'!E106),"")</f>
        <v>x</v>
      </c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.75" customHeight="1" x14ac:dyDescent="0.25">
      <c r="A2963" s="9" t="s">
        <v>174</v>
      </c>
      <c r="B2963" s="9" t="s">
        <v>162</v>
      </c>
      <c r="C2963" s="9" t="s">
        <v>181</v>
      </c>
      <c r="D2963" s="9" t="s">
        <v>182</v>
      </c>
      <c r="E2963" s="9" t="s">
        <v>183</v>
      </c>
      <c r="F2963" s="9" t="str">
        <f>Calendário!C5</f>
        <v>Supermercado São Jorge</v>
      </c>
      <c r="G2963" s="9" t="str">
        <f>IFERROR(IF('M2'!E106=0,"",'M2'!E106),"")</f>
        <v/>
      </c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.75" customHeight="1" x14ac:dyDescent="0.25">
      <c r="A2964" s="9" t="s">
        <v>174</v>
      </c>
      <c r="B2964" s="9" t="s">
        <v>162</v>
      </c>
      <c r="C2964" s="9" t="s">
        <v>181</v>
      </c>
      <c r="D2964" s="9" t="s">
        <v>182</v>
      </c>
      <c r="E2964" s="9" t="s">
        <v>183</v>
      </c>
      <c r="F2964" s="9" t="str">
        <f>Calendário!C6</f>
        <v>Economart</v>
      </c>
      <c r="G2964" s="9" t="str">
        <f>IFERROR(IF('M3'!E106=0,"",'M3'!E106),"")</f>
        <v>x</v>
      </c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.75" customHeight="1" x14ac:dyDescent="0.25">
      <c r="A2965" s="9" t="s">
        <v>174</v>
      </c>
      <c r="B2965" s="9" t="s">
        <v>162</v>
      </c>
      <c r="C2965" s="9" t="s">
        <v>181</v>
      </c>
      <c r="D2965" s="9" t="s">
        <v>182</v>
      </c>
      <c r="E2965" s="9" t="s">
        <v>183</v>
      </c>
      <c r="F2965" s="9" t="str">
        <f>Calendário!C7</f>
        <v>Mercadinho Deus Dará</v>
      </c>
      <c r="G2965" s="9" t="str">
        <f>IFERROR(IF('M4'!E106=0,"",'M4'!E106),"")</f>
        <v>x</v>
      </c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.75" customHeight="1" x14ac:dyDescent="0.25">
      <c r="A2966" s="9" t="s">
        <v>174</v>
      </c>
      <c r="B2966" s="9" t="s">
        <v>162</v>
      </c>
      <c r="C2966" s="9" t="s">
        <v>181</v>
      </c>
      <c r="D2966" s="9" t="s">
        <v>182</v>
      </c>
      <c r="E2966" s="9" t="s">
        <v>183</v>
      </c>
      <c r="F2966" s="9" t="str">
        <f>Calendário!C8</f>
        <v>Mix Mateus</v>
      </c>
      <c r="G2966" s="9" t="str">
        <f>IFERROR(IF('M5'!E106=0,"",'M5'!E106),"")</f>
        <v>x</v>
      </c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.75" customHeight="1" x14ac:dyDescent="0.25">
      <c r="A2967" s="9" t="s">
        <v>174</v>
      </c>
      <c r="B2967" s="9" t="s">
        <v>162</v>
      </c>
      <c r="C2967" s="9" t="s">
        <v>181</v>
      </c>
      <c r="D2967" s="9" t="s">
        <v>182</v>
      </c>
      <c r="E2967" s="9" t="s">
        <v>183</v>
      </c>
      <c r="F2967" s="9" t="str">
        <f>Calendário!C9</f>
        <v>Mercado Eliene</v>
      </c>
      <c r="G2967" s="9" t="str">
        <f>IFERROR(IF('M6'!E106=0,"",'M6'!E106),"")</f>
        <v>x</v>
      </c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15.75" customHeight="1" x14ac:dyDescent="0.25">
      <c r="A2968" s="9" t="s">
        <v>174</v>
      </c>
      <c r="B2968" s="9" t="s">
        <v>162</v>
      </c>
      <c r="C2968" s="9" t="s">
        <v>181</v>
      </c>
      <c r="D2968" s="9" t="s">
        <v>182</v>
      </c>
      <c r="E2968" s="9" t="s">
        <v>183</v>
      </c>
      <c r="F2968" s="9" t="str">
        <f>Calendário!C10</f>
        <v>Santo Antônio Supermercados</v>
      </c>
      <c r="G2968" s="9" t="str">
        <f>IFERROR(IF('M7'!E106=0,"",'M7'!E106),"")</f>
        <v>x</v>
      </c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.75" customHeight="1" x14ac:dyDescent="0.25">
      <c r="A2969" s="9" t="s">
        <v>174</v>
      </c>
      <c r="B2969" s="9" t="s">
        <v>162</v>
      </c>
      <c r="C2969" s="9" t="s">
        <v>181</v>
      </c>
      <c r="D2969" s="9" t="s">
        <v>182</v>
      </c>
      <c r="E2969" s="9" t="s">
        <v>183</v>
      </c>
      <c r="F2969" s="9" t="str">
        <f>Calendário!C11</f>
        <v xml:space="preserve">Mercado Teixeira </v>
      </c>
      <c r="G2969" s="9">
        <f>IFERROR(IF('M8'!E106=0,"",'M8'!E106),"")</f>
        <v>5.99</v>
      </c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.75" customHeight="1" x14ac:dyDescent="0.25">
      <c r="A2970" s="9" t="s">
        <v>174</v>
      </c>
      <c r="B2970" s="9" t="s">
        <v>162</v>
      </c>
      <c r="C2970" s="9" t="s">
        <v>181</v>
      </c>
      <c r="D2970" s="9" t="s">
        <v>182</v>
      </c>
      <c r="E2970" s="9" t="s">
        <v>183</v>
      </c>
      <c r="F2970" s="9" t="str">
        <f>Calendário!C12</f>
        <v xml:space="preserve">Supermercado Modelo </v>
      </c>
      <c r="G2970" s="9" t="str">
        <f>IFERROR(IF('M9'!E106=0,"",'M9'!E106),"")</f>
        <v/>
      </c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.75" customHeight="1" x14ac:dyDescent="0.25">
      <c r="A2971" s="9" t="s">
        <v>174</v>
      </c>
      <c r="B2971" s="9" t="s">
        <v>162</v>
      </c>
      <c r="C2971" s="9" t="s">
        <v>181</v>
      </c>
      <c r="D2971" s="9" t="s">
        <v>182</v>
      </c>
      <c r="E2971" s="9" t="s">
        <v>183</v>
      </c>
      <c r="F2971" s="9" t="str">
        <f>Calendário!C13</f>
        <v>Supermercado Esplendor</v>
      </c>
      <c r="G2971" s="9" t="str">
        <f>IFERROR(IF('M10'!E106=0,"",'M10'!E106),"")</f>
        <v/>
      </c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.75" customHeight="1" x14ac:dyDescent="0.25">
      <c r="A2972" s="9" t="s">
        <v>174</v>
      </c>
      <c r="B2972" s="9" t="s">
        <v>162</v>
      </c>
      <c r="C2972" s="9" t="s">
        <v>181</v>
      </c>
      <c r="D2972" s="9" t="s">
        <v>182</v>
      </c>
      <c r="E2972" s="9" t="s">
        <v>183</v>
      </c>
      <c r="F2972" s="9" t="str">
        <f>Calendário!C14</f>
        <v>Sendas Distribuidora S/A (Assaí Atacadista)</v>
      </c>
      <c r="G2972" s="9" t="str">
        <f>IFERROR(IF('M11'!E106=0,"",'M11'!E106),"")</f>
        <v/>
      </c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.75" customHeight="1" x14ac:dyDescent="0.25">
      <c r="A2973" s="9" t="s">
        <v>174</v>
      </c>
      <c r="B2973" s="9" t="s">
        <v>162</v>
      </c>
      <c r="C2973" s="9" t="s">
        <v>181</v>
      </c>
      <c r="D2973" s="9" t="s">
        <v>182</v>
      </c>
      <c r="E2973" s="9" t="s">
        <v>183</v>
      </c>
      <c r="F2973" s="9" t="str">
        <f>Calendário!C15</f>
        <v>Supermercado Sampaio</v>
      </c>
      <c r="G2973" s="9" t="str">
        <f>IFERROR(IF('M12'!E106=0,"",'M12'!E106),"")</f>
        <v/>
      </c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.75" customHeight="1" x14ac:dyDescent="0.25">
      <c r="A2974" s="9" t="s">
        <v>174</v>
      </c>
      <c r="B2974" s="9" t="s">
        <v>162</v>
      </c>
      <c r="C2974" s="9" t="s">
        <v>181</v>
      </c>
      <c r="D2974" s="9" t="s">
        <v>182</v>
      </c>
      <c r="E2974" s="9" t="s">
        <v>183</v>
      </c>
      <c r="F2974" s="9" t="str">
        <f>Calendário!C16</f>
        <v>Atacadão (Brumado)</v>
      </c>
      <c r="G2974" s="9" t="str">
        <f>IFERROR(IF('M13'!E106=0,"",'M13'!E106),"")</f>
        <v>x</v>
      </c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.75" customHeight="1" x14ac:dyDescent="0.25">
      <c r="A2975" s="9" t="s">
        <v>174</v>
      </c>
      <c r="B2975" s="9" t="s">
        <v>162</v>
      </c>
      <c r="C2975" s="9" t="s">
        <v>181</v>
      </c>
      <c r="D2975" s="9" t="s">
        <v>182</v>
      </c>
      <c r="E2975" s="9" t="s">
        <v>183</v>
      </c>
      <c r="F2975" s="9" t="str">
        <f>Calendário!C17</f>
        <v>Supermercado Central Ipanema</v>
      </c>
      <c r="G2975" s="9" t="str">
        <f>IFERROR(IF('M14'!E106=0,"",'M14'!E106),"")</f>
        <v>x</v>
      </c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.75" customHeight="1" x14ac:dyDescent="0.25">
      <c r="A2976" s="9" t="s">
        <v>174</v>
      </c>
      <c r="B2976" s="9" t="s">
        <v>162</v>
      </c>
      <c r="C2976" s="9" t="s">
        <v>181</v>
      </c>
      <c r="D2976" s="9" t="s">
        <v>182</v>
      </c>
      <c r="E2976" s="9" t="s">
        <v>183</v>
      </c>
      <c r="F2976" s="9" t="str">
        <f>Calendário!C18</f>
        <v>Supermercados BH (Juracy)</v>
      </c>
      <c r="G2976" s="9" t="str">
        <f>IFERROR(IF('M15'!E106=0,"",'M15'!E106),"")</f>
        <v/>
      </c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15.75" customHeight="1" x14ac:dyDescent="0.25">
      <c r="A2977" s="9" t="s">
        <v>174</v>
      </c>
      <c r="B2977" s="9" t="s">
        <v>162</v>
      </c>
      <c r="C2977" s="9" t="s">
        <v>181</v>
      </c>
      <c r="D2977" s="9" t="s">
        <v>182</v>
      </c>
      <c r="E2977" s="9" t="s">
        <v>183</v>
      </c>
      <c r="F2977" s="9" t="str">
        <f>Calendário!C19</f>
        <v>Supermercado Canaã</v>
      </c>
      <c r="G2977" s="9" t="str">
        <f>IFERROR(IF('M16'!E106=0,"",'M16'!E106),"")</f>
        <v/>
      </c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.75" customHeight="1" x14ac:dyDescent="0.25">
      <c r="A2978" s="9" t="s">
        <v>174</v>
      </c>
      <c r="B2978" s="9" t="s">
        <v>162</v>
      </c>
      <c r="C2978" s="9" t="s">
        <v>181</v>
      </c>
      <c r="D2978" s="9" t="s">
        <v>182</v>
      </c>
      <c r="E2978" s="9" t="s">
        <v>183</v>
      </c>
      <c r="F2978" s="9" t="str">
        <f>Calendário!C20</f>
        <v>Supermercado Aliança</v>
      </c>
      <c r="G2978" s="9" t="str">
        <f>IFERROR(IF('M17'!E106=0,"",'M17'!E106),"")</f>
        <v/>
      </c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.75" customHeight="1" x14ac:dyDescent="0.25">
      <c r="A2979" s="9" t="s">
        <v>174</v>
      </c>
      <c r="B2979" s="9" t="s">
        <v>162</v>
      </c>
      <c r="C2979" s="9" t="s">
        <v>181</v>
      </c>
      <c r="D2979" s="9" t="s">
        <v>182</v>
      </c>
      <c r="E2979" s="9" t="s">
        <v>183</v>
      </c>
      <c r="F2979" s="9" t="str">
        <f>Calendário!C21</f>
        <v>Pereira Atacado e Varejo (Boa Vista)</v>
      </c>
      <c r="G2979" s="9" t="str">
        <f>IFERROR(IF('M18'!E106=0,"",'M18'!E106),"")</f>
        <v/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.75" customHeight="1" x14ac:dyDescent="0.25">
      <c r="A2980" s="9" t="s">
        <v>174</v>
      </c>
      <c r="B2980" s="9" t="s">
        <v>162</v>
      </c>
      <c r="C2980" s="9" t="s">
        <v>181</v>
      </c>
      <c r="D2980" s="9" t="s">
        <v>182</v>
      </c>
      <c r="E2980" s="9" t="s">
        <v>183</v>
      </c>
      <c r="F2980" s="9" t="str">
        <f>Calendário!C22</f>
        <v>Andralmeida LTDA (São Geraldo)</v>
      </c>
      <c r="G2980" s="9" t="str">
        <f>IFERROR(IF('M19'!E106=0,"",'M19'!E106),"")</f>
        <v/>
      </c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15.75" customHeight="1" x14ac:dyDescent="0.25">
      <c r="A2981" s="9" t="s">
        <v>174</v>
      </c>
      <c r="B2981" s="9" t="s">
        <v>162</v>
      </c>
      <c r="C2981" s="9" t="s">
        <v>181</v>
      </c>
      <c r="D2981" s="9" t="s">
        <v>182</v>
      </c>
      <c r="E2981" s="9" t="s">
        <v>183</v>
      </c>
      <c r="F2981" s="9" t="str">
        <f>Calendário!C23</f>
        <v xml:space="preserve">São Miguel Supermercado </v>
      </c>
      <c r="G2981" s="9" t="str">
        <f>IFERROR(IF('M20'!E106=0,"",'M20'!E106),"")</f>
        <v/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.75" customHeight="1" x14ac:dyDescent="0.25">
      <c r="A2982" s="9" t="s">
        <v>174</v>
      </c>
      <c r="B2982" s="9" t="s">
        <v>162</v>
      </c>
      <c r="C2982" s="9" t="s">
        <v>181</v>
      </c>
      <c r="D2982" s="9" t="s">
        <v>182</v>
      </c>
      <c r="E2982" s="9" t="s">
        <v>183</v>
      </c>
      <c r="F2982" s="9" t="str">
        <f>Calendário!C24</f>
        <v>Supermercados BH (Rosa Cruz)</v>
      </c>
      <c r="G2982" s="9" t="str">
        <f>IFERROR(IF('M21'!E106=0,"",'M21'!E106),"")</f>
        <v/>
      </c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.75" customHeight="1" x14ac:dyDescent="0.25">
      <c r="A2983" s="9" t="s">
        <v>174</v>
      </c>
      <c r="B2983" s="9" t="s">
        <v>162</v>
      </c>
      <c r="C2983" s="9" t="s">
        <v>181</v>
      </c>
      <c r="D2983" s="9" t="s">
        <v>182</v>
      </c>
      <c r="E2983" s="9" t="s">
        <v>183</v>
      </c>
      <c r="F2983" s="9" t="str">
        <f>Calendário!C25</f>
        <v>Supermercados N U (Bairro Brasil)</v>
      </c>
      <c r="G2983" s="9" t="str">
        <f>IFERROR(IF('M22'!E106=0,"",'M22'!E106),"")</f>
        <v/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15.75" customHeight="1" x14ac:dyDescent="0.25">
      <c r="A2984" s="9" t="s">
        <v>174</v>
      </c>
      <c r="B2984" s="9" t="s">
        <v>162</v>
      </c>
      <c r="C2984" s="9" t="s">
        <v>181</v>
      </c>
      <c r="D2984" s="9" t="s">
        <v>182</v>
      </c>
      <c r="E2984" s="9" t="s">
        <v>183</v>
      </c>
      <c r="F2984" s="9" t="str">
        <f>Calendário!C26</f>
        <v>Atacadão (Pres. Dutra)</v>
      </c>
      <c r="G2984" s="9" t="str">
        <f>IFERROR(IF('M23'!E106=0,"",'M23'!E106),"")</f>
        <v/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15.75" customHeight="1" x14ac:dyDescent="0.25">
      <c r="A2985" s="9" t="s">
        <v>174</v>
      </c>
      <c r="B2985" s="9" t="s">
        <v>162</v>
      </c>
      <c r="C2985" s="9" t="s">
        <v>181</v>
      </c>
      <c r="D2985" s="9" t="s">
        <v>182</v>
      </c>
      <c r="E2985" s="9" t="s">
        <v>183</v>
      </c>
      <c r="F2985" s="9" t="str">
        <f>Calendário!C27</f>
        <v>Supermercado São João</v>
      </c>
      <c r="G2985" s="9" t="str">
        <f>IFERROR(IF('M24'!E106=0,"",'M24'!E106),"")</f>
        <v/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.75" customHeight="1" x14ac:dyDescent="0.25">
      <c r="A2986" s="9" t="s">
        <v>174</v>
      </c>
      <c r="B2986" s="9" t="s">
        <v>162</v>
      </c>
      <c r="C2986" s="9" t="s">
        <v>181</v>
      </c>
      <c r="D2986" s="9" t="s">
        <v>182</v>
      </c>
      <c r="E2986" s="9" t="s">
        <v>183</v>
      </c>
      <c r="F2986" s="9" t="str">
        <f>Calendário!C28</f>
        <v>G Barbosa Supermercado</v>
      </c>
      <c r="G2986" s="9" t="str">
        <f>IFERROR(IF('M25'!E106=0,"",'M25'!E106),"")</f>
        <v/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.75" customHeight="1" x14ac:dyDescent="0.25">
      <c r="A2987" s="9" t="s">
        <v>174</v>
      </c>
      <c r="B2987" s="9" t="s">
        <v>162</v>
      </c>
      <c r="C2987" s="9" t="s">
        <v>181</v>
      </c>
      <c r="D2987" s="9" t="s">
        <v>182</v>
      </c>
      <c r="E2987" s="9" t="s">
        <v>183</v>
      </c>
      <c r="F2987" s="9" t="str">
        <f>Calendário!C29</f>
        <v>Pereira Atacado e Varejo (Alto Maron)</v>
      </c>
      <c r="G2987" s="9" t="str">
        <f>IFERROR(IF('M26'!E106=0,"",'M26'!E106),"")</f>
        <v/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.75" customHeight="1" x14ac:dyDescent="0.25">
      <c r="A2988" s="9" t="s">
        <v>174</v>
      </c>
      <c r="B2988" s="9" t="s">
        <v>162</v>
      </c>
      <c r="C2988" s="9" t="s">
        <v>181</v>
      </c>
      <c r="D2988" s="9" t="s">
        <v>182</v>
      </c>
      <c r="E2988" s="9" t="s">
        <v>183</v>
      </c>
      <c r="F2988" s="9" t="str">
        <f>Calendário!C30</f>
        <v>Supermercados BH (Brumado)</v>
      </c>
      <c r="G2988" s="9" t="str">
        <f>IFERROR(IF('M27'!E106=0,"",'M27'!E106),"")</f>
        <v/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.75" customHeight="1" x14ac:dyDescent="0.25">
      <c r="A2989" s="9" t="s">
        <v>174</v>
      </c>
      <c r="B2989" s="9" t="s">
        <v>162</v>
      </c>
      <c r="C2989" s="9" t="s">
        <v>181</v>
      </c>
      <c r="D2989" s="9" t="s">
        <v>182</v>
      </c>
      <c r="E2989" s="9" t="s">
        <v>183</v>
      </c>
      <c r="F2989" s="9" t="str">
        <f>Calendário!C31</f>
        <v xml:space="preserve">Super Mix Supermercado </v>
      </c>
      <c r="G2989" s="9" t="str">
        <f>IFERROR(IF('M28'!E106=0,"",'M28'!E106),"")</f>
        <v/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.75" customHeight="1" x14ac:dyDescent="0.25">
      <c r="A2990" s="9" t="s">
        <v>174</v>
      </c>
      <c r="B2990" s="9" t="s">
        <v>162</v>
      </c>
      <c r="C2990" s="9" t="s">
        <v>181</v>
      </c>
      <c r="D2990" s="9" t="s">
        <v>182</v>
      </c>
      <c r="E2990" s="9" t="s">
        <v>183</v>
      </c>
      <c r="F2990" s="9" t="str">
        <f>Calendário!C32</f>
        <v>Gbom Supermercado</v>
      </c>
      <c r="G2990" s="9" t="str">
        <f>IFERROR(IF('M29'!E106=0,"",'M29'!E106),"")</f>
        <v/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15.75" customHeight="1" x14ac:dyDescent="0.25">
      <c r="A2991" s="9" t="s">
        <v>174</v>
      </c>
      <c r="B2991" s="9" t="s">
        <v>162</v>
      </c>
      <c r="C2991" s="9" t="s">
        <v>181</v>
      </c>
      <c r="D2991" s="9" t="s">
        <v>182</v>
      </c>
      <c r="E2991" s="9" t="s">
        <v>183</v>
      </c>
      <c r="F2991" s="9" t="str">
        <f>Calendário!C33</f>
        <v>Supermercado Azevedo</v>
      </c>
      <c r="G2991" s="9" t="str">
        <f>IFERROR(IF('M30'!E106=0,"",'M30'!E106),"")</f>
        <v/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15.75" customHeight="1" x14ac:dyDescent="0.25">
      <c r="A2992" s="9" t="s">
        <v>174</v>
      </c>
      <c r="B2992" s="9" t="s">
        <v>162</v>
      </c>
      <c r="C2992" s="9" t="s">
        <v>181</v>
      </c>
      <c r="D2992" s="9" t="s">
        <v>182</v>
      </c>
      <c r="E2992" s="9" t="s">
        <v>183</v>
      </c>
      <c r="F2992" s="9" t="str">
        <f>Calendário!C34</f>
        <v>Supermercado Jurema</v>
      </c>
      <c r="G2992" s="9" t="str">
        <f>IFERROR(IF('M31'!E106=0,"",'M31'!E106),"")</f>
        <v/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.75" customHeight="1" x14ac:dyDescent="0.25">
      <c r="A2993" s="9" t="s">
        <v>174</v>
      </c>
      <c r="B2993" s="9" t="s">
        <v>162</v>
      </c>
      <c r="C2993" s="9" t="s">
        <v>181</v>
      </c>
      <c r="D2993" s="9" t="s">
        <v>182</v>
      </c>
      <c r="E2993" s="9" t="s">
        <v>183</v>
      </c>
      <c r="F2993" s="9" t="str">
        <f>Calendário!C35</f>
        <v xml:space="preserve">Supermercado Petybom </v>
      </c>
      <c r="G2993" s="9" t="str">
        <f>IFERROR(IF('M32'!E106=0,"",'M32'!E106),"")</f>
        <v/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.75" customHeight="1" x14ac:dyDescent="0.25">
      <c r="A2994" s="9" t="s">
        <v>174</v>
      </c>
      <c r="B2994" s="9" t="s">
        <v>162</v>
      </c>
      <c r="C2994" s="9" t="s">
        <v>181</v>
      </c>
      <c r="D2994" s="9" t="s">
        <v>182</v>
      </c>
      <c r="E2994" s="9" t="s">
        <v>183</v>
      </c>
      <c r="F2994" s="9" t="str">
        <f>Calendário!C36</f>
        <v>Supermercados Petrópolis</v>
      </c>
      <c r="G2994" s="9" t="str">
        <f>IFERROR(IF('M33'!E106=0,"",'M33'!E106),"")</f>
        <v/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.75" customHeight="1" x14ac:dyDescent="0.25">
      <c r="A2995" s="9" t="s">
        <v>174</v>
      </c>
      <c r="B2995" s="9" t="s">
        <v>162</v>
      </c>
      <c r="C2995" s="9" t="s">
        <v>181</v>
      </c>
      <c r="D2995" s="9" t="s">
        <v>182</v>
      </c>
      <c r="E2995" s="9" t="s">
        <v>183</v>
      </c>
      <c r="F2995" s="9" t="str">
        <f>Calendário!C37</f>
        <v>Supermercados N U (Boulevard)</v>
      </c>
      <c r="G2995" s="9" t="str">
        <f>IFERROR(IF('M34'!E106=0,"",'M34'!E106),"")</f>
        <v/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.75" customHeight="1" x14ac:dyDescent="0.25">
      <c r="A2996" s="9" t="s">
        <v>174</v>
      </c>
      <c r="B2996" s="9" t="s">
        <v>162</v>
      </c>
      <c r="C2996" s="9" t="s">
        <v>181</v>
      </c>
      <c r="D2996" s="9" t="s">
        <v>182</v>
      </c>
      <c r="E2996" s="9" t="s">
        <v>183</v>
      </c>
      <c r="F2996" s="9" t="str">
        <f>Calendário!C38</f>
        <v>Supermercado Local</v>
      </c>
      <c r="G2996" s="9" t="str">
        <f>IFERROR(IF('M35'!E106=0,"",'M35'!E106),"")</f>
        <v/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.75" customHeight="1" x14ac:dyDescent="0.25">
      <c r="A2997" s="9" t="s">
        <v>174</v>
      </c>
      <c r="B2997" s="9" t="s">
        <v>162</v>
      </c>
      <c r="C2997" s="9" t="s">
        <v>181</v>
      </c>
      <c r="D2997" s="9" t="s">
        <v>182</v>
      </c>
      <c r="E2997" s="9" t="s">
        <v>183</v>
      </c>
      <c r="F2997" s="9" t="str">
        <f>Calendário!C39</f>
        <v>Rondelli Comércio e transporte LTDA</v>
      </c>
      <c r="G2997" s="9" t="str">
        <f>IFERROR(IF('M36'!E106=0,"",'M36'!E106),"")</f>
        <v/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.75" customHeight="1" x14ac:dyDescent="0.25">
      <c r="A2998" s="9" t="s">
        <v>174</v>
      </c>
      <c r="B2998" s="9" t="s">
        <v>162</v>
      </c>
      <c r="C2998" s="9" t="s">
        <v>181</v>
      </c>
      <c r="D2998" s="9" t="s">
        <v>182</v>
      </c>
      <c r="E2998" s="9" t="s">
        <v>183</v>
      </c>
      <c r="F2998" s="9" t="str">
        <f>Calendário!C40</f>
        <v>NS Aparecida</v>
      </c>
      <c r="G2998" s="9" t="str">
        <f>IFERROR(IF('M37'!E106=0,"",'M37'!E106),"")</f>
        <v/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15.75" customHeight="1" x14ac:dyDescent="0.25">
      <c r="A2999" s="9" t="s">
        <v>174</v>
      </c>
      <c r="B2999" s="9" t="s">
        <v>162</v>
      </c>
      <c r="C2999" s="9" t="s">
        <v>181</v>
      </c>
      <c r="D2999" s="9" t="s">
        <v>182</v>
      </c>
      <c r="E2999" s="9" t="s">
        <v>183</v>
      </c>
      <c r="F2999" s="9" t="str">
        <f>Calendário!C41</f>
        <v>Supermercado Família</v>
      </c>
      <c r="G2999" s="9" t="str">
        <f>IFERROR(IF('M38'!E106=0,"",'M38'!E106),"")</f>
        <v/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.75" customHeight="1" x14ac:dyDescent="0.25">
      <c r="A3000" s="9" t="s">
        <v>174</v>
      </c>
      <c r="B3000" s="9" t="s">
        <v>162</v>
      </c>
      <c r="C3000" s="9" t="s">
        <v>181</v>
      </c>
      <c r="D3000" s="9" t="s">
        <v>182</v>
      </c>
      <c r="E3000" s="9" t="s">
        <v>183</v>
      </c>
      <c r="F3000" s="9" t="str">
        <f>Calendário!C42</f>
        <v>S Nossa Senhora</v>
      </c>
      <c r="G3000" s="9" t="str">
        <f>IFERROR(IF('M39'!E106=0,"",'M39'!E106),"")</f>
        <v/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15.75" customHeight="1" x14ac:dyDescent="0.25">
      <c r="A3001" s="9" t="s">
        <v>174</v>
      </c>
      <c r="B3001" s="9" t="s">
        <v>162</v>
      </c>
      <c r="C3001" s="9" t="s">
        <v>181</v>
      </c>
      <c r="D3001" s="9" t="s">
        <v>182</v>
      </c>
      <c r="E3001" s="9" t="s">
        <v>183</v>
      </c>
      <c r="F3001" s="9" t="str">
        <f>Calendário!C43</f>
        <v>Supermercado Nova Economia</v>
      </c>
      <c r="G3001" s="9" t="str">
        <f>IFERROR(IF('M40'!E106=0,"",'M40'!E106),"")</f>
        <v/>
      </c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.75" customHeight="1" x14ac:dyDescent="0.25">
      <c r="A3002" s="9" t="s">
        <v>174</v>
      </c>
      <c r="B3002" s="9" t="s">
        <v>162</v>
      </c>
      <c r="C3002" s="9" t="s">
        <v>184</v>
      </c>
      <c r="D3002" s="9" t="s">
        <v>185</v>
      </c>
      <c r="E3002" s="9" t="s">
        <v>186</v>
      </c>
      <c r="F3002" s="9" t="str">
        <f>Calendário!C4</f>
        <v>Atakarejo</v>
      </c>
      <c r="G3002" s="9">
        <f>IFERROR(IF('M1'!E107=0,"",'M1'!E107),"")</f>
        <v>5.99</v>
      </c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.75" customHeight="1" x14ac:dyDescent="0.25">
      <c r="A3003" s="9" t="s">
        <v>174</v>
      </c>
      <c r="B3003" s="9" t="s">
        <v>162</v>
      </c>
      <c r="C3003" s="9" t="s">
        <v>184</v>
      </c>
      <c r="D3003" s="9" t="s">
        <v>185</v>
      </c>
      <c r="E3003" s="9" t="s">
        <v>186</v>
      </c>
      <c r="F3003" s="9" t="str">
        <f>Calendário!C5</f>
        <v>Supermercado São Jorge</v>
      </c>
      <c r="G3003" s="9" t="str">
        <f>IFERROR(IF('M2'!E107=0,"",'M2'!E107),"")</f>
        <v/>
      </c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.75" customHeight="1" x14ac:dyDescent="0.25">
      <c r="A3004" s="9" t="s">
        <v>174</v>
      </c>
      <c r="B3004" s="9" t="s">
        <v>162</v>
      </c>
      <c r="C3004" s="9" t="s">
        <v>184</v>
      </c>
      <c r="D3004" s="9" t="s">
        <v>185</v>
      </c>
      <c r="E3004" s="9" t="s">
        <v>186</v>
      </c>
      <c r="F3004" s="9" t="str">
        <f>Calendário!C6</f>
        <v>Economart</v>
      </c>
      <c r="G3004" s="9">
        <f>IFERROR(IF('M3'!E107=0,"",'M3'!E107),"")</f>
        <v>6.99</v>
      </c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.75" customHeight="1" x14ac:dyDescent="0.25">
      <c r="A3005" s="9" t="s">
        <v>174</v>
      </c>
      <c r="B3005" s="9" t="s">
        <v>162</v>
      </c>
      <c r="C3005" s="9" t="s">
        <v>184</v>
      </c>
      <c r="D3005" s="9" t="s">
        <v>185</v>
      </c>
      <c r="E3005" s="9" t="s">
        <v>186</v>
      </c>
      <c r="F3005" s="9" t="str">
        <f>Calendário!C7</f>
        <v>Mercadinho Deus Dará</v>
      </c>
      <c r="G3005" s="9">
        <f>IFERROR(IF('M4'!E107=0,"",'M4'!E107),"")</f>
        <v>8.4</v>
      </c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.75" customHeight="1" x14ac:dyDescent="0.25">
      <c r="A3006" s="9" t="s">
        <v>174</v>
      </c>
      <c r="B3006" s="9" t="s">
        <v>162</v>
      </c>
      <c r="C3006" s="9" t="s">
        <v>184</v>
      </c>
      <c r="D3006" s="9" t="s">
        <v>185</v>
      </c>
      <c r="E3006" s="9" t="s">
        <v>186</v>
      </c>
      <c r="F3006" s="9" t="str">
        <f>Calendário!C8</f>
        <v>Mix Mateus</v>
      </c>
      <c r="G3006" s="9">
        <f>IFERROR(IF('M5'!E107=0,"",'M5'!E107),"")</f>
        <v>3.99</v>
      </c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.75" customHeight="1" x14ac:dyDescent="0.25">
      <c r="A3007" s="9" t="s">
        <v>174</v>
      </c>
      <c r="B3007" s="9" t="s">
        <v>162</v>
      </c>
      <c r="C3007" s="9" t="s">
        <v>184</v>
      </c>
      <c r="D3007" s="9" t="s">
        <v>185</v>
      </c>
      <c r="E3007" s="9" t="s">
        <v>186</v>
      </c>
      <c r="F3007" s="9" t="str">
        <f>Calendário!C9</f>
        <v>Mercado Eliene</v>
      </c>
      <c r="G3007" s="9" t="str">
        <f>IFERROR(IF('M6'!E107=0,"",'M6'!E107),"")</f>
        <v>x</v>
      </c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.75" customHeight="1" x14ac:dyDescent="0.25">
      <c r="A3008" s="9" t="s">
        <v>174</v>
      </c>
      <c r="B3008" s="9" t="s">
        <v>162</v>
      </c>
      <c r="C3008" s="9" t="s">
        <v>184</v>
      </c>
      <c r="D3008" s="9" t="s">
        <v>185</v>
      </c>
      <c r="E3008" s="9" t="s">
        <v>186</v>
      </c>
      <c r="F3008" s="9" t="str">
        <f>Calendário!C10</f>
        <v>Santo Antônio Supermercados</v>
      </c>
      <c r="G3008" s="9">
        <f>IFERROR(IF('M7'!E107=0,"",'M7'!E107),"")</f>
        <v>7.99</v>
      </c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.75" customHeight="1" x14ac:dyDescent="0.25">
      <c r="A3009" s="9" t="s">
        <v>174</v>
      </c>
      <c r="B3009" s="9" t="s">
        <v>162</v>
      </c>
      <c r="C3009" s="9" t="s">
        <v>184</v>
      </c>
      <c r="D3009" s="9" t="s">
        <v>185</v>
      </c>
      <c r="E3009" s="9" t="s">
        <v>186</v>
      </c>
      <c r="F3009" s="9" t="str">
        <f>Calendário!C11</f>
        <v xml:space="preserve">Mercado Teixeira </v>
      </c>
      <c r="G3009" s="9" t="str">
        <f>IFERROR(IF('M8'!E107=0,"",'M8'!E107),"")</f>
        <v>x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15.75" customHeight="1" x14ac:dyDescent="0.25">
      <c r="A3010" s="9" t="s">
        <v>174</v>
      </c>
      <c r="B3010" s="9" t="s">
        <v>162</v>
      </c>
      <c r="C3010" s="9" t="s">
        <v>184</v>
      </c>
      <c r="D3010" s="9" t="s">
        <v>185</v>
      </c>
      <c r="E3010" s="9" t="s">
        <v>186</v>
      </c>
      <c r="F3010" s="9" t="str">
        <f>Calendário!C12</f>
        <v xml:space="preserve">Supermercado Modelo </v>
      </c>
      <c r="G3010" s="9" t="str">
        <f>IFERROR(IF('M9'!E107=0,"",'M9'!E107),"")</f>
        <v/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15.75" customHeight="1" x14ac:dyDescent="0.25">
      <c r="A3011" s="9" t="s">
        <v>174</v>
      </c>
      <c r="B3011" s="9" t="s">
        <v>162</v>
      </c>
      <c r="C3011" s="9" t="s">
        <v>184</v>
      </c>
      <c r="D3011" s="9" t="s">
        <v>185</v>
      </c>
      <c r="E3011" s="9" t="s">
        <v>186</v>
      </c>
      <c r="F3011" s="9" t="str">
        <f>Calendário!C13</f>
        <v>Supermercado Esplendor</v>
      </c>
      <c r="G3011" s="9" t="str">
        <f>IFERROR(IF('M10'!E107=0,"",'M10'!E107),"")</f>
        <v/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.75" customHeight="1" x14ac:dyDescent="0.25">
      <c r="A3012" s="9" t="s">
        <v>174</v>
      </c>
      <c r="B3012" s="9" t="s">
        <v>162</v>
      </c>
      <c r="C3012" s="9" t="s">
        <v>184</v>
      </c>
      <c r="D3012" s="9" t="s">
        <v>185</v>
      </c>
      <c r="E3012" s="9" t="s">
        <v>186</v>
      </c>
      <c r="F3012" s="9" t="str">
        <f>Calendário!C14</f>
        <v>Sendas Distribuidora S/A (Assaí Atacadista)</v>
      </c>
      <c r="G3012" s="9" t="str">
        <f>IFERROR(IF('M11'!E107=0,"",'M11'!E107),"")</f>
        <v/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.75" customHeight="1" x14ac:dyDescent="0.25">
      <c r="A3013" s="9" t="s">
        <v>174</v>
      </c>
      <c r="B3013" s="9" t="s">
        <v>162</v>
      </c>
      <c r="C3013" s="9" t="s">
        <v>184</v>
      </c>
      <c r="D3013" s="9" t="s">
        <v>185</v>
      </c>
      <c r="E3013" s="9" t="s">
        <v>186</v>
      </c>
      <c r="F3013" s="9" t="str">
        <f>Calendário!C15</f>
        <v>Supermercado Sampaio</v>
      </c>
      <c r="G3013" s="9" t="str">
        <f>IFERROR(IF('M12'!E107=0,"",'M12'!E107),"")</f>
        <v/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.75" customHeight="1" x14ac:dyDescent="0.25">
      <c r="A3014" s="9" t="s">
        <v>174</v>
      </c>
      <c r="B3014" s="9" t="s">
        <v>162</v>
      </c>
      <c r="C3014" s="9" t="s">
        <v>184</v>
      </c>
      <c r="D3014" s="9" t="s">
        <v>185</v>
      </c>
      <c r="E3014" s="9" t="s">
        <v>186</v>
      </c>
      <c r="F3014" s="9" t="str">
        <f>Calendário!C16</f>
        <v>Atacadão (Brumado)</v>
      </c>
      <c r="G3014" s="9" t="str">
        <f>IFERROR(IF('M13'!E107=0,"",'M13'!E107),"")</f>
        <v>x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.75" customHeight="1" x14ac:dyDescent="0.25">
      <c r="A3015" s="9" t="s">
        <v>174</v>
      </c>
      <c r="B3015" s="9" t="s">
        <v>162</v>
      </c>
      <c r="C3015" s="9" t="s">
        <v>184</v>
      </c>
      <c r="D3015" s="9" t="s">
        <v>185</v>
      </c>
      <c r="E3015" s="9" t="s">
        <v>186</v>
      </c>
      <c r="F3015" s="9" t="str">
        <f>Calendário!C17</f>
        <v>Supermercado Central Ipanema</v>
      </c>
      <c r="G3015" s="9">
        <f>IFERROR(IF('M14'!E107=0,"",'M14'!E107),"")</f>
        <v>9.99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.75" customHeight="1" x14ac:dyDescent="0.25">
      <c r="A3016" s="9" t="s">
        <v>174</v>
      </c>
      <c r="B3016" s="9" t="s">
        <v>162</v>
      </c>
      <c r="C3016" s="9" t="s">
        <v>184</v>
      </c>
      <c r="D3016" s="9" t="s">
        <v>185</v>
      </c>
      <c r="E3016" s="9" t="s">
        <v>186</v>
      </c>
      <c r="F3016" s="9" t="str">
        <f>Calendário!C18</f>
        <v>Supermercados BH (Juracy)</v>
      </c>
      <c r="G3016" s="9" t="str">
        <f>IFERROR(IF('M15'!E107=0,"",'M15'!E107),"")</f>
        <v/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.75" customHeight="1" x14ac:dyDescent="0.25">
      <c r="A3017" s="9" t="s">
        <v>174</v>
      </c>
      <c r="B3017" s="9" t="s">
        <v>162</v>
      </c>
      <c r="C3017" s="9" t="s">
        <v>184</v>
      </c>
      <c r="D3017" s="9" t="s">
        <v>185</v>
      </c>
      <c r="E3017" s="9" t="s">
        <v>186</v>
      </c>
      <c r="F3017" s="9" t="str">
        <f>Calendário!C19</f>
        <v>Supermercado Canaã</v>
      </c>
      <c r="G3017" s="9" t="str">
        <f>IFERROR(IF('M16'!E107=0,"",'M16'!E107),"")</f>
        <v/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15.75" customHeight="1" x14ac:dyDescent="0.25">
      <c r="A3018" s="9" t="s">
        <v>174</v>
      </c>
      <c r="B3018" s="9" t="s">
        <v>162</v>
      </c>
      <c r="C3018" s="9" t="s">
        <v>184</v>
      </c>
      <c r="D3018" s="9" t="s">
        <v>185</v>
      </c>
      <c r="E3018" s="9" t="s">
        <v>186</v>
      </c>
      <c r="F3018" s="9" t="str">
        <f>Calendário!C20</f>
        <v>Supermercado Aliança</v>
      </c>
      <c r="G3018" s="9" t="str">
        <f>IFERROR(IF('M17'!E107=0,"",'M17'!E107),"")</f>
        <v/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.75" customHeight="1" x14ac:dyDescent="0.25">
      <c r="A3019" s="9" t="s">
        <v>174</v>
      </c>
      <c r="B3019" s="9" t="s">
        <v>162</v>
      </c>
      <c r="C3019" s="9" t="s">
        <v>184</v>
      </c>
      <c r="D3019" s="9" t="s">
        <v>185</v>
      </c>
      <c r="E3019" s="9" t="s">
        <v>186</v>
      </c>
      <c r="F3019" s="9" t="str">
        <f>Calendário!C21</f>
        <v>Pereira Atacado e Varejo (Boa Vista)</v>
      </c>
      <c r="G3019" s="9" t="str">
        <f>IFERROR(IF('M18'!E107=0,"",'M18'!E107),"")</f>
        <v/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.75" customHeight="1" x14ac:dyDescent="0.25">
      <c r="A3020" s="9" t="s">
        <v>174</v>
      </c>
      <c r="B3020" s="9" t="s">
        <v>162</v>
      </c>
      <c r="C3020" s="9" t="s">
        <v>184</v>
      </c>
      <c r="D3020" s="9" t="s">
        <v>185</v>
      </c>
      <c r="E3020" s="9" t="s">
        <v>186</v>
      </c>
      <c r="F3020" s="9" t="str">
        <f>Calendário!C22</f>
        <v>Andralmeida LTDA (São Geraldo)</v>
      </c>
      <c r="G3020" s="9" t="str">
        <f>IFERROR(IF('M19'!E107=0,"",'M19'!E107),"")</f>
        <v/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.75" customHeight="1" x14ac:dyDescent="0.25">
      <c r="A3021" s="9" t="s">
        <v>174</v>
      </c>
      <c r="B3021" s="9" t="s">
        <v>162</v>
      </c>
      <c r="C3021" s="9" t="s">
        <v>184</v>
      </c>
      <c r="D3021" s="9" t="s">
        <v>185</v>
      </c>
      <c r="E3021" s="9" t="s">
        <v>186</v>
      </c>
      <c r="F3021" s="9" t="str">
        <f>Calendário!C23</f>
        <v xml:space="preserve">São Miguel Supermercado </v>
      </c>
      <c r="G3021" s="9" t="str">
        <f>IFERROR(IF('M20'!E107=0,"",'M20'!E107),"")</f>
        <v/>
      </c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.75" customHeight="1" x14ac:dyDescent="0.25">
      <c r="A3022" s="9" t="s">
        <v>174</v>
      </c>
      <c r="B3022" s="9" t="s">
        <v>162</v>
      </c>
      <c r="C3022" s="9" t="s">
        <v>184</v>
      </c>
      <c r="D3022" s="9" t="s">
        <v>185</v>
      </c>
      <c r="E3022" s="9" t="s">
        <v>186</v>
      </c>
      <c r="F3022" s="9" t="str">
        <f>Calendário!C24</f>
        <v>Supermercados BH (Rosa Cruz)</v>
      </c>
      <c r="G3022" s="9" t="str">
        <f>IFERROR(IF('M21'!E107=0,"",'M21'!E107),"")</f>
        <v/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.75" customHeight="1" x14ac:dyDescent="0.25">
      <c r="A3023" s="9" t="s">
        <v>174</v>
      </c>
      <c r="B3023" s="9" t="s">
        <v>162</v>
      </c>
      <c r="C3023" s="9" t="s">
        <v>184</v>
      </c>
      <c r="D3023" s="9" t="s">
        <v>185</v>
      </c>
      <c r="E3023" s="9" t="s">
        <v>186</v>
      </c>
      <c r="F3023" s="9" t="str">
        <f>Calendário!C25</f>
        <v>Supermercados N U (Bairro Brasil)</v>
      </c>
      <c r="G3023" s="9" t="str">
        <f>IFERROR(IF('M22'!E107=0,"",'M22'!E107),"")</f>
        <v/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.75" customHeight="1" x14ac:dyDescent="0.25">
      <c r="A3024" s="9" t="s">
        <v>174</v>
      </c>
      <c r="B3024" s="9" t="s">
        <v>162</v>
      </c>
      <c r="C3024" s="9" t="s">
        <v>184</v>
      </c>
      <c r="D3024" s="9" t="s">
        <v>185</v>
      </c>
      <c r="E3024" s="9" t="s">
        <v>186</v>
      </c>
      <c r="F3024" s="9" t="str">
        <f>Calendário!C26</f>
        <v>Atacadão (Pres. Dutra)</v>
      </c>
      <c r="G3024" s="9" t="str">
        <f>IFERROR(IF('M23'!E107=0,"",'M23'!E107),"")</f>
        <v/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.75" customHeight="1" x14ac:dyDescent="0.25">
      <c r="A3025" s="9" t="s">
        <v>174</v>
      </c>
      <c r="B3025" s="9" t="s">
        <v>162</v>
      </c>
      <c r="C3025" s="9" t="s">
        <v>184</v>
      </c>
      <c r="D3025" s="9" t="s">
        <v>185</v>
      </c>
      <c r="E3025" s="9" t="s">
        <v>186</v>
      </c>
      <c r="F3025" s="9" t="str">
        <f>Calendário!C27</f>
        <v>Supermercado São João</v>
      </c>
      <c r="G3025" s="9" t="str">
        <f>IFERROR(IF('M24'!E107=0,"",'M24'!E107),"")</f>
        <v/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15.75" customHeight="1" x14ac:dyDescent="0.25">
      <c r="A3026" s="9" t="s">
        <v>174</v>
      </c>
      <c r="B3026" s="9" t="s">
        <v>162</v>
      </c>
      <c r="C3026" s="9" t="s">
        <v>184</v>
      </c>
      <c r="D3026" s="9" t="s">
        <v>185</v>
      </c>
      <c r="E3026" s="9" t="s">
        <v>186</v>
      </c>
      <c r="F3026" s="9" t="str">
        <f>Calendário!C28</f>
        <v>G Barbosa Supermercado</v>
      </c>
      <c r="G3026" s="9" t="str">
        <f>IFERROR(IF('M25'!E107=0,"",'M25'!E107),"")</f>
        <v/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.75" customHeight="1" x14ac:dyDescent="0.25">
      <c r="A3027" s="9" t="s">
        <v>174</v>
      </c>
      <c r="B3027" s="9" t="s">
        <v>162</v>
      </c>
      <c r="C3027" s="9" t="s">
        <v>184</v>
      </c>
      <c r="D3027" s="9" t="s">
        <v>185</v>
      </c>
      <c r="E3027" s="9" t="s">
        <v>186</v>
      </c>
      <c r="F3027" s="9" t="str">
        <f>Calendário!C29</f>
        <v>Pereira Atacado e Varejo (Alto Maron)</v>
      </c>
      <c r="G3027" s="9" t="str">
        <f>IFERROR(IF('M26'!E107=0,"",'M26'!E107),"")</f>
        <v/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.75" customHeight="1" x14ac:dyDescent="0.25">
      <c r="A3028" s="9" t="s">
        <v>174</v>
      </c>
      <c r="B3028" s="9" t="s">
        <v>162</v>
      </c>
      <c r="C3028" s="9" t="s">
        <v>184</v>
      </c>
      <c r="D3028" s="9" t="s">
        <v>185</v>
      </c>
      <c r="E3028" s="9" t="s">
        <v>186</v>
      </c>
      <c r="F3028" s="9" t="str">
        <f>Calendário!C30</f>
        <v>Supermercados BH (Brumado)</v>
      </c>
      <c r="G3028" s="9" t="str">
        <f>IFERROR(IF('M27'!E107=0,"",'M27'!E107),"")</f>
        <v/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.75" customHeight="1" x14ac:dyDescent="0.25">
      <c r="A3029" s="9" t="s">
        <v>174</v>
      </c>
      <c r="B3029" s="9" t="s">
        <v>162</v>
      </c>
      <c r="C3029" s="9" t="s">
        <v>184</v>
      </c>
      <c r="D3029" s="9" t="s">
        <v>185</v>
      </c>
      <c r="E3029" s="9" t="s">
        <v>186</v>
      </c>
      <c r="F3029" s="9" t="str">
        <f>Calendário!C31</f>
        <v xml:space="preserve">Super Mix Supermercado </v>
      </c>
      <c r="G3029" s="9" t="str">
        <f>IFERROR(IF('M28'!E107=0,"",'M28'!E107),"")</f>
        <v/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.75" customHeight="1" x14ac:dyDescent="0.25">
      <c r="A3030" s="9" t="s">
        <v>174</v>
      </c>
      <c r="B3030" s="9" t="s">
        <v>162</v>
      </c>
      <c r="C3030" s="9" t="s">
        <v>184</v>
      </c>
      <c r="D3030" s="9" t="s">
        <v>185</v>
      </c>
      <c r="E3030" s="9" t="s">
        <v>186</v>
      </c>
      <c r="F3030" s="9" t="str">
        <f>Calendário!C32</f>
        <v>Gbom Supermercado</v>
      </c>
      <c r="G3030" s="9" t="str">
        <f>IFERROR(IF('M29'!E107=0,"",'M29'!E107),"")</f>
        <v/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.75" customHeight="1" x14ac:dyDescent="0.25">
      <c r="A3031" s="9" t="s">
        <v>174</v>
      </c>
      <c r="B3031" s="9" t="s">
        <v>162</v>
      </c>
      <c r="C3031" s="9" t="s">
        <v>184</v>
      </c>
      <c r="D3031" s="9" t="s">
        <v>185</v>
      </c>
      <c r="E3031" s="9" t="s">
        <v>186</v>
      </c>
      <c r="F3031" s="9" t="str">
        <f>Calendário!C33</f>
        <v>Supermercado Azevedo</v>
      </c>
      <c r="G3031" s="9" t="str">
        <f>IFERROR(IF('M30'!E107=0,"",'M30'!E107),"")</f>
        <v/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.75" customHeight="1" x14ac:dyDescent="0.25">
      <c r="A3032" s="9" t="s">
        <v>174</v>
      </c>
      <c r="B3032" s="9" t="s">
        <v>162</v>
      </c>
      <c r="C3032" s="9" t="s">
        <v>184</v>
      </c>
      <c r="D3032" s="9" t="s">
        <v>185</v>
      </c>
      <c r="E3032" s="9" t="s">
        <v>186</v>
      </c>
      <c r="F3032" s="9" t="str">
        <f>Calendário!C34</f>
        <v>Supermercado Jurema</v>
      </c>
      <c r="G3032" s="9" t="str">
        <f>IFERROR(IF('M31'!E107=0,"",'M31'!E107),"")</f>
        <v/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.75" customHeight="1" x14ac:dyDescent="0.25">
      <c r="A3033" s="9" t="s">
        <v>174</v>
      </c>
      <c r="B3033" s="9" t="s">
        <v>162</v>
      </c>
      <c r="C3033" s="9" t="s">
        <v>184</v>
      </c>
      <c r="D3033" s="9" t="s">
        <v>185</v>
      </c>
      <c r="E3033" s="9" t="s">
        <v>186</v>
      </c>
      <c r="F3033" s="9" t="str">
        <f>Calendário!C35</f>
        <v xml:space="preserve">Supermercado Petybom </v>
      </c>
      <c r="G3033" s="9" t="str">
        <f>IFERROR(IF('M32'!E107=0,"",'M32'!E107),"")</f>
        <v/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.75" customHeight="1" x14ac:dyDescent="0.25">
      <c r="A3034" s="9" t="s">
        <v>174</v>
      </c>
      <c r="B3034" s="9" t="s">
        <v>162</v>
      </c>
      <c r="C3034" s="9" t="s">
        <v>184</v>
      </c>
      <c r="D3034" s="9" t="s">
        <v>185</v>
      </c>
      <c r="E3034" s="9" t="s">
        <v>186</v>
      </c>
      <c r="F3034" s="9" t="str">
        <f>Calendário!C36</f>
        <v>Supermercados Petrópolis</v>
      </c>
      <c r="G3034" s="9" t="str">
        <f>IFERROR(IF('M33'!E107=0,"",'M33'!E107),"")</f>
        <v/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.75" customHeight="1" x14ac:dyDescent="0.25">
      <c r="A3035" s="9" t="s">
        <v>174</v>
      </c>
      <c r="B3035" s="9" t="s">
        <v>162</v>
      </c>
      <c r="C3035" s="9" t="s">
        <v>184</v>
      </c>
      <c r="D3035" s="9" t="s">
        <v>185</v>
      </c>
      <c r="E3035" s="9" t="s">
        <v>186</v>
      </c>
      <c r="F3035" s="9" t="str">
        <f>Calendário!C37</f>
        <v>Supermercados N U (Boulevard)</v>
      </c>
      <c r="G3035" s="9" t="str">
        <f>IFERROR(IF('M34'!E107=0,"",'M34'!E107),"")</f>
        <v/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15.75" customHeight="1" x14ac:dyDescent="0.25">
      <c r="A3036" s="9" t="s">
        <v>174</v>
      </c>
      <c r="B3036" s="9" t="s">
        <v>162</v>
      </c>
      <c r="C3036" s="9" t="s">
        <v>184</v>
      </c>
      <c r="D3036" s="9" t="s">
        <v>185</v>
      </c>
      <c r="E3036" s="9" t="s">
        <v>186</v>
      </c>
      <c r="F3036" s="9" t="str">
        <f>Calendário!C38</f>
        <v>Supermercado Local</v>
      </c>
      <c r="G3036" s="9" t="str">
        <f>IFERROR(IF('M35'!E107=0,"",'M35'!E107),"")</f>
        <v/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.75" customHeight="1" x14ac:dyDescent="0.25">
      <c r="A3037" s="9" t="s">
        <v>174</v>
      </c>
      <c r="B3037" s="9" t="s">
        <v>162</v>
      </c>
      <c r="C3037" s="9" t="s">
        <v>184</v>
      </c>
      <c r="D3037" s="9" t="s">
        <v>185</v>
      </c>
      <c r="E3037" s="9" t="s">
        <v>186</v>
      </c>
      <c r="F3037" s="9" t="str">
        <f>Calendário!C39</f>
        <v>Rondelli Comércio e transporte LTDA</v>
      </c>
      <c r="G3037" s="9" t="str">
        <f>IFERROR(IF('M36'!E107=0,"",'M36'!E107),"")</f>
        <v/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.75" customHeight="1" x14ac:dyDescent="0.25">
      <c r="A3038" s="9" t="s">
        <v>174</v>
      </c>
      <c r="B3038" s="9" t="s">
        <v>162</v>
      </c>
      <c r="C3038" s="9" t="s">
        <v>184</v>
      </c>
      <c r="D3038" s="9" t="s">
        <v>185</v>
      </c>
      <c r="E3038" s="9" t="s">
        <v>186</v>
      </c>
      <c r="F3038" s="9" t="str">
        <f>Calendário!C40</f>
        <v>NS Aparecida</v>
      </c>
      <c r="G3038" s="9" t="str">
        <f>IFERROR(IF('M37'!E107=0,"",'M37'!E107),"")</f>
        <v/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.75" customHeight="1" x14ac:dyDescent="0.25">
      <c r="A3039" s="9" t="s">
        <v>174</v>
      </c>
      <c r="B3039" s="9" t="s">
        <v>162</v>
      </c>
      <c r="C3039" s="9" t="s">
        <v>184</v>
      </c>
      <c r="D3039" s="9" t="s">
        <v>185</v>
      </c>
      <c r="E3039" s="9" t="s">
        <v>186</v>
      </c>
      <c r="F3039" s="9" t="str">
        <f>Calendário!C41</f>
        <v>Supermercado Família</v>
      </c>
      <c r="G3039" s="9" t="str">
        <f>IFERROR(IF('M38'!E107=0,"",'M38'!E107),"")</f>
        <v/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.75" customHeight="1" x14ac:dyDescent="0.25">
      <c r="A3040" s="9" t="s">
        <v>174</v>
      </c>
      <c r="B3040" s="9" t="s">
        <v>162</v>
      </c>
      <c r="C3040" s="9" t="s">
        <v>184</v>
      </c>
      <c r="D3040" s="9" t="s">
        <v>185</v>
      </c>
      <c r="E3040" s="9" t="s">
        <v>186</v>
      </c>
      <c r="F3040" s="9" t="str">
        <f>Calendário!C42</f>
        <v>S Nossa Senhora</v>
      </c>
      <c r="G3040" s="9" t="str">
        <f>IFERROR(IF('M39'!E107=0,"",'M39'!E107),"")</f>
        <v/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.75" customHeight="1" x14ac:dyDescent="0.25">
      <c r="A3041" s="9" t="s">
        <v>174</v>
      </c>
      <c r="B3041" s="9" t="s">
        <v>162</v>
      </c>
      <c r="C3041" s="9" t="s">
        <v>184</v>
      </c>
      <c r="D3041" s="9" t="s">
        <v>185</v>
      </c>
      <c r="E3041" s="9" t="s">
        <v>186</v>
      </c>
      <c r="F3041" s="9" t="str">
        <f>Calendário!C43</f>
        <v>Supermercado Nova Economia</v>
      </c>
      <c r="G3041" s="9" t="str">
        <f>IFERROR(IF('M40'!E107=0,"",'M40'!E107),"")</f>
        <v/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</sheetData>
  <pageMargins left="0.75" right="0.75" top="1" bottom="1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6640625" defaultRowHeight="15" customHeight="1" x14ac:dyDescent="0.25"/>
  <cols>
    <col min="1" max="1" width="34" customWidth="1"/>
    <col min="2" max="2" width="16" customWidth="1"/>
    <col min="3" max="3" width="40" customWidth="1"/>
    <col min="4" max="4" width="16" customWidth="1"/>
    <col min="5" max="44" width="12" customWidth="1"/>
    <col min="45" max="49" width="15" customWidth="1"/>
  </cols>
  <sheetData>
    <row r="1" spans="1:49" ht="54.75" customHeight="1" x14ac:dyDescent="0.25">
      <c r="A1" s="95" t="s">
        <v>2</v>
      </c>
      <c r="B1" s="95" t="s">
        <v>3</v>
      </c>
      <c r="C1" s="95" t="s">
        <v>4</v>
      </c>
      <c r="D1" s="95" t="s">
        <v>5</v>
      </c>
      <c r="E1" s="95" t="str">
        <f>Calendário!C4</f>
        <v>Atakarejo</v>
      </c>
      <c r="F1" s="95" t="str">
        <f>Calendário!C5</f>
        <v>Supermercado São Jorge</v>
      </c>
      <c r="G1" s="95" t="str">
        <f>Calendário!C6</f>
        <v>Economart</v>
      </c>
      <c r="H1" s="95" t="str">
        <f>Calendário!C7</f>
        <v>Mercadinho Deus Dará</v>
      </c>
      <c r="I1" s="95" t="str">
        <f>Calendário!C8</f>
        <v>Mix Mateus</v>
      </c>
      <c r="J1" s="95" t="str">
        <f>Calendário!C9</f>
        <v>Mercado Eliene</v>
      </c>
      <c r="K1" s="95" t="str">
        <f>Calendário!C10</f>
        <v>Santo Antônio Supermercados</v>
      </c>
      <c r="L1" s="95" t="str">
        <f>Calendário!C11</f>
        <v xml:space="preserve">Mercado Teixeira </v>
      </c>
      <c r="M1" s="95" t="str">
        <f>Calendário!C12</f>
        <v xml:space="preserve">Supermercado Modelo </v>
      </c>
      <c r="N1" s="95" t="str">
        <f>Calendário!C13</f>
        <v>Supermercado Esplendor</v>
      </c>
      <c r="O1" s="95" t="str">
        <f>Calendário!C14</f>
        <v>Sendas Distribuidora S/A (Assaí Atacadista)</v>
      </c>
      <c r="P1" s="95" t="str">
        <f>Calendário!C15</f>
        <v>Supermercado Sampaio</v>
      </c>
      <c r="Q1" s="95" t="str">
        <f>Calendário!C16</f>
        <v>Atacadão (Brumado)</v>
      </c>
      <c r="R1" s="95" t="str">
        <f>Calendário!C17</f>
        <v>Supermercado Central Ipanema</v>
      </c>
      <c r="S1" s="95" t="str">
        <f>Calendário!C18</f>
        <v>Supermercados BH (Juracy)</v>
      </c>
      <c r="T1" s="95" t="str">
        <f>Calendário!C19</f>
        <v>Supermercado Canaã</v>
      </c>
      <c r="U1" s="95" t="str">
        <f>Calendário!C20</f>
        <v>Supermercado Aliança</v>
      </c>
      <c r="V1" s="95" t="str">
        <f>Calendário!C21</f>
        <v>Pereira Atacado e Varejo (Boa Vista)</v>
      </c>
      <c r="W1" s="95" t="str">
        <f>Calendário!C22</f>
        <v>Andralmeida LTDA (São Geraldo)</v>
      </c>
      <c r="X1" s="95" t="str">
        <f>Calendário!C23</f>
        <v xml:space="preserve">São Miguel Supermercado </v>
      </c>
      <c r="Y1" s="95" t="str">
        <f>Calendário!C24</f>
        <v>Supermercados BH (Rosa Cruz)</v>
      </c>
      <c r="Z1" s="95" t="str">
        <f>Calendário!C25</f>
        <v>Supermercados N U (Bairro Brasil)</v>
      </c>
      <c r="AA1" s="95" t="str">
        <f>Calendário!C26</f>
        <v>Atacadão (Pres. Dutra)</v>
      </c>
      <c r="AB1" s="95" t="str">
        <f>Calendário!C27</f>
        <v>Supermercado São João</v>
      </c>
      <c r="AC1" s="95" t="str">
        <f>Calendário!C28</f>
        <v>G Barbosa Supermercado</v>
      </c>
      <c r="AD1" s="95" t="str">
        <f>Calendário!C29</f>
        <v>Pereira Atacado e Varejo (Alto Maron)</v>
      </c>
      <c r="AE1" s="95" t="str">
        <f>Calendário!C30</f>
        <v>Supermercados BH (Brumado)</v>
      </c>
      <c r="AF1" s="95" t="str">
        <f>Calendário!C31</f>
        <v xml:space="preserve">Super Mix Supermercado </v>
      </c>
      <c r="AG1" s="95" t="str">
        <f>Calendário!C32</f>
        <v>Gbom Supermercado</v>
      </c>
      <c r="AH1" s="95" t="str">
        <f>Calendário!C33</f>
        <v>Supermercado Azevedo</v>
      </c>
      <c r="AI1" s="95" t="str">
        <f>Calendário!C34</f>
        <v>Supermercado Jurema</v>
      </c>
      <c r="AJ1" s="95" t="str">
        <f>Calendário!C35</f>
        <v xml:space="preserve">Supermercado Petybom </v>
      </c>
      <c r="AK1" s="95" t="str">
        <f>Calendário!C36</f>
        <v>Supermercados Petrópolis</v>
      </c>
      <c r="AL1" s="95" t="str">
        <f>Calendário!C37</f>
        <v>Supermercados N U (Boulevard)</v>
      </c>
      <c r="AM1" s="95" t="str">
        <f>Calendário!C38</f>
        <v>Supermercado Local</v>
      </c>
      <c r="AN1" s="95" t="str">
        <f>Calendário!C39</f>
        <v>Rondelli Comércio e transporte LTDA</v>
      </c>
      <c r="AO1" s="95" t="str">
        <f>Calendário!C40</f>
        <v>NS Aparecida</v>
      </c>
      <c r="AP1" s="95" t="str">
        <f>Calendário!C41</f>
        <v>Supermercado Família</v>
      </c>
      <c r="AQ1" s="95" t="str">
        <f>Calendário!C42</f>
        <v>S Nossa Senhora</v>
      </c>
      <c r="AR1" s="95" t="str">
        <f>Calendário!C43</f>
        <v>Supermercado Nova Economia</v>
      </c>
      <c r="AS1" s="95" t="s">
        <v>288</v>
      </c>
      <c r="AT1" s="95" t="s">
        <v>289</v>
      </c>
      <c r="AU1" s="95" t="s">
        <v>290</v>
      </c>
      <c r="AV1" s="95" t="s">
        <v>291</v>
      </c>
      <c r="AW1" s="95" t="s">
        <v>292</v>
      </c>
    </row>
    <row r="2" spans="1:49" ht="15" customHeight="1" x14ac:dyDescent="0.25">
      <c r="A2" s="119" t="s">
        <v>10</v>
      </c>
      <c r="B2" s="120"/>
      <c r="C2" s="120"/>
      <c r="D2" s="120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</row>
    <row r="3" spans="1:49" ht="15" customHeight="1" x14ac:dyDescent="0.25">
      <c r="A3" s="121" t="s">
        <v>20</v>
      </c>
      <c r="B3" s="120"/>
      <c r="C3" s="120"/>
      <c r="D3" s="120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>
        <f>IFERROR(AVERAGE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,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,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,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,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3.4884615384615385</v>
      </c>
      <c r="AU3" s="97">
        <f>IFERROR(MIN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,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,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,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,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2.95</v>
      </c>
      <c r="AV3" s="97">
        <f>IFERROR(MAX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,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,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,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,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4.45</v>
      </c>
      <c r="AW3" s="97">
        <f>COUNT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,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,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,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,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</f>
        <v>13</v>
      </c>
    </row>
    <row r="4" spans="1:49" ht="15" customHeight="1" x14ac:dyDescent="0.25">
      <c r="A4" s="4"/>
      <c r="B4" s="9" t="s">
        <v>21</v>
      </c>
      <c r="C4" s="9" t="s">
        <v>22</v>
      </c>
      <c r="D4" s="9">
        <v>7898920795044</v>
      </c>
      <c r="E4" s="4">
        <f>IFERROR(IF('M1'!E10=0,"",'M1'!E10),"")</f>
        <v>3.19</v>
      </c>
      <c r="F4" s="4" t="str">
        <f>IFERROR(IF('M2'!E10=0,"",'M2'!E10),"")</f>
        <v>x</v>
      </c>
      <c r="G4" s="4">
        <f>IFERROR(IF('M3'!E10=0,"",'M3'!E10),"")</f>
        <v>3.29</v>
      </c>
      <c r="H4" s="4">
        <f>IFERROR(IF('M4'!E10=0,"",'M4'!E10),"")</f>
        <v>3.39</v>
      </c>
      <c r="I4" s="4">
        <f>IFERROR(IF('M5'!E10=0,"",'M5'!E10),"")</f>
        <v>2.99</v>
      </c>
      <c r="J4" s="4" t="str">
        <f>IFERROR(IF('M6'!E10=0,"",'M6'!E10),"")</f>
        <v>x</v>
      </c>
      <c r="K4" s="4" t="str">
        <f>IFERROR(IF('M7'!E10=0,"",'M7'!E10),"")</f>
        <v>x</v>
      </c>
      <c r="L4" s="4" t="str">
        <f>IFERROR(IF('M8'!E10=0,"",'M8'!E10),"")</f>
        <v>x</v>
      </c>
      <c r="M4" s="4" t="str">
        <f>IFERROR(IF('M9'!E10=0,"",'M9'!E10),"")</f>
        <v/>
      </c>
      <c r="N4" s="4" t="str">
        <f>IFERROR(IF('M10'!E10=0,"",'M10'!E10),"")</f>
        <v/>
      </c>
      <c r="O4" s="4" t="str">
        <f>IFERROR(IF('M11'!E10=0,"",'M11'!E10),"")</f>
        <v/>
      </c>
      <c r="P4" s="4" t="str">
        <f>IFERROR(IF('M12'!E10=0,"",'M12'!E10),"")</f>
        <v/>
      </c>
      <c r="Q4" s="4" t="str">
        <f>IFERROR(IF('M13'!E10=0,"",'M13'!E10),"")</f>
        <v>x</v>
      </c>
      <c r="R4" s="4" t="str">
        <f>IFERROR(IF('M14'!E10=0,"",'M14'!E10),"")</f>
        <v>x</v>
      </c>
      <c r="S4" s="4" t="str">
        <f>IFERROR(IF('M15'!E10=0,"",'M15'!E10),"")</f>
        <v/>
      </c>
      <c r="T4" s="4" t="str">
        <f>IFERROR(IF('M16'!E10=0,"",'M16'!E10),"")</f>
        <v/>
      </c>
      <c r="U4" s="4" t="str">
        <f>IFERROR(IF('M17'!E10=0,"",'M17'!E10),"")</f>
        <v/>
      </c>
      <c r="V4" s="4" t="str">
        <f>IFERROR(IF('M18'!E10=0,"",'M18'!E10),"")</f>
        <v/>
      </c>
      <c r="W4" s="4" t="str">
        <f>IFERROR(IF('M19'!E10=0,"",'M19'!E10),"")</f>
        <v/>
      </c>
      <c r="X4" s="4" t="str">
        <f>IFERROR(IF('M20'!E10=0,"",'M20'!E10),"")</f>
        <v/>
      </c>
      <c r="Y4" s="4" t="str">
        <f>IFERROR(IF('M21'!E10=0,"",'M21'!E10),"")</f>
        <v/>
      </c>
      <c r="Z4" s="4" t="str">
        <f>IFERROR(IF('M22'!E10=0,"",'M22'!E10),"")</f>
        <v/>
      </c>
      <c r="AA4" s="4" t="str">
        <f>IFERROR(IF('M23'!E10=0,"",'M23'!E10),"")</f>
        <v/>
      </c>
      <c r="AB4" s="4" t="str">
        <f>IFERROR(IF('M24'!E10=0,"",'M24'!E10),"")</f>
        <v/>
      </c>
      <c r="AC4" s="4" t="str">
        <f>IFERROR(IF('M25'!E10=0,"",'M25'!E10),"")</f>
        <v/>
      </c>
      <c r="AD4" s="4" t="str">
        <f>IFERROR(IF('M26'!E10=0,"",'M26'!E10),"")</f>
        <v/>
      </c>
      <c r="AE4" s="4" t="str">
        <f>IFERROR(IF('M27'!E10=0,"",'M27'!E10),"")</f>
        <v/>
      </c>
      <c r="AF4" s="4" t="str">
        <f>IFERROR(IF('M28'!E10=0,"",'M28'!E10),"")</f>
        <v/>
      </c>
      <c r="AG4" s="4" t="str">
        <f>IFERROR(IF('M29'!E10=0,"",'M29'!E10),"")</f>
        <v/>
      </c>
      <c r="AH4" s="4" t="str">
        <f>IFERROR(IF('M30'!E10=0,"",'M30'!E10),"")</f>
        <v/>
      </c>
      <c r="AI4" s="4" t="str">
        <f>IFERROR(IF('M31'!E10=0,"",'M31'!E10),"")</f>
        <v/>
      </c>
      <c r="AJ4" s="4" t="str">
        <f>IFERROR(IF('M32'!E10=0,"",'M32'!E10),"")</f>
        <v/>
      </c>
      <c r="AK4" s="4" t="str">
        <f>IFERROR(IF('M33'!E10=0,"",'M33'!E10),"")</f>
        <v/>
      </c>
      <c r="AL4" s="4" t="str">
        <f>IFERROR(IF('M34'!E10=0,"",'M34'!E10),"")</f>
        <v/>
      </c>
      <c r="AM4" s="4" t="str">
        <f>IFERROR(IF('M35'!E10=0,"",'M35'!E10),"")</f>
        <v/>
      </c>
      <c r="AN4" s="4" t="str">
        <f>IFERROR(IF('M36'!E10=0,"",'M36'!E10),"")</f>
        <v/>
      </c>
      <c r="AO4" s="4" t="str">
        <f>IFERROR(IF('M37'!E10=0,"",'M37'!E10),"")</f>
        <v/>
      </c>
      <c r="AP4" s="4" t="str">
        <f>IFERROR(IF('M38'!E10=0,"",'M38'!E10),"")</f>
        <v/>
      </c>
      <c r="AQ4" s="4" t="str">
        <f>IFERROR(IF('M39'!E10=0,"",'M39'!E10),"")</f>
        <v/>
      </c>
      <c r="AR4" s="4" t="str">
        <f>IFERROR(IF('M40'!E10=0,"",'M40'!E10),"")</f>
        <v/>
      </c>
      <c r="AS4" s="4">
        <f>IFERROR(IF('Histórico - Média Mês Anterior'!E6=0,"",'Histórico - Média Mês Anterior'!E6),"")</f>
        <v>3.688947368</v>
      </c>
      <c r="AT4" s="4">
        <f>IFERROR(AVERAGE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10),"")</f>
        <v>3.2150000000000003</v>
      </c>
      <c r="AU4" s="4">
        <f>IFERROR(MIN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10),"")</f>
        <v>2.99</v>
      </c>
      <c r="AV4" s="4">
        <f>IFERROR(MAX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10),"")</f>
        <v>3.39</v>
      </c>
      <c r="AW4" s="4">
        <f>COUNT('M1'!E10,'M2'!E10,'M3'!E10,'M4'!E10,'M5'!E10,'M6'!E10,'M7'!E10,'M8'!E10,'M9'!E10,'M10'!E10,'M11'!E10,'M12'!E10,'M13'!E10,'M14'!E10,'M15'!E10,'M16'!E10,'M17'!E10,'M18'!E10,'M19'!E10,'M20'!E10,'M21'!E10,'M22'!E10,'M23'!E10,'M24'!E10,'M25'!E10,'M26'!E10,'M27'!E10,'M28'!E10,'M29'!E10,'M30'!E10,'M31'!E10,'M32'!E10,'M33'!E10,'M34'!E10,'M35'!E10,'M36'!E10,'M37'!E10,'M38'!E10,'M39'!E10,'M40'!E10)</f>
        <v>4</v>
      </c>
    </row>
    <row r="5" spans="1:49" ht="15" customHeight="1" x14ac:dyDescent="0.25">
      <c r="A5" s="4"/>
      <c r="B5" s="9" t="s">
        <v>21</v>
      </c>
      <c r="C5" s="9" t="s">
        <v>23</v>
      </c>
      <c r="D5" s="9">
        <v>7898292530038</v>
      </c>
      <c r="E5" s="4" t="str">
        <f>IFERROR(IF('M1'!E11=0,"",'M1'!E11),"")</f>
        <v>x</v>
      </c>
      <c r="F5" s="4" t="str">
        <f>IFERROR(IF('M2'!E11=0,"",'M2'!E11),"")</f>
        <v>x</v>
      </c>
      <c r="G5" s="4" t="str">
        <f>IFERROR(IF('M3'!E11=0,"",'M3'!E11),"")</f>
        <v>x</v>
      </c>
      <c r="H5" s="4" t="str">
        <f>IFERROR(IF('M4'!E11=0,"",'M4'!E11),"")</f>
        <v>x</v>
      </c>
      <c r="I5" s="4" t="str">
        <f>IFERROR(IF('M5'!E11=0,"",'M5'!E11),"")</f>
        <v>x</v>
      </c>
      <c r="J5" s="4">
        <f>IFERROR(IF('M6'!E11=0,"",'M6'!E11),"")</f>
        <v>3.99</v>
      </c>
      <c r="K5" s="4">
        <f>IFERROR(IF('M7'!E11=0,"",'M7'!E11),"")</f>
        <v>4.45</v>
      </c>
      <c r="L5" s="4">
        <f>IFERROR(IF('M8'!E11=0,"",'M8'!E11),"")</f>
        <v>4.29</v>
      </c>
      <c r="M5" s="4" t="str">
        <f>IFERROR(IF('M9'!E11=0,"",'M9'!E11),"")</f>
        <v/>
      </c>
      <c r="N5" s="4" t="str">
        <f>IFERROR(IF('M10'!E11=0,"",'M10'!E11),"")</f>
        <v/>
      </c>
      <c r="O5" s="4" t="str">
        <f>IFERROR(IF('M11'!E11=0,"",'M11'!E11),"")</f>
        <v/>
      </c>
      <c r="P5" s="4" t="str">
        <f>IFERROR(IF('M12'!E11=0,"",'M12'!E11),"")</f>
        <v/>
      </c>
      <c r="Q5" s="4" t="str">
        <f>IFERROR(IF('M13'!E11=0,"",'M13'!E11),"")</f>
        <v>x</v>
      </c>
      <c r="R5" s="4">
        <f>IFERROR(IF('M14'!E11=0,"",'M14'!E11),"")</f>
        <v>4.3899999999999997</v>
      </c>
      <c r="S5" s="4" t="str">
        <f>IFERROR(IF('M15'!E11=0,"",'M15'!E11),"")</f>
        <v/>
      </c>
      <c r="T5" s="4" t="str">
        <f>IFERROR(IF('M16'!E11=0,"",'M16'!E11),"")</f>
        <v/>
      </c>
      <c r="U5" s="4" t="str">
        <f>IFERROR(IF('M17'!E11=0,"",'M17'!E11),"")</f>
        <v/>
      </c>
      <c r="V5" s="4" t="str">
        <f>IFERROR(IF('M18'!E11=0,"",'M18'!E11),"")</f>
        <v/>
      </c>
      <c r="W5" s="4" t="str">
        <f>IFERROR(IF('M19'!E11=0,"",'M19'!E11),"")</f>
        <v/>
      </c>
      <c r="X5" s="4" t="str">
        <f>IFERROR(IF('M20'!E11=0,"",'M20'!E11),"")</f>
        <v/>
      </c>
      <c r="Y5" s="4" t="str">
        <f>IFERROR(IF('M21'!E11=0,"",'M21'!E11),"")</f>
        <v/>
      </c>
      <c r="Z5" s="4" t="str">
        <f>IFERROR(IF('M22'!E11=0,"",'M22'!E11),"")</f>
        <v/>
      </c>
      <c r="AA5" s="4" t="str">
        <f>IFERROR(IF('M23'!E11=0,"",'M23'!E11),"")</f>
        <v/>
      </c>
      <c r="AB5" s="4" t="str">
        <f>IFERROR(IF('M24'!E11=0,"",'M24'!E11),"")</f>
        <v/>
      </c>
      <c r="AC5" s="4" t="str">
        <f>IFERROR(IF('M25'!E11=0,"",'M25'!E11),"")</f>
        <v/>
      </c>
      <c r="AD5" s="4" t="str">
        <f>IFERROR(IF('M26'!E11=0,"",'M26'!E11),"")</f>
        <v/>
      </c>
      <c r="AE5" s="4" t="str">
        <f>IFERROR(IF('M27'!E11=0,"",'M27'!E11),"")</f>
        <v/>
      </c>
      <c r="AF5" s="4" t="str">
        <f>IFERROR(IF('M28'!E11=0,"",'M28'!E11),"")</f>
        <v/>
      </c>
      <c r="AG5" s="4" t="str">
        <f>IFERROR(IF('M29'!E11=0,"",'M29'!E11),"")</f>
        <v/>
      </c>
      <c r="AH5" s="4" t="str">
        <f>IFERROR(IF('M30'!E11=0,"",'M30'!E11),"")</f>
        <v/>
      </c>
      <c r="AI5" s="4" t="str">
        <f>IFERROR(IF('M31'!E11=0,"",'M31'!E11),"")</f>
        <v/>
      </c>
      <c r="AJ5" s="4" t="str">
        <f>IFERROR(IF('M32'!E11=0,"",'M32'!E11),"")</f>
        <v/>
      </c>
      <c r="AK5" s="4" t="str">
        <f>IFERROR(IF('M33'!E11=0,"",'M33'!E11),"")</f>
        <v/>
      </c>
      <c r="AL5" s="4" t="str">
        <f>IFERROR(IF('M34'!E11=0,"",'M34'!E11),"")</f>
        <v/>
      </c>
      <c r="AM5" s="4" t="str">
        <f>IFERROR(IF('M35'!E11=0,"",'M35'!E11),"")</f>
        <v/>
      </c>
      <c r="AN5" s="4" t="str">
        <f>IFERROR(IF('M36'!E11=0,"",'M36'!E11),"")</f>
        <v/>
      </c>
      <c r="AO5" s="4" t="str">
        <f>IFERROR(IF('M37'!E11=0,"",'M37'!E11),"")</f>
        <v/>
      </c>
      <c r="AP5" s="4" t="str">
        <f>IFERROR(IF('M38'!E11=0,"",'M38'!E11),"")</f>
        <v/>
      </c>
      <c r="AQ5" s="4" t="str">
        <f>IFERROR(IF('M39'!E11=0,"",'M39'!E11),"")</f>
        <v/>
      </c>
      <c r="AR5" s="4" t="str">
        <f>IFERROR(IF('M40'!E11=0,"",'M40'!E11),"")</f>
        <v/>
      </c>
      <c r="AS5" s="4">
        <f>IFERROR(IF('Histórico - Média Mês Anterior'!E7=0,"",'Histórico - Média Mês Anterior'!E7),"")</f>
        <v>3.9092307690000001</v>
      </c>
      <c r="AT5" s="4">
        <f>IFERROR(AVERAGE(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11),"")</f>
        <v>4.28</v>
      </c>
      <c r="AU5" s="4">
        <f>IFERROR(MIN(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11),"")</f>
        <v>3.99</v>
      </c>
      <c r="AV5" s="4">
        <f>IFERROR(MAX(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11),"")</f>
        <v>4.45</v>
      </c>
      <c r="AW5" s="4">
        <f>COUNT('M1'!E11,'M2'!E11,'M3'!E11,'M4'!E11,'M5'!E11,'M6'!E11,'M7'!E11,'M8'!E11,'M9'!E11,'M10'!E11,'M11'!E11,'M12'!E11,'M13'!E11,'M14'!E11,'M15'!E11,'M16'!E11,'M17'!E11,'M18'!E11,'M19'!E11,'M20'!E11,'M21'!E11,'M22'!E11,'M23'!E11,'M24'!E11,'M25'!E11,'M26'!E11,'M27'!E11,'M28'!E11,'M29'!E11,'M30'!E11,'M31'!E11,'M32'!E11,'M33'!E11,'M34'!E11,'M35'!E11,'M36'!E11,'M37'!E11,'M38'!E11,'M39'!E11,'M40'!E11)</f>
        <v>4</v>
      </c>
    </row>
    <row r="6" spans="1:49" ht="15" customHeight="1" x14ac:dyDescent="0.25">
      <c r="A6" s="4"/>
      <c r="B6" s="9" t="s">
        <v>21</v>
      </c>
      <c r="C6" s="9" t="s">
        <v>24</v>
      </c>
      <c r="D6" s="9">
        <v>7898968872011</v>
      </c>
      <c r="E6" s="4" t="str">
        <f>IFERROR(IF('M1'!E12=0,"",'M1'!E12),"")</f>
        <v>x</v>
      </c>
      <c r="F6" s="4" t="str">
        <f>IFERROR(IF('M2'!E12=0,"",'M2'!E12),"")</f>
        <v/>
      </c>
      <c r="G6" s="4" t="str">
        <f>IFERROR(IF('M3'!E12=0,"",'M3'!E12),"")</f>
        <v>x</v>
      </c>
      <c r="H6" s="4" t="str">
        <f>IFERROR(IF('M4'!E12=0,"",'M4'!E12),"")</f>
        <v>x</v>
      </c>
      <c r="I6" s="4" t="str">
        <f>IFERROR(IF('M5'!E12=0,"",'M5'!E12),"")</f>
        <v>x</v>
      </c>
      <c r="J6" s="4" t="str">
        <f>IFERROR(IF('M6'!E12=0,"",'M6'!E12),"")</f>
        <v>x</v>
      </c>
      <c r="K6" s="4" t="str">
        <f>IFERROR(IF('M7'!E12=0,"",'M7'!E12),"")</f>
        <v>x</v>
      </c>
      <c r="L6" s="4" t="str">
        <f>IFERROR(IF('M8'!E12=0,"",'M8'!E12),"")</f>
        <v>x</v>
      </c>
      <c r="M6" s="4" t="str">
        <f>IFERROR(IF('M9'!E12=0,"",'M9'!E12),"")</f>
        <v/>
      </c>
      <c r="N6" s="4" t="str">
        <f>IFERROR(IF('M10'!E12=0,"",'M10'!E12),"")</f>
        <v/>
      </c>
      <c r="O6" s="4" t="str">
        <f>IFERROR(IF('M11'!E12=0,"",'M11'!E12),"")</f>
        <v/>
      </c>
      <c r="P6" s="4" t="str">
        <f>IFERROR(IF('M12'!E12=0,"",'M12'!E12),"")</f>
        <v/>
      </c>
      <c r="Q6" s="4">
        <f>IFERROR(IF('M13'!E12=0,"",'M13'!E12),"")</f>
        <v>3.19</v>
      </c>
      <c r="R6" s="4" t="str">
        <f>IFERROR(IF('M14'!E12=0,"",'M14'!E12),"")</f>
        <v>x</v>
      </c>
      <c r="S6" s="4" t="str">
        <f>IFERROR(IF('M15'!E12=0,"",'M15'!E12),"")</f>
        <v/>
      </c>
      <c r="T6" s="4" t="str">
        <f>IFERROR(IF('M16'!E12=0,"",'M16'!E12),"")</f>
        <v/>
      </c>
      <c r="U6" s="4" t="str">
        <f>IFERROR(IF('M17'!E12=0,"",'M17'!E12),"")</f>
        <v/>
      </c>
      <c r="V6" s="4" t="str">
        <f>IFERROR(IF('M18'!E12=0,"",'M18'!E12),"")</f>
        <v/>
      </c>
      <c r="W6" s="4" t="str">
        <f>IFERROR(IF('M19'!E12=0,"",'M19'!E12),"")</f>
        <v/>
      </c>
      <c r="X6" s="4" t="str">
        <f>IFERROR(IF('M20'!E12=0,"",'M20'!E12),"")</f>
        <v/>
      </c>
      <c r="Y6" s="4" t="str">
        <f>IFERROR(IF('M21'!E12=0,"",'M21'!E12),"")</f>
        <v/>
      </c>
      <c r="Z6" s="4" t="str">
        <f>IFERROR(IF('M22'!E12=0,"",'M22'!E12),"")</f>
        <v/>
      </c>
      <c r="AA6" s="4" t="str">
        <f>IFERROR(IF('M23'!E12=0,"",'M23'!E12),"")</f>
        <v/>
      </c>
      <c r="AB6" s="4" t="str">
        <f>IFERROR(IF('M24'!E12=0,"",'M24'!E12),"")</f>
        <v/>
      </c>
      <c r="AC6" s="4" t="str">
        <f>IFERROR(IF('M25'!E12=0,"",'M25'!E12),"")</f>
        <v/>
      </c>
      <c r="AD6" s="4" t="str">
        <f>IFERROR(IF('M26'!E12=0,"",'M26'!E12),"")</f>
        <v/>
      </c>
      <c r="AE6" s="4" t="str">
        <f>IFERROR(IF('M27'!E12=0,"",'M27'!E12),"")</f>
        <v/>
      </c>
      <c r="AF6" s="4" t="str">
        <f>IFERROR(IF('M28'!E12=0,"",'M28'!E12),"")</f>
        <v/>
      </c>
      <c r="AG6" s="4" t="str">
        <f>IFERROR(IF('M29'!E12=0,"",'M29'!E12),"")</f>
        <v/>
      </c>
      <c r="AH6" s="4" t="str">
        <f>IFERROR(IF('M30'!E12=0,"",'M30'!E12),"")</f>
        <v/>
      </c>
      <c r="AI6" s="4" t="str">
        <f>IFERROR(IF('M31'!E12=0,"",'M31'!E12),"")</f>
        <v/>
      </c>
      <c r="AJ6" s="4" t="str">
        <f>IFERROR(IF('M32'!E12=0,"",'M32'!E12),"")</f>
        <v/>
      </c>
      <c r="AK6" s="4" t="str">
        <f>IFERROR(IF('M33'!E12=0,"",'M33'!E12),"")</f>
        <v/>
      </c>
      <c r="AL6" s="4" t="str">
        <f>IFERROR(IF('M34'!E12=0,"",'M34'!E12),"")</f>
        <v/>
      </c>
      <c r="AM6" s="4" t="str">
        <f>IFERROR(IF('M35'!E12=0,"",'M35'!E12),"")</f>
        <v/>
      </c>
      <c r="AN6" s="4" t="str">
        <f>IFERROR(IF('M36'!E12=0,"",'M36'!E12),"")</f>
        <v/>
      </c>
      <c r="AO6" s="4" t="str">
        <f>IFERROR(IF('M37'!E12=0,"",'M37'!E12),"")</f>
        <v/>
      </c>
      <c r="AP6" s="4" t="str">
        <f>IFERROR(IF('M38'!E12=0,"",'M38'!E12),"")</f>
        <v/>
      </c>
      <c r="AQ6" s="4" t="str">
        <f>IFERROR(IF('M39'!E12=0,"",'M39'!E12),"")</f>
        <v/>
      </c>
      <c r="AR6" s="4" t="str">
        <f>IFERROR(IF('M40'!E12=0,"",'M40'!E12),"")</f>
        <v/>
      </c>
      <c r="AS6" s="4">
        <f>IFERROR(IF('Histórico - Média Mês Anterior'!E8=0,"",'Histórico - Média Mês Anterior'!E8),"")</f>
        <v>3.6466666669999999</v>
      </c>
      <c r="AT6" s="4">
        <f>IFERROR(AVERAGE(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12),"")</f>
        <v>3.19</v>
      </c>
      <c r="AU6" s="4">
        <f>IFERROR(MIN(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12),"")</f>
        <v>3.19</v>
      </c>
      <c r="AV6" s="4">
        <f>IFERROR(MAX(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12),"")</f>
        <v>3.19</v>
      </c>
      <c r="AW6" s="4">
        <f>COUNT('M1'!E12,'M2'!E12,'M3'!E12,'M4'!E12,'M5'!E12,'M6'!E12,'M7'!E12,'M8'!E12,'M9'!E12,'M10'!E12,'M11'!E12,'M12'!E12,'M13'!E12,'M14'!E12,'M15'!E12,'M16'!E12,'M17'!E12,'M18'!E12,'M19'!E12,'M20'!E12,'M21'!E12,'M22'!E12,'M23'!E12,'M24'!E12,'M25'!E12,'M26'!E12,'M27'!E12,'M28'!E12,'M29'!E12,'M30'!E12,'M31'!E12,'M32'!E12,'M33'!E12,'M34'!E12,'M35'!E12,'M36'!E12,'M37'!E12,'M38'!E12,'M39'!E12,'M40'!E12)</f>
        <v>1</v>
      </c>
    </row>
    <row r="7" spans="1:49" ht="15" customHeight="1" x14ac:dyDescent="0.25">
      <c r="A7" s="4"/>
      <c r="B7" s="9" t="s">
        <v>21</v>
      </c>
      <c r="C7" s="9" t="s">
        <v>26</v>
      </c>
      <c r="D7" s="9">
        <v>7898964714070</v>
      </c>
      <c r="E7" s="4" t="str">
        <f>IFERROR(IF('M1'!E13=0,"",'M1'!E13),"")</f>
        <v>x</v>
      </c>
      <c r="F7" s="4" t="str">
        <f>IFERROR(IF('M2'!E13=0,"",'M2'!E13),"")</f>
        <v/>
      </c>
      <c r="G7" s="4" t="str">
        <f>IFERROR(IF('M3'!E13=0,"",'M3'!E13),"")</f>
        <v>x</v>
      </c>
      <c r="H7" s="4" t="str">
        <f>IFERROR(IF('M4'!E13=0,"",'M4'!E13),"")</f>
        <v>x</v>
      </c>
      <c r="I7" s="4">
        <f>IFERROR(IF('M5'!E13=0,"",'M5'!E13),"")</f>
        <v>2.98</v>
      </c>
      <c r="J7" s="4" t="str">
        <f>IFERROR(IF('M6'!E13=0,"",'M6'!E13),"")</f>
        <v>x</v>
      </c>
      <c r="K7" s="4" t="str">
        <f>IFERROR(IF('M7'!E13=0,"",'M7'!E13),"")</f>
        <v>x</v>
      </c>
      <c r="L7" s="4" t="str">
        <f>IFERROR(IF('M8'!E13=0,"",'M8'!E13),"")</f>
        <v>x</v>
      </c>
      <c r="M7" s="4" t="str">
        <f>IFERROR(IF('M9'!E13=0,"",'M9'!E13),"")</f>
        <v/>
      </c>
      <c r="N7" s="4" t="str">
        <f>IFERROR(IF('M10'!E13=0,"",'M10'!E13),"")</f>
        <v/>
      </c>
      <c r="O7" s="4" t="str">
        <f>IFERROR(IF('M11'!E13=0,"",'M11'!E13),"")</f>
        <v/>
      </c>
      <c r="P7" s="4" t="str">
        <f>IFERROR(IF('M12'!E13=0,"",'M12'!E13),"")</f>
        <v/>
      </c>
      <c r="Q7" s="4" t="str">
        <f>IFERROR(IF('M13'!E13=0,"",'M13'!E13),"")</f>
        <v>x</v>
      </c>
      <c r="R7" s="4" t="str">
        <f>IFERROR(IF('M14'!E13=0,"",'M14'!E13),"")</f>
        <v>x</v>
      </c>
      <c r="S7" s="4" t="str">
        <f>IFERROR(IF('M15'!E13=0,"",'M15'!E13),"")</f>
        <v/>
      </c>
      <c r="T7" s="4" t="str">
        <f>IFERROR(IF('M16'!E13=0,"",'M16'!E13),"")</f>
        <v/>
      </c>
      <c r="U7" s="4" t="str">
        <f>IFERROR(IF('M17'!E13=0,"",'M17'!E13),"")</f>
        <v/>
      </c>
      <c r="V7" s="4" t="str">
        <f>IFERROR(IF('M18'!E13=0,"",'M18'!E13),"")</f>
        <v/>
      </c>
      <c r="W7" s="4" t="str">
        <f>IFERROR(IF('M19'!E13=0,"",'M19'!E13),"")</f>
        <v/>
      </c>
      <c r="X7" s="4" t="str">
        <f>IFERROR(IF('M20'!E13=0,"",'M20'!E13),"")</f>
        <v/>
      </c>
      <c r="Y7" s="4" t="str">
        <f>IFERROR(IF('M21'!E13=0,"",'M21'!E13),"")</f>
        <v/>
      </c>
      <c r="Z7" s="4" t="str">
        <f>IFERROR(IF('M22'!E13=0,"",'M22'!E13),"")</f>
        <v/>
      </c>
      <c r="AA7" s="4" t="str">
        <f>IFERROR(IF('M23'!E13=0,"",'M23'!E13),"")</f>
        <v/>
      </c>
      <c r="AB7" s="4" t="str">
        <f>IFERROR(IF('M24'!E13=0,"",'M24'!E13),"")</f>
        <v/>
      </c>
      <c r="AC7" s="4" t="str">
        <f>IFERROR(IF('M25'!E13=0,"",'M25'!E13),"")</f>
        <v/>
      </c>
      <c r="AD7" s="4" t="str">
        <f>IFERROR(IF('M26'!E13=0,"",'M26'!E13),"")</f>
        <v/>
      </c>
      <c r="AE7" s="4" t="str">
        <f>IFERROR(IF('M27'!E13=0,"",'M27'!E13),"")</f>
        <v/>
      </c>
      <c r="AF7" s="4" t="str">
        <f>IFERROR(IF('M28'!E13=0,"",'M28'!E13),"")</f>
        <v/>
      </c>
      <c r="AG7" s="4" t="str">
        <f>IFERROR(IF('M29'!E13=0,"",'M29'!E13),"")</f>
        <v/>
      </c>
      <c r="AH7" s="4" t="str">
        <f>IFERROR(IF('M30'!E13=0,"",'M30'!E13),"")</f>
        <v/>
      </c>
      <c r="AI7" s="4" t="str">
        <f>IFERROR(IF('M31'!E13=0,"",'M31'!E13),"")</f>
        <v/>
      </c>
      <c r="AJ7" s="4" t="str">
        <f>IFERROR(IF('M32'!E13=0,"",'M32'!E13),"")</f>
        <v/>
      </c>
      <c r="AK7" s="4" t="str">
        <f>IFERROR(IF('M33'!E13=0,"",'M33'!E13),"")</f>
        <v/>
      </c>
      <c r="AL7" s="4" t="str">
        <f>IFERROR(IF('M34'!E13=0,"",'M34'!E13),"")</f>
        <v/>
      </c>
      <c r="AM7" s="4" t="str">
        <f>IFERROR(IF('M35'!E13=0,"",'M35'!E13),"")</f>
        <v/>
      </c>
      <c r="AN7" s="4" t="str">
        <f>IFERROR(IF('M36'!E13=0,"",'M36'!E13),"")</f>
        <v/>
      </c>
      <c r="AO7" s="4" t="str">
        <f>IFERROR(IF('M37'!E13=0,"",'M37'!E13),"")</f>
        <v/>
      </c>
      <c r="AP7" s="4" t="str">
        <f>IFERROR(IF('M38'!E13=0,"",'M38'!E13),"")</f>
        <v/>
      </c>
      <c r="AQ7" s="4" t="str">
        <f>IFERROR(IF('M39'!E13=0,"",'M39'!E13),"")</f>
        <v/>
      </c>
      <c r="AR7" s="4" t="str">
        <f>IFERROR(IF('M40'!E13=0,"",'M40'!E13),"")</f>
        <v/>
      </c>
      <c r="AS7" s="4">
        <f>IFERROR(IF('Histórico - Média Mês Anterior'!E9=0,"",'Histórico - Média Mês Anterior'!E9),"")</f>
        <v>3.0866666669999998</v>
      </c>
      <c r="AT7" s="4">
        <f>IFERROR(AVERAGE(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13),"")</f>
        <v>2.98</v>
      </c>
      <c r="AU7" s="4">
        <f>IFERROR(MIN(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13),"")</f>
        <v>2.98</v>
      </c>
      <c r="AV7" s="4">
        <f>IFERROR(MAX(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13),"")</f>
        <v>2.98</v>
      </c>
      <c r="AW7" s="4">
        <f>COUNT('M1'!E13,'M2'!E13,'M3'!E13,'M4'!E13,'M5'!E13,'M6'!E13,'M7'!E13,'M8'!E13,'M9'!E13,'M10'!E13,'M11'!E13,'M12'!E13,'M13'!E13,'M14'!E13,'M15'!E13,'M16'!E13,'M17'!E13,'M18'!E13,'M19'!E13,'M20'!E13,'M21'!E13,'M22'!E13,'M23'!E13,'M24'!E13,'M25'!E13,'M26'!E13,'M27'!E13,'M28'!E13,'M29'!E13,'M30'!E13,'M31'!E13,'M32'!E13,'M33'!E13,'M34'!E13,'M35'!E13,'M36'!E13,'M37'!E13,'M38'!E13,'M39'!E13,'M40'!E13)</f>
        <v>1</v>
      </c>
    </row>
    <row r="8" spans="1:49" ht="15" customHeight="1" x14ac:dyDescent="0.25">
      <c r="A8" s="4"/>
      <c r="B8" s="9" t="s">
        <v>21</v>
      </c>
      <c r="C8" s="9" t="s">
        <v>27</v>
      </c>
      <c r="D8" s="9">
        <v>7898920795259</v>
      </c>
      <c r="E8" s="4">
        <f>IFERROR(IF('M1'!E14=0,"",'M1'!E14),"")</f>
        <v>3.06</v>
      </c>
      <c r="F8" s="4" t="str">
        <f>IFERROR(IF('M2'!E14=0,"",'M2'!E14),"")</f>
        <v/>
      </c>
      <c r="G8" s="4">
        <f>IFERROR(IF('M3'!E14=0,"",'M3'!E14),"")</f>
        <v>3.19</v>
      </c>
      <c r="H8" s="4" t="str">
        <f>IFERROR(IF('M4'!E14=0,"",'M4'!E14),"")</f>
        <v>x</v>
      </c>
      <c r="I8" s="4">
        <f>IFERROR(IF('M5'!E14=0,"",'M5'!E14),"")</f>
        <v>2.95</v>
      </c>
      <c r="J8" s="4" t="str">
        <f>IFERROR(IF('M6'!E14=0,"",'M6'!E14),"")</f>
        <v>x</v>
      </c>
      <c r="K8" s="4" t="str">
        <f>IFERROR(IF('M7'!E14=0,"",'M7'!E14),"")</f>
        <v>x</v>
      </c>
      <c r="L8" s="4" t="str">
        <f>IFERROR(IF('M8'!E14=0,"",'M8'!E14),"")</f>
        <v>x</v>
      </c>
      <c r="M8" s="4" t="str">
        <f>IFERROR(IF('M9'!E14=0,"",'M9'!E14),"")</f>
        <v/>
      </c>
      <c r="N8" s="4" t="str">
        <f>IFERROR(IF('M10'!E14=0,"",'M10'!E14),"")</f>
        <v/>
      </c>
      <c r="O8" s="4" t="str">
        <f>IFERROR(IF('M11'!E14=0,"",'M11'!E14),"")</f>
        <v/>
      </c>
      <c r="P8" s="4" t="str">
        <f>IFERROR(IF('M12'!E14=0,"",'M12'!E14),"")</f>
        <v/>
      </c>
      <c r="Q8" s="4" t="str">
        <f>IFERROR(IF('M13'!E14=0,"",'M13'!E14),"")</f>
        <v>x</v>
      </c>
      <c r="R8" s="4" t="str">
        <f>IFERROR(IF('M14'!E14=0,"",'M14'!E14),"")</f>
        <v>x</v>
      </c>
      <c r="S8" s="4" t="str">
        <f>IFERROR(IF('M15'!E14=0,"",'M15'!E14),"")</f>
        <v/>
      </c>
      <c r="T8" s="4" t="str">
        <f>IFERROR(IF('M16'!E14=0,"",'M16'!E14),"")</f>
        <v/>
      </c>
      <c r="U8" s="4" t="str">
        <f>IFERROR(IF('M17'!E14=0,"",'M17'!E14),"")</f>
        <v/>
      </c>
      <c r="V8" s="4" t="str">
        <f>IFERROR(IF('M18'!E14=0,"",'M18'!E14),"")</f>
        <v/>
      </c>
      <c r="W8" s="4" t="str">
        <f>IFERROR(IF('M19'!E14=0,"",'M19'!E14),"")</f>
        <v/>
      </c>
      <c r="X8" s="4" t="str">
        <f>IFERROR(IF('M20'!E14=0,"",'M20'!E14),"")</f>
        <v/>
      </c>
      <c r="Y8" s="4" t="str">
        <f>IFERROR(IF('M21'!E14=0,"",'M21'!E14),"")</f>
        <v/>
      </c>
      <c r="Z8" s="4" t="str">
        <f>IFERROR(IF('M22'!E14=0,"",'M22'!E14),"")</f>
        <v/>
      </c>
      <c r="AA8" s="4" t="str">
        <f>IFERROR(IF('M23'!E14=0,"",'M23'!E14),"")</f>
        <v/>
      </c>
      <c r="AB8" s="4" t="str">
        <f>IFERROR(IF('M24'!E14=0,"",'M24'!E14),"")</f>
        <v/>
      </c>
      <c r="AC8" s="4" t="str">
        <f>IFERROR(IF('M25'!E14=0,"",'M25'!E14),"")</f>
        <v/>
      </c>
      <c r="AD8" s="4" t="str">
        <f>IFERROR(IF('M26'!E14=0,"",'M26'!E14),"")</f>
        <v/>
      </c>
      <c r="AE8" s="4" t="str">
        <f>IFERROR(IF('M27'!E14=0,"",'M27'!E14),"")</f>
        <v/>
      </c>
      <c r="AF8" s="4" t="str">
        <f>IFERROR(IF('M28'!E14=0,"",'M28'!E14),"")</f>
        <v/>
      </c>
      <c r="AG8" s="4" t="str">
        <f>IFERROR(IF('M29'!E14=0,"",'M29'!E14),"")</f>
        <v/>
      </c>
      <c r="AH8" s="4" t="str">
        <f>IFERROR(IF('M30'!E14=0,"",'M30'!E14),"")</f>
        <v/>
      </c>
      <c r="AI8" s="4" t="str">
        <f>IFERROR(IF('M31'!E14=0,"",'M31'!E14),"")</f>
        <v/>
      </c>
      <c r="AJ8" s="4" t="str">
        <f>IFERROR(IF('M32'!E14=0,"",'M32'!E14),"")</f>
        <v/>
      </c>
      <c r="AK8" s="4" t="str">
        <f>IFERROR(IF('M33'!E14=0,"",'M33'!E14),"")</f>
        <v/>
      </c>
      <c r="AL8" s="4" t="str">
        <f>IFERROR(IF('M34'!E14=0,"",'M34'!E14),"")</f>
        <v/>
      </c>
      <c r="AM8" s="4" t="str">
        <f>IFERROR(IF('M35'!E14=0,"",'M35'!E14),"")</f>
        <v/>
      </c>
      <c r="AN8" s="4" t="str">
        <f>IFERROR(IF('M36'!E14=0,"",'M36'!E14),"")</f>
        <v/>
      </c>
      <c r="AO8" s="4" t="str">
        <f>IFERROR(IF('M37'!E14=0,"",'M37'!E14),"")</f>
        <v/>
      </c>
      <c r="AP8" s="4" t="str">
        <f>IFERROR(IF('M38'!E14=0,"",'M38'!E14),"")</f>
        <v/>
      </c>
      <c r="AQ8" s="4" t="str">
        <f>IFERROR(IF('M39'!E14=0,"",'M39'!E14),"")</f>
        <v/>
      </c>
      <c r="AR8" s="4" t="str">
        <f>IFERROR(IF('M40'!E14=0,"",'M40'!E14),"")</f>
        <v/>
      </c>
      <c r="AS8" s="4">
        <f>IFERROR(IF('Histórico - Média Mês Anterior'!E10=0,"",'Histórico - Média Mês Anterior'!E10),"")</f>
        <v>3.2171428569999998</v>
      </c>
      <c r="AT8" s="4">
        <f>IFERROR(AVERAGE(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3.0666666666666664</v>
      </c>
      <c r="AU8" s="4">
        <f>IFERROR(MIN(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2.95</v>
      </c>
      <c r="AV8" s="4">
        <f>IFERROR(MAX(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,"")</f>
        <v>3.19</v>
      </c>
      <c r="AW8" s="4">
        <f>COUNT('M1'!E14,'M2'!E14,'M3'!E14,'M4'!E14,'M5'!E14,'M6'!E14,'M7'!E14,'M8'!E14,'M9'!E14,'M10'!E14,'M11'!E14,'M12'!E14,'M13'!E14,'M14'!E14,'M15'!E14,'M16'!E14,'M17'!E14,'M18'!E14,'M19'!E14,'M20'!E14,'M21'!E14,'M22'!E14,'M23'!E14,'M24'!E14,'M25'!E14,'M26'!E14,'M27'!E14,'M28'!E14,'M29'!E14,'M30'!E14,'M31'!E14,'M32'!E14,'M33'!E14,'M34'!E14,'M35'!E14,'M36'!E14,'M37'!E14,'M38'!E14,'M39'!E14,'M40'!E14)</f>
        <v>3</v>
      </c>
    </row>
    <row r="9" spans="1:49" ht="15" customHeight="1" x14ac:dyDescent="0.25">
      <c r="A9" s="119" t="s">
        <v>28</v>
      </c>
      <c r="B9" s="120"/>
      <c r="C9" s="120"/>
      <c r="D9" s="120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</row>
    <row r="10" spans="1:49" ht="15" customHeight="1" x14ac:dyDescent="0.25">
      <c r="A10" s="121" t="s">
        <v>29</v>
      </c>
      <c r="B10" s="120"/>
      <c r="C10" s="120"/>
      <c r="D10" s="120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>
        <f>IFERROR(AVERAGE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,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,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,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,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4.8500000000000005</v>
      </c>
      <c r="AU10" s="97">
        <f>IFERROR(MIN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,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,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,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,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3.98</v>
      </c>
      <c r="AV10" s="97">
        <f>IFERROR(MAX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,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,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,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,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6.2</v>
      </c>
      <c r="AW10" s="97">
        <f>COUNT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,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,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,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,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</f>
        <v>16</v>
      </c>
    </row>
    <row r="11" spans="1:49" ht="15" customHeight="1" x14ac:dyDescent="0.25">
      <c r="A11" s="4"/>
      <c r="B11" s="9" t="s">
        <v>30</v>
      </c>
      <c r="C11" s="9" t="s">
        <v>31</v>
      </c>
      <c r="D11" s="9">
        <v>7896038306053</v>
      </c>
      <c r="E11" s="4" t="str">
        <f>IFERROR(IF('M1'!E17=0,"",'M1'!E17),"")</f>
        <v>x</v>
      </c>
      <c r="F11" s="4" t="str">
        <f>IFERROR(IF('M2'!E17=0,"",'M2'!E17),"")</f>
        <v/>
      </c>
      <c r="G11" s="4">
        <f>IFERROR(IF('M3'!E17=0,"",'M3'!E17),"")</f>
        <v>4.18</v>
      </c>
      <c r="H11" s="4" t="str">
        <f>IFERROR(IF('M4'!E17=0,"",'M4'!E17),"")</f>
        <v>x</v>
      </c>
      <c r="I11" s="4">
        <f>IFERROR(IF('M5'!E17=0,"",'M5'!E17),"")</f>
        <v>4.4800000000000004</v>
      </c>
      <c r="J11" s="4" t="str">
        <f>IFERROR(IF('M6'!E17=0,"",'M6'!E17),"")</f>
        <v>x</v>
      </c>
      <c r="K11" s="4">
        <f>IFERROR(IF('M7'!E17=0,"",'M7'!E17),"")</f>
        <v>4.99</v>
      </c>
      <c r="L11" s="4" t="str">
        <f>IFERROR(IF('M8'!E17=0,"",'M8'!E17),"")</f>
        <v>x</v>
      </c>
      <c r="M11" s="4" t="str">
        <f>IFERROR(IF('M9'!E17=0,"",'M9'!E17),"")</f>
        <v/>
      </c>
      <c r="N11" s="4" t="str">
        <f>IFERROR(IF('M10'!E17=0,"",'M10'!E17),"")</f>
        <v/>
      </c>
      <c r="O11" s="4" t="str">
        <f>IFERROR(IF('M11'!E17=0,"",'M11'!E17),"")</f>
        <v/>
      </c>
      <c r="P11" s="4" t="str">
        <f>IFERROR(IF('M12'!E17=0,"",'M12'!E17),"")</f>
        <v/>
      </c>
      <c r="Q11" s="4">
        <f>IFERROR(IF('M13'!E17=0,"",'M13'!E17),"")</f>
        <v>4.99</v>
      </c>
      <c r="R11" s="4" t="str">
        <f>IFERROR(IF('M14'!E17=0,"",'M14'!E17),"")</f>
        <v>x</v>
      </c>
      <c r="S11" s="4" t="str">
        <f>IFERROR(IF('M15'!E17=0,"",'M15'!E17),"")</f>
        <v/>
      </c>
      <c r="T11" s="4" t="str">
        <f>IFERROR(IF('M16'!E17=0,"",'M16'!E17),"")</f>
        <v/>
      </c>
      <c r="U11" s="4" t="str">
        <f>IFERROR(IF('M17'!E17=0,"",'M17'!E17),"")</f>
        <v/>
      </c>
      <c r="V11" s="4" t="str">
        <f>IFERROR(IF('M18'!E17=0,"",'M18'!E17),"")</f>
        <v/>
      </c>
      <c r="W11" s="4" t="str">
        <f>IFERROR(IF('M19'!E17=0,"",'M19'!E17),"")</f>
        <v/>
      </c>
      <c r="X11" s="4" t="str">
        <f>IFERROR(IF('M20'!E17=0,"",'M20'!E17),"")</f>
        <v/>
      </c>
      <c r="Y11" s="4" t="str">
        <f>IFERROR(IF('M21'!E17=0,"",'M21'!E17),"")</f>
        <v/>
      </c>
      <c r="Z11" s="4" t="str">
        <f>IFERROR(IF('M22'!E17=0,"",'M22'!E17),"")</f>
        <v/>
      </c>
      <c r="AA11" s="4" t="str">
        <f>IFERROR(IF('M23'!E17=0,"",'M23'!E17),"")</f>
        <v/>
      </c>
      <c r="AB11" s="4" t="str">
        <f>IFERROR(IF('M24'!E17=0,"",'M24'!E17),"")</f>
        <v/>
      </c>
      <c r="AC11" s="4" t="str">
        <f>IFERROR(IF('M25'!E17=0,"",'M25'!E17),"")</f>
        <v/>
      </c>
      <c r="AD11" s="4" t="str">
        <f>IFERROR(IF('M26'!E17=0,"",'M26'!E17),"")</f>
        <v/>
      </c>
      <c r="AE11" s="4" t="str">
        <f>IFERROR(IF('M27'!E17=0,"",'M27'!E17),"")</f>
        <v/>
      </c>
      <c r="AF11" s="4" t="str">
        <f>IFERROR(IF('M28'!E17=0,"",'M28'!E17),"")</f>
        <v/>
      </c>
      <c r="AG11" s="4" t="str">
        <f>IFERROR(IF('M29'!E17=0,"",'M29'!E17),"")</f>
        <v/>
      </c>
      <c r="AH11" s="4" t="str">
        <f>IFERROR(IF('M30'!E17=0,"",'M30'!E17),"")</f>
        <v/>
      </c>
      <c r="AI11" s="4" t="str">
        <f>IFERROR(IF('M31'!E17=0,"",'M31'!E17),"")</f>
        <v/>
      </c>
      <c r="AJ11" s="4" t="str">
        <f>IFERROR(IF('M32'!E17=0,"",'M32'!E17),"")</f>
        <v/>
      </c>
      <c r="AK11" s="4" t="str">
        <f>IFERROR(IF('M33'!E17=0,"",'M33'!E17),"")</f>
        <v/>
      </c>
      <c r="AL11" s="4" t="str">
        <f>IFERROR(IF('M34'!E17=0,"",'M34'!E17),"")</f>
        <v/>
      </c>
      <c r="AM11" s="4" t="str">
        <f>IFERROR(IF('M35'!E17=0,"",'M35'!E17),"")</f>
        <v/>
      </c>
      <c r="AN11" s="4" t="str">
        <f>IFERROR(IF('M36'!E17=0,"",'M36'!E17),"")</f>
        <v/>
      </c>
      <c r="AO11" s="4" t="str">
        <f>IFERROR(IF('M37'!E17=0,"",'M37'!E17),"")</f>
        <v/>
      </c>
      <c r="AP11" s="4" t="str">
        <f>IFERROR(IF('M38'!E17=0,"",'M38'!E17),"")</f>
        <v/>
      </c>
      <c r="AQ11" s="4" t="str">
        <f>IFERROR(IF('M39'!E17=0,"",'M39'!E17),"")</f>
        <v/>
      </c>
      <c r="AR11" s="4" t="str">
        <f>IFERROR(IF('M40'!E17=0,"",'M40'!E17),"")</f>
        <v/>
      </c>
      <c r="AS11" s="4">
        <f>IFERROR(IF('Histórico - Média Mês Anterior'!E13=0,"",'Histórico - Média Mês Anterior'!E13),"")</f>
        <v>4.989565217</v>
      </c>
      <c r="AT11" s="4">
        <f>IFERROR(AVERAGE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17),"")</f>
        <v>4.66</v>
      </c>
      <c r="AU11" s="4">
        <f>IFERROR(MIN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17),"")</f>
        <v>4.18</v>
      </c>
      <c r="AV11" s="4">
        <f>IFERROR(MAX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17),"")</f>
        <v>4.99</v>
      </c>
      <c r="AW11" s="4">
        <f>COUNT('M1'!E17,'M2'!E17,'M3'!E17,'M4'!E17,'M5'!E17,'M6'!E17,'M7'!E17,'M8'!E17,'M9'!E17,'M10'!E17,'M11'!E17,'M12'!E17,'M13'!E17,'M14'!E17,'M15'!E17,'M16'!E17,'M17'!E17,'M18'!E17,'M19'!E17,'M20'!E17,'M21'!E17,'M22'!E17,'M23'!E17,'M24'!E17,'M25'!E17,'M26'!E17,'M27'!E17,'M28'!E17,'M29'!E17,'M30'!E17,'M31'!E17,'M32'!E17,'M33'!E17,'M34'!E17,'M35'!E17,'M36'!E17,'M37'!E17,'M38'!E17,'M39'!E17,'M40'!E17)</f>
        <v>4</v>
      </c>
    </row>
    <row r="12" spans="1:49" ht="15" customHeight="1" x14ac:dyDescent="0.25">
      <c r="A12" s="4"/>
      <c r="B12" s="9" t="s">
        <v>30</v>
      </c>
      <c r="C12" s="9" t="s">
        <v>32</v>
      </c>
      <c r="D12" s="9">
        <v>7893500018469</v>
      </c>
      <c r="E12" s="4">
        <f>IFERROR(IF('M1'!E18=0,"",'M1'!E18),"")</f>
        <v>4.9800000000000004</v>
      </c>
      <c r="F12" s="4" t="str">
        <f>IFERROR(IF('M2'!E18=0,"",'M2'!E18),"")</f>
        <v/>
      </c>
      <c r="G12" s="4">
        <f>IFERROR(IF('M3'!E18=0,"",'M3'!E18),"")</f>
        <v>5.19</v>
      </c>
      <c r="H12" s="4" t="str">
        <f>IFERROR(IF('M4'!E18=0,"",'M4'!E18),"")</f>
        <v>x</v>
      </c>
      <c r="I12" s="4">
        <f>IFERROR(IF('M5'!E18=0,"",'M5'!E18),"")</f>
        <v>4.88</v>
      </c>
      <c r="J12" s="4" t="str">
        <f>IFERROR(IF('M6'!E18=0,"",'M6'!E18),"")</f>
        <v>x</v>
      </c>
      <c r="K12" s="4">
        <f>IFERROR(IF('M7'!E18=0,"",'M7'!E18),"")</f>
        <v>6.2</v>
      </c>
      <c r="L12" s="4" t="str">
        <f>IFERROR(IF('M8'!E18=0,"",'M8'!E18),"")</f>
        <v>x</v>
      </c>
      <c r="M12" s="4" t="str">
        <f>IFERROR(IF('M9'!E18=0,"",'M9'!E18),"")</f>
        <v/>
      </c>
      <c r="N12" s="4" t="str">
        <f>IFERROR(IF('M10'!E18=0,"",'M10'!E18),"")</f>
        <v/>
      </c>
      <c r="O12" s="4" t="str">
        <f>IFERROR(IF('M11'!E18=0,"",'M11'!E18),"")</f>
        <v/>
      </c>
      <c r="P12" s="4" t="str">
        <f>IFERROR(IF('M12'!E18=0,"",'M12'!E18),"")</f>
        <v/>
      </c>
      <c r="Q12" s="4">
        <f>IFERROR(IF('M13'!E18=0,"",'M13'!E18),"")</f>
        <v>5.39</v>
      </c>
      <c r="R12" s="4" t="str">
        <f>IFERROR(IF('M14'!E18=0,"",'M14'!E18),"")</f>
        <v>x</v>
      </c>
      <c r="S12" s="4" t="str">
        <f>IFERROR(IF('M15'!E18=0,"",'M15'!E18),"")</f>
        <v/>
      </c>
      <c r="T12" s="4" t="str">
        <f>IFERROR(IF('M16'!E18=0,"",'M16'!E18),"")</f>
        <v/>
      </c>
      <c r="U12" s="4" t="str">
        <f>IFERROR(IF('M17'!E18=0,"",'M17'!E18),"")</f>
        <v/>
      </c>
      <c r="V12" s="4" t="str">
        <f>IFERROR(IF('M18'!E18=0,"",'M18'!E18),"")</f>
        <v/>
      </c>
      <c r="W12" s="4" t="str">
        <f>IFERROR(IF('M19'!E18=0,"",'M19'!E18),"")</f>
        <v/>
      </c>
      <c r="X12" s="4" t="str">
        <f>IFERROR(IF('M20'!E18=0,"",'M20'!E18),"")</f>
        <v/>
      </c>
      <c r="Y12" s="4" t="str">
        <f>IFERROR(IF('M21'!E18=0,"",'M21'!E18),"")</f>
        <v/>
      </c>
      <c r="Z12" s="4" t="str">
        <f>IFERROR(IF('M22'!E18=0,"",'M22'!E18),"")</f>
        <v/>
      </c>
      <c r="AA12" s="4" t="str">
        <f>IFERROR(IF('M23'!E18=0,"",'M23'!E18),"")</f>
        <v/>
      </c>
      <c r="AB12" s="4" t="str">
        <f>IFERROR(IF('M24'!E18=0,"",'M24'!E18),"")</f>
        <v/>
      </c>
      <c r="AC12" s="4" t="str">
        <f>IFERROR(IF('M25'!E18=0,"",'M25'!E18),"")</f>
        <v/>
      </c>
      <c r="AD12" s="4" t="str">
        <f>IFERROR(IF('M26'!E18=0,"",'M26'!E18),"")</f>
        <v/>
      </c>
      <c r="AE12" s="4" t="str">
        <f>IFERROR(IF('M27'!E18=0,"",'M27'!E18),"")</f>
        <v/>
      </c>
      <c r="AF12" s="4" t="str">
        <f>IFERROR(IF('M28'!E18=0,"",'M28'!E18),"")</f>
        <v/>
      </c>
      <c r="AG12" s="4" t="str">
        <f>IFERROR(IF('M29'!E18=0,"",'M29'!E18),"")</f>
        <v/>
      </c>
      <c r="AH12" s="4" t="str">
        <f>IFERROR(IF('M30'!E18=0,"",'M30'!E18),"")</f>
        <v/>
      </c>
      <c r="AI12" s="4" t="str">
        <f>IFERROR(IF('M31'!E18=0,"",'M31'!E18),"")</f>
        <v/>
      </c>
      <c r="AJ12" s="4" t="str">
        <f>IFERROR(IF('M32'!E18=0,"",'M32'!E18),"")</f>
        <v/>
      </c>
      <c r="AK12" s="4" t="str">
        <f>IFERROR(IF('M33'!E18=0,"",'M33'!E18),"")</f>
        <v/>
      </c>
      <c r="AL12" s="4" t="str">
        <f>IFERROR(IF('M34'!E18=0,"",'M34'!E18),"")</f>
        <v/>
      </c>
      <c r="AM12" s="4" t="str">
        <f>IFERROR(IF('M35'!E18=0,"",'M35'!E18),"")</f>
        <v/>
      </c>
      <c r="AN12" s="4" t="str">
        <f>IFERROR(IF('M36'!E18=0,"",'M36'!E18),"")</f>
        <v/>
      </c>
      <c r="AO12" s="4" t="str">
        <f>IFERROR(IF('M37'!E18=0,"",'M37'!E18),"")</f>
        <v/>
      </c>
      <c r="AP12" s="4" t="str">
        <f>IFERROR(IF('M38'!E18=0,"",'M38'!E18),"")</f>
        <v/>
      </c>
      <c r="AQ12" s="4" t="str">
        <f>IFERROR(IF('M39'!E18=0,"",'M39'!E18),"")</f>
        <v/>
      </c>
      <c r="AR12" s="4" t="str">
        <f>IFERROR(IF('M40'!E18=0,"",'M40'!E18),"")</f>
        <v/>
      </c>
      <c r="AS12" s="4">
        <f>IFERROR(IF('Histórico - Média Mês Anterior'!E14=0,"",'Histórico - Média Mês Anterior'!E14),"")</f>
        <v>5.0316666669999996</v>
      </c>
      <c r="AT12" s="4">
        <f>IFERROR(AVERAGE(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18),"")</f>
        <v>5.3280000000000003</v>
      </c>
      <c r="AU12" s="4">
        <f>IFERROR(MIN(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18),"")</f>
        <v>4.88</v>
      </c>
      <c r="AV12" s="4">
        <f>IFERROR(MAX(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18),"")</f>
        <v>6.2</v>
      </c>
      <c r="AW12" s="4">
        <f>COUNT('M1'!E18,'M2'!E18,'M3'!E18,'M4'!E18,'M5'!E18,'M6'!E18,'M7'!E18,'M8'!E18,'M9'!E18,'M10'!E18,'M11'!E18,'M12'!E18,'M13'!E18,'M14'!E18,'M15'!E18,'M16'!E18,'M17'!E18,'M18'!E18,'M19'!E18,'M20'!E18,'M21'!E18,'M22'!E18,'M23'!E18,'M24'!E18,'M25'!E18,'M26'!E18,'M27'!E18,'M28'!E18,'M29'!E18,'M30'!E18,'M31'!E18,'M32'!E18,'M33'!E18,'M34'!E18,'M35'!E18,'M36'!E18,'M37'!E18,'M38'!E18,'M39'!E18,'M40'!E18)</f>
        <v>5</v>
      </c>
    </row>
    <row r="13" spans="1:49" ht="15" customHeight="1" x14ac:dyDescent="0.25">
      <c r="A13" s="4"/>
      <c r="B13" s="9" t="s">
        <v>30</v>
      </c>
      <c r="C13" s="9" t="s">
        <v>33</v>
      </c>
      <c r="D13" s="9">
        <v>7896389600107</v>
      </c>
      <c r="E13" s="4" t="str">
        <f>IFERROR(IF('M1'!E19=0,"",'M1'!E19),"")</f>
        <v>x</v>
      </c>
      <c r="F13" s="4" t="str">
        <f>IFERROR(IF('M2'!E19=0,"",'M2'!E19),"")</f>
        <v/>
      </c>
      <c r="G13" s="4" t="str">
        <f>IFERROR(IF('M3'!E19=0,"",'M3'!E19),"")</f>
        <v>x</v>
      </c>
      <c r="H13" s="4" t="str">
        <f>IFERROR(IF('M4'!E19=0,"",'M4'!E19),"")</f>
        <v>x</v>
      </c>
      <c r="I13" s="4">
        <f>IFERROR(IF('M5'!E19=0,"",'M5'!E19),"")</f>
        <v>3.98</v>
      </c>
      <c r="J13" s="4" t="str">
        <f>IFERROR(IF('M6'!E19=0,"",'M6'!E19),"")</f>
        <v>x</v>
      </c>
      <c r="K13" s="4">
        <f>IFERROR(IF('M7'!E19=0,"",'M7'!E19),"")</f>
        <v>4.4000000000000004</v>
      </c>
      <c r="L13" s="4" t="str">
        <f>IFERROR(IF('M8'!E19=0,"",'M8'!E19),"")</f>
        <v>x</v>
      </c>
      <c r="M13" s="4" t="str">
        <f>IFERROR(IF('M9'!E19=0,"",'M9'!E19),"")</f>
        <v/>
      </c>
      <c r="N13" s="4" t="str">
        <f>IFERROR(IF('M10'!E19=0,"",'M10'!E19),"")</f>
        <v/>
      </c>
      <c r="O13" s="4" t="str">
        <f>IFERROR(IF('M11'!E19=0,"",'M11'!E19),"")</f>
        <v/>
      </c>
      <c r="P13" s="4" t="str">
        <f>IFERROR(IF('M12'!E19=0,"",'M12'!E19),"")</f>
        <v/>
      </c>
      <c r="Q13" s="4" t="str">
        <f>IFERROR(IF('M13'!E19=0,"",'M13'!E19),"")</f>
        <v>x</v>
      </c>
      <c r="R13" s="4" t="str">
        <f>IFERROR(IF('M14'!E19=0,"",'M14'!E19),"")</f>
        <v>x</v>
      </c>
      <c r="S13" s="4" t="str">
        <f>IFERROR(IF('M15'!E19=0,"",'M15'!E19),"")</f>
        <v/>
      </c>
      <c r="T13" s="4" t="str">
        <f>IFERROR(IF('M16'!E19=0,"",'M16'!E19),"")</f>
        <v/>
      </c>
      <c r="U13" s="4" t="str">
        <f>IFERROR(IF('M17'!E19=0,"",'M17'!E19),"")</f>
        <v/>
      </c>
      <c r="V13" s="4" t="str">
        <f>IFERROR(IF('M18'!E19=0,"",'M18'!E19),"")</f>
        <v/>
      </c>
      <c r="W13" s="4" t="str">
        <f>IFERROR(IF('M19'!E19=0,"",'M19'!E19),"")</f>
        <v/>
      </c>
      <c r="X13" s="4" t="str">
        <f>IFERROR(IF('M20'!E19=0,"",'M20'!E19),"")</f>
        <v/>
      </c>
      <c r="Y13" s="4" t="str">
        <f>IFERROR(IF('M21'!E19=0,"",'M21'!E19),"")</f>
        <v/>
      </c>
      <c r="Z13" s="4" t="str">
        <f>IFERROR(IF('M22'!E19=0,"",'M22'!E19),"")</f>
        <v/>
      </c>
      <c r="AA13" s="4" t="str">
        <f>IFERROR(IF('M23'!E19=0,"",'M23'!E19),"")</f>
        <v/>
      </c>
      <c r="AB13" s="4" t="str">
        <f>IFERROR(IF('M24'!E19=0,"",'M24'!E19),"")</f>
        <v/>
      </c>
      <c r="AC13" s="4" t="str">
        <f>IFERROR(IF('M25'!E19=0,"",'M25'!E19),"")</f>
        <v/>
      </c>
      <c r="AD13" s="4" t="str">
        <f>IFERROR(IF('M26'!E19=0,"",'M26'!E19),"")</f>
        <v/>
      </c>
      <c r="AE13" s="4" t="str">
        <f>IFERROR(IF('M27'!E19=0,"",'M27'!E19),"")</f>
        <v/>
      </c>
      <c r="AF13" s="4" t="str">
        <f>IFERROR(IF('M28'!E19=0,"",'M28'!E19),"")</f>
        <v/>
      </c>
      <c r="AG13" s="4" t="str">
        <f>IFERROR(IF('M29'!E19=0,"",'M29'!E19),"")</f>
        <v/>
      </c>
      <c r="AH13" s="4" t="str">
        <f>IFERROR(IF('M30'!E19=0,"",'M30'!E19),"")</f>
        <v/>
      </c>
      <c r="AI13" s="4" t="str">
        <f>IFERROR(IF('M31'!E19=0,"",'M31'!E19),"")</f>
        <v/>
      </c>
      <c r="AJ13" s="4" t="str">
        <f>IFERROR(IF('M32'!E19=0,"",'M32'!E19),"")</f>
        <v/>
      </c>
      <c r="AK13" s="4" t="str">
        <f>IFERROR(IF('M33'!E19=0,"",'M33'!E19),"")</f>
        <v/>
      </c>
      <c r="AL13" s="4" t="str">
        <f>IFERROR(IF('M34'!E19=0,"",'M34'!E19),"")</f>
        <v/>
      </c>
      <c r="AM13" s="4" t="str">
        <f>IFERROR(IF('M35'!E19=0,"",'M35'!E19),"")</f>
        <v/>
      </c>
      <c r="AN13" s="4" t="str">
        <f>IFERROR(IF('M36'!E19=0,"",'M36'!E19),"")</f>
        <v/>
      </c>
      <c r="AO13" s="4" t="str">
        <f>IFERROR(IF('M37'!E19=0,"",'M37'!E19),"")</f>
        <v/>
      </c>
      <c r="AP13" s="4" t="str">
        <f>IFERROR(IF('M38'!E19=0,"",'M38'!E19),"")</f>
        <v/>
      </c>
      <c r="AQ13" s="4" t="str">
        <f>IFERROR(IF('M39'!E19=0,"",'M39'!E19),"")</f>
        <v/>
      </c>
      <c r="AR13" s="4" t="str">
        <f>IFERROR(IF('M40'!E19=0,"",'M40'!E19),"")</f>
        <v/>
      </c>
      <c r="AS13" s="4">
        <f>IFERROR(IF('Histórico - Média Mês Anterior'!E15=0,"",'Histórico - Média Mês Anterior'!E15),"")</f>
        <v>4.085</v>
      </c>
      <c r="AT13" s="4">
        <f>IFERROR(AVERAGE(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19),"")</f>
        <v>4.1900000000000004</v>
      </c>
      <c r="AU13" s="4">
        <f>IFERROR(MIN(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19),"")</f>
        <v>3.98</v>
      </c>
      <c r="AV13" s="4">
        <f>IFERROR(MAX(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19),"")</f>
        <v>4.4000000000000004</v>
      </c>
      <c r="AW13" s="4">
        <f>COUNT('M1'!E19,'M2'!E19,'M3'!E19,'M4'!E19,'M5'!E19,'M6'!E19,'M7'!E19,'M8'!E19,'M9'!E19,'M10'!E19,'M11'!E19,'M12'!E19,'M13'!E19,'M14'!E19,'M15'!E19,'M16'!E19,'M17'!E19,'M18'!E19,'M19'!E19,'M20'!E19,'M21'!E19,'M22'!E19,'M23'!E19,'M24'!E19,'M25'!E19,'M26'!E19,'M27'!E19,'M28'!E19,'M29'!E19,'M30'!E19,'M31'!E19,'M32'!E19,'M33'!E19,'M34'!E19,'M35'!E19,'M36'!E19,'M37'!E19,'M38'!E19,'M39'!E19,'M40'!E19)</f>
        <v>2</v>
      </c>
    </row>
    <row r="14" spans="1:49" ht="15" customHeight="1" x14ac:dyDescent="0.25">
      <c r="A14" s="4"/>
      <c r="B14" s="9" t="s">
        <v>30</v>
      </c>
      <c r="C14" s="9" t="s">
        <v>34</v>
      </c>
      <c r="D14" s="9">
        <v>609963230297</v>
      </c>
      <c r="E14" s="4" t="str">
        <f>IFERROR(IF('M1'!E20=0,"",'M1'!E20),"")</f>
        <v>x</v>
      </c>
      <c r="F14" s="4" t="str">
        <f>IFERROR(IF('M2'!E20=0,"",'M2'!E20),"")</f>
        <v/>
      </c>
      <c r="G14" s="4" t="str">
        <f>IFERROR(IF('M3'!E20=0,"",'M3'!E20),"")</f>
        <v>x</v>
      </c>
      <c r="H14" s="4" t="str">
        <f>IFERROR(IF('M4'!E20=0,"",'M4'!E20),"")</f>
        <v>x</v>
      </c>
      <c r="I14" s="4" t="str">
        <f>IFERROR(IF('M5'!E20=0,"",'M5'!E20),"")</f>
        <v>x</v>
      </c>
      <c r="J14" s="4" t="str">
        <f>IFERROR(IF('M6'!E20=0,"",'M6'!E20),"")</f>
        <v>x</v>
      </c>
      <c r="K14" s="4">
        <f>IFERROR(IF('M7'!E20=0,"",'M7'!E20),"")</f>
        <v>4.29</v>
      </c>
      <c r="L14" s="4" t="str">
        <f>IFERROR(IF('M8'!E20=0,"",'M8'!E20),"")</f>
        <v>x</v>
      </c>
      <c r="M14" s="4" t="str">
        <f>IFERROR(IF('M9'!E20=0,"",'M9'!E20),"")</f>
        <v/>
      </c>
      <c r="N14" s="4" t="str">
        <f>IFERROR(IF('M10'!E20=0,"",'M10'!E20),"")</f>
        <v/>
      </c>
      <c r="O14" s="4" t="str">
        <f>IFERROR(IF('M11'!E20=0,"",'M11'!E20),"")</f>
        <v/>
      </c>
      <c r="P14" s="4" t="str">
        <f>IFERROR(IF('M12'!E20=0,"",'M12'!E20),"")</f>
        <v/>
      </c>
      <c r="Q14" s="4" t="str">
        <f>IFERROR(IF('M13'!E20=0,"",'M13'!E20),"")</f>
        <v>x</v>
      </c>
      <c r="R14" s="4" t="str">
        <f>IFERROR(IF('M14'!E20=0,"",'M14'!E20),"")</f>
        <v>x</v>
      </c>
      <c r="S14" s="4" t="str">
        <f>IFERROR(IF('M15'!E20=0,"",'M15'!E20),"")</f>
        <v/>
      </c>
      <c r="T14" s="4" t="str">
        <f>IFERROR(IF('M16'!E20=0,"",'M16'!E20),"")</f>
        <v/>
      </c>
      <c r="U14" s="4" t="str">
        <f>IFERROR(IF('M17'!E20=0,"",'M17'!E20),"")</f>
        <v/>
      </c>
      <c r="V14" s="4" t="str">
        <f>IFERROR(IF('M18'!E20=0,"",'M18'!E20),"")</f>
        <v/>
      </c>
      <c r="W14" s="4" t="str">
        <f>IFERROR(IF('M19'!E20=0,"",'M19'!E20),"")</f>
        <v/>
      </c>
      <c r="X14" s="4" t="str">
        <f>IFERROR(IF('M20'!E20=0,"",'M20'!E20),"")</f>
        <v/>
      </c>
      <c r="Y14" s="4" t="str">
        <f>IFERROR(IF('M21'!E20=0,"",'M21'!E20),"")</f>
        <v/>
      </c>
      <c r="Z14" s="4" t="str">
        <f>IFERROR(IF('M22'!E20=0,"",'M22'!E20),"")</f>
        <v/>
      </c>
      <c r="AA14" s="4" t="str">
        <f>IFERROR(IF('M23'!E20=0,"",'M23'!E20),"")</f>
        <v/>
      </c>
      <c r="AB14" s="4" t="str">
        <f>IFERROR(IF('M24'!E20=0,"",'M24'!E20),"")</f>
        <v/>
      </c>
      <c r="AC14" s="4" t="str">
        <f>IFERROR(IF('M25'!E20=0,"",'M25'!E20),"")</f>
        <v/>
      </c>
      <c r="AD14" s="4" t="str">
        <f>IFERROR(IF('M26'!E20=0,"",'M26'!E20),"")</f>
        <v/>
      </c>
      <c r="AE14" s="4" t="str">
        <f>IFERROR(IF('M27'!E20=0,"",'M27'!E20),"")</f>
        <v/>
      </c>
      <c r="AF14" s="4" t="str">
        <f>IFERROR(IF('M28'!E20=0,"",'M28'!E20),"")</f>
        <v/>
      </c>
      <c r="AG14" s="4" t="str">
        <f>IFERROR(IF('M29'!E20=0,"",'M29'!E20),"")</f>
        <v/>
      </c>
      <c r="AH14" s="4" t="str">
        <f>IFERROR(IF('M30'!E20=0,"",'M30'!E20),"")</f>
        <v/>
      </c>
      <c r="AI14" s="4" t="str">
        <f>IFERROR(IF('M31'!E20=0,"",'M31'!E20),"")</f>
        <v/>
      </c>
      <c r="AJ14" s="4" t="str">
        <f>IFERROR(IF('M32'!E20=0,"",'M32'!E20),"")</f>
        <v/>
      </c>
      <c r="AK14" s="4" t="str">
        <f>IFERROR(IF('M33'!E20=0,"",'M33'!E20),"")</f>
        <v/>
      </c>
      <c r="AL14" s="4" t="str">
        <f>IFERROR(IF('M34'!E20=0,"",'M34'!E20),"")</f>
        <v/>
      </c>
      <c r="AM14" s="4" t="str">
        <f>IFERROR(IF('M35'!E20=0,"",'M35'!E20),"")</f>
        <v/>
      </c>
      <c r="AN14" s="4" t="str">
        <f>IFERROR(IF('M36'!E20=0,"",'M36'!E20),"")</f>
        <v/>
      </c>
      <c r="AO14" s="4" t="str">
        <f>IFERROR(IF('M37'!E20=0,"",'M37'!E20),"")</f>
        <v/>
      </c>
      <c r="AP14" s="4" t="str">
        <f>IFERROR(IF('M38'!E20=0,"",'M38'!E20),"")</f>
        <v/>
      </c>
      <c r="AQ14" s="4" t="str">
        <f>IFERROR(IF('M39'!E20=0,"",'M39'!E20),"")</f>
        <v/>
      </c>
      <c r="AR14" s="4" t="str">
        <f>IFERROR(IF('M40'!E20=0,"",'M40'!E20),"")</f>
        <v/>
      </c>
      <c r="AS14" s="4">
        <f>IFERROR(IF('Histórico - Média Mês Anterior'!E16=0,"",'Histórico - Média Mês Anterior'!E16),"")</f>
        <v>4.1333333330000004</v>
      </c>
      <c r="AT14" s="4">
        <f>IFERROR(AVERAGE(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20),"")</f>
        <v>4.29</v>
      </c>
      <c r="AU14" s="4">
        <f>IFERROR(MIN(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20),"")</f>
        <v>4.29</v>
      </c>
      <c r="AV14" s="4">
        <f>IFERROR(MAX(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20),"")</f>
        <v>4.29</v>
      </c>
      <c r="AW14" s="4">
        <f>COUNT('M1'!E20,'M2'!E20,'M3'!E20,'M4'!E20,'M5'!E20,'M6'!E20,'M7'!E20,'M8'!E20,'M9'!E20,'M10'!E20,'M11'!E20,'M12'!E20,'M13'!E20,'M14'!E20,'M15'!E20,'M16'!E20,'M17'!E20,'M18'!E20,'M19'!E20,'M20'!E20,'M21'!E20,'M22'!E20,'M23'!E20,'M24'!E20,'M25'!E20,'M26'!E20,'M27'!E20,'M28'!E20,'M29'!E20,'M30'!E20,'M31'!E20,'M32'!E20,'M33'!E20,'M34'!E20,'M35'!E20,'M36'!E20,'M37'!E20,'M38'!E20,'M39'!E20,'M40'!E20)</f>
        <v>1</v>
      </c>
    </row>
    <row r="15" spans="1:49" ht="15" customHeight="1" x14ac:dyDescent="0.25">
      <c r="A15" s="4"/>
      <c r="B15" s="9" t="s">
        <v>30</v>
      </c>
      <c r="C15" s="9" t="s">
        <v>35</v>
      </c>
      <c r="D15" s="9">
        <v>7896006716112</v>
      </c>
      <c r="E15" s="4">
        <f>IFERROR(IF('M1'!E21=0,"",'M1'!E21),"")</f>
        <v>4.88</v>
      </c>
      <c r="F15" s="4" t="str">
        <f>IFERROR(IF('M2'!E21=0,"",'M2'!E21),"")</f>
        <v/>
      </c>
      <c r="G15" s="4">
        <f>IFERROR(IF('M3'!E21=0,"",'M3'!E21),"")</f>
        <v>5.29</v>
      </c>
      <c r="H15" s="4" t="str">
        <f>IFERROR(IF('M4'!E21=0,"",'M4'!E21),"")</f>
        <v>x</v>
      </c>
      <c r="I15" s="4">
        <f>IFERROR(IF('M5'!E21=0,"",'M5'!E21),"")</f>
        <v>4.1900000000000004</v>
      </c>
      <c r="J15" s="4" t="str">
        <f>IFERROR(IF('M6'!E21=0,"",'M6'!E21),"")</f>
        <v>x</v>
      </c>
      <c r="K15" s="4" t="str">
        <f>IFERROR(IF('M7'!E21=0,"",'M7'!E21),"")</f>
        <v>x</v>
      </c>
      <c r="L15" s="4" t="str">
        <f>IFERROR(IF('M8'!E21=0,"",'M8'!E21),"")</f>
        <v>x</v>
      </c>
      <c r="M15" s="4" t="str">
        <f>IFERROR(IF('M9'!E21=0,"",'M9'!E21),"")</f>
        <v/>
      </c>
      <c r="N15" s="4" t="str">
        <f>IFERROR(IF('M10'!E21=0,"",'M10'!E21),"")</f>
        <v/>
      </c>
      <c r="O15" s="4" t="str">
        <f>IFERROR(IF('M11'!E21=0,"",'M11'!E21),"")</f>
        <v/>
      </c>
      <c r="P15" s="4" t="str">
        <f>IFERROR(IF('M12'!E21=0,"",'M12'!E21),"")</f>
        <v/>
      </c>
      <c r="Q15" s="4">
        <f>IFERROR(IF('M13'!E21=0,"",'M13'!E21),"")</f>
        <v>5.29</v>
      </c>
      <c r="R15" s="4" t="str">
        <f>IFERROR(IF('M14'!E21=0,"",'M14'!E21),"")</f>
        <v>x</v>
      </c>
      <c r="S15" s="4" t="str">
        <f>IFERROR(IF('M15'!E21=0,"",'M15'!E21),"")</f>
        <v/>
      </c>
      <c r="T15" s="4" t="str">
        <f>IFERROR(IF('M16'!E21=0,"",'M16'!E21),"")</f>
        <v/>
      </c>
      <c r="U15" s="4" t="str">
        <f>IFERROR(IF('M17'!E21=0,"",'M17'!E21),"")</f>
        <v/>
      </c>
      <c r="V15" s="4" t="str">
        <f>IFERROR(IF('M18'!E21=0,"",'M18'!E21),"")</f>
        <v/>
      </c>
      <c r="W15" s="4" t="str">
        <f>IFERROR(IF('M19'!E21=0,"",'M19'!E21),"")</f>
        <v/>
      </c>
      <c r="X15" s="4" t="str">
        <f>IFERROR(IF('M20'!E21=0,"",'M20'!E21),"")</f>
        <v/>
      </c>
      <c r="Y15" s="4" t="str">
        <f>IFERROR(IF('M21'!E21=0,"",'M21'!E21),"")</f>
        <v/>
      </c>
      <c r="Z15" s="4" t="str">
        <f>IFERROR(IF('M22'!E21=0,"",'M22'!E21),"")</f>
        <v/>
      </c>
      <c r="AA15" s="4" t="str">
        <f>IFERROR(IF('M23'!E21=0,"",'M23'!E21),"")</f>
        <v/>
      </c>
      <c r="AB15" s="4" t="str">
        <f>IFERROR(IF('M24'!E21=0,"",'M24'!E21),"")</f>
        <v/>
      </c>
      <c r="AC15" s="4" t="str">
        <f>IFERROR(IF('M25'!E21=0,"",'M25'!E21),"")</f>
        <v/>
      </c>
      <c r="AD15" s="4" t="str">
        <f>IFERROR(IF('M26'!E21=0,"",'M26'!E21),"")</f>
        <v/>
      </c>
      <c r="AE15" s="4" t="str">
        <f>IFERROR(IF('M27'!E21=0,"",'M27'!E21),"")</f>
        <v/>
      </c>
      <c r="AF15" s="4" t="str">
        <f>IFERROR(IF('M28'!E21=0,"",'M28'!E21),"")</f>
        <v/>
      </c>
      <c r="AG15" s="4" t="str">
        <f>IFERROR(IF('M29'!E21=0,"",'M29'!E21),"")</f>
        <v/>
      </c>
      <c r="AH15" s="4" t="str">
        <f>IFERROR(IF('M30'!E21=0,"",'M30'!E21),"")</f>
        <v/>
      </c>
      <c r="AI15" s="4" t="str">
        <f>IFERROR(IF('M31'!E21=0,"",'M31'!E21),"")</f>
        <v/>
      </c>
      <c r="AJ15" s="4" t="str">
        <f>IFERROR(IF('M32'!E21=0,"",'M32'!E21),"")</f>
        <v/>
      </c>
      <c r="AK15" s="4" t="str">
        <f>IFERROR(IF('M33'!E21=0,"",'M33'!E21),"")</f>
        <v/>
      </c>
      <c r="AL15" s="4" t="str">
        <f>IFERROR(IF('M34'!E21=0,"",'M34'!E21),"")</f>
        <v/>
      </c>
      <c r="AM15" s="4" t="str">
        <f>IFERROR(IF('M35'!E21=0,"",'M35'!E21),"")</f>
        <v/>
      </c>
      <c r="AN15" s="4" t="str">
        <f>IFERROR(IF('M36'!E21=0,"",'M36'!E21),"")</f>
        <v/>
      </c>
      <c r="AO15" s="4" t="str">
        <f>IFERROR(IF('M37'!E21=0,"",'M37'!E21),"")</f>
        <v/>
      </c>
      <c r="AP15" s="4" t="str">
        <f>IFERROR(IF('M38'!E21=0,"",'M38'!E21),"")</f>
        <v/>
      </c>
      <c r="AQ15" s="4" t="str">
        <f>IFERROR(IF('M39'!E21=0,"",'M39'!E21),"")</f>
        <v/>
      </c>
      <c r="AR15" s="4" t="str">
        <f>IFERROR(IF('M40'!E21=0,"",'M40'!E21),"")</f>
        <v/>
      </c>
      <c r="AS15" s="4">
        <f>IFERROR(IF('Histórico - Média Mês Anterior'!E17=0,"",'Histórico - Média Mês Anterior'!E17),"")</f>
        <v>5.0129999999999999</v>
      </c>
      <c r="AT15" s="4">
        <f>IFERROR(AVERAGE(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4.9124999999999996</v>
      </c>
      <c r="AU15" s="4">
        <f>IFERROR(MIN(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4.1900000000000004</v>
      </c>
      <c r="AV15" s="4">
        <f>IFERROR(MAX(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,"")</f>
        <v>5.29</v>
      </c>
      <c r="AW15" s="4">
        <f>COUNT('M1'!E21,'M2'!E21,'M3'!E21,'M4'!E21,'M5'!E21,'M6'!E21,'M7'!E21,'M8'!E21,'M9'!E21,'M10'!E21,'M11'!E21,'M12'!E21,'M13'!E21,'M14'!E21,'M15'!E21,'M16'!E21,'M17'!E21,'M18'!E21,'M19'!E21,'M20'!E21,'M21'!E21,'M22'!E21,'M23'!E21,'M24'!E21,'M25'!E21,'M26'!E21,'M27'!E21,'M28'!E21,'M29'!E21,'M30'!E21,'M31'!E21,'M32'!E21,'M33'!E21,'M34'!E21,'M35'!E21,'M36'!E21,'M37'!E21,'M38'!E21,'M39'!E21,'M40'!E21)</f>
        <v>4</v>
      </c>
    </row>
    <row r="16" spans="1:49" ht="15" customHeight="1" x14ac:dyDescent="0.25">
      <c r="A16" s="119" t="s">
        <v>36</v>
      </c>
      <c r="B16" s="120"/>
      <c r="C16" s="120"/>
      <c r="D16" s="120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8"/>
      <c r="AT16" s="98">
        <f>IFERROR(AVERAGE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,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6.8828571428571435</v>
      </c>
      <c r="AU16" s="98">
        <f>IFERROR(MIN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,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3.99</v>
      </c>
      <c r="AV16" s="98">
        <f>IFERROR(MAX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,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9.98</v>
      </c>
      <c r="AW16" s="98">
        <f>COUNT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,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</f>
        <v>7</v>
      </c>
    </row>
    <row r="17" spans="1:49" ht="15" customHeight="1" x14ac:dyDescent="0.25">
      <c r="A17" s="4"/>
      <c r="B17" s="9" t="s">
        <v>39</v>
      </c>
      <c r="C17" s="9" t="s">
        <v>40</v>
      </c>
      <c r="D17" s="9" t="s">
        <v>42</v>
      </c>
      <c r="E17" s="4">
        <f>IFERROR(IF('M1'!E23=0,"",'M1'!E23),"")</f>
        <v>5.69</v>
      </c>
      <c r="F17" s="4" t="str">
        <f>IFERROR(IF('M2'!E23=0,"",'M2'!E23),"")</f>
        <v/>
      </c>
      <c r="G17" s="4">
        <f>IFERROR(IF('M3'!E23=0,"",'M3'!E23),"")</f>
        <v>3.99</v>
      </c>
      <c r="H17" s="4" t="str">
        <f>IFERROR(IF('M4'!E23=0,"",'M4'!E23),"")</f>
        <v>x</v>
      </c>
      <c r="I17" s="4">
        <f>IFERROR(IF('M5'!E23=0,"",'M5'!E23),"")</f>
        <v>6.79</v>
      </c>
      <c r="J17" s="4" t="str">
        <f>IFERROR(IF('M6'!E23=0,"",'M6'!E23),"")</f>
        <v>x</v>
      </c>
      <c r="K17" s="4">
        <f>IFERROR(IF('M7'!E23=0,"",'M7'!E23),"")</f>
        <v>8.99</v>
      </c>
      <c r="L17" s="4" t="str">
        <f>IFERROR(IF('M8'!E23=0,"",'M8'!E23),"")</f>
        <v>x</v>
      </c>
      <c r="M17" s="4" t="str">
        <f>IFERROR(IF('M9'!E23=0,"",'M9'!E23),"")</f>
        <v/>
      </c>
      <c r="N17" s="4" t="str">
        <f>IFERROR(IF('M10'!E23=0,"",'M10'!E23),"")</f>
        <v/>
      </c>
      <c r="O17" s="4" t="str">
        <f>IFERROR(IF('M11'!E23=0,"",'M11'!E23),"")</f>
        <v/>
      </c>
      <c r="P17" s="4" t="str">
        <f>IFERROR(IF('M12'!E23=0,"",'M12'!E23),"")</f>
        <v/>
      </c>
      <c r="Q17" s="4">
        <f>IFERROR(IF('M13'!E23=0,"",'M13'!E23),"")</f>
        <v>5.99</v>
      </c>
      <c r="R17" s="4">
        <f>IFERROR(IF('M14'!E23=0,"",'M14'!E23),"")</f>
        <v>6.75</v>
      </c>
      <c r="S17" s="4" t="str">
        <f>IFERROR(IF('M15'!E23=0,"",'M15'!E23),"")</f>
        <v/>
      </c>
      <c r="T17" s="4" t="str">
        <f>IFERROR(IF('M16'!E23=0,"",'M16'!E23),"")</f>
        <v/>
      </c>
      <c r="U17" s="4" t="str">
        <f>IFERROR(IF('M17'!E23=0,"",'M17'!E23),"")</f>
        <v/>
      </c>
      <c r="V17" s="4" t="str">
        <f>IFERROR(IF('M18'!E23=0,"",'M18'!E23),"")</f>
        <v/>
      </c>
      <c r="W17" s="4" t="str">
        <f>IFERROR(IF('M19'!E23=0,"",'M19'!E23),"")</f>
        <v/>
      </c>
      <c r="X17" s="4" t="str">
        <f>IFERROR(IF('M20'!E23=0,"",'M20'!E23),"")</f>
        <v/>
      </c>
      <c r="Y17" s="4" t="str">
        <f>IFERROR(IF('M21'!E23=0,"",'M21'!E23),"")</f>
        <v/>
      </c>
      <c r="Z17" s="4" t="str">
        <f>IFERROR(IF('M22'!E23=0,"",'M22'!E23),"")</f>
        <v/>
      </c>
      <c r="AA17" s="4" t="str">
        <f>IFERROR(IF('M23'!E23=0,"",'M23'!E23),"")</f>
        <v/>
      </c>
      <c r="AB17" s="4" t="str">
        <f>IFERROR(IF('M24'!E23=0,"",'M24'!E23),"")</f>
        <v/>
      </c>
      <c r="AC17" s="4" t="str">
        <f>IFERROR(IF('M25'!E23=0,"",'M25'!E23),"")</f>
        <v/>
      </c>
      <c r="AD17" s="4" t="str">
        <f>IFERROR(IF('M26'!E23=0,"",'M26'!E23),"")</f>
        <v/>
      </c>
      <c r="AE17" s="4" t="str">
        <f>IFERROR(IF('M27'!E23=0,"",'M27'!E23),"")</f>
        <v/>
      </c>
      <c r="AF17" s="4" t="str">
        <f>IFERROR(IF('M28'!E23=0,"",'M28'!E23),"")</f>
        <v/>
      </c>
      <c r="AG17" s="4" t="str">
        <f>IFERROR(IF('M29'!E23=0,"",'M29'!E23),"")</f>
        <v/>
      </c>
      <c r="AH17" s="4" t="str">
        <f>IFERROR(IF('M30'!E23=0,"",'M30'!E23),"")</f>
        <v/>
      </c>
      <c r="AI17" s="4" t="str">
        <f>IFERROR(IF('M31'!E23=0,"",'M31'!E23),"")</f>
        <v/>
      </c>
      <c r="AJ17" s="4" t="str">
        <f>IFERROR(IF('M32'!E23=0,"",'M32'!E23),"")</f>
        <v/>
      </c>
      <c r="AK17" s="4" t="str">
        <f>IFERROR(IF('M33'!E23=0,"",'M33'!E23),"")</f>
        <v/>
      </c>
      <c r="AL17" s="4" t="str">
        <f>IFERROR(IF('M34'!E23=0,"",'M34'!E23),"")</f>
        <v/>
      </c>
      <c r="AM17" s="4" t="str">
        <f>IFERROR(IF('M35'!E23=0,"",'M35'!E23),"")</f>
        <v/>
      </c>
      <c r="AN17" s="4" t="str">
        <f>IFERROR(IF('M36'!E23=0,"",'M36'!E23),"")</f>
        <v/>
      </c>
      <c r="AO17" s="4" t="str">
        <f>IFERROR(IF('M37'!E23=0,"",'M37'!E23),"")</f>
        <v/>
      </c>
      <c r="AP17" s="4" t="str">
        <f>IFERROR(IF('M38'!E23=0,"",'M38'!E23),"")</f>
        <v/>
      </c>
      <c r="AQ17" s="4" t="str">
        <f>IFERROR(IF('M39'!E23=0,"",'M39'!E23),"")</f>
        <v/>
      </c>
      <c r="AR17" s="4" t="str">
        <f>IFERROR(IF('M40'!E23=0,"",'M40'!E23),"")</f>
        <v/>
      </c>
      <c r="AS17" s="4">
        <f>IFERROR(IF('Histórico - Média Mês Anterior'!E19=0,"",'Histórico - Média Mês Anterior'!E19),"")</f>
        <v>5.6996428569999997</v>
      </c>
      <c r="AT17" s="4">
        <f>IFERROR(AVERAGE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23),"")</f>
        <v>6.3666666666666671</v>
      </c>
      <c r="AU17" s="4">
        <f>IFERROR(MIN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23),"")</f>
        <v>3.99</v>
      </c>
      <c r="AV17" s="4">
        <f>IFERROR(MAX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23),"")</f>
        <v>8.99</v>
      </c>
      <c r="AW17" s="4">
        <f>COUNT('M1'!E23,'M2'!E23,'M3'!E23,'M4'!E23,'M5'!E23,'M6'!E23,'M7'!E23,'M8'!E23,'M9'!E23,'M10'!E23,'M11'!E23,'M12'!E23,'M13'!E23,'M14'!E23,'M15'!E23,'M16'!E23,'M17'!E23,'M18'!E23,'M19'!E23,'M20'!E23,'M21'!E23,'M22'!E23,'M23'!E23,'M24'!E23,'M25'!E23,'M26'!E23,'M27'!E23,'M28'!E23,'M29'!E23,'M30'!E23,'M31'!E23,'M32'!E23,'M33'!E23,'M34'!E23,'M35'!E23,'M36'!E23,'M37'!E23,'M38'!E23,'M39'!E23,'M40'!E23)</f>
        <v>6</v>
      </c>
    </row>
    <row r="18" spans="1:49" ht="15" customHeight="1" x14ac:dyDescent="0.25">
      <c r="A18" s="4"/>
      <c r="B18" s="9" t="s">
        <v>44</v>
      </c>
      <c r="C18" s="9" t="s">
        <v>46</v>
      </c>
      <c r="D18" s="9" t="s">
        <v>47</v>
      </c>
      <c r="E18" s="4" t="str">
        <f>IFERROR(IF('M1'!E24=0,"",'M1'!E24),"")</f>
        <v>x</v>
      </c>
      <c r="F18" s="4" t="str">
        <f>IFERROR(IF('M2'!E24=0,"",'M2'!E24),"")</f>
        <v/>
      </c>
      <c r="G18" s="4" t="str">
        <f>IFERROR(IF('M3'!E24=0,"",'M3'!E24),"")</f>
        <v>x</v>
      </c>
      <c r="H18" s="4" t="str">
        <f>IFERROR(IF('M4'!E24=0,"",'M4'!E24),"")</f>
        <v>x</v>
      </c>
      <c r="I18" s="4" t="str">
        <f>IFERROR(IF('M5'!E24=0,"",'M5'!E24),"")</f>
        <v>x</v>
      </c>
      <c r="J18" s="4" t="str">
        <f>IFERROR(IF('M6'!E24=0,"",'M6'!E24),"")</f>
        <v>x</v>
      </c>
      <c r="K18" s="4">
        <f>IFERROR(IF('M7'!E24=0,"",'M7'!E24),"")</f>
        <v>9.98</v>
      </c>
      <c r="L18" s="4" t="str">
        <f>IFERROR(IF('M8'!E24=0,"",'M8'!E24),"")</f>
        <v>x</v>
      </c>
      <c r="M18" s="4" t="str">
        <f>IFERROR(IF('M9'!E24=0,"",'M9'!E24),"")</f>
        <v/>
      </c>
      <c r="N18" s="4" t="str">
        <f>IFERROR(IF('M10'!E24=0,"",'M10'!E24),"")</f>
        <v/>
      </c>
      <c r="O18" s="4" t="str">
        <f>IFERROR(IF('M11'!E24=0,"",'M11'!E24),"")</f>
        <v/>
      </c>
      <c r="P18" s="4" t="str">
        <f>IFERROR(IF('M12'!E24=0,"",'M12'!E24),"")</f>
        <v/>
      </c>
      <c r="Q18" s="4" t="str">
        <f>IFERROR(IF('M13'!E24=0,"",'M13'!E24),"")</f>
        <v>x</v>
      </c>
      <c r="R18" s="4" t="str">
        <f>IFERROR(IF('M14'!E24=0,"",'M14'!E24),"")</f>
        <v>x</v>
      </c>
      <c r="S18" s="4" t="str">
        <f>IFERROR(IF('M15'!E24=0,"",'M15'!E24),"")</f>
        <v/>
      </c>
      <c r="T18" s="4" t="str">
        <f>IFERROR(IF('M16'!E24=0,"",'M16'!E24),"")</f>
        <v/>
      </c>
      <c r="U18" s="4" t="str">
        <f>IFERROR(IF('M17'!E24=0,"",'M17'!E24),"")</f>
        <v/>
      </c>
      <c r="V18" s="4" t="str">
        <f>IFERROR(IF('M18'!E24=0,"",'M18'!E24),"")</f>
        <v/>
      </c>
      <c r="W18" s="4" t="str">
        <f>IFERROR(IF('M19'!E24=0,"",'M19'!E24),"")</f>
        <v/>
      </c>
      <c r="X18" s="4" t="str">
        <f>IFERROR(IF('M20'!E24=0,"",'M20'!E24),"")</f>
        <v/>
      </c>
      <c r="Y18" s="4" t="str">
        <f>IFERROR(IF('M21'!E24=0,"",'M21'!E24),"")</f>
        <v/>
      </c>
      <c r="Z18" s="4" t="str">
        <f>IFERROR(IF('M22'!E24=0,"",'M22'!E24),"")</f>
        <v/>
      </c>
      <c r="AA18" s="4" t="str">
        <f>IFERROR(IF('M23'!E24=0,"",'M23'!E24),"")</f>
        <v/>
      </c>
      <c r="AB18" s="4" t="str">
        <f>IFERROR(IF('M24'!E24=0,"",'M24'!E24),"")</f>
        <v/>
      </c>
      <c r="AC18" s="4" t="str">
        <f>IFERROR(IF('M25'!E24=0,"",'M25'!E24),"")</f>
        <v/>
      </c>
      <c r="AD18" s="4" t="str">
        <f>IFERROR(IF('M26'!E24=0,"",'M26'!E24),"")</f>
        <v/>
      </c>
      <c r="AE18" s="4" t="str">
        <f>IFERROR(IF('M27'!E24=0,"",'M27'!E24),"")</f>
        <v/>
      </c>
      <c r="AF18" s="4" t="str">
        <f>IFERROR(IF('M28'!E24=0,"",'M28'!E24),"")</f>
        <v/>
      </c>
      <c r="AG18" s="4" t="str">
        <f>IFERROR(IF('M29'!E24=0,"",'M29'!E24),"")</f>
        <v/>
      </c>
      <c r="AH18" s="4" t="str">
        <f>IFERROR(IF('M30'!E24=0,"",'M30'!E24),"")</f>
        <v/>
      </c>
      <c r="AI18" s="4" t="str">
        <f>IFERROR(IF('M31'!E24=0,"",'M31'!E24),"")</f>
        <v/>
      </c>
      <c r="AJ18" s="4" t="str">
        <f>IFERROR(IF('M32'!E24=0,"",'M32'!E24),"")</f>
        <v/>
      </c>
      <c r="AK18" s="4" t="str">
        <f>IFERROR(IF('M33'!E24=0,"",'M33'!E24),"")</f>
        <v/>
      </c>
      <c r="AL18" s="4" t="str">
        <f>IFERROR(IF('M34'!E24=0,"",'M34'!E24),"")</f>
        <v/>
      </c>
      <c r="AM18" s="4" t="str">
        <f>IFERROR(IF('M35'!E24=0,"",'M35'!E24),"")</f>
        <v/>
      </c>
      <c r="AN18" s="4" t="str">
        <f>IFERROR(IF('M36'!E24=0,"",'M36'!E24),"")</f>
        <v/>
      </c>
      <c r="AO18" s="4" t="str">
        <f>IFERROR(IF('M37'!E24=0,"",'M37'!E24),"")</f>
        <v/>
      </c>
      <c r="AP18" s="4" t="str">
        <f>IFERROR(IF('M38'!E24=0,"",'M38'!E24),"")</f>
        <v/>
      </c>
      <c r="AQ18" s="4" t="str">
        <f>IFERROR(IF('M39'!E24=0,"",'M39'!E24),"")</f>
        <v/>
      </c>
      <c r="AR18" s="4" t="str">
        <f>IFERROR(IF('M40'!E24=0,"",'M40'!E24),"")</f>
        <v/>
      </c>
      <c r="AS18" s="4">
        <f>IFERROR(IF('Histórico - Média Mês Anterior'!E20=0,"",'Histórico - Média Mês Anterior'!E20),"")</f>
        <v>9.2054545450000003</v>
      </c>
      <c r="AT18" s="4">
        <f>IFERROR(AVERAGE(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9.98</v>
      </c>
      <c r="AU18" s="4">
        <f>IFERROR(MIN(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9.98</v>
      </c>
      <c r="AV18" s="4">
        <f>IFERROR(MAX(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,"")</f>
        <v>9.98</v>
      </c>
      <c r="AW18" s="4">
        <f>COUNT('M1'!E24,'M2'!E24,'M3'!E24,'M4'!E24,'M5'!E24,'M6'!E24,'M7'!E24,'M8'!E24,'M9'!E24,'M10'!E24,'M11'!E24,'M12'!E24,'M13'!E24,'M14'!E24,'M15'!E24,'M16'!E24,'M17'!E24,'M18'!E24,'M19'!E24,'M20'!E24,'M21'!E24,'M22'!E24,'M23'!E24,'M24'!E24,'M25'!E24,'M26'!E24,'M27'!E24,'M28'!E24,'M29'!E24,'M30'!E24,'M31'!E24,'M32'!E24,'M33'!E24,'M34'!E24,'M35'!E24,'M36'!E24,'M37'!E24,'M38'!E24,'M39'!E24,'M40'!E24)</f>
        <v>1</v>
      </c>
    </row>
    <row r="19" spans="1:49" ht="15" customHeight="1" x14ac:dyDescent="0.25">
      <c r="A19" s="119" t="s">
        <v>51</v>
      </c>
      <c r="B19" s="120"/>
      <c r="C19" s="120"/>
      <c r="D19" s="120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</row>
    <row r="20" spans="1:49" ht="15" customHeight="1" x14ac:dyDescent="0.25">
      <c r="A20" s="121" t="s">
        <v>55</v>
      </c>
      <c r="B20" s="120"/>
      <c r="C20" s="120"/>
      <c r="D20" s="120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>
        <f>IFERROR(AVERAGE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,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,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,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,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14.32</v>
      </c>
      <c r="AU20" s="97">
        <f>IFERROR(MIN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,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,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,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,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11.48</v>
      </c>
      <c r="AV20" s="97">
        <f>IFERROR(MAX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,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,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,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,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17.989999999999998</v>
      </c>
      <c r="AW20" s="97">
        <f>COUNT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,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,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,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,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</f>
        <v>22</v>
      </c>
    </row>
    <row r="21" spans="1:49" ht="15.75" customHeight="1" x14ac:dyDescent="0.25">
      <c r="A21" s="4"/>
      <c r="B21" s="9" t="s">
        <v>57</v>
      </c>
      <c r="C21" s="9" t="s">
        <v>59</v>
      </c>
      <c r="D21" s="9">
        <v>7898017920199</v>
      </c>
      <c r="E21" s="4">
        <f>IFERROR(IF('M1'!E27=0,"",'M1'!E27),"")</f>
        <v>11.48</v>
      </c>
      <c r="F21" s="4" t="str">
        <f>IFERROR(IF('M2'!E27=0,"",'M2'!E27),"")</f>
        <v/>
      </c>
      <c r="G21" s="4">
        <f>IFERROR(IF('M3'!E27=0,"",'M3'!E27),"")</f>
        <v>11.49</v>
      </c>
      <c r="H21" s="4" t="str">
        <f>IFERROR(IF('M4'!E27=0,"",'M4'!E27),"")</f>
        <v>x</v>
      </c>
      <c r="I21" s="4" t="str">
        <f>IFERROR(IF('M5'!E27=0,"",'M5'!E27),"")</f>
        <v>x</v>
      </c>
      <c r="J21" s="4" t="str">
        <f>IFERROR(IF('M6'!E27=0,"",'M6'!E27),"")</f>
        <v>x</v>
      </c>
      <c r="K21" s="4">
        <f>IFERROR(IF('M7'!E27=0,"",'M7'!E27),"")</f>
        <v>16.95</v>
      </c>
      <c r="L21" s="4" t="str">
        <f>IFERROR(IF('M8'!E27=0,"",'M8'!E27),"")</f>
        <v>x</v>
      </c>
      <c r="M21" s="4" t="str">
        <f>IFERROR(IF('M9'!E27=0,"",'M9'!E27),"")</f>
        <v/>
      </c>
      <c r="N21" s="4" t="str">
        <f>IFERROR(IF('M10'!E27=0,"",'M10'!E27),"")</f>
        <v/>
      </c>
      <c r="O21" s="4" t="str">
        <f>IFERROR(IF('M11'!E27=0,"",'M11'!E27),"")</f>
        <v/>
      </c>
      <c r="P21" s="4" t="str">
        <f>IFERROR(IF('M12'!E27=0,"",'M12'!E27),"")</f>
        <v/>
      </c>
      <c r="Q21" s="4" t="str">
        <f>IFERROR(IF('M13'!E27=0,"",'M13'!E27),"")</f>
        <v>13,,5</v>
      </c>
      <c r="R21" s="4" t="str">
        <f>IFERROR(IF('M14'!E27=0,"",'M14'!E27),"")</f>
        <v>x</v>
      </c>
      <c r="S21" s="4" t="str">
        <f>IFERROR(IF('M15'!E27=0,"",'M15'!E27),"")</f>
        <v/>
      </c>
      <c r="T21" s="4" t="str">
        <f>IFERROR(IF('M16'!E27=0,"",'M16'!E27),"")</f>
        <v/>
      </c>
      <c r="U21" s="4" t="str">
        <f>IFERROR(IF('M17'!E27=0,"",'M17'!E27),"")</f>
        <v/>
      </c>
      <c r="V21" s="4" t="str">
        <f>IFERROR(IF('M18'!E27=0,"",'M18'!E27),"")</f>
        <v/>
      </c>
      <c r="W21" s="4" t="str">
        <f>IFERROR(IF('M19'!E27=0,"",'M19'!E27),"")</f>
        <v/>
      </c>
      <c r="X21" s="4" t="str">
        <f>IFERROR(IF('M20'!E27=0,"",'M20'!E27),"")</f>
        <v/>
      </c>
      <c r="Y21" s="4" t="str">
        <f>IFERROR(IF('M21'!E27=0,"",'M21'!E27),"")</f>
        <v/>
      </c>
      <c r="Z21" s="4" t="str">
        <f>IFERROR(IF('M22'!E27=0,"",'M22'!E27),"")</f>
        <v/>
      </c>
      <c r="AA21" s="4" t="str">
        <f>IFERROR(IF('M23'!E27=0,"",'M23'!E27),"")</f>
        <v/>
      </c>
      <c r="AB21" s="4" t="str">
        <f>IFERROR(IF('M24'!E27=0,"",'M24'!E27),"")</f>
        <v/>
      </c>
      <c r="AC21" s="4" t="str">
        <f>IFERROR(IF('M25'!E27=0,"",'M25'!E27),"")</f>
        <v/>
      </c>
      <c r="AD21" s="4" t="str">
        <f>IFERROR(IF('M26'!E27=0,"",'M26'!E27),"")</f>
        <v/>
      </c>
      <c r="AE21" s="4" t="str">
        <f>IFERROR(IF('M27'!E27=0,"",'M27'!E27),"")</f>
        <v/>
      </c>
      <c r="AF21" s="4" t="str">
        <f>IFERROR(IF('M28'!E27=0,"",'M28'!E27),"")</f>
        <v/>
      </c>
      <c r="AG21" s="4" t="str">
        <f>IFERROR(IF('M29'!E27=0,"",'M29'!E27),"")</f>
        <v/>
      </c>
      <c r="AH21" s="4" t="str">
        <f>IFERROR(IF('M30'!E27=0,"",'M30'!E27),"")</f>
        <v/>
      </c>
      <c r="AI21" s="4" t="str">
        <f>IFERROR(IF('M31'!E27=0,"",'M31'!E27),"")</f>
        <v/>
      </c>
      <c r="AJ21" s="4" t="str">
        <f>IFERROR(IF('M32'!E27=0,"",'M32'!E27),"")</f>
        <v/>
      </c>
      <c r="AK21" s="4" t="str">
        <f>IFERROR(IF('M33'!E27=0,"",'M33'!E27),"")</f>
        <v/>
      </c>
      <c r="AL21" s="4" t="str">
        <f>IFERROR(IF('M34'!E27=0,"",'M34'!E27),"")</f>
        <v/>
      </c>
      <c r="AM21" s="4" t="str">
        <f>IFERROR(IF('M35'!E27=0,"",'M35'!E27),"")</f>
        <v/>
      </c>
      <c r="AN21" s="4" t="str">
        <f>IFERROR(IF('M36'!E27=0,"",'M36'!E27),"")</f>
        <v/>
      </c>
      <c r="AO21" s="4" t="str">
        <f>IFERROR(IF('M37'!E27=0,"",'M37'!E27),"")</f>
        <v/>
      </c>
      <c r="AP21" s="4" t="str">
        <f>IFERROR(IF('M38'!E27=0,"",'M38'!E27),"")</f>
        <v/>
      </c>
      <c r="AQ21" s="4" t="str">
        <f>IFERROR(IF('M39'!E27=0,"",'M39'!E27),"")</f>
        <v/>
      </c>
      <c r="AR21" s="4" t="str">
        <f>IFERROR(IF('M40'!E27=0,"",'M40'!E27),"")</f>
        <v/>
      </c>
      <c r="AS21" s="4" t="str">
        <f>IFERROR(IF('Histórico - Média Mês Anterior'!E23=0,"",'Histórico - Média Mês Anterior'!E23),"")</f>
        <v/>
      </c>
      <c r="AT21" s="4">
        <f>IFERROR(AVERAGE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27),"")</f>
        <v>13.306666666666667</v>
      </c>
      <c r="AU21" s="4">
        <f>IFERROR(MIN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27),"")</f>
        <v>11.48</v>
      </c>
      <c r="AV21" s="4">
        <f>IFERROR(MAX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27),"")</f>
        <v>16.95</v>
      </c>
      <c r="AW21" s="4">
        <f>COUNT('M1'!E27,'M2'!E27,'M3'!E27,'M4'!E27,'M5'!E27,'M6'!E27,'M7'!E27,'M8'!E27,'M9'!E27,'M10'!E27,'M11'!E27,'M12'!E27,'M13'!E27,'M14'!E27,'M15'!E27,'M16'!E27,'M17'!E27,'M18'!E27,'M19'!E27,'M20'!E27,'M21'!E27,'M22'!E27,'M23'!E27,'M24'!E27,'M25'!E27,'M26'!E27,'M27'!E27,'M28'!E27,'M29'!E27,'M30'!E27,'M31'!E27,'M32'!E27,'M33'!E27,'M34'!E27,'M35'!E27,'M36'!E27,'M37'!E27,'M38'!E27,'M39'!E27,'M40'!E27)</f>
        <v>3</v>
      </c>
    </row>
    <row r="22" spans="1:49" ht="15.75" customHeight="1" x14ac:dyDescent="0.25">
      <c r="A22" s="4"/>
      <c r="B22" s="9" t="s">
        <v>57</v>
      </c>
      <c r="C22" s="9" t="s">
        <v>61</v>
      </c>
      <c r="D22" s="9">
        <v>7896089012637</v>
      </c>
      <c r="E22" s="4">
        <f>IFERROR(IF('M1'!E28=0,"",'M1'!E28),"")</f>
        <v>14.79</v>
      </c>
      <c r="F22" s="4" t="str">
        <f>IFERROR(IF('M2'!E28=0,"",'M2'!E28),"")</f>
        <v/>
      </c>
      <c r="G22" s="4">
        <f>IFERROR(IF('M3'!E28=0,"",'M3'!E28),"")</f>
        <v>15.49</v>
      </c>
      <c r="H22" s="4" t="str">
        <f>IFERROR(IF('M4'!E28=0,"",'M4'!E28),"")</f>
        <v>x</v>
      </c>
      <c r="I22" s="4">
        <f>IFERROR(IF('M5'!E28=0,"",'M5'!E28),"")</f>
        <v>12.89</v>
      </c>
      <c r="J22" s="4" t="str">
        <f>IFERROR(IF('M6'!E28=0,"",'M6'!E28),"")</f>
        <v>x</v>
      </c>
      <c r="K22" s="4" t="str">
        <f>IFERROR(IF('M7'!E28=0,"",'M7'!E28),"")</f>
        <v>x</v>
      </c>
      <c r="L22" s="4" t="str">
        <f>IFERROR(IF('M8'!E28=0,"",'M8'!E28),"")</f>
        <v>x</v>
      </c>
      <c r="M22" s="4" t="str">
        <f>IFERROR(IF('M9'!E28=0,"",'M9'!E28),"")</f>
        <v/>
      </c>
      <c r="N22" s="4" t="str">
        <f>IFERROR(IF('M10'!E28=0,"",'M10'!E28),"")</f>
        <v/>
      </c>
      <c r="O22" s="4" t="str">
        <f>IFERROR(IF('M11'!E28=0,"",'M11'!E28),"")</f>
        <v/>
      </c>
      <c r="P22" s="4" t="str">
        <f>IFERROR(IF('M12'!E28=0,"",'M12'!E28),"")</f>
        <v/>
      </c>
      <c r="Q22" s="4">
        <f>IFERROR(IF('M13'!E28=0,"",'M13'!E28),"")</f>
        <v>15.9</v>
      </c>
      <c r="R22" s="4" t="str">
        <f>IFERROR(IF('M14'!E28=0,"",'M14'!E28),"")</f>
        <v>x</v>
      </c>
      <c r="S22" s="4" t="str">
        <f>IFERROR(IF('M15'!E28=0,"",'M15'!E28),"")</f>
        <v/>
      </c>
      <c r="T22" s="4" t="str">
        <f>IFERROR(IF('M16'!E28=0,"",'M16'!E28),"")</f>
        <v/>
      </c>
      <c r="U22" s="4" t="str">
        <f>IFERROR(IF('M17'!E28=0,"",'M17'!E28),"")</f>
        <v/>
      </c>
      <c r="V22" s="4" t="str">
        <f>IFERROR(IF('M18'!E28=0,"",'M18'!E28),"")</f>
        <v/>
      </c>
      <c r="W22" s="4" t="str">
        <f>IFERROR(IF('M19'!E28=0,"",'M19'!E28),"")</f>
        <v/>
      </c>
      <c r="X22" s="4" t="str">
        <f>IFERROR(IF('M20'!E28=0,"",'M20'!E28),"")</f>
        <v/>
      </c>
      <c r="Y22" s="4" t="str">
        <f>IFERROR(IF('M21'!E28=0,"",'M21'!E28),"")</f>
        <v/>
      </c>
      <c r="Z22" s="4" t="str">
        <f>IFERROR(IF('M22'!E28=0,"",'M22'!E28),"")</f>
        <v/>
      </c>
      <c r="AA22" s="4" t="str">
        <f>IFERROR(IF('M23'!E28=0,"",'M23'!E28),"")</f>
        <v/>
      </c>
      <c r="AB22" s="4" t="str">
        <f>IFERROR(IF('M24'!E28=0,"",'M24'!E28),"")</f>
        <v/>
      </c>
      <c r="AC22" s="4" t="str">
        <f>IFERROR(IF('M25'!E28=0,"",'M25'!E28),"")</f>
        <v/>
      </c>
      <c r="AD22" s="4" t="str">
        <f>IFERROR(IF('M26'!E28=0,"",'M26'!E28),"")</f>
        <v/>
      </c>
      <c r="AE22" s="4" t="str">
        <f>IFERROR(IF('M27'!E28=0,"",'M27'!E28),"")</f>
        <v/>
      </c>
      <c r="AF22" s="4" t="str">
        <f>IFERROR(IF('M28'!E28=0,"",'M28'!E28),"")</f>
        <v/>
      </c>
      <c r="AG22" s="4" t="str">
        <f>IFERROR(IF('M29'!E28=0,"",'M29'!E28),"")</f>
        <v/>
      </c>
      <c r="AH22" s="4" t="str">
        <f>IFERROR(IF('M30'!E28=0,"",'M30'!E28),"")</f>
        <v/>
      </c>
      <c r="AI22" s="4" t="str">
        <f>IFERROR(IF('M31'!E28=0,"",'M31'!E28),"")</f>
        <v/>
      </c>
      <c r="AJ22" s="4" t="str">
        <f>IFERROR(IF('M32'!E28=0,"",'M32'!E28),"")</f>
        <v/>
      </c>
      <c r="AK22" s="4" t="str">
        <f>IFERROR(IF('M33'!E28=0,"",'M33'!E28),"")</f>
        <v/>
      </c>
      <c r="AL22" s="4" t="str">
        <f>IFERROR(IF('M34'!E28=0,"",'M34'!E28),"")</f>
        <v/>
      </c>
      <c r="AM22" s="4" t="str">
        <f>IFERROR(IF('M35'!E28=0,"",'M35'!E28),"")</f>
        <v/>
      </c>
      <c r="AN22" s="4" t="str">
        <f>IFERROR(IF('M36'!E28=0,"",'M36'!E28),"")</f>
        <v/>
      </c>
      <c r="AO22" s="4" t="str">
        <f>IFERROR(IF('M37'!E28=0,"",'M37'!E28),"")</f>
        <v/>
      </c>
      <c r="AP22" s="4" t="str">
        <f>IFERROR(IF('M38'!E28=0,"",'M38'!E28),"")</f>
        <v/>
      </c>
      <c r="AQ22" s="4" t="str">
        <f>IFERROR(IF('M39'!E28=0,"",'M39'!E28),"")</f>
        <v/>
      </c>
      <c r="AR22" s="4" t="str">
        <f>IFERROR(IF('M40'!E28=0,"",'M40'!E28),"")</f>
        <v/>
      </c>
      <c r="AS22" s="4" t="str">
        <f>IFERROR(IF('Histórico - Média Mês Anterior'!E24=0,"",'Histórico - Média Mês Anterior'!E24),"")</f>
        <v/>
      </c>
      <c r="AT22" s="4">
        <f>IFERROR(AVERAGE(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28),"")</f>
        <v>14.7675</v>
      </c>
      <c r="AU22" s="4">
        <f>IFERROR(MIN(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28),"")</f>
        <v>12.89</v>
      </c>
      <c r="AV22" s="4">
        <f>IFERROR(MAX(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28),"")</f>
        <v>15.9</v>
      </c>
      <c r="AW22" s="4">
        <f>COUNT('M1'!E28,'M2'!E28,'M3'!E28,'M4'!E28,'M5'!E28,'M6'!E28,'M7'!E28,'M8'!E28,'M9'!E28,'M10'!E28,'M11'!E28,'M12'!E28,'M13'!E28,'M14'!E28,'M15'!E28,'M16'!E28,'M17'!E28,'M18'!E28,'M19'!E28,'M20'!E28,'M21'!E28,'M22'!E28,'M23'!E28,'M24'!E28,'M25'!E28,'M26'!E28,'M27'!E28,'M28'!E28,'M29'!E28,'M30'!E28,'M31'!E28,'M32'!E28,'M33'!E28,'M34'!E28,'M35'!E28,'M36'!E28,'M37'!E28,'M38'!E28,'M39'!E28,'M40'!E28)</f>
        <v>4</v>
      </c>
    </row>
    <row r="23" spans="1:49" ht="15.75" customHeight="1" x14ac:dyDescent="0.25">
      <c r="A23" s="4"/>
      <c r="B23" s="9" t="s">
        <v>57</v>
      </c>
      <c r="C23" s="9" t="s">
        <v>63</v>
      </c>
      <c r="D23" s="9">
        <v>7896005800362</v>
      </c>
      <c r="E23" s="4">
        <f>IFERROR(IF('M1'!E29=0,"",'M1'!E29),"")</f>
        <v>12.98</v>
      </c>
      <c r="F23" s="4" t="str">
        <f>IFERROR(IF('M2'!E29=0,"",'M2'!E29),"")</f>
        <v/>
      </c>
      <c r="G23" s="4">
        <f>IFERROR(IF('M3'!E29=0,"",'M3'!E29),"")</f>
        <v>14.99</v>
      </c>
      <c r="H23" s="4" t="str">
        <f>IFERROR(IF('M4'!E29=0,"",'M4'!E29),"")</f>
        <v>x</v>
      </c>
      <c r="I23" s="4">
        <f>IFERROR(IF('M5'!E29=0,"",'M5'!E29),"")</f>
        <v>13.15</v>
      </c>
      <c r="J23" s="4" t="str">
        <f>IFERROR(IF('M6'!E29=0,"",'M6'!E29),"")</f>
        <v>x</v>
      </c>
      <c r="K23" s="4">
        <f>IFERROR(IF('M7'!E29=0,"",'M7'!E29),"")</f>
        <v>17.989999999999998</v>
      </c>
      <c r="L23" s="4" t="str">
        <f>IFERROR(IF('M8'!E29=0,"",'M8'!E29),"")</f>
        <v>x</v>
      </c>
      <c r="M23" s="4" t="str">
        <f>IFERROR(IF('M9'!E29=0,"",'M9'!E29),"")</f>
        <v/>
      </c>
      <c r="N23" s="4" t="str">
        <f>IFERROR(IF('M10'!E29=0,"",'M10'!E29),"")</f>
        <v/>
      </c>
      <c r="O23" s="4" t="str">
        <f>IFERROR(IF('M11'!E29=0,"",'M11'!E29),"")</f>
        <v/>
      </c>
      <c r="P23" s="4" t="str">
        <f>IFERROR(IF('M12'!E29=0,"",'M12'!E29),"")</f>
        <v/>
      </c>
      <c r="Q23" s="4">
        <f>IFERROR(IF('M13'!E29=0,"",'M13'!E29),"")</f>
        <v>14.5</v>
      </c>
      <c r="R23" s="4" t="str">
        <f>IFERROR(IF('M14'!E29=0,"",'M14'!E29),"")</f>
        <v>x</v>
      </c>
      <c r="S23" s="4" t="str">
        <f>IFERROR(IF('M15'!E29=0,"",'M15'!E29),"")</f>
        <v/>
      </c>
      <c r="T23" s="4" t="str">
        <f>IFERROR(IF('M16'!E29=0,"",'M16'!E29),"")</f>
        <v/>
      </c>
      <c r="U23" s="4" t="str">
        <f>IFERROR(IF('M17'!E29=0,"",'M17'!E29),"")</f>
        <v/>
      </c>
      <c r="V23" s="4" t="str">
        <f>IFERROR(IF('M18'!E29=0,"",'M18'!E29),"")</f>
        <v/>
      </c>
      <c r="W23" s="4" t="str">
        <f>IFERROR(IF('M19'!E29=0,"",'M19'!E29),"")</f>
        <v/>
      </c>
      <c r="X23" s="4" t="str">
        <f>IFERROR(IF('M20'!E29=0,"",'M20'!E29),"")</f>
        <v/>
      </c>
      <c r="Y23" s="4" t="str">
        <f>IFERROR(IF('M21'!E29=0,"",'M21'!E29),"")</f>
        <v/>
      </c>
      <c r="Z23" s="4" t="str">
        <f>IFERROR(IF('M22'!E29=0,"",'M22'!E29),"")</f>
        <v/>
      </c>
      <c r="AA23" s="4" t="str">
        <f>IFERROR(IF('M23'!E29=0,"",'M23'!E29),"")</f>
        <v/>
      </c>
      <c r="AB23" s="4" t="str">
        <f>IFERROR(IF('M24'!E29=0,"",'M24'!E29),"")</f>
        <v/>
      </c>
      <c r="AC23" s="4" t="str">
        <f>IFERROR(IF('M25'!E29=0,"",'M25'!E29),"")</f>
        <v/>
      </c>
      <c r="AD23" s="4" t="str">
        <f>IFERROR(IF('M26'!E29=0,"",'M26'!E29),"")</f>
        <v/>
      </c>
      <c r="AE23" s="4" t="str">
        <f>IFERROR(IF('M27'!E29=0,"",'M27'!E29),"")</f>
        <v/>
      </c>
      <c r="AF23" s="4" t="str">
        <f>IFERROR(IF('M28'!E29=0,"",'M28'!E29),"")</f>
        <v/>
      </c>
      <c r="AG23" s="4" t="str">
        <f>IFERROR(IF('M29'!E29=0,"",'M29'!E29),"")</f>
        <v/>
      </c>
      <c r="AH23" s="4" t="str">
        <f>IFERROR(IF('M30'!E29=0,"",'M30'!E29),"")</f>
        <v/>
      </c>
      <c r="AI23" s="4" t="str">
        <f>IFERROR(IF('M31'!E29=0,"",'M31'!E29),"")</f>
        <v/>
      </c>
      <c r="AJ23" s="4" t="str">
        <f>IFERROR(IF('M32'!E29=0,"",'M32'!E29),"")</f>
        <v/>
      </c>
      <c r="AK23" s="4" t="str">
        <f>IFERROR(IF('M33'!E29=0,"",'M33'!E29),"")</f>
        <v/>
      </c>
      <c r="AL23" s="4" t="str">
        <f>IFERROR(IF('M34'!E29=0,"",'M34'!E29),"")</f>
        <v/>
      </c>
      <c r="AM23" s="4" t="str">
        <f>IFERROR(IF('M35'!E29=0,"",'M35'!E29),"")</f>
        <v/>
      </c>
      <c r="AN23" s="4" t="str">
        <f>IFERROR(IF('M36'!E29=0,"",'M36'!E29),"")</f>
        <v/>
      </c>
      <c r="AO23" s="4" t="str">
        <f>IFERROR(IF('M37'!E29=0,"",'M37'!E29),"")</f>
        <v/>
      </c>
      <c r="AP23" s="4" t="str">
        <f>IFERROR(IF('M38'!E29=0,"",'M38'!E29),"")</f>
        <v/>
      </c>
      <c r="AQ23" s="4" t="str">
        <f>IFERROR(IF('M39'!E29=0,"",'M39'!E29),"")</f>
        <v/>
      </c>
      <c r="AR23" s="4" t="str">
        <f>IFERROR(IF('M40'!E29=0,"",'M40'!E29),"")</f>
        <v/>
      </c>
      <c r="AS23" s="4" t="str">
        <f>IFERROR(IF('Histórico - Média Mês Anterior'!E25=0,"",'Histórico - Média Mês Anterior'!E25),"")</f>
        <v/>
      </c>
      <c r="AT23" s="4">
        <f>IFERROR(AVERAGE(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29),"")</f>
        <v>14.722</v>
      </c>
      <c r="AU23" s="4">
        <f>IFERROR(MIN(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29),"")</f>
        <v>12.98</v>
      </c>
      <c r="AV23" s="4">
        <f>IFERROR(MAX(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29),"")</f>
        <v>17.989999999999998</v>
      </c>
      <c r="AW23" s="4">
        <f>COUNT('M1'!E29,'M2'!E29,'M3'!E29,'M4'!E29,'M5'!E29,'M6'!E29,'M7'!E29,'M8'!E29,'M9'!E29,'M10'!E29,'M11'!E29,'M12'!E29,'M13'!E29,'M14'!E29,'M15'!E29,'M16'!E29,'M17'!E29,'M18'!E29,'M19'!E29,'M20'!E29,'M21'!E29,'M22'!E29,'M23'!E29,'M24'!E29,'M25'!E29,'M26'!E29,'M27'!E29,'M28'!E29,'M29'!E29,'M30'!E29,'M31'!E29,'M32'!E29,'M33'!E29,'M34'!E29,'M35'!E29,'M36'!E29,'M37'!E29,'M38'!E29,'M39'!E29,'M40'!E29)</f>
        <v>5</v>
      </c>
    </row>
    <row r="24" spans="1:49" ht="15.75" customHeight="1" x14ac:dyDescent="0.25">
      <c r="A24" s="4"/>
      <c r="B24" s="9" t="s">
        <v>57</v>
      </c>
      <c r="C24" s="9" t="s">
        <v>66</v>
      </c>
      <c r="D24" s="9">
        <v>7891021006071</v>
      </c>
      <c r="E24" s="4">
        <f>IFERROR(IF('M1'!E30=0,"",'M1'!E30),"")</f>
        <v>11.79</v>
      </c>
      <c r="F24" s="4" t="str">
        <f>IFERROR(IF('M2'!E30=0,"",'M2'!E30),"")</f>
        <v/>
      </c>
      <c r="G24" s="4">
        <f>IFERROR(IF('M3'!E30=0,"",'M3'!E30),"")</f>
        <v>11.99</v>
      </c>
      <c r="H24" s="4" t="str">
        <f>IFERROR(IF('M4'!E30=0,"",'M4'!E30),"")</f>
        <v>x</v>
      </c>
      <c r="I24" s="4">
        <f>IFERROR(IF('M5'!E30=0,"",'M5'!E30),"")</f>
        <v>12.99</v>
      </c>
      <c r="J24" s="4" t="str">
        <f>IFERROR(IF('M6'!E30=0,"",'M6'!E30),"")</f>
        <v>x</v>
      </c>
      <c r="K24" s="4">
        <f>IFERROR(IF('M7'!E30=0,"",'M7'!E30),"")</f>
        <v>17.899999999999999</v>
      </c>
      <c r="L24" s="4" t="str">
        <f>IFERROR(IF('M8'!E30=0,"",'M8'!E30),"")</f>
        <v>x</v>
      </c>
      <c r="M24" s="4" t="str">
        <f>IFERROR(IF('M9'!E30=0,"",'M9'!E30),"")</f>
        <v/>
      </c>
      <c r="N24" s="4" t="str">
        <f>IFERROR(IF('M10'!E30=0,"",'M10'!E30),"")</f>
        <v/>
      </c>
      <c r="O24" s="4" t="str">
        <f>IFERROR(IF('M11'!E30=0,"",'M11'!E30),"")</f>
        <v/>
      </c>
      <c r="P24" s="4" t="str">
        <f>IFERROR(IF('M12'!E30=0,"",'M12'!E30),"")</f>
        <v/>
      </c>
      <c r="Q24" s="4">
        <f>IFERROR(IF('M13'!E30=0,"",'M13'!E30),"")</f>
        <v>15.5</v>
      </c>
      <c r="R24" s="4" t="str">
        <f>IFERROR(IF('M14'!E30=0,"",'M14'!E30),"")</f>
        <v>x</v>
      </c>
      <c r="S24" s="4" t="str">
        <f>IFERROR(IF('M15'!E30=0,"",'M15'!E30),"")</f>
        <v/>
      </c>
      <c r="T24" s="4" t="str">
        <f>IFERROR(IF('M16'!E30=0,"",'M16'!E30),"")</f>
        <v/>
      </c>
      <c r="U24" s="4" t="str">
        <f>IFERROR(IF('M17'!E30=0,"",'M17'!E30),"")</f>
        <v/>
      </c>
      <c r="V24" s="4" t="str">
        <f>IFERROR(IF('M18'!E30=0,"",'M18'!E30),"")</f>
        <v/>
      </c>
      <c r="W24" s="4" t="str">
        <f>IFERROR(IF('M19'!E30=0,"",'M19'!E30),"")</f>
        <v/>
      </c>
      <c r="X24" s="4" t="str">
        <f>IFERROR(IF('M20'!E30=0,"",'M20'!E30),"")</f>
        <v/>
      </c>
      <c r="Y24" s="4" t="str">
        <f>IFERROR(IF('M21'!E30=0,"",'M21'!E30),"")</f>
        <v/>
      </c>
      <c r="Z24" s="4" t="str">
        <f>IFERROR(IF('M22'!E30=0,"",'M22'!E30),"")</f>
        <v/>
      </c>
      <c r="AA24" s="4" t="str">
        <f>IFERROR(IF('M23'!E30=0,"",'M23'!E30),"")</f>
        <v/>
      </c>
      <c r="AB24" s="4" t="str">
        <f>IFERROR(IF('M24'!E30=0,"",'M24'!E30),"")</f>
        <v/>
      </c>
      <c r="AC24" s="4" t="str">
        <f>IFERROR(IF('M25'!E30=0,"",'M25'!E30),"")</f>
        <v/>
      </c>
      <c r="AD24" s="4" t="str">
        <f>IFERROR(IF('M26'!E30=0,"",'M26'!E30),"")</f>
        <v/>
      </c>
      <c r="AE24" s="4" t="str">
        <f>IFERROR(IF('M27'!E30=0,"",'M27'!E30),"")</f>
        <v/>
      </c>
      <c r="AF24" s="4" t="str">
        <f>IFERROR(IF('M28'!E30=0,"",'M28'!E30),"")</f>
        <v/>
      </c>
      <c r="AG24" s="4" t="str">
        <f>IFERROR(IF('M29'!E30=0,"",'M29'!E30),"")</f>
        <v/>
      </c>
      <c r="AH24" s="4" t="str">
        <f>IFERROR(IF('M30'!E30=0,"",'M30'!E30),"")</f>
        <v/>
      </c>
      <c r="AI24" s="4" t="str">
        <f>IFERROR(IF('M31'!E30=0,"",'M31'!E30),"")</f>
        <v/>
      </c>
      <c r="AJ24" s="4" t="str">
        <f>IFERROR(IF('M32'!E30=0,"",'M32'!E30),"")</f>
        <v/>
      </c>
      <c r="AK24" s="4" t="str">
        <f>IFERROR(IF('M33'!E30=0,"",'M33'!E30),"")</f>
        <v/>
      </c>
      <c r="AL24" s="4" t="str">
        <f>IFERROR(IF('M34'!E30=0,"",'M34'!E30),"")</f>
        <v/>
      </c>
      <c r="AM24" s="4" t="str">
        <f>IFERROR(IF('M35'!E30=0,"",'M35'!E30),"")</f>
        <v/>
      </c>
      <c r="AN24" s="4" t="str">
        <f>IFERROR(IF('M36'!E30=0,"",'M36'!E30),"")</f>
        <v/>
      </c>
      <c r="AO24" s="4" t="str">
        <f>IFERROR(IF('M37'!E30=0,"",'M37'!E30),"")</f>
        <v/>
      </c>
      <c r="AP24" s="4" t="str">
        <f>IFERROR(IF('M38'!E30=0,"",'M38'!E30),"")</f>
        <v/>
      </c>
      <c r="AQ24" s="4" t="str">
        <f>IFERROR(IF('M39'!E30=0,"",'M39'!E30),"")</f>
        <v/>
      </c>
      <c r="AR24" s="4" t="str">
        <f>IFERROR(IF('M40'!E30=0,"",'M40'!E30),"")</f>
        <v/>
      </c>
      <c r="AS24" s="4" t="str">
        <f>IFERROR(IF('Histórico - Média Mês Anterior'!E26=0,"",'Histórico - Média Mês Anterior'!E26),"")</f>
        <v/>
      </c>
      <c r="AT24" s="4">
        <f>IFERROR(AVERAGE(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30),"")</f>
        <v>14.034000000000001</v>
      </c>
      <c r="AU24" s="4">
        <f>IFERROR(MIN(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30),"")</f>
        <v>11.79</v>
      </c>
      <c r="AV24" s="4">
        <f>IFERROR(MAX(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30),"")</f>
        <v>17.899999999999999</v>
      </c>
      <c r="AW24" s="4">
        <f>COUNT('M1'!E30,'M2'!E30,'M3'!E30,'M4'!E30,'M5'!E30,'M6'!E30,'M7'!E30,'M8'!E30,'M9'!E30,'M10'!E30,'M11'!E30,'M12'!E30,'M13'!E30,'M14'!E30,'M15'!E30,'M16'!E30,'M17'!E30,'M18'!E30,'M19'!E30,'M20'!E30,'M21'!E30,'M22'!E30,'M23'!E30,'M24'!E30,'M25'!E30,'M26'!E30,'M27'!E30,'M28'!E30,'M29'!E30,'M30'!E30,'M31'!E30,'M32'!E30,'M33'!E30,'M34'!E30,'M35'!E30,'M36'!E30,'M37'!E30,'M38'!E30,'M39'!E30,'M40'!E30)</f>
        <v>5</v>
      </c>
    </row>
    <row r="25" spans="1:49" ht="15.75" customHeight="1" x14ac:dyDescent="0.25">
      <c r="A25" s="4"/>
      <c r="B25" s="9" t="s">
        <v>57</v>
      </c>
      <c r="C25" s="9" t="s">
        <v>67</v>
      </c>
      <c r="D25" s="9">
        <v>7898286200039</v>
      </c>
      <c r="E25" s="4">
        <f>IFERROR(IF('M1'!E31=0,"",'M1'!E31),"")</f>
        <v>14.09</v>
      </c>
      <c r="F25" s="4" t="str">
        <f>IFERROR(IF('M2'!E31=0,"",'M2'!E31),"")</f>
        <v/>
      </c>
      <c r="G25" s="4">
        <f>IFERROR(IF('M3'!E31=0,"",'M3'!E31),"")</f>
        <v>15.29</v>
      </c>
      <c r="H25" s="4" t="str">
        <f>IFERROR(IF('M4'!E31=0,"",'M4'!E31),"")</f>
        <v>x</v>
      </c>
      <c r="I25" s="4">
        <f>IFERROR(IF('M5'!E31=0,"",'M5'!E31),"")</f>
        <v>12.49</v>
      </c>
      <c r="J25" s="4" t="str">
        <f>IFERROR(IF('M6'!E31=0,"",'M6'!E31),"")</f>
        <v>x</v>
      </c>
      <c r="K25" s="4">
        <f>IFERROR(IF('M7'!E31=0,"",'M7'!E31),"")</f>
        <v>14.9</v>
      </c>
      <c r="L25" s="4" t="str">
        <f>IFERROR(IF('M8'!E31=0,"",'M8'!E31),"")</f>
        <v>x</v>
      </c>
      <c r="M25" s="4" t="str">
        <f>IFERROR(IF('M9'!E31=0,"",'M9'!E31),"")</f>
        <v/>
      </c>
      <c r="N25" s="4" t="str">
        <f>IFERROR(IF('M10'!E31=0,"",'M10'!E31),"")</f>
        <v/>
      </c>
      <c r="O25" s="4" t="str">
        <f>IFERROR(IF('M11'!E31=0,"",'M11'!E31),"")</f>
        <v/>
      </c>
      <c r="P25" s="4" t="str">
        <f>IFERROR(IF('M12'!E31=0,"",'M12'!E31),"")</f>
        <v/>
      </c>
      <c r="Q25" s="4">
        <f>IFERROR(IF('M13'!E31=0,"",'M13'!E31),"")</f>
        <v>15.5</v>
      </c>
      <c r="R25" s="4" t="str">
        <f>IFERROR(IF('M14'!E31=0,"",'M14'!E31),"")</f>
        <v>x</v>
      </c>
      <c r="S25" s="4" t="str">
        <f>IFERROR(IF('M15'!E31=0,"",'M15'!E31),"")</f>
        <v/>
      </c>
      <c r="T25" s="4" t="str">
        <f>IFERROR(IF('M16'!E31=0,"",'M16'!E31),"")</f>
        <v/>
      </c>
      <c r="U25" s="4" t="str">
        <f>IFERROR(IF('M17'!E31=0,"",'M17'!E31),"")</f>
        <v/>
      </c>
      <c r="V25" s="4" t="str">
        <f>IFERROR(IF('M18'!E31=0,"",'M18'!E31),"")</f>
        <v/>
      </c>
      <c r="W25" s="4" t="str">
        <f>IFERROR(IF('M19'!E31=0,"",'M19'!E31),"")</f>
        <v/>
      </c>
      <c r="X25" s="4" t="str">
        <f>IFERROR(IF('M20'!E31=0,"",'M20'!E31),"")</f>
        <v/>
      </c>
      <c r="Y25" s="4" t="str">
        <f>IFERROR(IF('M21'!E31=0,"",'M21'!E31),"")</f>
        <v/>
      </c>
      <c r="Z25" s="4" t="str">
        <f>IFERROR(IF('M22'!E31=0,"",'M22'!E31),"")</f>
        <v/>
      </c>
      <c r="AA25" s="4" t="str">
        <f>IFERROR(IF('M23'!E31=0,"",'M23'!E31),"")</f>
        <v/>
      </c>
      <c r="AB25" s="4" t="str">
        <f>IFERROR(IF('M24'!E31=0,"",'M24'!E31),"")</f>
        <v/>
      </c>
      <c r="AC25" s="4" t="str">
        <f>IFERROR(IF('M25'!E31=0,"",'M25'!E31),"")</f>
        <v/>
      </c>
      <c r="AD25" s="4" t="str">
        <f>IFERROR(IF('M26'!E31=0,"",'M26'!E31),"")</f>
        <v/>
      </c>
      <c r="AE25" s="4" t="str">
        <f>IFERROR(IF('M27'!E31=0,"",'M27'!E31),"")</f>
        <v/>
      </c>
      <c r="AF25" s="4" t="str">
        <f>IFERROR(IF('M28'!E31=0,"",'M28'!E31),"")</f>
        <v/>
      </c>
      <c r="AG25" s="4" t="str">
        <f>IFERROR(IF('M29'!E31=0,"",'M29'!E31),"")</f>
        <v/>
      </c>
      <c r="AH25" s="4" t="str">
        <f>IFERROR(IF('M30'!E31=0,"",'M30'!E31),"")</f>
        <v/>
      </c>
      <c r="AI25" s="4" t="str">
        <f>IFERROR(IF('M31'!E31=0,"",'M31'!E31),"")</f>
        <v/>
      </c>
      <c r="AJ25" s="4" t="str">
        <f>IFERROR(IF('M32'!E31=0,"",'M32'!E31),"")</f>
        <v/>
      </c>
      <c r="AK25" s="4" t="str">
        <f>IFERROR(IF('M33'!E31=0,"",'M33'!E31),"")</f>
        <v/>
      </c>
      <c r="AL25" s="4" t="str">
        <f>IFERROR(IF('M34'!E31=0,"",'M34'!E31),"")</f>
        <v/>
      </c>
      <c r="AM25" s="4" t="str">
        <f>IFERROR(IF('M35'!E31=0,"",'M35'!E31),"")</f>
        <v/>
      </c>
      <c r="AN25" s="4" t="str">
        <f>IFERROR(IF('M36'!E31=0,"",'M36'!E31),"")</f>
        <v/>
      </c>
      <c r="AO25" s="4" t="str">
        <f>IFERROR(IF('M37'!E31=0,"",'M37'!E31),"")</f>
        <v/>
      </c>
      <c r="AP25" s="4" t="str">
        <f>IFERROR(IF('M38'!E31=0,"",'M38'!E31),"")</f>
        <v/>
      </c>
      <c r="AQ25" s="4" t="str">
        <f>IFERROR(IF('M39'!E31=0,"",'M39'!E31),"")</f>
        <v/>
      </c>
      <c r="AR25" s="4" t="str">
        <f>IFERROR(IF('M40'!E31=0,"",'M40'!E31),"")</f>
        <v/>
      </c>
      <c r="AS25" s="4" t="str">
        <f>IFERROR(IF('Histórico - Média Mês Anterior'!E27=0,"",'Histórico - Média Mês Anterior'!E27),"")</f>
        <v/>
      </c>
      <c r="AT25" s="4">
        <f>IFERROR(AVERAGE(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14.453999999999999</v>
      </c>
      <c r="AU25" s="4">
        <f>IFERROR(MIN(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12.49</v>
      </c>
      <c r="AV25" s="4">
        <f>IFERROR(MAX(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,"")</f>
        <v>15.5</v>
      </c>
      <c r="AW25" s="4">
        <f>COUNT('M1'!E31,'M2'!E31,'M3'!E31,'M4'!E31,'M5'!E31,'M6'!E31,'M7'!E31,'M8'!E31,'M9'!E31,'M10'!E31,'M11'!E31,'M12'!E31,'M13'!E31,'M14'!E31,'M15'!E31,'M16'!E31,'M17'!E31,'M18'!E31,'M19'!E31,'M20'!E31,'M21'!E31,'M22'!E31,'M23'!E31,'M24'!E31,'M25'!E31,'M26'!E31,'M27'!E31,'M28'!E31,'M29'!E31,'M30'!E31,'M31'!E31,'M32'!E31,'M33'!E31,'M34'!E31,'M35'!E31,'M36'!E31,'M37'!E31,'M38'!E31,'M39'!E31,'M40'!E31)</f>
        <v>5</v>
      </c>
    </row>
    <row r="26" spans="1:49" ht="15.75" customHeight="1" x14ac:dyDescent="0.25">
      <c r="A26" s="119" t="s">
        <v>68</v>
      </c>
      <c r="B26" s="120"/>
      <c r="C26" s="120"/>
      <c r="D26" s="120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8"/>
      <c r="AT26" s="98">
        <f>IFERROR(AVERAGE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,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,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,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,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36.81166666666666</v>
      </c>
      <c r="AU26" s="98">
        <f>IFERROR(MIN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,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,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,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,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0.75</v>
      </c>
      <c r="AV26" s="98">
        <f>IFERROR(MAX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,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,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,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,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67.989999999999995</v>
      </c>
      <c r="AW26" s="98">
        <f>COUNT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,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,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,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,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</f>
        <v>12</v>
      </c>
    </row>
    <row r="27" spans="1:49" ht="15.75" customHeight="1" x14ac:dyDescent="0.25">
      <c r="A27" s="4"/>
      <c r="B27" s="9" t="s">
        <v>69</v>
      </c>
      <c r="C27" s="9" t="s">
        <v>70</v>
      </c>
      <c r="D27" s="9" t="s">
        <v>71</v>
      </c>
      <c r="E27" s="4">
        <f>IFERROR(IF('M1'!E33=0,"",'M1'!E33),"")</f>
        <v>27.8</v>
      </c>
      <c r="F27" s="4" t="str">
        <f>IFERROR(IF('M2'!E33=0,"",'M2'!E33),"")</f>
        <v/>
      </c>
      <c r="G27" s="4" t="str">
        <f>IFERROR(IF('M3'!E33=0,"",'M3'!E33),"")</f>
        <v>x</v>
      </c>
      <c r="H27" s="4" t="str">
        <f>IFERROR(IF('M4'!E33=0,"",'M4'!E33),"")</f>
        <v>x</v>
      </c>
      <c r="I27" s="4">
        <f>IFERROR(IF('M5'!E33=0,"",'M5'!E33),"")</f>
        <v>33.9</v>
      </c>
      <c r="J27" s="4" t="str">
        <f>IFERROR(IF('M6'!E33=0,"",'M6'!E33),"")</f>
        <v>x</v>
      </c>
      <c r="K27" s="4" t="str">
        <f>IFERROR(IF('M7'!E33=0,"",'M7'!E33),"")</f>
        <v>x</v>
      </c>
      <c r="L27" s="4" t="str">
        <f>IFERROR(IF('M8'!E33=0,"",'M8'!E33),"")</f>
        <v>x</v>
      </c>
      <c r="M27" s="4" t="str">
        <f>IFERROR(IF('M9'!E33=0,"",'M9'!E33),"")</f>
        <v/>
      </c>
      <c r="N27" s="4" t="str">
        <f>IFERROR(IF('M10'!E33=0,"",'M10'!E33),"")</f>
        <v/>
      </c>
      <c r="O27" s="4" t="str">
        <f>IFERROR(IF('M11'!E33=0,"",'M11'!E33),"")</f>
        <v/>
      </c>
      <c r="P27" s="4" t="str">
        <f>IFERROR(IF('M12'!E33=0,"",'M12'!E33),"")</f>
        <v/>
      </c>
      <c r="Q27" s="4" t="str">
        <f>IFERROR(IF('M13'!E33=0,"",'M13'!E33),"")</f>
        <v>x</v>
      </c>
      <c r="R27" s="4" t="str">
        <f>IFERROR(IF('M14'!E33=0,"",'M14'!E33),"")</f>
        <v>x</v>
      </c>
      <c r="S27" s="4" t="str">
        <f>IFERROR(IF('M15'!E33=0,"",'M15'!E33),"")</f>
        <v/>
      </c>
      <c r="T27" s="4" t="str">
        <f>IFERROR(IF('M16'!E33=0,"",'M16'!E33),"")</f>
        <v/>
      </c>
      <c r="U27" s="4" t="str">
        <f>IFERROR(IF('M17'!E33=0,"",'M17'!E33),"")</f>
        <v/>
      </c>
      <c r="V27" s="4" t="str">
        <f>IFERROR(IF('M18'!E33=0,"",'M18'!E33),"")</f>
        <v/>
      </c>
      <c r="W27" s="4" t="str">
        <f>IFERROR(IF('M19'!E33=0,"",'M19'!E33),"")</f>
        <v/>
      </c>
      <c r="X27" s="4" t="str">
        <f>IFERROR(IF('M20'!E33=0,"",'M20'!E33),"")</f>
        <v/>
      </c>
      <c r="Y27" s="4" t="str">
        <f>IFERROR(IF('M21'!E33=0,"",'M21'!E33),"")</f>
        <v/>
      </c>
      <c r="Z27" s="4" t="str">
        <f>IFERROR(IF('M22'!E33=0,"",'M22'!E33),"")</f>
        <v/>
      </c>
      <c r="AA27" s="4" t="str">
        <f>IFERROR(IF('M23'!E33=0,"",'M23'!E33),"")</f>
        <v/>
      </c>
      <c r="AB27" s="4" t="str">
        <f>IFERROR(IF('M24'!E33=0,"",'M24'!E33),"")</f>
        <v/>
      </c>
      <c r="AC27" s="4" t="str">
        <f>IFERROR(IF('M25'!E33=0,"",'M25'!E33),"")</f>
        <v/>
      </c>
      <c r="AD27" s="4" t="str">
        <f>IFERROR(IF('M26'!E33=0,"",'M26'!E33),"")</f>
        <v/>
      </c>
      <c r="AE27" s="4" t="str">
        <f>IFERROR(IF('M27'!E33=0,"",'M27'!E33),"")</f>
        <v/>
      </c>
      <c r="AF27" s="4" t="str">
        <f>IFERROR(IF('M28'!E33=0,"",'M28'!E33),"")</f>
        <v/>
      </c>
      <c r="AG27" s="4" t="str">
        <f>IFERROR(IF('M29'!E33=0,"",'M29'!E33),"")</f>
        <v/>
      </c>
      <c r="AH27" s="4" t="str">
        <f>IFERROR(IF('M30'!E33=0,"",'M30'!E33),"")</f>
        <v/>
      </c>
      <c r="AI27" s="4" t="str">
        <f>IFERROR(IF('M31'!E33=0,"",'M31'!E33),"")</f>
        <v/>
      </c>
      <c r="AJ27" s="4" t="str">
        <f>IFERROR(IF('M32'!E33=0,"",'M32'!E33),"")</f>
        <v/>
      </c>
      <c r="AK27" s="4" t="str">
        <f>IFERROR(IF('M33'!E33=0,"",'M33'!E33),"")</f>
        <v/>
      </c>
      <c r="AL27" s="4" t="str">
        <f>IFERROR(IF('M34'!E33=0,"",'M34'!E33),"")</f>
        <v/>
      </c>
      <c r="AM27" s="4" t="str">
        <f>IFERROR(IF('M35'!E33=0,"",'M35'!E33),"")</f>
        <v/>
      </c>
      <c r="AN27" s="4" t="str">
        <f>IFERROR(IF('M36'!E33=0,"",'M36'!E33),"")</f>
        <v/>
      </c>
      <c r="AO27" s="4" t="str">
        <f>IFERROR(IF('M37'!E33=0,"",'M37'!E33),"")</f>
        <v/>
      </c>
      <c r="AP27" s="4" t="str">
        <f>IFERROR(IF('M38'!E33=0,"",'M38'!E33),"")</f>
        <v/>
      </c>
      <c r="AQ27" s="4" t="str">
        <f>IFERROR(IF('M39'!E33=0,"",'M39'!E33),"")</f>
        <v/>
      </c>
      <c r="AR27" s="4" t="str">
        <f>IFERROR(IF('M40'!E33=0,"",'M40'!E33),"")</f>
        <v/>
      </c>
      <c r="AS27" s="4">
        <f>IFERROR(IF('Histórico - Média Mês Anterior'!E29=0,"",'Histórico - Média Mês Anterior'!E29),"")</f>
        <v>34.600909090000002</v>
      </c>
      <c r="AT27" s="4">
        <f>IFERROR(AVERAGE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33),"")</f>
        <v>30.85</v>
      </c>
      <c r="AU27" s="4">
        <f>IFERROR(MIN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33),"")</f>
        <v>27.8</v>
      </c>
      <c r="AV27" s="4">
        <f>IFERROR(MAX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33),"")</f>
        <v>33.9</v>
      </c>
      <c r="AW27" s="4">
        <f>COUNT('M1'!E33,'M2'!E33,'M3'!E33,'M4'!E33,'M5'!E33,'M6'!E33,'M7'!E33,'M8'!E33,'M9'!E33,'M10'!E33,'M11'!E33,'M12'!E33,'M13'!E33,'M14'!E33,'M15'!E33,'M16'!E33,'M17'!E33,'M18'!E33,'M19'!E33,'M20'!E33,'M21'!E33,'M22'!E33,'M23'!E33,'M24'!E33,'M25'!E33,'M26'!E33,'M27'!E33,'M28'!E33,'M29'!E33,'M30'!E33,'M31'!E33,'M32'!E33,'M33'!E33,'M34'!E33,'M35'!E33,'M36'!E33,'M37'!E33,'M38'!E33,'M39'!E33,'M40'!E33)</f>
        <v>2</v>
      </c>
    </row>
    <row r="28" spans="1:49" ht="15.75" customHeight="1" x14ac:dyDescent="0.25">
      <c r="A28" s="4"/>
      <c r="B28" s="9" t="s">
        <v>72</v>
      </c>
      <c r="C28" s="9" t="s">
        <v>73</v>
      </c>
      <c r="D28" s="9" t="s">
        <v>74</v>
      </c>
      <c r="E28" s="4">
        <f>IFERROR(IF('M1'!E34=0,"",'M1'!E34),"")</f>
        <v>47.48</v>
      </c>
      <c r="F28" s="4" t="str">
        <f>IFERROR(IF('M2'!E34=0,"",'M2'!E34),"")</f>
        <v/>
      </c>
      <c r="G28" s="4" t="str">
        <f>IFERROR(IF('M3'!E34=0,"",'M3'!E34),"")</f>
        <v>x</v>
      </c>
      <c r="H28" s="4" t="str">
        <f>IFERROR(IF('M4'!E34=0,"",'M4'!E34),"")</f>
        <v>x</v>
      </c>
      <c r="I28" s="4" t="str">
        <f>IFERROR(IF('M5'!E34=0,"",'M5'!E34),"")</f>
        <v>x</v>
      </c>
      <c r="J28" s="4" t="str">
        <f>IFERROR(IF('M6'!E34=0,"",'M6'!E34),"")</f>
        <v>x</v>
      </c>
      <c r="K28" s="4">
        <f>IFERROR(IF('M7'!E34=0,"",'M7'!E34),"")</f>
        <v>37.9</v>
      </c>
      <c r="L28" s="4" t="str">
        <f>IFERROR(IF('M8'!E34=0,"",'M8'!E34),"")</f>
        <v>x</v>
      </c>
      <c r="M28" s="4" t="str">
        <f>IFERROR(IF('M9'!E34=0,"",'M9'!E34),"")</f>
        <v/>
      </c>
      <c r="N28" s="4" t="str">
        <f>IFERROR(IF('M10'!E34=0,"",'M10'!E34),"")</f>
        <v/>
      </c>
      <c r="O28" s="4" t="str">
        <f>IFERROR(IF('M11'!E34=0,"",'M11'!E34),"")</f>
        <v/>
      </c>
      <c r="P28" s="4" t="str">
        <f>IFERROR(IF('M12'!E34=0,"",'M12'!E34),"")</f>
        <v/>
      </c>
      <c r="Q28" s="4" t="str">
        <f>IFERROR(IF('M13'!E34=0,"",'M13'!E34),"")</f>
        <v>x</v>
      </c>
      <c r="R28" s="4" t="str">
        <f>IFERROR(IF('M14'!E34=0,"",'M14'!E34),"")</f>
        <v>x</v>
      </c>
      <c r="S28" s="4" t="str">
        <f>IFERROR(IF('M15'!E34=0,"",'M15'!E34),"")</f>
        <v/>
      </c>
      <c r="T28" s="4" t="str">
        <f>IFERROR(IF('M16'!E34=0,"",'M16'!E34),"")</f>
        <v/>
      </c>
      <c r="U28" s="4" t="str">
        <f>IFERROR(IF('M17'!E34=0,"",'M17'!E34),"")</f>
        <v/>
      </c>
      <c r="V28" s="4" t="str">
        <f>IFERROR(IF('M18'!E34=0,"",'M18'!E34),"")</f>
        <v/>
      </c>
      <c r="W28" s="4" t="str">
        <f>IFERROR(IF('M19'!E34=0,"",'M19'!E34),"")</f>
        <v/>
      </c>
      <c r="X28" s="4" t="str">
        <f>IFERROR(IF('M20'!E34=0,"",'M20'!E34),"")</f>
        <v/>
      </c>
      <c r="Y28" s="4" t="str">
        <f>IFERROR(IF('M21'!E34=0,"",'M21'!E34),"")</f>
        <v/>
      </c>
      <c r="Z28" s="4" t="str">
        <f>IFERROR(IF('M22'!E34=0,"",'M22'!E34),"")</f>
        <v/>
      </c>
      <c r="AA28" s="4" t="str">
        <f>IFERROR(IF('M23'!E34=0,"",'M23'!E34),"")</f>
        <v/>
      </c>
      <c r="AB28" s="4" t="str">
        <f>IFERROR(IF('M24'!E34=0,"",'M24'!E34),"")</f>
        <v/>
      </c>
      <c r="AC28" s="4" t="str">
        <f>IFERROR(IF('M25'!E34=0,"",'M25'!E34),"")</f>
        <v/>
      </c>
      <c r="AD28" s="4" t="str">
        <f>IFERROR(IF('M26'!E34=0,"",'M26'!E34),"")</f>
        <v/>
      </c>
      <c r="AE28" s="4" t="str">
        <f>IFERROR(IF('M27'!E34=0,"",'M27'!E34),"")</f>
        <v/>
      </c>
      <c r="AF28" s="4" t="str">
        <f>IFERROR(IF('M28'!E34=0,"",'M28'!E34),"")</f>
        <v/>
      </c>
      <c r="AG28" s="4" t="str">
        <f>IFERROR(IF('M29'!E34=0,"",'M29'!E34),"")</f>
        <v/>
      </c>
      <c r="AH28" s="4" t="str">
        <f>IFERROR(IF('M30'!E34=0,"",'M30'!E34),"")</f>
        <v/>
      </c>
      <c r="AI28" s="4" t="str">
        <f>IFERROR(IF('M31'!E34=0,"",'M31'!E34),"")</f>
        <v/>
      </c>
      <c r="AJ28" s="4" t="str">
        <f>IFERROR(IF('M32'!E34=0,"",'M32'!E34),"")</f>
        <v/>
      </c>
      <c r="AK28" s="4" t="str">
        <f>IFERROR(IF('M33'!E34=0,"",'M33'!E34),"")</f>
        <v/>
      </c>
      <c r="AL28" s="4" t="str">
        <f>IFERROR(IF('M34'!E34=0,"",'M34'!E34),"")</f>
        <v/>
      </c>
      <c r="AM28" s="4" t="str">
        <f>IFERROR(IF('M35'!E34=0,"",'M35'!E34),"")</f>
        <v/>
      </c>
      <c r="AN28" s="4" t="str">
        <f>IFERROR(IF('M36'!E34=0,"",'M36'!E34),"")</f>
        <v/>
      </c>
      <c r="AO28" s="4" t="str">
        <f>IFERROR(IF('M37'!E34=0,"",'M37'!E34),"")</f>
        <v/>
      </c>
      <c r="AP28" s="4" t="str">
        <f>IFERROR(IF('M38'!E34=0,"",'M38'!E34),"")</f>
        <v/>
      </c>
      <c r="AQ28" s="4" t="str">
        <f>IFERROR(IF('M39'!E34=0,"",'M39'!E34),"")</f>
        <v/>
      </c>
      <c r="AR28" s="4" t="str">
        <f>IFERROR(IF('M40'!E34=0,"",'M40'!E34),"")</f>
        <v/>
      </c>
      <c r="AS28" s="4">
        <f>IFERROR(IF('Histórico - Média Mês Anterior'!E30=0,"",'Histórico - Média Mês Anterior'!E30),"")</f>
        <v>48.078888890000002</v>
      </c>
      <c r="AT28" s="4">
        <f>IFERROR(AVERAGE(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34),"")</f>
        <v>42.69</v>
      </c>
      <c r="AU28" s="4">
        <f>IFERROR(MIN(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34),"")</f>
        <v>37.9</v>
      </c>
      <c r="AV28" s="4">
        <f>IFERROR(MAX(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34),"")</f>
        <v>47.48</v>
      </c>
      <c r="AW28" s="4">
        <f>COUNT('M1'!E34,'M2'!E34,'M3'!E34,'M4'!E34,'M5'!E34,'M6'!E34,'M7'!E34,'M8'!E34,'M9'!E34,'M10'!E34,'M11'!E34,'M12'!E34,'M13'!E34,'M14'!E34,'M15'!E34,'M16'!E34,'M17'!E34,'M18'!E34,'M19'!E34,'M20'!E34,'M21'!E34,'M22'!E34,'M23'!E34,'M24'!E34,'M25'!E34,'M26'!E34,'M27'!E34,'M28'!E34,'M29'!E34,'M30'!E34,'M31'!E34,'M32'!E34,'M33'!E34,'M34'!E34,'M35'!E34,'M36'!E34,'M37'!E34,'M38'!E34,'M39'!E34,'M40'!E34)</f>
        <v>2</v>
      </c>
    </row>
    <row r="29" spans="1:49" ht="15.75" customHeight="1" x14ac:dyDescent="0.25">
      <c r="A29" s="4"/>
      <c r="B29" s="9" t="s">
        <v>75</v>
      </c>
      <c r="C29" s="9" t="s">
        <v>76</v>
      </c>
      <c r="D29" s="9" t="s">
        <v>77</v>
      </c>
      <c r="E29" s="4">
        <f>IFERROR(IF('M1'!E35=0,"",'M1'!E35),"")</f>
        <v>40.98</v>
      </c>
      <c r="F29" s="4" t="str">
        <f>IFERROR(IF('M2'!E35=0,"",'M2'!E35),"")</f>
        <v/>
      </c>
      <c r="G29" s="4">
        <f>IFERROR(IF('M3'!E35=0,"",'M3'!E35),"")</f>
        <v>39.9</v>
      </c>
      <c r="H29" s="4">
        <f>IFERROR(IF('M4'!E35=0,"",'M4'!E35),"")</f>
        <v>67.989999999999995</v>
      </c>
      <c r="I29" s="4" t="str">
        <f>IFERROR(IF('M5'!E35=0,"",'M5'!E35),"")</f>
        <v>x</v>
      </c>
      <c r="J29" s="4" t="str">
        <f>IFERROR(IF('M6'!E35=0,"",'M6'!E35),"")</f>
        <v>x</v>
      </c>
      <c r="K29" s="4">
        <f>IFERROR(IF('M7'!E35=0,"",'M7'!E35),"")</f>
        <v>54.9</v>
      </c>
      <c r="L29" s="4">
        <f>IFERROR(IF('M8'!E35=0,"",'M8'!E35),"")</f>
        <v>49.79</v>
      </c>
      <c r="M29" s="4" t="str">
        <f>IFERROR(IF('M9'!E35=0,"",'M9'!E35),"")</f>
        <v/>
      </c>
      <c r="N29" s="4" t="str">
        <f>IFERROR(IF('M10'!E35=0,"",'M10'!E35),"")</f>
        <v/>
      </c>
      <c r="O29" s="4" t="str">
        <f>IFERROR(IF('M11'!E35=0,"",'M11'!E35),"")</f>
        <v/>
      </c>
      <c r="P29" s="4" t="str">
        <f>IFERROR(IF('M12'!E35=0,"",'M12'!E35),"")</f>
        <v/>
      </c>
      <c r="Q29" s="4">
        <f>IFERROR(IF('M13'!E35=0,"",'M13'!E35),"")</f>
        <v>32.9</v>
      </c>
      <c r="R29" s="4" t="str">
        <f>IFERROR(IF('M14'!E35=0,"",'M14'!E35),"")</f>
        <v>x</v>
      </c>
      <c r="S29" s="4" t="str">
        <f>IFERROR(IF('M15'!E35=0,"",'M15'!E35),"")</f>
        <v/>
      </c>
      <c r="T29" s="4" t="str">
        <f>IFERROR(IF('M16'!E35=0,"",'M16'!E35),"")</f>
        <v/>
      </c>
      <c r="U29" s="4" t="str">
        <f>IFERROR(IF('M17'!E35=0,"",'M17'!E35),"")</f>
        <v/>
      </c>
      <c r="V29" s="4" t="str">
        <f>IFERROR(IF('M18'!E35=0,"",'M18'!E35),"")</f>
        <v/>
      </c>
      <c r="W29" s="4" t="str">
        <f>IFERROR(IF('M19'!E35=0,"",'M19'!E35),"")</f>
        <v/>
      </c>
      <c r="X29" s="4" t="str">
        <f>IFERROR(IF('M20'!E35=0,"",'M20'!E35),"")</f>
        <v/>
      </c>
      <c r="Y29" s="4" t="str">
        <f>IFERROR(IF('M21'!E35=0,"",'M21'!E35),"")</f>
        <v/>
      </c>
      <c r="Z29" s="4" t="str">
        <f>IFERROR(IF('M22'!E35=0,"",'M22'!E35),"")</f>
        <v/>
      </c>
      <c r="AA29" s="4" t="str">
        <f>IFERROR(IF('M23'!E35=0,"",'M23'!E35),"")</f>
        <v/>
      </c>
      <c r="AB29" s="4" t="str">
        <f>IFERROR(IF('M24'!E35=0,"",'M24'!E35),"")</f>
        <v/>
      </c>
      <c r="AC29" s="4" t="str">
        <f>IFERROR(IF('M25'!E35=0,"",'M25'!E35),"")</f>
        <v/>
      </c>
      <c r="AD29" s="4" t="str">
        <f>IFERROR(IF('M26'!E35=0,"",'M26'!E35),"")</f>
        <v/>
      </c>
      <c r="AE29" s="4" t="str">
        <f>IFERROR(IF('M27'!E35=0,"",'M27'!E35),"")</f>
        <v/>
      </c>
      <c r="AF29" s="4" t="str">
        <f>IFERROR(IF('M28'!E35=0,"",'M28'!E35),"")</f>
        <v/>
      </c>
      <c r="AG29" s="4" t="str">
        <f>IFERROR(IF('M29'!E35=0,"",'M29'!E35),"")</f>
        <v/>
      </c>
      <c r="AH29" s="4" t="str">
        <f>IFERROR(IF('M30'!E35=0,"",'M30'!E35),"")</f>
        <v/>
      </c>
      <c r="AI29" s="4" t="str">
        <f>IFERROR(IF('M31'!E35=0,"",'M31'!E35),"")</f>
        <v/>
      </c>
      <c r="AJ29" s="4" t="str">
        <f>IFERROR(IF('M32'!E35=0,"",'M32'!E35),"")</f>
        <v/>
      </c>
      <c r="AK29" s="4" t="str">
        <f>IFERROR(IF('M33'!E35=0,"",'M33'!E35),"")</f>
        <v/>
      </c>
      <c r="AL29" s="4" t="str">
        <f>IFERROR(IF('M34'!E35=0,"",'M34'!E35),"")</f>
        <v/>
      </c>
      <c r="AM29" s="4" t="str">
        <f>IFERROR(IF('M35'!E35=0,"",'M35'!E35),"")</f>
        <v/>
      </c>
      <c r="AN29" s="4" t="str">
        <f>IFERROR(IF('M36'!E35=0,"",'M36'!E35),"")</f>
        <v/>
      </c>
      <c r="AO29" s="4" t="str">
        <f>IFERROR(IF('M37'!E35=0,"",'M37'!E35),"")</f>
        <v/>
      </c>
      <c r="AP29" s="4" t="str">
        <f>IFERROR(IF('M38'!E35=0,"",'M38'!E35),"")</f>
        <v/>
      </c>
      <c r="AQ29" s="4" t="str">
        <f>IFERROR(IF('M39'!E35=0,"",'M39'!E35),"")</f>
        <v/>
      </c>
      <c r="AR29" s="4" t="str">
        <f>IFERROR(IF('M40'!E35=0,"",'M40'!E35),"")</f>
        <v/>
      </c>
      <c r="AS29" s="4" t="str">
        <f>IFERROR(IF('Histórico - Média Mês Anterior'!E31=0,"",'Histórico - Média Mês Anterior'!E31),"")</f>
        <v/>
      </c>
      <c r="AT29" s="4">
        <f>IFERROR(AVERAGE(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35),"")</f>
        <v>47.743333333333332</v>
      </c>
      <c r="AU29" s="4">
        <f>IFERROR(MIN(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35),"")</f>
        <v>32.9</v>
      </c>
      <c r="AV29" s="4">
        <f>IFERROR(MAX(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35),"")</f>
        <v>67.989999999999995</v>
      </c>
      <c r="AW29" s="4">
        <f>COUNT('M1'!E35,'M2'!E35,'M3'!E35,'M4'!E35,'M5'!E35,'M6'!E35,'M7'!E35,'M8'!E35,'M9'!E35,'M10'!E35,'M11'!E35,'M12'!E35,'M13'!E35,'M14'!E35,'M15'!E35,'M16'!E35,'M17'!E35,'M18'!E35,'M19'!E35,'M20'!E35,'M21'!E35,'M22'!E35,'M23'!E35,'M24'!E35,'M25'!E35,'M26'!E35,'M27'!E35,'M28'!E35,'M29'!E35,'M30'!E35,'M31'!E35,'M32'!E35,'M33'!E35,'M34'!E35,'M35'!E35,'M36'!E35,'M37'!E35,'M38'!E35,'M39'!E35,'M40'!E35)</f>
        <v>6</v>
      </c>
    </row>
    <row r="30" spans="1:49" ht="15.75" customHeight="1" x14ac:dyDescent="0.25">
      <c r="A30" s="4"/>
      <c r="B30" s="9" t="s">
        <v>78</v>
      </c>
      <c r="C30" s="9" t="s">
        <v>79</v>
      </c>
      <c r="D30" s="9" t="s">
        <v>80</v>
      </c>
      <c r="E30" s="4" t="str">
        <f>IFERROR(IF('M1'!E36=0,"",'M1'!E36),"")</f>
        <v>x</v>
      </c>
      <c r="F30" s="4" t="str">
        <f>IFERROR(IF('M2'!E36=0,"",'M2'!E36),"")</f>
        <v/>
      </c>
      <c r="G30" s="4" t="str">
        <f>IFERROR(IF('M3'!E36=0,"",'M3'!E36),"")</f>
        <v>x</v>
      </c>
      <c r="H30" s="4" t="str">
        <f>IFERROR(IF('M4'!E36=0,"",'M4'!E36),"")</f>
        <v>x</v>
      </c>
      <c r="I30" s="4">
        <f>IFERROR(IF('M5'!E36=0,"",'M5'!E36),"")</f>
        <v>7.45</v>
      </c>
      <c r="J30" s="4" t="str">
        <f>IFERROR(IF('M6'!E36=0,"",'M6'!E36),"")</f>
        <v>x</v>
      </c>
      <c r="K30" s="4" t="str">
        <f>IFERROR(IF('M7'!E36=0,"",'M7'!E36),"")</f>
        <v>x</v>
      </c>
      <c r="L30" s="4" t="str">
        <f>IFERROR(IF('M8'!E36=0,"",'M8'!E36),"")</f>
        <v>x</v>
      </c>
      <c r="M30" s="4" t="str">
        <f>IFERROR(IF('M9'!E36=0,"",'M9'!E36),"")</f>
        <v/>
      </c>
      <c r="N30" s="4" t="str">
        <f>IFERROR(IF('M10'!E36=0,"",'M10'!E36),"")</f>
        <v/>
      </c>
      <c r="O30" s="4" t="str">
        <f>IFERROR(IF('M11'!E36=0,"",'M11'!E36),"")</f>
        <v/>
      </c>
      <c r="P30" s="4" t="str">
        <f>IFERROR(IF('M12'!E36=0,"",'M12'!E36),"")</f>
        <v/>
      </c>
      <c r="Q30" s="4" t="str">
        <f>IFERROR(IF('M13'!E36=0,"",'M13'!E36),"")</f>
        <v>x</v>
      </c>
      <c r="R30" s="4" t="str">
        <f>IFERROR(IF('M14'!E36=0,"",'M14'!E36),"")</f>
        <v>x</v>
      </c>
      <c r="S30" s="4" t="str">
        <f>IFERROR(IF('M15'!E36=0,"",'M15'!E36),"")</f>
        <v/>
      </c>
      <c r="T30" s="4" t="str">
        <f>IFERROR(IF('M16'!E36=0,"",'M16'!E36),"")</f>
        <v/>
      </c>
      <c r="U30" s="4" t="str">
        <f>IFERROR(IF('M17'!E36=0,"",'M17'!E36),"")</f>
        <v/>
      </c>
      <c r="V30" s="4" t="str">
        <f>IFERROR(IF('M18'!E36=0,"",'M18'!E36),"")</f>
        <v/>
      </c>
      <c r="W30" s="4" t="str">
        <f>IFERROR(IF('M19'!E36=0,"",'M19'!E36),"")</f>
        <v/>
      </c>
      <c r="X30" s="4" t="str">
        <f>IFERROR(IF('M20'!E36=0,"",'M20'!E36),"")</f>
        <v/>
      </c>
      <c r="Y30" s="4" t="str">
        <f>IFERROR(IF('M21'!E36=0,"",'M21'!E36),"")</f>
        <v/>
      </c>
      <c r="Z30" s="4" t="str">
        <f>IFERROR(IF('M22'!E36=0,"",'M22'!E36),"")</f>
        <v/>
      </c>
      <c r="AA30" s="4" t="str">
        <f>IFERROR(IF('M23'!E36=0,"",'M23'!E36),"")</f>
        <v/>
      </c>
      <c r="AB30" s="4" t="str">
        <f>IFERROR(IF('M24'!E36=0,"",'M24'!E36),"")</f>
        <v/>
      </c>
      <c r="AC30" s="4" t="str">
        <f>IFERROR(IF('M25'!E36=0,"",'M25'!E36),"")</f>
        <v/>
      </c>
      <c r="AD30" s="4" t="str">
        <f>IFERROR(IF('M26'!E36=0,"",'M26'!E36),"")</f>
        <v/>
      </c>
      <c r="AE30" s="4" t="str">
        <f>IFERROR(IF('M27'!E36=0,"",'M27'!E36),"")</f>
        <v/>
      </c>
      <c r="AF30" s="4" t="str">
        <f>IFERROR(IF('M28'!E36=0,"",'M28'!E36),"")</f>
        <v/>
      </c>
      <c r="AG30" s="4" t="str">
        <f>IFERROR(IF('M29'!E36=0,"",'M29'!E36),"")</f>
        <v/>
      </c>
      <c r="AH30" s="4" t="str">
        <f>IFERROR(IF('M30'!E36=0,"",'M30'!E36),"")</f>
        <v/>
      </c>
      <c r="AI30" s="4" t="str">
        <f>IFERROR(IF('M31'!E36=0,"",'M31'!E36),"")</f>
        <v/>
      </c>
      <c r="AJ30" s="4" t="str">
        <f>IFERROR(IF('M32'!E36=0,"",'M32'!E36),"")</f>
        <v/>
      </c>
      <c r="AK30" s="4" t="str">
        <f>IFERROR(IF('M33'!E36=0,"",'M33'!E36),"")</f>
        <v/>
      </c>
      <c r="AL30" s="4" t="str">
        <f>IFERROR(IF('M34'!E36=0,"",'M34'!E36),"")</f>
        <v/>
      </c>
      <c r="AM30" s="4" t="str">
        <f>IFERROR(IF('M35'!E36=0,"",'M35'!E36),"")</f>
        <v/>
      </c>
      <c r="AN30" s="4" t="str">
        <f>IFERROR(IF('M36'!E36=0,"",'M36'!E36),"")</f>
        <v/>
      </c>
      <c r="AO30" s="4" t="str">
        <f>IFERROR(IF('M37'!E36=0,"",'M37'!E36),"")</f>
        <v/>
      </c>
      <c r="AP30" s="4" t="str">
        <f>IFERROR(IF('M38'!E36=0,"",'M38'!E36),"")</f>
        <v/>
      </c>
      <c r="AQ30" s="4" t="str">
        <f>IFERROR(IF('M39'!E36=0,"",'M39'!E36),"")</f>
        <v/>
      </c>
      <c r="AR30" s="4" t="str">
        <f>IFERROR(IF('M40'!E36=0,"",'M40'!E36),"")</f>
        <v/>
      </c>
      <c r="AS30" s="4">
        <f>IFERROR(IF('Histórico - Média Mês Anterior'!E32=0,"",'Histórico - Média Mês Anterior'!E32),"")</f>
        <v>10.903</v>
      </c>
      <c r="AT30" s="4">
        <f>IFERROR(AVERAGE(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36),"")</f>
        <v>7.45</v>
      </c>
      <c r="AU30" s="4">
        <f>IFERROR(MIN(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36),"")</f>
        <v>7.45</v>
      </c>
      <c r="AV30" s="4">
        <f>IFERROR(MAX(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36),"")</f>
        <v>7.45</v>
      </c>
      <c r="AW30" s="4">
        <f>COUNT('M1'!E36,'M2'!E36,'M3'!E36,'M4'!E36,'M5'!E36,'M6'!E36,'M7'!E36,'M8'!E36,'M9'!E36,'M10'!E36,'M11'!E36,'M12'!E36,'M13'!E36,'M14'!E36,'M15'!E36,'M16'!E36,'M17'!E36,'M18'!E36,'M19'!E36,'M20'!E36,'M21'!E36,'M22'!E36,'M23'!E36,'M24'!E36,'M25'!E36,'M26'!E36,'M27'!E36,'M28'!E36,'M29'!E36,'M30'!E36,'M31'!E36,'M32'!E36,'M33'!E36,'M34'!E36,'M35'!E36,'M36'!E36,'M37'!E36,'M38'!E36,'M39'!E36,'M40'!E36)</f>
        <v>1</v>
      </c>
    </row>
    <row r="31" spans="1:49" ht="15.75" customHeight="1" x14ac:dyDescent="0.25">
      <c r="A31" s="4"/>
      <c r="B31" s="9" t="s">
        <v>81</v>
      </c>
      <c r="C31" s="9" t="s">
        <v>82</v>
      </c>
      <c r="D31" s="9" t="s">
        <v>83</v>
      </c>
      <c r="E31" s="4" t="str">
        <f>IFERROR(IF('M1'!E37=0,"",'M1'!E37),"")</f>
        <v>x</v>
      </c>
      <c r="F31" s="4" t="str">
        <f>IFERROR(IF('M2'!E37=0,"",'M2'!E37),"")</f>
        <v/>
      </c>
      <c r="G31" s="4" t="str">
        <f>IFERROR(IF('M3'!E37=0,"",'M3'!E37),"")</f>
        <v>x</v>
      </c>
      <c r="H31" s="4" t="str">
        <f>IFERROR(IF('M4'!E37=0,"",'M4'!E37),"")</f>
        <v>x</v>
      </c>
      <c r="I31" s="4" t="str">
        <f>IFERROR(IF('M5'!E37=0,"",'M5'!E37),"")</f>
        <v>x</v>
      </c>
      <c r="J31" s="4" t="str">
        <f>IFERROR(IF('M6'!E37=0,"",'M6'!E37),"")</f>
        <v>x</v>
      </c>
      <c r="K31" s="4" t="str">
        <f>IFERROR(IF('M7'!E37=0,"",'M7'!E37),"")</f>
        <v>x</v>
      </c>
      <c r="L31" s="4">
        <f>IFERROR(IF('M8'!E37=0,"",'M8'!E37),"")</f>
        <v>0.75</v>
      </c>
      <c r="M31" s="4" t="str">
        <f>IFERROR(IF('M9'!E37=0,"",'M9'!E37),"")</f>
        <v/>
      </c>
      <c r="N31" s="4" t="str">
        <f>IFERROR(IF('M10'!E37=0,"",'M10'!E37),"")</f>
        <v/>
      </c>
      <c r="O31" s="4" t="str">
        <f>IFERROR(IF('M11'!E37=0,"",'M11'!E37),"")</f>
        <v/>
      </c>
      <c r="P31" s="4" t="str">
        <f>IFERROR(IF('M12'!E37=0,"",'M12'!E37),"")</f>
        <v/>
      </c>
      <c r="Q31" s="4" t="str">
        <f>IFERROR(IF('M13'!E37=0,"",'M13'!E37),"")</f>
        <v>x</v>
      </c>
      <c r="R31" s="4" t="str">
        <f>IFERROR(IF('M14'!E37=0,"",'M14'!E37),"")</f>
        <v>x</v>
      </c>
      <c r="S31" s="4" t="str">
        <f>IFERROR(IF('M15'!E37=0,"",'M15'!E37),"")</f>
        <v/>
      </c>
      <c r="T31" s="4" t="str">
        <f>IFERROR(IF('M16'!E37=0,"",'M16'!E37),"")</f>
        <v/>
      </c>
      <c r="U31" s="4" t="str">
        <f>IFERROR(IF('M17'!E37=0,"",'M17'!E37),"")</f>
        <v/>
      </c>
      <c r="V31" s="4" t="str">
        <f>IFERROR(IF('M18'!E37=0,"",'M18'!E37),"")</f>
        <v/>
      </c>
      <c r="W31" s="4" t="str">
        <f>IFERROR(IF('M19'!E37=0,"",'M19'!E37),"")</f>
        <v/>
      </c>
      <c r="X31" s="4" t="str">
        <f>IFERROR(IF('M20'!E37=0,"",'M20'!E37),"")</f>
        <v/>
      </c>
      <c r="Y31" s="4" t="str">
        <f>IFERROR(IF('M21'!E37=0,"",'M21'!E37),"")</f>
        <v/>
      </c>
      <c r="Z31" s="4" t="str">
        <f>IFERROR(IF('M22'!E37=0,"",'M22'!E37),"")</f>
        <v/>
      </c>
      <c r="AA31" s="4" t="str">
        <f>IFERROR(IF('M23'!E37=0,"",'M23'!E37),"")</f>
        <v/>
      </c>
      <c r="AB31" s="4" t="str">
        <f>IFERROR(IF('M24'!E37=0,"",'M24'!E37),"")</f>
        <v/>
      </c>
      <c r="AC31" s="4" t="str">
        <f>IFERROR(IF('M25'!E37=0,"",'M25'!E37),"")</f>
        <v/>
      </c>
      <c r="AD31" s="4" t="str">
        <f>IFERROR(IF('M26'!E37=0,"",'M26'!E37),"")</f>
        <v/>
      </c>
      <c r="AE31" s="4" t="str">
        <f>IFERROR(IF('M27'!E37=0,"",'M27'!E37),"")</f>
        <v/>
      </c>
      <c r="AF31" s="4" t="str">
        <f>IFERROR(IF('M28'!E37=0,"",'M28'!E37),"")</f>
        <v/>
      </c>
      <c r="AG31" s="4" t="str">
        <f>IFERROR(IF('M29'!E37=0,"",'M29'!E37),"")</f>
        <v/>
      </c>
      <c r="AH31" s="4" t="str">
        <f>IFERROR(IF('M30'!E37=0,"",'M30'!E37),"")</f>
        <v/>
      </c>
      <c r="AI31" s="4" t="str">
        <f>IFERROR(IF('M31'!E37=0,"",'M31'!E37),"")</f>
        <v/>
      </c>
      <c r="AJ31" s="4" t="str">
        <f>IFERROR(IF('M32'!E37=0,"",'M32'!E37),"")</f>
        <v/>
      </c>
      <c r="AK31" s="4" t="str">
        <f>IFERROR(IF('M33'!E37=0,"",'M33'!E37),"")</f>
        <v/>
      </c>
      <c r="AL31" s="4" t="str">
        <f>IFERROR(IF('M34'!E37=0,"",'M34'!E37),"")</f>
        <v/>
      </c>
      <c r="AM31" s="4" t="str">
        <f>IFERROR(IF('M35'!E37=0,"",'M35'!E37),"")</f>
        <v/>
      </c>
      <c r="AN31" s="4" t="str">
        <f>IFERROR(IF('M36'!E37=0,"",'M36'!E37),"")</f>
        <v/>
      </c>
      <c r="AO31" s="4" t="str">
        <f>IFERROR(IF('M37'!E37=0,"",'M37'!E37),"")</f>
        <v/>
      </c>
      <c r="AP31" s="4" t="str">
        <f>IFERROR(IF('M38'!E37=0,"",'M38'!E37),"")</f>
        <v/>
      </c>
      <c r="AQ31" s="4" t="str">
        <f>IFERROR(IF('M39'!E37=0,"",'M39'!E37),"")</f>
        <v/>
      </c>
      <c r="AR31" s="4" t="str">
        <f>IFERROR(IF('M40'!E37=0,"",'M40'!E37),"")</f>
        <v/>
      </c>
      <c r="AS31" s="4">
        <f>IFERROR(IF('Histórico - Média Mês Anterior'!E33=0,"",'Histórico - Média Mês Anterior'!E33),"")</f>
        <v>2.511111111</v>
      </c>
      <c r="AT31" s="4">
        <f>IFERROR(AVERAGE(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0.75</v>
      </c>
      <c r="AU31" s="4">
        <f>IFERROR(MIN(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0.75</v>
      </c>
      <c r="AV31" s="4">
        <f>IFERROR(MAX(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,"")</f>
        <v>0.75</v>
      </c>
      <c r="AW31" s="4">
        <f>COUNT('M1'!E37,'M2'!E37,'M3'!E37,'M4'!E37,'M5'!E37,'M6'!E37,'M7'!E37,'M8'!E37,'M9'!E37,'M10'!E37,'M11'!E37,'M12'!E37,'M13'!E37,'M14'!E37,'M15'!E37,'M16'!E37,'M17'!E37,'M18'!E37,'M19'!E37,'M20'!E37,'M21'!E37,'M22'!E37,'M23'!E37,'M24'!E37,'M25'!E37,'M26'!E37,'M27'!E37,'M28'!E37,'M29'!E37,'M30'!E37,'M31'!E37,'M32'!E37,'M33'!E37,'M34'!E37,'M35'!E37,'M36'!E37,'M37'!E37,'M38'!E37,'M39'!E37,'M40'!E37)</f>
        <v>1</v>
      </c>
    </row>
    <row r="32" spans="1:49" ht="15.75" customHeight="1" x14ac:dyDescent="0.25">
      <c r="A32" s="121" t="s">
        <v>85</v>
      </c>
      <c r="B32" s="120"/>
      <c r="C32" s="120"/>
      <c r="D32" s="120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>
        <f>IFERROR(AVERAGE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,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,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,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,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15.414666666666669</v>
      </c>
      <c r="AU32" s="97">
        <f>IFERROR(MIN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,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,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,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,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9.99</v>
      </c>
      <c r="AV32" s="97">
        <f>IFERROR(MAX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,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,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,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,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18.75</v>
      </c>
      <c r="AW32" s="97">
        <f>COUNT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,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,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,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,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</f>
        <v>15</v>
      </c>
    </row>
    <row r="33" spans="1:49" ht="15.75" customHeight="1" x14ac:dyDescent="0.25">
      <c r="A33" s="4"/>
      <c r="B33" s="9" t="s">
        <v>86</v>
      </c>
      <c r="C33" s="9" t="s">
        <v>88</v>
      </c>
      <c r="D33" s="9">
        <v>7891515620981</v>
      </c>
      <c r="E33" s="4">
        <f>IFERROR(IF('M1'!E39=0,"",'M1'!E39),"")</f>
        <v>13.78</v>
      </c>
      <c r="F33" s="4" t="str">
        <f>IFERROR(IF('M2'!E39=0,"",'M2'!E39),"")</f>
        <v/>
      </c>
      <c r="G33" s="4">
        <f>IFERROR(IF('M3'!E39=0,"",'M3'!E39),"")</f>
        <v>15.49</v>
      </c>
      <c r="H33" s="4" t="str">
        <f>IFERROR(IF('M4'!E39=0,"",'M4'!E39),"")</f>
        <v>x</v>
      </c>
      <c r="I33" s="4" t="str">
        <f>IFERROR(IF('M5'!E39=0,"",'M5'!E39),"")</f>
        <v>x</v>
      </c>
      <c r="J33" s="4" t="str">
        <f>IFERROR(IF('M6'!E39=0,"",'M6'!E39),"")</f>
        <v>x</v>
      </c>
      <c r="K33" s="4">
        <f>IFERROR(IF('M7'!E39=0,"",'M7'!E39),"")</f>
        <v>12.9</v>
      </c>
      <c r="L33" s="4" t="str">
        <f>IFERROR(IF('M8'!E39=0,"",'M8'!E39),"")</f>
        <v>x</v>
      </c>
      <c r="M33" s="4" t="str">
        <f>IFERROR(IF('M9'!E39=0,"",'M9'!E39),"")</f>
        <v/>
      </c>
      <c r="N33" s="4" t="str">
        <f>IFERROR(IF('M10'!E39=0,"",'M10'!E39),"")</f>
        <v/>
      </c>
      <c r="O33" s="4" t="str">
        <f>IFERROR(IF('M11'!E39=0,"",'M11'!E39),"")</f>
        <v/>
      </c>
      <c r="P33" s="4" t="str">
        <f>IFERROR(IF('M12'!E39=0,"",'M12'!E39),"")</f>
        <v/>
      </c>
      <c r="Q33" s="4">
        <f>IFERROR(IF('M13'!E39=0,"",'M13'!E39),"")</f>
        <v>9.99</v>
      </c>
      <c r="R33" s="4" t="str">
        <f>IFERROR(IF('M14'!E39=0,"",'M14'!E39),"")</f>
        <v>x</v>
      </c>
      <c r="S33" s="4" t="str">
        <f>IFERROR(IF('M15'!E39=0,"",'M15'!E39),"")</f>
        <v/>
      </c>
      <c r="T33" s="4" t="str">
        <f>IFERROR(IF('M16'!E39=0,"",'M16'!E39),"")</f>
        <v/>
      </c>
      <c r="U33" s="4" t="str">
        <f>IFERROR(IF('M17'!E39=0,"",'M17'!E39),"")</f>
        <v/>
      </c>
      <c r="V33" s="4" t="str">
        <f>IFERROR(IF('M18'!E39=0,"",'M18'!E39),"")</f>
        <v/>
      </c>
      <c r="W33" s="4" t="str">
        <f>IFERROR(IF('M19'!E39=0,"",'M19'!E39),"")</f>
        <v/>
      </c>
      <c r="X33" s="4" t="str">
        <f>IFERROR(IF('M20'!E39=0,"",'M20'!E39),"")</f>
        <v/>
      </c>
      <c r="Y33" s="4" t="str">
        <f>IFERROR(IF('M21'!E39=0,"",'M21'!E39),"")</f>
        <v/>
      </c>
      <c r="Z33" s="4" t="str">
        <f>IFERROR(IF('M22'!E39=0,"",'M22'!E39),"")</f>
        <v/>
      </c>
      <c r="AA33" s="4" t="str">
        <f>IFERROR(IF('M23'!E39=0,"",'M23'!E39),"")</f>
        <v/>
      </c>
      <c r="AB33" s="4" t="str">
        <f>IFERROR(IF('M24'!E39=0,"",'M24'!E39),"")</f>
        <v/>
      </c>
      <c r="AC33" s="4" t="str">
        <f>IFERROR(IF('M25'!E39=0,"",'M25'!E39),"")</f>
        <v/>
      </c>
      <c r="AD33" s="4" t="str">
        <f>IFERROR(IF('M26'!E39=0,"",'M26'!E39),"")</f>
        <v/>
      </c>
      <c r="AE33" s="4" t="str">
        <f>IFERROR(IF('M27'!E39=0,"",'M27'!E39),"")</f>
        <v/>
      </c>
      <c r="AF33" s="4" t="str">
        <f>IFERROR(IF('M28'!E39=0,"",'M28'!E39),"")</f>
        <v/>
      </c>
      <c r="AG33" s="4" t="str">
        <f>IFERROR(IF('M29'!E39=0,"",'M29'!E39),"")</f>
        <v/>
      </c>
      <c r="AH33" s="4" t="str">
        <f>IFERROR(IF('M30'!E39=0,"",'M30'!E39),"")</f>
        <v/>
      </c>
      <c r="AI33" s="4" t="str">
        <f>IFERROR(IF('M31'!E39=0,"",'M31'!E39),"")</f>
        <v/>
      </c>
      <c r="AJ33" s="4" t="str">
        <f>IFERROR(IF('M32'!E39=0,"",'M32'!E39),"")</f>
        <v/>
      </c>
      <c r="AK33" s="4" t="str">
        <f>IFERROR(IF('M33'!E39=0,"",'M33'!E39),"")</f>
        <v/>
      </c>
      <c r="AL33" s="4" t="str">
        <f>IFERROR(IF('M34'!E39=0,"",'M34'!E39),"")</f>
        <v/>
      </c>
      <c r="AM33" s="4" t="str">
        <f>IFERROR(IF('M35'!E39=0,"",'M35'!E39),"")</f>
        <v/>
      </c>
      <c r="AN33" s="4" t="str">
        <f>IFERROR(IF('M36'!E39=0,"",'M36'!E39),"")</f>
        <v/>
      </c>
      <c r="AO33" s="4" t="str">
        <f>IFERROR(IF('M37'!E39=0,"",'M37'!E39),"")</f>
        <v/>
      </c>
      <c r="AP33" s="4" t="str">
        <f>IFERROR(IF('M38'!E39=0,"",'M38'!E39),"")</f>
        <v/>
      </c>
      <c r="AQ33" s="4" t="str">
        <f>IFERROR(IF('M39'!E39=0,"",'M39'!E39),"")</f>
        <v/>
      </c>
      <c r="AR33" s="4" t="str">
        <f>IFERROR(IF('M40'!E39=0,"",'M40'!E39),"")</f>
        <v/>
      </c>
      <c r="AS33" s="4">
        <f>IFERROR(IF('Histórico - Média Mês Anterior'!E35=0,"",'Histórico - Média Mês Anterior'!E35),"")</f>
        <v>13.80428571</v>
      </c>
      <c r="AT33" s="4">
        <f>IFERROR(AVERAGE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39),"")</f>
        <v>13.040000000000001</v>
      </c>
      <c r="AU33" s="4">
        <f>IFERROR(MIN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39),"")</f>
        <v>9.99</v>
      </c>
      <c r="AV33" s="4">
        <f>IFERROR(MAX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39),"")</f>
        <v>15.49</v>
      </c>
      <c r="AW33" s="4">
        <f>COUNT('M1'!E39,'M2'!E39,'M3'!E39,'M4'!E39,'M5'!E39,'M6'!E39,'M7'!E39,'M8'!E39,'M9'!E39,'M10'!E39,'M11'!E39,'M12'!E39,'M13'!E39,'M14'!E39,'M15'!E39,'M16'!E39,'M17'!E39,'M18'!E39,'M19'!E39,'M20'!E39,'M21'!E39,'M22'!E39,'M23'!E39,'M24'!E39,'M25'!E39,'M26'!E39,'M27'!E39,'M28'!E39,'M29'!E39,'M30'!E39,'M31'!E39,'M32'!E39,'M33'!E39,'M34'!E39,'M35'!E39,'M36'!E39,'M37'!E39,'M38'!E39,'M39'!E39,'M40'!E39)</f>
        <v>4</v>
      </c>
    </row>
    <row r="34" spans="1:49" ht="15.75" customHeight="1" x14ac:dyDescent="0.25">
      <c r="A34" s="4"/>
      <c r="B34" s="9" t="s">
        <v>86</v>
      </c>
      <c r="C34" s="9" t="s">
        <v>89</v>
      </c>
      <c r="D34" s="9">
        <v>7891515977511</v>
      </c>
      <c r="E34" s="4">
        <f>IFERROR(IF('M1'!E40=0,"",'M1'!E40),"")</f>
        <v>15.06</v>
      </c>
      <c r="F34" s="4" t="str">
        <f>IFERROR(IF('M2'!E40=0,"",'M2'!E40),"")</f>
        <v/>
      </c>
      <c r="G34" s="4">
        <f>IFERROR(IF('M3'!E40=0,"",'M3'!E40),"")</f>
        <v>16.98</v>
      </c>
      <c r="H34" s="4" t="str">
        <f>IFERROR(IF('M4'!E40=0,"",'M4'!E40),"")</f>
        <v>x</v>
      </c>
      <c r="I34" s="4" t="str">
        <f>IFERROR(IF('M5'!E40=0,"",'M5'!E40),"")</f>
        <v>x</v>
      </c>
      <c r="J34" s="4" t="str">
        <f>IFERROR(IF('M6'!E40=0,"",'M6'!E40),"")</f>
        <v>x</v>
      </c>
      <c r="K34" s="4">
        <f>IFERROR(IF('M7'!E40=0,"",'M7'!E40),"")</f>
        <v>16.29</v>
      </c>
      <c r="L34" s="4" t="str">
        <f>IFERROR(IF('M8'!E40=0,"",'M8'!E40),"")</f>
        <v>x</v>
      </c>
      <c r="M34" s="4" t="str">
        <f>IFERROR(IF('M9'!E40=0,"",'M9'!E40),"")</f>
        <v/>
      </c>
      <c r="N34" s="4" t="str">
        <f>IFERROR(IF('M10'!E40=0,"",'M10'!E40),"")</f>
        <v/>
      </c>
      <c r="O34" s="4" t="str">
        <f>IFERROR(IF('M11'!E40=0,"",'M11'!E40),"")</f>
        <v/>
      </c>
      <c r="P34" s="4" t="str">
        <f>IFERROR(IF('M12'!E40=0,"",'M12'!E40),"")</f>
        <v/>
      </c>
      <c r="Q34" s="4">
        <f>IFERROR(IF('M13'!E40=0,"",'M13'!E40),"")</f>
        <v>14.9</v>
      </c>
      <c r="R34" s="4" t="str">
        <f>IFERROR(IF('M14'!E40=0,"",'M14'!E40),"")</f>
        <v>x</v>
      </c>
      <c r="S34" s="4" t="str">
        <f>IFERROR(IF('M15'!E40=0,"",'M15'!E40),"")</f>
        <v/>
      </c>
      <c r="T34" s="4" t="str">
        <f>IFERROR(IF('M16'!E40=0,"",'M16'!E40),"")</f>
        <v/>
      </c>
      <c r="U34" s="4" t="str">
        <f>IFERROR(IF('M17'!E40=0,"",'M17'!E40),"")</f>
        <v/>
      </c>
      <c r="V34" s="4" t="str">
        <f>IFERROR(IF('M18'!E40=0,"",'M18'!E40),"")</f>
        <v/>
      </c>
      <c r="W34" s="4" t="str">
        <f>IFERROR(IF('M19'!E40=0,"",'M19'!E40),"")</f>
        <v/>
      </c>
      <c r="X34" s="4" t="str">
        <f>IFERROR(IF('M20'!E40=0,"",'M20'!E40),"")</f>
        <v/>
      </c>
      <c r="Y34" s="4" t="str">
        <f>IFERROR(IF('M21'!E40=0,"",'M21'!E40),"")</f>
        <v/>
      </c>
      <c r="Z34" s="4" t="str">
        <f>IFERROR(IF('M22'!E40=0,"",'M22'!E40),"")</f>
        <v/>
      </c>
      <c r="AA34" s="4" t="str">
        <f>IFERROR(IF('M23'!E40=0,"",'M23'!E40),"")</f>
        <v/>
      </c>
      <c r="AB34" s="4" t="str">
        <f>IFERROR(IF('M24'!E40=0,"",'M24'!E40),"")</f>
        <v/>
      </c>
      <c r="AC34" s="4" t="str">
        <f>IFERROR(IF('M25'!E40=0,"",'M25'!E40),"")</f>
        <v/>
      </c>
      <c r="AD34" s="4" t="str">
        <f>IFERROR(IF('M26'!E40=0,"",'M26'!E40),"")</f>
        <v/>
      </c>
      <c r="AE34" s="4" t="str">
        <f>IFERROR(IF('M27'!E40=0,"",'M27'!E40),"")</f>
        <v/>
      </c>
      <c r="AF34" s="4" t="str">
        <f>IFERROR(IF('M28'!E40=0,"",'M28'!E40),"")</f>
        <v/>
      </c>
      <c r="AG34" s="4" t="str">
        <f>IFERROR(IF('M29'!E40=0,"",'M29'!E40),"")</f>
        <v/>
      </c>
      <c r="AH34" s="4" t="str">
        <f>IFERROR(IF('M30'!E40=0,"",'M30'!E40),"")</f>
        <v/>
      </c>
      <c r="AI34" s="4" t="str">
        <f>IFERROR(IF('M31'!E40=0,"",'M31'!E40),"")</f>
        <v/>
      </c>
      <c r="AJ34" s="4" t="str">
        <f>IFERROR(IF('M32'!E40=0,"",'M32'!E40),"")</f>
        <v/>
      </c>
      <c r="AK34" s="4" t="str">
        <f>IFERROR(IF('M33'!E40=0,"",'M33'!E40),"")</f>
        <v/>
      </c>
      <c r="AL34" s="4" t="str">
        <f>IFERROR(IF('M34'!E40=0,"",'M34'!E40),"")</f>
        <v/>
      </c>
      <c r="AM34" s="4" t="str">
        <f>IFERROR(IF('M35'!E40=0,"",'M35'!E40),"")</f>
        <v/>
      </c>
      <c r="AN34" s="4" t="str">
        <f>IFERROR(IF('M36'!E40=0,"",'M36'!E40),"")</f>
        <v/>
      </c>
      <c r="AO34" s="4" t="str">
        <f>IFERROR(IF('M37'!E40=0,"",'M37'!E40),"")</f>
        <v/>
      </c>
      <c r="AP34" s="4" t="str">
        <f>IFERROR(IF('M38'!E40=0,"",'M38'!E40),"")</f>
        <v/>
      </c>
      <c r="AQ34" s="4" t="str">
        <f>IFERROR(IF('M39'!E40=0,"",'M39'!E40),"")</f>
        <v/>
      </c>
      <c r="AR34" s="4" t="str">
        <f>IFERROR(IF('M40'!E40=0,"",'M40'!E40),"")</f>
        <v/>
      </c>
      <c r="AS34" s="4">
        <f>IFERROR(IF('Histórico - Média Mês Anterior'!E36=0,"",'Histórico - Média Mês Anterior'!E36),"")</f>
        <v>15.39470588</v>
      </c>
      <c r="AT34" s="4">
        <f>IFERROR(AVERAGE(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40),"")</f>
        <v>15.807499999999999</v>
      </c>
      <c r="AU34" s="4">
        <f>IFERROR(MIN(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40),"")</f>
        <v>14.9</v>
      </c>
      <c r="AV34" s="4">
        <f>IFERROR(MAX(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40),"")</f>
        <v>16.98</v>
      </c>
      <c r="AW34" s="4">
        <f>COUNT('M1'!E40,'M2'!E40,'M3'!E40,'M4'!E40,'M5'!E40,'M6'!E40,'M7'!E40,'M8'!E40,'M9'!E40,'M10'!E40,'M11'!E40,'M12'!E40,'M13'!E40,'M14'!E40,'M15'!E40,'M16'!E40,'M17'!E40,'M18'!E40,'M19'!E40,'M20'!E40,'M21'!E40,'M22'!E40,'M23'!E40,'M24'!E40,'M25'!E40,'M26'!E40,'M27'!E40,'M28'!E40,'M29'!E40,'M30'!E40,'M31'!E40,'M32'!E40,'M33'!E40,'M34'!E40,'M35'!E40,'M36'!E40,'M37'!E40,'M38'!E40,'M39'!E40,'M40'!E40)</f>
        <v>4</v>
      </c>
    </row>
    <row r="35" spans="1:49" ht="15.75" customHeight="1" x14ac:dyDescent="0.25">
      <c r="A35" s="4"/>
      <c r="B35" s="9" t="s">
        <v>86</v>
      </c>
      <c r="C35" s="9" t="s">
        <v>92</v>
      </c>
      <c r="D35" s="9">
        <v>7894904009862</v>
      </c>
      <c r="E35" s="4">
        <f>IFERROR(IF('M1'!E41=0,"",'M1'!E41),"")</f>
        <v>14.99</v>
      </c>
      <c r="F35" s="4" t="str">
        <f>IFERROR(IF('M2'!E41=0,"",'M2'!E41),"")</f>
        <v/>
      </c>
      <c r="G35" s="4">
        <f>IFERROR(IF('M3'!E41=0,"",'M3'!E41),"")</f>
        <v>17.98</v>
      </c>
      <c r="H35" s="4" t="str">
        <f>IFERROR(IF('M4'!E41=0,"",'M4'!E41),"")</f>
        <v>x</v>
      </c>
      <c r="I35" s="4">
        <f>IFERROR(IF('M5'!E41=0,"",'M5'!E41),"")</f>
        <v>14.98</v>
      </c>
      <c r="J35" s="4" t="str">
        <f>IFERROR(IF('M6'!E41=0,"",'M6'!E41),"")</f>
        <v>x</v>
      </c>
      <c r="K35" s="4">
        <f>IFERROR(IF('M7'!E41=0,"",'M7'!E41),"")</f>
        <v>16.489999999999998</v>
      </c>
      <c r="L35" s="4" t="str">
        <f>IFERROR(IF('M8'!E41=0,"",'M8'!E41),"")</f>
        <v>x</v>
      </c>
      <c r="M35" s="4" t="str">
        <f>IFERROR(IF('M9'!E41=0,"",'M9'!E41),"")</f>
        <v/>
      </c>
      <c r="N35" s="4" t="str">
        <f>IFERROR(IF('M10'!E41=0,"",'M10'!E41),"")</f>
        <v/>
      </c>
      <c r="O35" s="4" t="str">
        <f>IFERROR(IF('M11'!E41=0,"",'M11'!E41),"")</f>
        <v/>
      </c>
      <c r="P35" s="4" t="str">
        <f>IFERROR(IF('M12'!E41=0,"",'M12'!E41),"")</f>
        <v/>
      </c>
      <c r="Q35" s="4" t="str">
        <f>IFERROR(IF('M13'!E41=0,"",'M13'!E41),"")</f>
        <v>x</v>
      </c>
      <c r="R35" s="4" t="str">
        <f>IFERROR(IF('M14'!E41=0,"",'M14'!E41),"")</f>
        <v>x</v>
      </c>
      <c r="S35" s="4" t="str">
        <f>IFERROR(IF('M15'!E41=0,"",'M15'!E41),"")</f>
        <v/>
      </c>
      <c r="T35" s="4" t="str">
        <f>IFERROR(IF('M16'!E41=0,"",'M16'!E41),"")</f>
        <v/>
      </c>
      <c r="U35" s="4" t="str">
        <f>IFERROR(IF('M17'!E41=0,"",'M17'!E41),"")</f>
        <v/>
      </c>
      <c r="V35" s="4" t="str">
        <f>IFERROR(IF('M18'!E41=0,"",'M18'!E41),"")</f>
        <v/>
      </c>
      <c r="W35" s="4" t="str">
        <f>IFERROR(IF('M19'!E41=0,"",'M19'!E41),"")</f>
        <v/>
      </c>
      <c r="X35" s="4" t="str">
        <f>IFERROR(IF('M20'!E41=0,"",'M20'!E41),"")</f>
        <v/>
      </c>
      <c r="Y35" s="4" t="str">
        <f>IFERROR(IF('M21'!E41=0,"",'M21'!E41),"")</f>
        <v/>
      </c>
      <c r="Z35" s="4" t="str">
        <f>IFERROR(IF('M22'!E41=0,"",'M22'!E41),"")</f>
        <v/>
      </c>
      <c r="AA35" s="4" t="str">
        <f>IFERROR(IF('M23'!E41=0,"",'M23'!E41),"")</f>
        <v/>
      </c>
      <c r="AB35" s="4" t="str">
        <f>IFERROR(IF('M24'!E41=0,"",'M24'!E41),"")</f>
        <v/>
      </c>
      <c r="AC35" s="4" t="str">
        <f>IFERROR(IF('M25'!E41=0,"",'M25'!E41),"")</f>
        <v/>
      </c>
      <c r="AD35" s="4" t="str">
        <f>IFERROR(IF('M26'!E41=0,"",'M26'!E41),"")</f>
        <v/>
      </c>
      <c r="AE35" s="4" t="str">
        <f>IFERROR(IF('M27'!E41=0,"",'M27'!E41),"")</f>
        <v/>
      </c>
      <c r="AF35" s="4" t="str">
        <f>IFERROR(IF('M28'!E41=0,"",'M28'!E41),"")</f>
        <v/>
      </c>
      <c r="AG35" s="4" t="str">
        <f>IFERROR(IF('M29'!E41=0,"",'M29'!E41),"")</f>
        <v/>
      </c>
      <c r="AH35" s="4" t="str">
        <f>IFERROR(IF('M30'!E41=0,"",'M30'!E41),"")</f>
        <v/>
      </c>
      <c r="AI35" s="4" t="str">
        <f>IFERROR(IF('M31'!E41=0,"",'M31'!E41),"")</f>
        <v/>
      </c>
      <c r="AJ35" s="4" t="str">
        <f>IFERROR(IF('M32'!E41=0,"",'M32'!E41),"")</f>
        <v/>
      </c>
      <c r="AK35" s="4" t="str">
        <f>IFERROR(IF('M33'!E41=0,"",'M33'!E41),"")</f>
        <v/>
      </c>
      <c r="AL35" s="4" t="str">
        <f>IFERROR(IF('M34'!E41=0,"",'M34'!E41),"")</f>
        <v/>
      </c>
      <c r="AM35" s="4" t="str">
        <f>IFERROR(IF('M35'!E41=0,"",'M35'!E41),"")</f>
        <v/>
      </c>
      <c r="AN35" s="4" t="str">
        <f>IFERROR(IF('M36'!E41=0,"",'M36'!E41),"")</f>
        <v/>
      </c>
      <c r="AO35" s="4" t="str">
        <f>IFERROR(IF('M37'!E41=0,"",'M37'!E41),"")</f>
        <v/>
      </c>
      <c r="AP35" s="4" t="str">
        <f>IFERROR(IF('M38'!E41=0,"",'M38'!E41),"")</f>
        <v/>
      </c>
      <c r="AQ35" s="4" t="str">
        <f>IFERROR(IF('M39'!E41=0,"",'M39'!E41),"")</f>
        <v/>
      </c>
      <c r="AR35" s="4" t="str">
        <f>IFERROR(IF('M40'!E41=0,"",'M40'!E41),"")</f>
        <v/>
      </c>
      <c r="AS35" s="4">
        <f>IFERROR(IF('Histórico - Média Mês Anterior'!E37=0,"",'Histórico - Média Mês Anterior'!E37),"")</f>
        <v>15.52611111</v>
      </c>
      <c r="AT35" s="4">
        <f>IFERROR(AVERAGE(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41),"")</f>
        <v>16.11</v>
      </c>
      <c r="AU35" s="4">
        <f>IFERROR(MIN(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41),"")</f>
        <v>14.98</v>
      </c>
      <c r="AV35" s="4">
        <f>IFERROR(MAX(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41),"")</f>
        <v>17.98</v>
      </c>
      <c r="AW35" s="4">
        <f>COUNT('M1'!E41,'M2'!E41,'M3'!E41,'M4'!E41,'M5'!E41,'M6'!E41,'M7'!E41,'M8'!E41,'M9'!E41,'M10'!E41,'M11'!E41,'M12'!E41,'M13'!E41,'M14'!E41,'M15'!E41,'M16'!E41,'M17'!E41,'M18'!E41,'M19'!E41,'M20'!E41,'M21'!E41,'M22'!E41,'M23'!E41,'M24'!E41,'M25'!E41,'M26'!E41,'M27'!E41,'M28'!E41,'M29'!E41,'M30'!E41,'M31'!E41,'M32'!E41,'M33'!E41,'M34'!E41,'M35'!E41,'M36'!E41,'M37'!E41,'M38'!E41,'M39'!E41,'M40'!E41)</f>
        <v>4</v>
      </c>
    </row>
    <row r="36" spans="1:49" ht="15.75" customHeight="1" x14ac:dyDescent="0.25">
      <c r="A36" s="4"/>
      <c r="B36" s="9" t="s">
        <v>86</v>
      </c>
      <c r="C36" s="9" t="s">
        <v>94</v>
      </c>
      <c r="D36" s="9">
        <v>7896716301271</v>
      </c>
      <c r="E36" s="4" t="str">
        <f>IFERROR(IF('M1'!E42=0,"",'M1'!E42),"")</f>
        <v>x</v>
      </c>
      <c r="F36" s="4" t="str">
        <f>IFERROR(IF('M2'!E42=0,"",'M2'!E42),"")</f>
        <v/>
      </c>
      <c r="G36" s="4" t="str">
        <f>IFERROR(IF('M3'!E42=0,"",'M3'!E42),"")</f>
        <v>x</v>
      </c>
      <c r="H36" s="4" t="str">
        <f>IFERROR(IF('M4'!E42=0,"",'M4'!E42),"")</f>
        <v>x</v>
      </c>
      <c r="I36" s="4" t="str">
        <f>IFERROR(IF('M5'!E42=0,"",'M5'!E42),"")</f>
        <v>x</v>
      </c>
      <c r="J36" s="4" t="str">
        <f>IFERROR(IF('M6'!E42=0,"",'M6'!E42),"")</f>
        <v>x</v>
      </c>
      <c r="K36" s="4" t="str">
        <f>IFERROR(IF('M7'!E42=0,"",'M7'!E42),"")</f>
        <v>x</v>
      </c>
      <c r="L36" s="4" t="str">
        <f>IFERROR(IF('M8'!E42=0,"",'M8'!E42),"")</f>
        <v>x</v>
      </c>
      <c r="M36" s="4" t="str">
        <f>IFERROR(IF('M9'!E42=0,"",'M9'!E42),"")</f>
        <v/>
      </c>
      <c r="N36" s="4" t="str">
        <f>IFERROR(IF('M10'!E42=0,"",'M10'!E42),"")</f>
        <v/>
      </c>
      <c r="O36" s="4" t="str">
        <f>IFERROR(IF('M11'!E42=0,"",'M11'!E42),"")</f>
        <v/>
      </c>
      <c r="P36" s="4" t="str">
        <f>IFERROR(IF('M12'!E42=0,"",'M12'!E42),"")</f>
        <v/>
      </c>
      <c r="Q36" s="4">
        <f>IFERROR(IF('M13'!E42=0,"",'M13'!E42),"")</f>
        <v>13.89</v>
      </c>
      <c r="R36" s="4" t="str">
        <f>IFERROR(IF('M14'!E42=0,"",'M14'!E42),"")</f>
        <v>x</v>
      </c>
      <c r="S36" s="4" t="str">
        <f>IFERROR(IF('M15'!E42=0,"",'M15'!E42),"")</f>
        <v/>
      </c>
      <c r="T36" s="4" t="str">
        <f>IFERROR(IF('M16'!E42=0,"",'M16'!E42),"")</f>
        <v/>
      </c>
      <c r="U36" s="4" t="str">
        <f>IFERROR(IF('M17'!E42=0,"",'M17'!E42),"")</f>
        <v/>
      </c>
      <c r="V36" s="4" t="str">
        <f>IFERROR(IF('M18'!E42=0,"",'M18'!E42),"")</f>
        <v/>
      </c>
      <c r="W36" s="4" t="str">
        <f>IFERROR(IF('M19'!E42=0,"",'M19'!E42),"")</f>
        <v/>
      </c>
      <c r="X36" s="4" t="str">
        <f>IFERROR(IF('M20'!E42=0,"",'M20'!E42),"")</f>
        <v/>
      </c>
      <c r="Y36" s="4" t="str">
        <f>IFERROR(IF('M21'!E42=0,"",'M21'!E42),"")</f>
        <v/>
      </c>
      <c r="Z36" s="4" t="str">
        <f>IFERROR(IF('M22'!E42=0,"",'M22'!E42),"")</f>
        <v/>
      </c>
      <c r="AA36" s="4" t="str">
        <f>IFERROR(IF('M23'!E42=0,"",'M23'!E42),"")</f>
        <v/>
      </c>
      <c r="AB36" s="4" t="str">
        <f>IFERROR(IF('M24'!E42=0,"",'M24'!E42),"")</f>
        <v/>
      </c>
      <c r="AC36" s="4" t="str">
        <f>IFERROR(IF('M25'!E42=0,"",'M25'!E42),"")</f>
        <v/>
      </c>
      <c r="AD36" s="4" t="str">
        <f>IFERROR(IF('M26'!E42=0,"",'M26'!E42),"")</f>
        <v/>
      </c>
      <c r="AE36" s="4" t="str">
        <f>IFERROR(IF('M27'!E42=0,"",'M27'!E42),"")</f>
        <v/>
      </c>
      <c r="AF36" s="4" t="str">
        <f>IFERROR(IF('M28'!E42=0,"",'M28'!E42),"")</f>
        <v/>
      </c>
      <c r="AG36" s="4" t="str">
        <f>IFERROR(IF('M29'!E42=0,"",'M29'!E42),"")</f>
        <v/>
      </c>
      <c r="AH36" s="4" t="str">
        <f>IFERROR(IF('M30'!E42=0,"",'M30'!E42),"")</f>
        <v/>
      </c>
      <c r="AI36" s="4" t="str">
        <f>IFERROR(IF('M31'!E42=0,"",'M31'!E42),"")</f>
        <v/>
      </c>
      <c r="AJ36" s="4" t="str">
        <f>IFERROR(IF('M32'!E42=0,"",'M32'!E42),"")</f>
        <v/>
      </c>
      <c r="AK36" s="4" t="str">
        <f>IFERROR(IF('M33'!E42=0,"",'M33'!E42),"")</f>
        <v/>
      </c>
      <c r="AL36" s="4" t="str">
        <f>IFERROR(IF('M34'!E42=0,"",'M34'!E42),"")</f>
        <v/>
      </c>
      <c r="AM36" s="4" t="str">
        <f>IFERROR(IF('M35'!E42=0,"",'M35'!E42),"")</f>
        <v/>
      </c>
      <c r="AN36" s="4" t="str">
        <f>IFERROR(IF('M36'!E42=0,"",'M36'!E42),"")</f>
        <v/>
      </c>
      <c r="AO36" s="4" t="str">
        <f>IFERROR(IF('M37'!E42=0,"",'M37'!E42),"")</f>
        <v/>
      </c>
      <c r="AP36" s="4" t="str">
        <f>IFERROR(IF('M38'!E42=0,"",'M38'!E42),"")</f>
        <v/>
      </c>
      <c r="AQ36" s="4" t="str">
        <f>IFERROR(IF('M39'!E42=0,"",'M39'!E42),"")</f>
        <v/>
      </c>
      <c r="AR36" s="4" t="str">
        <f>IFERROR(IF('M40'!E42=0,"",'M40'!E42),"")</f>
        <v/>
      </c>
      <c r="AS36" s="4">
        <f>IFERROR(IF('Histórico - Média Mês Anterior'!E38=0,"",'Histórico - Média Mês Anterior'!E38),"")</f>
        <v>16.98</v>
      </c>
      <c r="AT36" s="4">
        <f>IFERROR(AVERAGE(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42),"")</f>
        <v>13.89</v>
      </c>
      <c r="AU36" s="4">
        <f>IFERROR(MIN(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42),"")</f>
        <v>13.89</v>
      </c>
      <c r="AV36" s="4">
        <f>IFERROR(MAX(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42),"")</f>
        <v>13.89</v>
      </c>
      <c r="AW36" s="4">
        <f>COUNT('M1'!E42,'M2'!E42,'M3'!E42,'M4'!E42,'M5'!E42,'M6'!E42,'M7'!E42,'M8'!E42,'M9'!E42,'M10'!E42,'M11'!E42,'M12'!E42,'M13'!E42,'M14'!E42,'M15'!E42,'M16'!E42,'M17'!E42,'M18'!E42,'M19'!E42,'M20'!E42,'M21'!E42,'M22'!E42,'M23'!E42,'M24'!E42,'M25'!E42,'M26'!E42,'M27'!E42,'M28'!E42,'M29'!E42,'M30'!E42,'M31'!E42,'M32'!E42,'M33'!E42,'M34'!E42,'M35'!E42,'M36'!E42,'M37'!E42,'M38'!E42,'M39'!E42,'M40'!E42)</f>
        <v>1</v>
      </c>
    </row>
    <row r="37" spans="1:49" ht="15.75" customHeight="1" x14ac:dyDescent="0.25">
      <c r="A37" s="4"/>
      <c r="B37" s="9" t="s">
        <v>86</v>
      </c>
      <c r="C37" s="9" t="s">
        <v>95</v>
      </c>
      <c r="D37" s="9">
        <v>7891164005832</v>
      </c>
      <c r="E37" s="4">
        <f>IFERROR(IF('M1'!E43=0,"",'M1'!E43),"")</f>
        <v>18.75</v>
      </c>
      <c r="F37" s="4" t="str">
        <f>IFERROR(IF('M2'!E43=0,"",'M2'!E43),"")</f>
        <v/>
      </c>
      <c r="G37" s="4" t="str">
        <f>IFERROR(IF('M3'!E43=0,"",'M3'!E43),"")</f>
        <v>x</v>
      </c>
      <c r="H37" s="4" t="str">
        <f>IFERROR(IF('M4'!E43=0,"",'M4'!E43),"")</f>
        <v>x</v>
      </c>
      <c r="I37" s="4">
        <f>IFERROR(IF('M5'!E43=0,"",'M5'!E43),"")</f>
        <v>18.75</v>
      </c>
      <c r="J37" s="4" t="str">
        <f>IFERROR(IF('M6'!E43=0,"",'M6'!E43),"")</f>
        <v>x</v>
      </c>
      <c r="K37" s="4" t="str">
        <f>IFERROR(IF('M7'!E43=0,"",'M7'!E43),"")</f>
        <v>x</v>
      </c>
      <c r="L37" s="4" t="str">
        <f>IFERROR(IF('M8'!E43=0,"",'M8'!E43),"")</f>
        <v>x</v>
      </c>
      <c r="M37" s="4" t="str">
        <f>IFERROR(IF('M9'!E43=0,"",'M9'!E43),"")</f>
        <v/>
      </c>
      <c r="N37" s="4" t="str">
        <f>IFERROR(IF('M10'!E43=0,"",'M10'!E43),"")</f>
        <v/>
      </c>
      <c r="O37" s="4" t="str">
        <f>IFERROR(IF('M11'!E43=0,"",'M11'!E43),"")</f>
        <v/>
      </c>
      <c r="P37" s="4" t="str">
        <f>IFERROR(IF('M12'!E43=0,"",'M12'!E43),"")</f>
        <v/>
      </c>
      <c r="Q37" s="4" t="str">
        <f>IFERROR(IF('M13'!E43=0,"",'M13'!E43),"")</f>
        <v>x</v>
      </c>
      <c r="R37" s="4" t="str">
        <f>IFERROR(IF('M14'!E43=0,"",'M14'!E43),"")</f>
        <v>x</v>
      </c>
      <c r="S37" s="4" t="str">
        <f>IFERROR(IF('M15'!E43=0,"",'M15'!E43),"")</f>
        <v/>
      </c>
      <c r="T37" s="4" t="str">
        <f>IFERROR(IF('M16'!E43=0,"",'M16'!E43),"")</f>
        <v/>
      </c>
      <c r="U37" s="4" t="str">
        <f>IFERROR(IF('M17'!E43=0,"",'M17'!E43),"")</f>
        <v/>
      </c>
      <c r="V37" s="4" t="str">
        <f>IFERROR(IF('M18'!E43=0,"",'M18'!E43),"")</f>
        <v/>
      </c>
      <c r="W37" s="4" t="str">
        <f>IFERROR(IF('M19'!E43=0,"",'M19'!E43),"")</f>
        <v/>
      </c>
      <c r="X37" s="4" t="str">
        <f>IFERROR(IF('M20'!E43=0,"",'M20'!E43),"")</f>
        <v/>
      </c>
      <c r="Y37" s="4" t="str">
        <f>IFERROR(IF('M21'!E43=0,"",'M21'!E43),"")</f>
        <v/>
      </c>
      <c r="Z37" s="4" t="str">
        <f>IFERROR(IF('M22'!E43=0,"",'M22'!E43),"")</f>
        <v/>
      </c>
      <c r="AA37" s="4" t="str">
        <f>IFERROR(IF('M23'!E43=0,"",'M23'!E43),"")</f>
        <v/>
      </c>
      <c r="AB37" s="4" t="str">
        <f>IFERROR(IF('M24'!E43=0,"",'M24'!E43),"")</f>
        <v/>
      </c>
      <c r="AC37" s="4" t="str">
        <f>IFERROR(IF('M25'!E43=0,"",'M25'!E43),"")</f>
        <v/>
      </c>
      <c r="AD37" s="4" t="str">
        <f>IFERROR(IF('M26'!E43=0,"",'M26'!E43),"")</f>
        <v/>
      </c>
      <c r="AE37" s="4" t="str">
        <f>IFERROR(IF('M27'!E43=0,"",'M27'!E43),"")</f>
        <v/>
      </c>
      <c r="AF37" s="4" t="str">
        <f>IFERROR(IF('M28'!E43=0,"",'M28'!E43),"")</f>
        <v/>
      </c>
      <c r="AG37" s="4" t="str">
        <f>IFERROR(IF('M29'!E43=0,"",'M29'!E43),"")</f>
        <v/>
      </c>
      <c r="AH37" s="4" t="str">
        <f>IFERROR(IF('M30'!E43=0,"",'M30'!E43),"")</f>
        <v/>
      </c>
      <c r="AI37" s="4" t="str">
        <f>IFERROR(IF('M31'!E43=0,"",'M31'!E43),"")</f>
        <v/>
      </c>
      <c r="AJ37" s="4" t="str">
        <f>IFERROR(IF('M32'!E43=0,"",'M32'!E43),"")</f>
        <v/>
      </c>
      <c r="AK37" s="4" t="str">
        <f>IFERROR(IF('M33'!E43=0,"",'M33'!E43),"")</f>
        <v/>
      </c>
      <c r="AL37" s="4" t="str">
        <f>IFERROR(IF('M34'!E43=0,"",'M34'!E43),"")</f>
        <v/>
      </c>
      <c r="AM37" s="4" t="str">
        <f>IFERROR(IF('M35'!E43=0,"",'M35'!E43),"")</f>
        <v/>
      </c>
      <c r="AN37" s="4" t="str">
        <f>IFERROR(IF('M36'!E43=0,"",'M36'!E43),"")</f>
        <v/>
      </c>
      <c r="AO37" s="4" t="str">
        <f>IFERROR(IF('M37'!E43=0,"",'M37'!E43),"")</f>
        <v/>
      </c>
      <c r="AP37" s="4" t="str">
        <f>IFERROR(IF('M38'!E43=0,"",'M38'!E43),"")</f>
        <v/>
      </c>
      <c r="AQ37" s="4" t="str">
        <f>IFERROR(IF('M39'!E43=0,"",'M39'!E43),"")</f>
        <v/>
      </c>
      <c r="AR37" s="4" t="str">
        <f>IFERROR(IF('M40'!E43=0,"",'M40'!E43),"")</f>
        <v/>
      </c>
      <c r="AS37" s="4">
        <f>IFERROR(IF('Histórico - Média Mês Anterior'!E39=0,"",'Histórico - Média Mês Anterior'!E39),"")</f>
        <v>17.96</v>
      </c>
      <c r="AT37" s="4">
        <f>IFERROR(AVERAGE(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18.75</v>
      </c>
      <c r="AU37" s="4">
        <f>IFERROR(MIN(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18.75</v>
      </c>
      <c r="AV37" s="4">
        <f>IFERROR(MAX(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,"")</f>
        <v>18.75</v>
      </c>
      <c r="AW37" s="4">
        <f>COUNT('M1'!E43,'M2'!E43,'M3'!E43,'M4'!E43,'M5'!E43,'M6'!E43,'M7'!E43,'M8'!E43,'M9'!E43,'M10'!E43,'M11'!E43,'M12'!E43,'M13'!E43,'M14'!E43,'M15'!E43,'M16'!E43,'M17'!E43,'M18'!E43,'M19'!E43,'M20'!E43,'M21'!E43,'M22'!E43,'M23'!E43,'M24'!E43,'M25'!E43,'M26'!E43,'M27'!E43,'M28'!E43,'M29'!E43,'M30'!E43,'M31'!E43,'M32'!E43,'M33'!E43,'M34'!E43,'M35'!E43,'M36'!E43,'M37'!E43,'M38'!E43,'M39'!E43,'M40'!E43)</f>
        <v>2</v>
      </c>
    </row>
    <row r="38" spans="1:49" ht="15.75" customHeight="1" x14ac:dyDescent="0.25">
      <c r="A38" s="119" t="s">
        <v>96</v>
      </c>
      <c r="B38" s="120"/>
      <c r="C38" s="120"/>
      <c r="D38" s="120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</row>
    <row r="39" spans="1:49" ht="15.75" customHeight="1" x14ac:dyDescent="0.25">
      <c r="A39" s="121" t="s">
        <v>97</v>
      </c>
      <c r="B39" s="120"/>
      <c r="C39" s="120"/>
      <c r="D39" s="120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>
        <f>IFERROR(AVERAGE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,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,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,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7.49</v>
      </c>
      <c r="AU39" s="97">
        <f>IFERROR(MIN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,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,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,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4.8</v>
      </c>
      <c r="AV39" s="97">
        <f>IFERROR(MAX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,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,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,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11.75</v>
      </c>
      <c r="AW39" s="97">
        <f>COUNT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,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,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,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</f>
        <v>10</v>
      </c>
    </row>
    <row r="40" spans="1:49" ht="15.75" customHeight="1" x14ac:dyDescent="0.25">
      <c r="A40" s="4"/>
      <c r="B40" s="9" t="s">
        <v>98</v>
      </c>
      <c r="C40" s="9" t="s">
        <v>99</v>
      </c>
      <c r="D40" s="9">
        <v>7898357410022</v>
      </c>
      <c r="E40" s="4" t="str">
        <f>IFERROR(IF('M1'!E46=0,"",'M1'!E46),"")</f>
        <v>x</v>
      </c>
      <c r="F40" s="4" t="str">
        <f>IFERROR(IF('M2'!E46=0,"",'M2'!E46),"")</f>
        <v/>
      </c>
      <c r="G40" s="4" t="str">
        <f>IFERROR(IF('M3'!E46=0,"",'M3'!E46),"")</f>
        <v>x</v>
      </c>
      <c r="H40" s="4" t="str">
        <f>IFERROR(IF('M4'!E46=0,"",'M4'!E46),"")</f>
        <v>x</v>
      </c>
      <c r="I40" s="4" t="str">
        <f>IFERROR(IF('M5'!E46=0,"",'M5'!E46),"")</f>
        <v>x</v>
      </c>
      <c r="J40" s="4" t="str">
        <f>IFERROR(IF('M6'!E46=0,"",'M6'!E46),"")</f>
        <v>x</v>
      </c>
      <c r="K40" s="4">
        <f>IFERROR(IF('M7'!E46=0,"",'M7'!E46),"")</f>
        <v>4.8</v>
      </c>
      <c r="L40" s="4">
        <f>IFERROR(IF('M8'!E46=0,"",'M8'!E46),"")</f>
        <v>4.99</v>
      </c>
      <c r="M40" s="4" t="str">
        <f>IFERROR(IF('M9'!E46=0,"",'M9'!E46),"")</f>
        <v/>
      </c>
      <c r="N40" s="4" t="str">
        <f>IFERROR(IF('M10'!E46=0,"",'M10'!E46),"")</f>
        <v/>
      </c>
      <c r="O40" s="4" t="str">
        <f>IFERROR(IF('M11'!E46=0,"",'M11'!E46),"")</f>
        <v/>
      </c>
      <c r="P40" s="4" t="str">
        <f>IFERROR(IF('M12'!E46=0,"",'M12'!E46),"")</f>
        <v/>
      </c>
      <c r="Q40" s="4" t="str">
        <f>IFERROR(IF('M13'!E46=0,"",'M13'!E46),"")</f>
        <v>x</v>
      </c>
      <c r="R40" s="4" t="str">
        <f>IFERROR(IF('M14'!E46=0,"",'M14'!E46),"")</f>
        <v>x</v>
      </c>
      <c r="S40" s="4" t="str">
        <f>IFERROR(IF('M15'!E46=0,"",'M15'!E46),"")</f>
        <v/>
      </c>
      <c r="T40" s="4" t="str">
        <f>IFERROR(IF('M16'!E46=0,"",'M16'!E46),"")</f>
        <v/>
      </c>
      <c r="U40" s="4" t="str">
        <f>IFERROR(IF('M17'!E46=0,"",'M17'!E46),"")</f>
        <v/>
      </c>
      <c r="V40" s="4" t="str">
        <f>IFERROR(IF('M18'!E46=0,"",'M18'!E46),"")</f>
        <v/>
      </c>
      <c r="W40" s="4" t="str">
        <f>IFERROR(IF('M19'!E46=0,"",'M19'!E46),"")</f>
        <v/>
      </c>
      <c r="X40" s="4" t="str">
        <f>IFERROR(IF('M20'!E46=0,"",'M20'!E46),"")</f>
        <v/>
      </c>
      <c r="Y40" s="4" t="str">
        <f>IFERROR(IF('M21'!E46=0,"",'M21'!E46),"")</f>
        <v/>
      </c>
      <c r="Z40" s="4" t="str">
        <f>IFERROR(IF('M22'!E46=0,"",'M22'!E46),"")</f>
        <v/>
      </c>
      <c r="AA40" s="4" t="str">
        <f>IFERROR(IF('M23'!E46=0,"",'M23'!E46),"")</f>
        <v/>
      </c>
      <c r="AB40" s="4" t="str">
        <f>IFERROR(IF('M24'!E46=0,"",'M24'!E46),"")</f>
        <v/>
      </c>
      <c r="AC40" s="4" t="str">
        <f>IFERROR(IF('M25'!E46=0,"",'M25'!E46),"")</f>
        <v/>
      </c>
      <c r="AD40" s="4" t="str">
        <f>IFERROR(IF('M26'!E46=0,"",'M26'!E46),"")</f>
        <v/>
      </c>
      <c r="AE40" s="4" t="str">
        <f>IFERROR(IF('M27'!E46=0,"",'M27'!E46),"")</f>
        <v/>
      </c>
      <c r="AF40" s="4" t="str">
        <f>IFERROR(IF('M28'!E46=0,"",'M28'!E46),"")</f>
        <v/>
      </c>
      <c r="AG40" s="4" t="str">
        <f>IFERROR(IF('M29'!E46=0,"",'M29'!E46),"")</f>
        <v/>
      </c>
      <c r="AH40" s="4" t="str">
        <f>IFERROR(IF('M30'!E46=0,"",'M30'!E46),"")</f>
        <v/>
      </c>
      <c r="AI40" s="4" t="str">
        <f>IFERROR(IF('M31'!E46=0,"",'M31'!E46),"")</f>
        <v/>
      </c>
      <c r="AJ40" s="4" t="str">
        <f>IFERROR(IF('M32'!E46=0,"",'M32'!E46),"")</f>
        <v/>
      </c>
      <c r="AK40" s="4" t="str">
        <f>IFERROR(IF('M33'!E46=0,"",'M33'!E46),"")</f>
        <v/>
      </c>
      <c r="AL40" s="4" t="str">
        <f>IFERROR(IF('M34'!E46=0,"",'M34'!E46),"")</f>
        <v/>
      </c>
      <c r="AM40" s="4" t="str">
        <f>IFERROR(IF('M35'!E46=0,"",'M35'!E46),"")</f>
        <v/>
      </c>
      <c r="AN40" s="4" t="str">
        <f>IFERROR(IF('M36'!E46=0,"",'M36'!E46),"")</f>
        <v/>
      </c>
      <c r="AO40" s="4" t="str">
        <f>IFERROR(IF('M37'!E46=0,"",'M37'!E46),"")</f>
        <v/>
      </c>
      <c r="AP40" s="4" t="str">
        <f>IFERROR(IF('M38'!E46=0,"",'M38'!E46),"")</f>
        <v/>
      </c>
      <c r="AQ40" s="4" t="str">
        <f>IFERROR(IF('M39'!E46=0,"",'M39'!E46),"")</f>
        <v/>
      </c>
      <c r="AR40" s="4" t="str">
        <f>IFERROR(IF('M40'!E46=0,"",'M40'!E46),"")</f>
        <v/>
      </c>
      <c r="AS40" s="4">
        <f>IFERROR(IF('Histórico - Média Mês Anterior'!E42=0,"",'Histórico - Média Mês Anterior'!E42),"")</f>
        <v>4.9087500000000004</v>
      </c>
      <c r="AT40" s="4">
        <f>IFERROR(AVERAGE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46),"")</f>
        <v>4.8949999999999996</v>
      </c>
      <c r="AU40" s="4">
        <f>IFERROR(MIN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46),"")</f>
        <v>4.8</v>
      </c>
      <c r="AV40" s="4">
        <f>IFERROR(MAX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46),"")</f>
        <v>4.99</v>
      </c>
      <c r="AW40" s="4">
        <f>COUNT('M1'!E46,'M2'!E46,'M3'!E46,'M4'!E46,'M5'!E46,'M6'!E46,'M7'!E46,'M8'!E46,'M9'!E46,'M10'!E46,'M11'!E46,'M12'!E46,'M13'!E46,'M14'!E46,'M15'!E46,'M16'!E46,'M17'!E46,'M18'!E46,'M19'!E46,'M20'!E46,'M21'!E46,'M22'!E46,'M23'!E46,'M24'!E46,'M25'!E46,'M26'!E46,'M27'!E46,'M28'!E46,'M29'!E46,'M30'!E46,'M31'!E46,'M32'!E46,'M33'!E46,'M34'!E46,'M35'!E46,'M36'!E46,'M37'!E46,'M38'!E46,'M39'!E46,'M40'!E46)</f>
        <v>2</v>
      </c>
    </row>
    <row r="41" spans="1:49" ht="15.75" customHeight="1" x14ac:dyDescent="0.25">
      <c r="A41" s="4"/>
      <c r="B41" s="9" t="s">
        <v>98</v>
      </c>
      <c r="C41" s="9" t="s">
        <v>100</v>
      </c>
      <c r="D41" s="9">
        <v>7898031690030</v>
      </c>
      <c r="E41" s="4" t="str">
        <f>IFERROR(IF('M1'!E47=0,"",'M1'!E47),"")</f>
        <v>x</v>
      </c>
      <c r="F41" s="4" t="str">
        <f>IFERROR(IF('M2'!E47=0,"",'M2'!E47),"")</f>
        <v/>
      </c>
      <c r="G41" s="4">
        <f>IFERROR(IF('M3'!E47=0,"",'M3'!E47),"")</f>
        <v>5.99</v>
      </c>
      <c r="H41" s="4" t="str">
        <f>IFERROR(IF('M4'!E47=0,"",'M4'!E47),"")</f>
        <v>x</v>
      </c>
      <c r="I41" s="4" t="str">
        <f>IFERROR(IF('M5'!E47=0,"",'M5'!E47),"")</f>
        <v>x</v>
      </c>
      <c r="J41" s="4" t="str">
        <f>IFERROR(IF('M6'!E47=0,"",'M6'!E47),"")</f>
        <v>x</v>
      </c>
      <c r="K41" s="4">
        <f>IFERROR(IF('M7'!E47=0,"",'M7'!E47),"")</f>
        <v>10.8</v>
      </c>
      <c r="L41" s="4" t="str">
        <f>IFERROR(IF('M8'!E47=0,"",'M8'!E47),"")</f>
        <v>x</v>
      </c>
      <c r="M41" s="4" t="str">
        <f>IFERROR(IF('M9'!E47=0,"",'M9'!E47),"")</f>
        <v/>
      </c>
      <c r="N41" s="4" t="str">
        <f>IFERROR(IF('M10'!E47=0,"",'M10'!E47),"")</f>
        <v/>
      </c>
      <c r="O41" s="4" t="str">
        <f>IFERROR(IF('M11'!E47=0,"",'M11'!E47),"")</f>
        <v/>
      </c>
      <c r="P41" s="4" t="str">
        <f>IFERROR(IF('M12'!E47=0,"",'M12'!E47),"")</f>
        <v/>
      </c>
      <c r="Q41" s="4" t="str">
        <f>IFERROR(IF('M13'!E47=0,"",'M13'!E47),"")</f>
        <v>x</v>
      </c>
      <c r="R41" s="4" t="str">
        <f>IFERROR(IF('M14'!E47=0,"",'M14'!E47),"")</f>
        <v>x</v>
      </c>
      <c r="S41" s="4" t="str">
        <f>IFERROR(IF('M15'!E47=0,"",'M15'!E47),"")</f>
        <v/>
      </c>
      <c r="T41" s="4" t="str">
        <f>IFERROR(IF('M16'!E47=0,"",'M16'!E47),"")</f>
        <v/>
      </c>
      <c r="U41" s="4" t="str">
        <f>IFERROR(IF('M17'!E47=0,"",'M17'!E47),"")</f>
        <v/>
      </c>
      <c r="V41" s="4" t="str">
        <f>IFERROR(IF('M18'!E47=0,"",'M18'!E47),"")</f>
        <v/>
      </c>
      <c r="W41" s="4" t="str">
        <f>IFERROR(IF('M19'!E47=0,"",'M19'!E47),"")</f>
        <v/>
      </c>
      <c r="X41" s="4" t="str">
        <f>IFERROR(IF('M20'!E47=0,"",'M20'!E47),"")</f>
        <v/>
      </c>
      <c r="Y41" s="4" t="str">
        <f>IFERROR(IF('M21'!E47=0,"",'M21'!E47),"")</f>
        <v/>
      </c>
      <c r="Z41" s="4" t="str">
        <f>IFERROR(IF('M22'!E47=0,"",'M22'!E47),"")</f>
        <v/>
      </c>
      <c r="AA41" s="4" t="str">
        <f>IFERROR(IF('M23'!E47=0,"",'M23'!E47),"")</f>
        <v/>
      </c>
      <c r="AB41" s="4" t="str">
        <f>IFERROR(IF('M24'!E47=0,"",'M24'!E47),"")</f>
        <v/>
      </c>
      <c r="AC41" s="4" t="str">
        <f>IFERROR(IF('M25'!E47=0,"",'M25'!E47),"")</f>
        <v/>
      </c>
      <c r="AD41" s="4" t="str">
        <f>IFERROR(IF('M26'!E47=0,"",'M26'!E47),"")</f>
        <v/>
      </c>
      <c r="AE41" s="4" t="str">
        <f>IFERROR(IF('M27'!E47=0,"",'M27'!E47),"")</f>
        <v/>
      </c>
      <c r="AF41" s="4" t="str">
        <f>IFERROR(IF('M28'!E47=0,"",'M28'!E47),"")</f>
        <v/>
      </c>
      <c r="AG41" s="4" t="str">
        <f>IFERROR(IF('M29'!E47=0,"",'M29'!E47),"")</f>
        <v/>
      </c>
      <c r="AH41" s="4" t="str">
        <f>IFERROR(IF('M30'!E47=0,"",'M30'!E47),"")</f>
        <v/>
      </c>
      <c r="AI41" s="4" t="str">
        <f>IFERROR(IF('M31'!E47=0,"",'M31'!E47),"")</f>
        <v/>
      </c>
      <c r="AJ41" s="4" t="str">
        <f>IFERROR(IF('M32'!E47=0,"",'M32'!E47),"")</f>
        <v/>
      </c>
      <c r="AK41" s="4" t="str">
        <f>IFERROR(IF('M33'!E47=0,"",'M33'!E47),"")</f>
        <v/>
      </c>
      <c r="AL41" s="4" t="str">
        <f>IFERROR(IF('M34'!E47=0,"",'M34'!E47),"")</f>
        <v/>
      </c>
      <c r="AM41" s="4" t="str">
        <f>IFERROR(IF('M35'!E47=0,"",'M35'!E47),"")</f>
        <v/>
      </c>
      <c r="AN41" s="4" t="str">
        <f>IFERROR(IF('M36'!E47=0,"",'M36'!E47),"")</f>
        <v/>
      </c>
      <c r="AO41" s="4" t="str">
        <f>IFERROR(IF('M37'!E47=0,"",'M37'!E47),"")</f>
        <v/>
      </c>
      <c r="AP41" s="4" t="str">
        <f>IFERROR(IF('M38'!E47=0,"",'M38'!E47),"")</f>
        <v/>
      </c>
      <c r="AQ41" s="4" t="str">
        <f>IFERROR(IF('M39'!E47=0,"",'M39'!E47),"")</f>
        <v/>
      </c>
      <c r="AR41" s="4" t="str">
        <f>IFERROR(IF('M40'!E47=0,"",'M40'!E47),"")</f>
        <v/>
      </c>
      <c r="AS41" s="4">
        <f>IFERROR(IF('Histórico - Média Mês Anterior'!E43=0,"",'Histórico - Média Mês Anterior'!E43),"")</f>
        <v>9.8855555559999999</v>
      </c>
      <c r="AT41" s="4">
        <f>IFERROR(AVERAGE(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47),"")</f>
        <v>8.3949999999999996</v>
      </c>
      <c r="AU41" s="4">
        <f>IFERROR(MIN(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47),"")</f>
        <v>5.99</v>
      </c>
      <c r="AV41" s="4">
        <f>IFERROR(MAX(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47),"")</f>
        <v>10.8</v>
      </c>
      <c r="AW41" s="4">
        <f>COUNT('M1'!E47,'M2'!E47,'M3'!E47,'M4'!E47,'M5'!E47,'M6'!E47,'M7'!E47,'M8'!E47,'M9'!E47,'M10'!E47,'M11'!E47,'M12'!E47,'M13'!E47,'M14'!E47,'M15'!E47,'M16'!E47,'M17'!E47,'M18'!E47,'M19'!E47,'M20'!E47,'M21'!E47,'M22'!E47,'M23'!E47,'M24'!E47,'M25'!E47,'M26'!E47,'M27'!E47,'M28'!E47,'M29'!E47,'M30'!E47,'M31'!E47,'M32'!E47,'M33'!E47,'M34'!E47,'M35'!E47,'M36'!E47,'M37'!E47,'M38'!E47,'M39'!E47,'M40'!E47)</f>
        <v>2</v>
      </c>
    </row>
    <row r="42" spans="1:49" ht="15.75" customHeight="1" x14ac:dyDescent="0.25">
      <c r="A42" s="4"/>
      <c r="B42" s="9" t="s">
        <v>98</v>
      </c>
      <c r="C42" s="9" t="s">
        <v>101</v>
      </c>
      <c r="D42" s="9">
        <v>7898357410015</v>
      </c>
      <c r="E42" s="4" t="str">
        <f>IFERROR(IF('M1'!E48=0,"",'M1'!E48),"")</f>
        <v>x</v>
      </c>
      <c r="F42" s="4" t="str">
        <f>IFERROR(IF('M2'!E48=0,"",'M2'!E48),"")</f>
        <v/>
      </c>
      <c r="G42" s="4" t="str">
        <f>IFERROR(IF('M3'!E48=0,"",'M3'!E48),"")</f>
        <v>x</v>
      </c>
      <c r="H42" s="4" t="str">
        <f>IFERROR(IF('M4'!E48=0,"",'M4'!E48),"")</f>
        <v>x</v>
      </c>
      <c r="I42" s="4" t="str">
        <f>IFERROR(IF('M5'!E48=0,"",'M5'!E48),"")</f>
        <v>x</v>
      </c>
      <c r="J42" s="4" t="str">
        <f>IFERROR(IF('M6'!E48=0,"",'M6'!E48),"")</f>
        <v>x</v>
      </c>
      <c r="K42" s="4">
        <f>IFERROR(IF('M7'!E48=0,"",'M7'!E48),"")</f>
        <v>4.8</v>
      </c>
      <c r="L42" s="4">
        <f>IFERROR(IF('M8'!E48=0,"",'M8'!E48),"")</f>
        <v>4.99</v>
      </c>
      <c r="M42" s="4" t="str">
        <f>IFERROR(IF('M9'!E48=0,"",'M9'!E48),"")</f>
        <v/>
      </c>
      <c r="N42" s="4" t="str">
        <f>IFERROR(IF('M10'!E48=0,"",'M10'!E48),"")</f>
        <v/>
      </c>
      <c r="O42" s="4" t="str">
        <f>IFERROR(IF('M11'!E48=0,"",'M11'!E48),"")</f>
        <v/>
      </c>
      <c r="P42" s="4" t="str">
        <f>IFERROR(IF('M12'!E48=0,"",'M12'!E48),"")</f>
        <v/>
      </c>
      <c r="Q42" s="4" t="str">
        <f>IFERROR(IF('M13'!E48=0,"",'M13'!E48),"")</f>
        <v>x</v>
      </c>
      <c r="R42" s="4" t="str">
        <f>IFERROR(IF('M14'!E48=0,"",'M14'!E48),"")</f>
        <v>x</v>
      </c>
      <c r="S42" s="4" t="str">
        <f>IFERROR(IF('M15'!E48=0,"",'M15'!E48),"")</f>
        <v/>
      </c>
      <c r="T42" s="4" t="str">
        <f>IFERROR(IF('M16'!E48=0,"",'M16'!E48),"")</f>
        <v/>
      </c>
      <c r="U42" s="4" t="str">
        <f>IFERROR(IF('M17'!E48=0,"",'M17'!E48),"")</f>
        <v/>
      </c>
      <c r="V42" s="4" t="str">
        <f>IFERROR(IF('M18'!E48=0,"",'M18'!E48),"")</f>
        <v/>
      </c>
      <c r="W42" s="4" t="str">
        <f>IFERROR(IF('M19'!E48=0,"",'M19'!E48),"")</f>
        <v/>
      </c>
      <c r="X42" s="4" t="str">
        <f>IFERROR(IF('M20'!E48=0,"",'M20'!E48),"")</f>
        <v/>
      </c>
      <c r="Y42" s="4" t="str">
        <f>IFERROR(IF('M21'!E48=0,"",'M21'!E48),"")</f>
        <v/>
      </c>
      <c r="Z42" s="4" t="str">
        <f>IFERROR(IF('M22'!E48=0,"",'M22'!E48),"")</f>
        <v/>
      </c>
      <c r="AA42" s="4" t="str">
        <f>IFERROR(IF('M23'!E48=0,"",'M23'!E48),"")</f>
        <v/>
      </c>
      <c r="AB42" s="4" t="str">
        <f>IFERROR(IF('M24'!E48=0,"",'M24'!E48),"")</f>
        <v/>
      </c>
      <c r="AC42" s="4" t="str">
        <f>IFERROR(IF('M25'!E48=0,"",'M25'!E48),"")</f>
        <v/>
      </c>
      <c r="AD42" s="4" t="str">
        <f>IFERROR(IF('M26'!E48=0,"",'M26'!E48),"")</f>
        <v/>
      </c>
      <c r="AE42" s="4" t="str">
        <f>IFERROR(IF('M27'!E48=0,"",'M27'!E48),"")</f>
        <v/>
      </c>
      <c r="AF42" s="4" t="str">
        <f>IFERROR(IF('M28'!E48=0,"",'M28'!E48),"")</f>
        <v/>
      </c>
      <c r="AG42" s="4" t="str">
        <f>IFERROR(IF('M29'!E48=0,"",'M29'!E48),"")</f>
        <v/>
      </c>
      <c r="AH42" s="4" t="str">
        <f>IFERROR(IF('M30'!E48=0,"",'M30'!E48),"")</f>
        <v/>
      </c>
      <c r="AI42" s="4" t="str">
        <f>IFERROR(IF('M31'!E48=0,"",'M31'!E48),"")</f>
        <v/>
      </c>
      <c r="AJ42" s="4" t="str">
        <f>IFERROR(IF('M32'!E48=0,"",'M32'!E48),"")</f>
        <v/>
      </c>
      <c r="AK42" s="4" t="str">
        <f>IFERROR(IF('M33'!E48=0,"",'M33'!E48),"")</f>
        <v/>
      </c>
      <c r="AL42" s="4" t="str">
        <f>IFERROR(IF('M34'!E48=0,"",'M34'!E48),"")</f>
        <v/>
      </c>
      <c r="AM42" s="4" t="str">
        <f>IFERROR(IF('M35'!E48=0,"",'M35'!E48),"")</f>
        <v/>
      </c>
      <c r="AN42" s="4" t="str">
        <f>IFERROR(IF('M36'!E48=0,"",'M36'!E48),"")</f>
        <v/>
      </c>
      <c r="AO42" s="4" t="str">
        <f>IFERROR(IF('M37'!E48=0,"",'M37'!E48),"")</f>
        <v/>
      </c>
      <c r="AP42" s="4" t="str">
        <f>IFERROR(IF('M38'!E48=0,"",'M38'!E48),"")</f>
        <v/>
      </c>
      <c r="AQ42" s="4" t="str">
        <f>IFERROR(IF('M39'!E48=0,"",'M39'!E48),"")</f>
        <v/>
      </c>
      <c r="AR42" s="4" t="str">
        <f>IFERROR(IF('M40'!E48=0,"",'M40'!E48),"")</f>
        <v/>
      </c>
      <c r="AS42" s="4">
        <f>IFERROR(IF('Histórico - Média Mês Anterior'!E44=0,"",'Histórico - Média Mês Anterior'!E44),"")</f>
        <v>4.9424999999999999</v>
      </c>
      <c r="AT42" s="4">
        <f>IFERROR(AVERAGE(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48),"")</f>
        <v>4.8949999999999996</v>
      </c>
      <c r="AU42" s="4">
        <f>IFERROR(MIN(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48),"")</f>
        <v>4.8</v>
      </c>
      <c r="AV42" s="4">
        <f>IFERROR(MAX(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48),"")</f>
        <v>4.99</v>
      </c>
      <c r="AW42" s="4">
        <f>COUNT('M1'!E48,'M2'!E48,'M3'!E48,'M4'!E48,'M5'!E48,'M6'!E48,'M7'!E48,'M8'!E48,'M9'!E48,'M10'!E48,'M11'!E48,'M12'!E48,'M13'!E48,'M14'!E48,'M15'!E48,'M16'!E48,'M17'!E48,'M18'!E48,'M19'!E48,'M20'!E48,'M21'!E48,'M22'!E48,'M23'!E48,'M24'!E48,'M25'!E48,'M26'!E48,'M27'!E48,'M28'!E48,'M29'!E48,'M30'!E48,'M31'!E48,'M32'!E48,'M33'!E48,'M34'!E48,'M35'!E48,'M36'!E48,'M37'!E48,'M38'!E48,'M39'!E48,'M40'!E48)</f>
        <v>2</v>
      </c>
    </row>
    <row r="43" spans="1:49" ht="15.75" customHeight="1" x14ac:dyDescent="0.25">
      <c r="A43" s="4"/>
      <c r="B43" s="9" t="s">
        <v>98</v>
      </c>
      <c r="C43" s="9" t="s">
        <v>102</v>
      </c>
      <c r="D43" s="9">
        <v>7898031690023</v>
      </c>
      <c r="E43" s="4" t="str">
        <f>IFERROR(IF('M1'!E49=0,"",'M1'!E49),"")</f>
        <v>x</v>
      </c>
      <c r="F43" s="4" t="str">
        <f>IFERROR(IF('M2'!E49=0,"",'M2'!E49),"")</f>
        <v/>
      </c>
      <c r="G43" s="4">
        <f>IFERROR(IF('M3'!E49=0,"",'M3'!E49),"")</f>
        <v>5.99</v>
      </c>
      <c r="H43" s="4">
        <f>IFERROR(IF('M4'!E49=0,"",'M4'!E49),"")</f>
        <v>9.99</v>
      </c>
      <c r="I43" s="4" t="str">
        <f>IFERROR(IF('M5'!E49=0,"",'M5'!E49),"")</f>
        <v>x</v>
      </c>
      <c r="J43" s="4" t="str">
        <f>IFERROR(IF('M6'!E49=0,"",'M6'!E49),"")</f>
        <v>x</v>
      </c>
      <c r="K43" s="4">
        <f>IFERROR(IF('M7'!E49=0,"",'M7'!E49),"")</f>
        <v>10.8</v>
      </c>
      <c r="L43" s="4" t="str">
        <f>IFERROR(IF('M8'!E49=0,"",'M8'!E49),"")</f>
        <v>x</v>
      </c>
      <c r="M43" s="4" t="str">
        <f>IFERROR(IF('M9'!E49=0,"",'M9'!E49),"")</f>
        <v/>
      </c>
      <c r="N43" s="4" t="str">
        <f>IFERROR(IF('M10'!E49=0,"",'M10'!E49),"")</f>
        <v/>
      </c>
      <c r="O43" s="4" t="str">
        <f>IFERROR(IF('M11'!E49=0,"",'M11'!E49),"")</f>
        <v/>
      </c>
      <c r="P43" s="4" t="str">
        <f>IFERROR(IF('M12'!E49=0,"",'M12'!E49),"")</f>
        <v/>
      </c>
      <c r="Q43" s="4" t="str">
        <f>IFERROR(IF('M13'!E49=0,"",'M13'!E49),"")</f>
        <v>x</v>
      </c>
      <c r="R43" s="4">
        <f>IFERROR(IF('M14'!E49=0,"",'M14'!E49),"")</f>
        <v>11.75</v>
      </c>
      <c r="S43" s="4" t="str">
        <f>IFERROR(IF('M15'!E49=0,"",'M15'!E49),"")</f>
        <v/>
      </c>
      <c r="T43" s="4" t="str">
        <f>IFERROR(IF('M16'!E49=0,"",'M16'!E49),"")</f>
        <v/>
      </c>
      <c r="U43" s="4" t="str">
        <f>IFERROR(IF('M17'!E49=0,"",'M17'!E49),"")</f>
        <v/>
      </c>
      <c r="V43" s="4" t="str">
        <f>IFERROR(IF('M18'!E49=0,"",'M18'!E49),"")</f>
        <v/>
      </c>
      <c r="W43" s="4" t="str">
        <f>IFERROR(IF('M19'!E49=0,"",'M19'!E49),"")</f>
        <v/>
      </c>
      <c r="X43" s="4" t="str">
        <f>IFERROR(IF('M20'!E49=0,"",'M20'!E49),"")</f>
        <v/>
      </c>
      <c r="Y43" s="4" t="str">
        <f>IFERROR(IF('M21'!E49=0,"",'M21'!E49),"")</f>
        <v/>
      </c>
      <c r="Z43" s="4" t="str">
        <f>IFERROR(IF('M22'!E49=0,"",'M22'!E49),"")</f>
        <v/>
      </c>
      <c r="AA43" s="4" t="str">
        <f>IFERROR(IF('M23'!E49=0,"",'M23'!E49),"")</f>
        <v/>
      </c>
      <c r="AB43" s="4" t="str">
        <f>IFERROR(IF('M24'!E49=0,"",'M24'!E49),"")</f>
        <v/>
      </c>
      <c r="AC43" s="4" t="str">
        <f>IFERROR(IF('M25'!E49=0,"",'M25'!E49),"")</f>
        <v/>
      </c>
      <c r="AD43" s="4" t="str">
        <f>IFERROR(IF('M26'!E49=0,"",'M26'!E49),"")</f>
        <v/>
      </c>
      <c r="AE43" s="4" t="str">
        <f>IFERROR(IF('M27'!E49=0,"",'M27'!E49),"")</f>
        <v/>
      </c>
      <c r="AF43" s="4" t="str">
        <f>IFERROR(IF('M28'!E49=0,"",'M28'!E49),"")</f>
        <v/>
      </c>
      <c r="AG43" s="4" t="str">
        <f>IFERROR(IF('M29'!E49=0,"",'M29'!E49),"")</f>
        <v/>
      </c>
      <c r="AH43" s="4" t="str">
        <f>IFERROR(IF('M30'!E49=0,"",'M30'!E49),"")</f>
        <v/>
      </c>
      <c r="AI43" s="4" t="str">
        <f>IFERROR(IF('M31'!E49=0,"",'M31'!E49),"")</f>
        <v/>
      </c>
      <c r="AJ43" s="4" t="str">
        <f>IFERROR(IF('M32'!E49=0,"",'M32'!E49),"")</f>
        <v/>
      </c>
      <c r="AK43" s="4" t="str">
        <f>IFERROR(IF('M33'!E49=0,"",'M33'!E49),"")</f>
        <v/>
      </c>
      <c r="AL43" s="4" t="str">
        <f>IFERROR(IF('M34'!E49=0,"",'M34'!E49),"")</f>
        <v/>
      </c>
      <c r="AM43" s="4" t="str">
        <f>IFERROR(IF('M35'!E49=0,"",'M35'!E49),"")</f>
        <v/>
      </c>
      <c r="AN43" s="4" t="str">
        <f>IFERROR(IF('M36'!E49=0,"",'M36'!E49),"")</f>
        <v/>
      </c>
      <c r="AO43" s="4" t="str">
        <f>IFERROR(IF('M37'!E49=0,"",'M37'!E49),"")</f>
        <v/>
      </c>
      <c r="AP43" s="4" t="str">
        <f>IFERROR(IF('M38'!E49=0,"",'M38'!E49),"")</f>
        <v/>
      </c>
      <c r="AQ43" s="4" t="str">
        <f>IFERROR(IF('M39'!E49=0,"",'M39'!E49),"")</f>
        <v/>
      </c>
      <c r="AR43" s="4" t="str">
        <f>IFERROR(IF('M40'!E49=0,"",'M40'!E49),"")</f>
        <v/>
      </c>
      <c r="AS43" s="4">
        <f>IFERROR(IF('Histórico - Média Mês Anterior'!E45=0,"",'Histórico - Média Mês Anterior'!E45),"")</f>
        <v>9.8529999999999998</v>
      </c>
      <c r="AT43" s="4">
        <f>IFERROR(AVERAGE(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9.6325000000000003</v>
      </c>
      <c r="AU43" s="4">
        <f>IFERROR(MIN(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5.99</v>
      </c>
      <c r="AV43" s="4">
        <f>IFERROR(MAX(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,"")</f>
        <v>11.75</v>
      </c>
      <c r="AW43" s="4">
        <f>COUNT('M1'!E49,'M2'!E49,'M3'!E49,'M4'!E49,'M5'!E49,'M6'!E49,'M7'!E49,'M8'!E49,'M9'!E49,'M10'!E49,'M11'!E49,'M12'!E49,'M13'!E49,'M14'!E49,'M15'!E49,'M16'!E49,'M17'!E49,'M18'!E49,'M19'!E49,'M20'!E49,'M21'!E49,'M22'!E49,'M23'!E49,'M24'!E49,'M25'!E49,'M26'!E49,'M27'!E49,'M28'!E49,'M29'!E49,'M30'!E49,'M31'!E49,'M32'!E49,'M33'!E49,'M34'!E49,'M35'!E49,'M36'!E49,'M37'!E49,'M38'!E49,'M39'!E49,'M40'!E49)</f>
        <v>4</v>
      </c>
    </row>
    <row r="44" spans="1:49" ht="15.75" customHeight="1" x14ac:dyDescent="0.25">
      <c r="A44" s="121" t="s">
        <v>103</v>
      </c>
      <c r="B44" s="120"/>
      <c r="C44" s="120"/>
      <c r="D44" s="120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>
        <f>IFERROR(AVERAGE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,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,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,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,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2.0565000000000002</v>
      </c>
      <c r="AU44" s="97">
        <f>IFERROR(MIN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,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,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,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,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1.39</v>
      </c>
      <c r="AV44" s="97">
        <f>IFERROR(MAX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,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,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,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,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3.95</v>
      </c>
      <c r="AW44" s="97">
        <f>COUNT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,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,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,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,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</f>
        <v>20</v>
      </c>
    </row>
    <row r="45" spans="1:49" ht="15.75" customHeight="1" x14ac:dyDescent="0.25">
      <c r="A45" s="4"/>
      <c r="B45" s="9" t="s">
        <v>104</v>
      </c>
      <c r="C45" s="9" t="s">
        <v>105</v>
      </c>
      <c r="D45" s="9">
        <v>7896481130137</v>
      </c>
      <c r="E45" s="4">
        <f>IFERROR(IF('M1'!E51=0,"",'M1'!E51),"")</f>
        <v>2.04</v>
      </c>
      <c r="F45" s="4" t="str">
        <f>IFERROR(IF('M2'!E51=0,"",'M2'!E51),"")</f>
        <v/>
      </c>
      <c r="G45" s="4">
        <f>IFERROR(IF('M3'!E51=0,"",'M3'!E51),"")</f>
        <v>2.39</v>
      </c>
      <c r="H45" s="4" t="str">
        <f>IFERROR(IF('M4'!E51=0,"",'M4'!E51),"")</f>
        <v>x</v>
      </c>
      <c r="I45" s="4">
        <f>IFERROR(IF('M5'!E51=0,"",'M5'!E51),"")</f>
        <v>1.99</v>
      </c>
      <c r="J45" s="4" t="str">
        <f>IFERROR(IF('M6'!E51=0,"",'M6'!E51),"")</f>
        <v>x</v>
      </c>
      <c r="K45" s="4">
        <f>IFERROR(IF('M7'!E51=0,"",'M7'!E51),"")</f>
        <v>2.79</v>
      </c>
      <c r="L45" s="4">
        <f>IFERROR(IF('M8'!E51=0,"",'M8'!E51),"")</f>
        <v>2.4900000000000002</v>
      </c>
      <c r="M45" s="4" t="str">
        <f>IFERROR(IF('M9'!E51=0,"",'M9'!E51),"")</f>
        <v/>
      </c>
      <c r="N45" s="4" t="str">
        <f>IFERROR(IF('M10'!E51=0,"",'M10'!E51),"")</f>
        <v/>
      </c>
      <c r="O45" s="4" t="str">
        <f>IFERROR(IF('M11'!E51=0,"",'M11'!E51),"")</f>
        <v/>
      </c>
      <c r="P45" s="4" t="str">
        <f>IFERROR(IF('M12'!E51=0,"",'M12'!E51),"")</f>
        <v/>
      </c>
      <c r="Q45" s="4">
        <f>IFERROR(IF('M13'!E51=0,"",'M13'!E51),"")</f>
        <v>2.19</v>
      </c>
      <c r="R45" s="4">
        <f>IFERROR(IF('M14'!E51=0,"",'M14'!E51),"")</f>
        <v>2.69</v>
      </c>
      <c r="S45" s="4" t="str">
        <f>IFERROR(IF('M15'!E51=0,"",'M15'!E51),"")</f>
        <v/>
      </c>
      <c r="T45" s="4" t="str">
        <f>IFERROR(IF('M16'!E51=0,"",'M16'!E51),"")</f>
        <v/>
      </c>
      <c r="U45" s="4" t="str">
        <f>IFERROR(IF('M17'!E51=0,"",'M17'!E51),"")</f>
        <v/>
      </c>
      <c r="V45" s="4" t="str">
        <f>IFERROR(IF('M18'!E51=0,"",'M18'!E51),"")</f>
        <v/>
      </c>
      <c r="W45" s="4" t="str">
        <f>IFERROR(IF('M19'!E51=0,"",'M19'!E51),"")</f>
        <v/>
      </c>
      <c r="X45" s="4" t="str">
        <f>IFERROR(IF('M20'!E51=0,"",'M20'!E51),"")</f>
        <v/>
      </c>
      <c r="Y45" s="4" t="str">
        <f>IFERROR(IF('M21'!E51=0,"",'M21'!E51),"")</f>
        <v/>
      </c>
      <c r="Z45" s="4" t="str">
        <f>IFERROR(IF('M22'!E51=0,"",'M22'!E51),"")</f>
        <v/>
      </c>
      <c r="AA45" s="4" t="str">
        <f>IFERROR(IF('M23'!E51=0,"",'M23'!E51),"")</f>
        <v/>
      </c>
      <c r="AB45" s="4" t="str">
        <f>IFERROR(IF('M24'!E51=0,"",'M24'!E51),"")</f>
        <v/>
      </c>
      <c r="AC45" s="4" t="str">
        <f>IFERROR(IF('M25'!E51=0,"",'M25'!E51),"")</f>
        <v/>
      </c>
      <c r="AD45" s="4" t="str">
        <f>IFERROR(IF('M26'!E51=0,"",'M26'!E51),"")</f>
        <v/>
      </c>
      <c r="AE45" s="4" t="str">
        <f>IFERROR(IF('M27'!E51=0,"",'M27'!E51),"")</f>
        <v/>
      </c>
      <c r="AF45" s="4" t="str">
        <f>IFERROR(IF('M28'!E51=0,"",'M28'!E51),"")</f>
        <v/>
      </c>
      <c r="AG45" s="4" t="str">
        <f>IFERROR(IF('M29'!E51=0,"",'M29'!E51),"")</f>
        <v/>
      </c>
      <c r="AH45" s="4" t="str">
        <f>IFERROR(IF('M30'!E51=0,"",'M30'!E51),"")</f>
        <v/>
      </c>
      <c r="AI45" s="4" t="str">
        <f>IFERROR(IF('M31'!E51=0,"",'M31'!E51),"")</f>
        <v/>
      </c>
      <c r="AJ45" s="4" t="str">
        <f>IFERROR(IF('M32'!E51=0,"",'M32'!E51),"")</f>
        <v/>
      </c>
      <c r="AK45" s="4" t="str">
        <f>IFERROR(IF('M33'!E51=0,"",'M33'!E51),"")</f>
        <v/>
      </c>
      <c r="AL45" s="4" t="str">
        <f>IFERROR(IF('M34'!E51=0,"",'M34'!E51),"")</f>
        <v/>
      </c>
      <c r="AM45" s="4" t="str">
        <f>IFERROR(IF('M35'!E51=0,"",'M35'!E51),"")</f>
        <v/>
      </c>
      <c r="AN45" s="4" t="str">
        <f>IFERROR(IF('M36'!E51=0,"",'M36'!E51),"")</f>
        <v/>
      </c>
      <c r="AO45" s="4" t="str">
        <f>IFERROR(IF('M37'!E51=0,"",'M37'!E51),"")</f>
        <v/>
      </c>
      <c r="AP45" s="4" t="str">
        <f>IFERROR(IF('M38'!E51=0,"",'M38'!E51),"")</f>
        <v/>
      </c>
      <c r="AQ45" s="4" t="str">
        <f>IFERROR(IF('M39'!E51=0,"",'M39'!E51),"")</f>
        <v/>
      </c>
      <c r="AR45" s="4" t="str">
        <f>IFERROR(IF('M40'!E51=0,"",'M40'!E51),"")</f>
        <v/>
      </c>
      <c r="AS45" s="4">
        <f>IFERROR(IF('Histórico - Média Mês Anterior'!E47=0,"",'Histórico - Média Mês Anterior'!E47),"")</f>
        <v>2.6076000000000001</v>
      </c>
      <c r="AT45" s="4">
        <f>IFERROR(AVERAGE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51),"")</f>
        <v>2.3685714285714288</v>
      </c>
      <c r="AU45" s="4">
        <f>IFERROR(MIN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51),"")</f>
        <v>1.99</v>
      </c>
      <c r="AV45" s="4">
        <f>IFERROR(MAX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51),"")</f>
        <v>2.79</v>
      </c>
      <c r="AW45" s="4">
        <f>COUNT('M1'!E51,'M2'!E51,'M3'!E51,'M4'!E51,'M5'!E51,'M6'!E51,'M7'!E51,'M8'!E51,'M9'!E51,'M10'!E51,'M11'!E51,'M12'!E51,'M13'!E51,'M14'!E51,'M15'!E51,'M16'!E51,'M17'!E51,'M18'!E51,'M19'!E51,'M20'!E51,'M21'!E51,'M22'!E51,'M23'!E51,'M24'!E51,'M25'!E51,'M26'!E51,'M27'!E51,'M28'!E51,'M29'!E51,'M30'!E51,'M31'!E51,'M32'!E51,'M33'!E51,'M34'!E51,'M35'!E51,'M36'!E51,'M37'!E51,'M38'!E51,'M39'!E51,'M40'!E51)</f>
        <v>7</v>
      </c>
    </row>
    <row r="46" spans="1:49" ht="15.75" customHeight="1" x14ac:dyDescent="0.25">
      <c r="A46" s="4"/>
      <c r="B46" s="9" t="s">
        <v>104</v>
      </c>
      <c r="C46" s="9" t="s">
        <v>106</v>
      </c>
      <c r="D46" s="9">
        <v>7898932426042</v>
      </c>
      <c r="E46" s="4">
        <f>IFERROR(IF('M1'!E52=0,"",'M1'!E52),"")</f>
        <v>1.65</v>
      </c>
      <c r="F46" s="4" t="str">
        <f>IFERROR(IF('M2'!E52=0,"",'M2'!E52),"")</f>
        <v/>
      </c>
      <c r="G46" s="4">
        <f>IFERROR(IF('M3'!E52=0,"",'M3'!E52),"")</f>
        <v>1.69</v>
      </c>
      <c r="H46" s="4" t="str">
        <f>IFERROR(IF('M4'!E52=0,"",'M4'!E52),"")</f>
        <v>x</v>
      </c>
      <c r="I46" s="4">
        <f>IFERROR(IF('M5'!E52=0,"",'M5'!E52),"")</f>
        <v>1.59</v>
      </c>
      <c r="J46" s="4" t="str">
        <f>IFERROR(IF('M6'!E52=0,"",'M6'!E52),"")</f>
        <v>x</v>
      </c>
      <c r="K46" s="4" t="str">
        <f>IFERROR(IF('M7'!E52=0,"",'M7'!E52),"")</f>
        <v>x</v>
      </c>
      <c r="L46" s="4" t="str">
        <f>IFERROR(IF('M8'!E52=0,"",'M8'!E52),"")</f>
        <v>x</v>
      </c>
      <c r="M46" s="4" t="str">
        <f>IFERROR(IF('M9'!E52=0,"",'M9'!E52),"")</f>
        <v/>
      </c>
      <c r="N46" s="4" t="str">
        <f>IFERROR(IF('M10'!E52=0,"",'M10'!E52),"")</f>
        <v/>
      </c>
      <c r="O46" s="4" t="str">
        <f>IFERROR(IF('M11'!E52=0,"",'M11'!E52),"")</f>
        <v/>
      </c>
      <c r="P46" s="4" t="str">
        <f>IFERROR(IF('M12'!E52=0,"",'M12'!E52),"")</f>
        <v/>
      </c>
      <c r="Q46" s="4">
        <f>IFERROR(IF('M13'!E52=0,"",'M13'!E52),"")</f>
        <v>1.79</v>
      </c>
      <c r="R46" s="4" t="str">
        <f>IFERROR(IF('M14'!E52=0,"",'M14'!E52),"")</f>
        <v>x</v>
      </c>
      <c r="S46" s="4" t="str">
        <f>IFERROR(IF('M15'!E52=0,"",'M15'!E52),"")</f>
        <v/>
      </c>
      <c r="T46" s="4" t="str">
        <f>IFERROR(IF('M16'!E52=0,"",'M16'!E52),"")</f>
        <v/>
      </c>
      <c r="U46" s="4" t="str">
        <f>IFERROR(IF('M17'!E52=0,"",'M17'!E52),"")</f>
        <v/>
      </c>
      <c r="V46" s="4" t="str">
        <f>IFERROR(IF('M18'!E52=0,"",'M18'!E52),"")</f>
        <v/>
      </c>
      <c r="W46" s="4" t="str">
        <f>IFERROR(IF('M19'!E52=0,"",'M19'!E52),"")</f>
        <v/>
      </c>
      <c r="X46" s="4" t="str">
        <f>IFERROR(IF('M20'!E52=0,"",'M20'!E52),"")</f>
        <v/>
      </c>
      <c r="Y46" s="4" t="str">
        <f>IFERROR(IF('M21'!E52=0,"",'M21'!E52),"")</f>
        <v/>
      </c>
      <c r="Z46" s="4" t="str">
        <f>IFERROR(IF('M22'!E52=0,"",'M22'!E52),"")</f>
        <v/>
      </c>
      <c r="AA46" s="4" t="str">
        <f>IFERROR(IF('M23'!E52=0,"",'M23'!E52),"")</f>
        <v/>
      </c>
      <c r="AB46" s="4" t="str">
        <f>IFERROR(IF('M24'!E52=0,"",'M24'!E52),"")</f>
        <v/>
      </c>
      <c r="AC46" s="4" t="str">
        <f>IFERROR(IF('M25'!E52=0,"",'M25'!E52),"")</f>
        <v/>
      </c>
      <c r="AD46" s="4" t="str">
        <f>IFERROR(IF('M26'!E52=0,"",'M26'!E52),"")</f>
        <v/>
      </c>
      <c r="AE46" s="4" t="str">
        <f>IFERROR(IF('M27'!E52=0,"",'M27'!E52),"")</f>
        <v/>
      </c>
      <c r="AF46" s="4" t="str">
        <f>IFERROR(IF('M28'!E52=0,"",'M28'!E52),"")</f>
        <v/>
      </c>
      <c r="AG46" s="4" t="str">
        <f>IFERROR(IF('M29'!E52=0,"",'M29'!E52),"")</f>
        <v/>
      </c>
      <c r="AH46" s="4" t="str">
        <f>IFERROR(IF('M30'!E52=0,"",'M30'!E52),"")</f>
        <v/>
      </c>
      <c r="AI46" s="4" t="str">
        <f>IFERROR(IF('M31'!E52=0,"",'M31'!E52),"")</f>
        <v/>
      </c>
      <c r="AJ46" s="4" t="str">
        <f>IFERROR(IF('M32'!E52=0,"",'M32'!E52),"")</f>
        <v/>
      </c>
      <c r="AK46" s="4" t="str">
        <f>IFERROR(IF('M33'!E52=0,"",'M33'!E52),"")</f>
        <v/>
      </c>
      <c r="AL46" s="4" t="str">
        <f>IFERROR(IF('M34'!E52=0,"",'M34'!E52),"")</f>
        <v/>
      </c>
      <c r="AM46" s="4" t="str">
        <f>IFERROR(IF('M35'!E52=0,"",'M35'!E52),"")</f>
        <v/>
      </c>
      <c r="AN46" s="4" t="str">
        <f>IFERROR(IF('M36'!E52=0,"",'M36'!E52),"")</f>
        <v/>
      </c>
      <c r="AO46" s="4" t="str">
        <f>IFERROR(IF('M37'!E52=0,"",'M37'!E52),"")</f>
        <v/>
      </c>
      <c r="AP46" s="4" t="str">
        <f>IFERROR(IF('M38'!E52=0,"",'M38'!E52),"")</f>
        <v/>
      </c>
      <c r="AQ46" s="4" t="str">
        <f>IFERROR(IF('M39'!E52=0,"",'M39'!E52),"")</f>
        <v/>
      </c>
      <c r="AR46" s="4" t="str">
        <f>IFERROR(IF('M40'!E52=0,"",'M40'!E52),"")</f>
        <v/>
      </c>
      <c r="AS46" s="4">
        <f>IFERROR(IF('Histórico - Média Mês Anterior'!E48=0,"",'Histórico - Média Mês Anterior'!E48),"")</f>
        <v>1.864285714</v>
      </c>
      <c r="AT46" s="4">
        <f>IFERROR(AVERAGE(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52),"")</f>
        <v>1.68</v>
      </c>
      <c r="AU46" s="4">
        <f>IFERROR(MIN(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52),"")</f>
        <v>1.59</v>
      </c>
      <c r="AV46" s="4">
        <f>IFERROR(MAX(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52),"")</f>
        <v>1.79</v>
      </c>
      <c r="AW46" s="4">
        <f>COUNT('M1'!E52,'M2'!E52,'M3'!E52,'M4'!E52,'M5'!E52,'M6'!E52,'M7'!E52,'M8'!E52,'M9'!E52,'M10'!E52,'M11'!E52,'M12'!E52,'M13'!E52,'M14'!E52,'M15'!E52,'M16'!E52,'M17'!E52,'M18'!E52,'M19'!E52,'M20'!E52,'M21'!E52,'M22'!E52,'M23'!E52,'M24'!E52,'M25'!E52,'M26'!E52,'M27'!E52,'M28'!E52,'M29'!E52,'M30'!E52,'M31'!E52,'M32'!E52,'M33'!E52,'M34'!E52,'M35'!E52,'M36'!E52,'M37'!E52,'M38'!E52,'M39'!E52,'M40'!E52)</f>
        <v>4</v>
      </c>
    </row>
    <row r="47" spans="1:49" ht="15.75" customHeight="1" x14ac:dyDescent="0.25">
      <c r="A47" s="4"/>
      <c r="B47" s="9" t="s">
        <v>104</v>
      </c>
      <c r="C47" s="9" t="s">
        <v>107</v>
      </c>
      <c r="D47" s="9">
        <v>7896490288775</v>
      </c>
      <c r="E47" s="4">
        <f>IFERROR(IF('M1'!E53=0,"",'M1'!E53),"")</f>
        <v>1.59</v>
      </c>
      <c r="F47" s="4" t="str">
        <f>IFERROR(IF('M2'!E53=0,"",'M2'!E53),"")</f>
        <v/>
      </c>
      <c r="G47" s="4">
        <f>IFERROR(IF('M3'!E53=0,"",'M3'!E53),"")</f>
        <v>1.39</v>
      </c>
      <c r="H47" s="4" t="str">
        <f>IFERROR(IF('M4'!E53=0,"",'M4'!E53),"")</f>
        <v>x</v>
      </c>
      <c r="I47" s="4">
        <f>IFERROR(IF('M5'!E53=0,"",'M5'!E53),"")</f>
        <v>1.55</v>
      </c>
      <c r="J47" s="4" t="str">
        <f>IFERROR(IF('M6'!E53=0,"",'M6'!E53),"")</f>
        <v>x</v>
      </c>
      <c r="K47" s="4">
        <f>IFERROR(IF('M7'!E53=0,"",'M7'!E53),"")</f>
        <v>1.95</v>
      </c>
      <c r="L47" s="4" t="str">
        <f>IFERROR(IF('M8'!E53=0,"",'M8'!E53),"")</f>
        <v>x</v>
      </c>
      <c r="M47" s="4" t="str">
        <f>IFERROR(IF('M9'!E53=0,"",'M9'!E53),"")</f>
        <v/>
      </c>
      <c r="N47" s="4" t="str">
        <f>IFERROR(IF('M10'!E53=0,"",'M10'!E53),"")</f>
        <v/>
      </c>
      <c r="O47" s="4" t="str">
        <f>IFERROR(IF('M11'!E53=0,"",'M11'!E53),"")</f>
        <v/>
      </c>
      <c r="P47" s="4" t="str">
        <f>IFERROR(IF('M12'!E53=0,"",'M12'!E53),"")</f>
        <v/>
      </c>
      <c r="Q47" s="4" t="str">
        <f>IFERROR(IF('M13'!E53=0,"",'M13'!E53),"")</f>
        <v>x</v>
      </c>
      <c r="R47" s="4" t="str">
        <f>IFERROR(IF('M14'!E53=0,"",'M14'!E53),"")</f>
        <v>x</v>
      </c>
      <c r="S47" s="4" t="str">
        <f>IFERROR(IF('M15'!E53=0,"",'M15'!E53),"")</f>
        <v/>
      </c>
      <c r="T47" s="4" t="str">
        <f>IFERROR(IF('M16'!E53=0,"",'M16'!E53),"")</f>
        <v/>
      </c>
      <c r="U47" s="4" t="str">
        <f>IFERROR(IF('M17'!E53=0,"",'M17'!E53),"")</f>
        <v/>
      </c>
      <c r="V47" s="4" t="str">
        <f>IFERROR(IF('M18'!E53=0,"",'M18'!E53),"")</f>
        <v/>
      </c>
      <c r="W47" s="4" t="str">
        <f>IFERROR(IF('M19'!E53=0,"",'M19'!E53),"")</f>
        <v/>
      </c>
      <c r="X47" s="4" t="str">
        <f>IFERROR(IF('M20'!E53=0,"",'M20'!E53),"")</f>
        <v/>
      </c>
      <c r="Y47" s="4" t="str">
        <f>IFERROR(IF('M21'!E53=0,"",'M21'!E53),"")</f>
        <v/>
      </c>
      <c r="Z47" s="4" t="str">
        <f>IFERROR(IF('M22'!E53=0,"",'M22'!E53),"")</f>
        <v/>
      </c>
      <c r="AA47" s="4" t="str">
        <f>IFERROR(IF('M23'!E53=0,"",'M23'!E53),"")</f>
        <v/>
      </c>
      <c r="AB47" s="4" t="str">
        <f>IFERROR(IF('M24'!E53=0,"",'M24'!E53),"")</f>
        <v/>
      </c>
      <c r="AC47" s="4" t="str">
        <f>IFERROR(IF('M25'!E53=0,"",'M25'!E53),"")</f>
        <v/>
      </c>
      <c r="AD47" s="4" t="str">
        <f>IFERROR(IF('M26'!E53=0,"",'M26'!E53),"")</f>
        <v/>
      </c>
      <c r="AE47" s="4" t="str">
        <f>IFERROR(IF('M27'!E53=0,"",'M27'!E53),"")</f>
        <v/>
      </c>
      <c r="AF47" s="4" t="str">
        <f>IFERROR(IF('M28'!E53=0,"",'M28'!E53),"")</f>
        <v/>
      </c>
      <c r="AG47" s="4" t="str">
        <f>IFERROR(IF('M29'!E53=0,"",'M29'!E53),"")</f>
        <v/>
      </c>
      <c r="AH47" s="4" t="str">
        <f>IFERROR(IF('M30'!E53=0,"",'M30'!E53),"")</f>
        <v/>
      </c>
      <c r="AI47" s="4" t="str">
        <f>IFERROR(IF('M31'!E53=0,"",'M31'!E53),"")</f>
        <v/>
      </c>
      <c r="AJ47" s="4" t="str">
        <f>IFERROR(IF('M32'!E53=0,"",'M32'!E53),"")</f>
        <v/>
      </c>
      <c r="AK47" s="4" t="str">
        <f>IFERROR(IF('M33'!E53=0,"",'M33'!E53),"")</f>
        <v/>
      </c>
      <c r="AL47" s="4" t="str">
        <f>IFERROR(IF('M34'!E53=0,"",'M34'!E53),"")</f>
        <v/>
      </c>
      <c r="AM47" s="4" t="str">
        <f>IFERROR(IF('M35'!E53=0,"",'M35'!E53),"")</f>
        <v/>
      </c>
      <c r="AN47" s="4" t="str">
        <f>IFERROR(IF('M36'!E53=0,"",'M36'!E53),"")</f>
        <v/>
      </c>
      <c r="AO47" s="4" t="str">
        <f>IFERROR(IF('M37'!E53=0,"",'M37'!E53),"")</f>
        <v/>
      </c>
      <c r="AP47" s="4" t="str">
        <f>IFERROR(IF('M38'!E53=0,"",'M38'!E53),"")</f>
        <v/>
      </c>
      <c r="AQ47" s="4" t="str">
        <f>IFERROR(IF('M39'!E53=0,"",'M39'!E53),"")</f>
        <v/>
      </c>
      <c r="AR47" s="4" t="str">
        <f>IFERROR(IF('M40'!E53=0,"",'M40'!E53),"")</f>
        <v/>
      </c>
      <c r="AS47" s="4">
        <f>IFERROR(IF('Histórico - Média Mês Anterior'!E49=0,"",'Histórico - Média Mês Anterior'!E49),"")</f>
        <v>1.962307692</v>
      </c>
      <c r="AT47" s="4">
        <f>IFERROR(AVERAGE(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53),"")</f>
        <v>1.62</v>
      </c>
      <c r="AU47" s="4">
        <f>IFERROR(MIN(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53),"")</f>
        <v>1.39</v>
      </c>
      <c r="AV47" s="4">
        <f>IFERROR(MAX(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53),"")</f>
        <v>1.95</v>
      </c>
      <c r="AW47" s="4">
        <f>COUNT('M1'!E53,'M2'!E53,'M3'!E53,'M4'!E53,'M5'!E53,'M6'!E53,'M7'!E53,'M8'!E53,'M9'!E53,'M10'!E53,'M11'!E53,'M12'!E53,'M13'!E53,'M14'!E53,'M15'!E53,'M16'!E53,'M17'!E53,'M18'!E53,'M19'!E53,'M20'!E53,'M21'!E53,'M22'!E53,'M23'!E53,'M24'!E53,'M25'!E53,'M26'!E53,'M27'!E53,'M28'!E53,'M29'!E53,'M30'!E53,'M31'!E53,'M32'!E53,'M33'!E53,'M34'!E53,'M35'!E53,'M36'!E53,'M37'!E53,'M38'!E53,'M39'!E53,'M40'!E53)</f>
        <v>4</v>
      </c>
    </row>
    <row r="48" spans="1:49" ht="15.75" customHeight="1" x14ac:dyDescent="0.25">
      <c r="A48" s="4"/>
      <c r="B48" s="9" t="s">
        <v>104</v>
      </c>
      <c r="C48" s="9" t="s">
        <v>108</v>
      </c>
      <c r="D48" s="9">
        <v>7898366930023</v>
      </c>
      <c r="E48" s="4">
        <f>IFERROR(IF('M1'!E54=0,"",'M1'!E54),"")</f>
        <v>1.68</v>
      </c>
      <c r="F48" s="4" t="str">
        <f>IFERROR(IF('M2'!E54=0,"",'M2'!E54),"")</f>
        <v/>
      </c>
      <c r="G48" s="4" t="str">
        <f>IFERROR(IF('M3'!E54=0,"",'M3'!E54),"")</f>
        <v>x</v>
      </c>
      <c r="H48" s="4" t="str">
        <f>IFERROR(IF('M4'!E54=0,"",'M4'!E54),"")</f>
        <v>x</v>
      </c>
      <c r="I48" s="4">
        <f>IFERROR(IF('M5'!E54=0,"",'M5'!E54),"")</f>
        <v>1.65</v>
      </c>
      <c r="J48" s="4" t="str">
        <f>IFERROR(IF('M6'!E54=0,"",'M6'!E54),"")</f>
        <v>x</v>
      </c>
      <c r="K48" s="4">
        <f>IFERROR(IF('M7'!E54=0,"",'M7'!E54),"")</f>
        <v>1.82</v>
      </c>
      <c r="L48" s="4" t="str">
        <f>IFERROR(IF('M8'!E54=0,"",'M8'!E54),"")</f>
        <v>x</v>
      </c>
      <c r="M48" s="4" t="str">
        <f>IFERROR(IF('M9'!E54=0,"",'M9'!E54),"")</f>
        <v/>
      </c>
      <c r="N48" s="4" t="str">
        <f>IFERROR(IF('M10'!E54=0,"",'M10'!E54),"")</f>
        <v/>
      </c>
      <c r="O48" s="4" t="str">
        <f>IFERROR(IF('M11'!E54=0,"",'M11'!E54),"")</f>
        <v/>
      </c>
      <c r="P48" s="4" t="str">
        <f>IFERROR(IF('M12'!E54=0,"",'M12'!E54),"")</f>
        <v/>
      </c>
      <c r="Q48" s="4" t="str">
        <f>IFERROR(IF('M13'!E54=0,"",'M13'!E54),"")</f>
        <v>x</v>
      </c>
      <c r="R48" s="4">
        <f>IFERROR(IF('M14'!E54=0,"",'M14'!E54),"")</f>
        <v>2.25</v>
      </c>
      <c r="S48" s="4" t="str">
        <f>IFERROR(IF('M15'!E54=0,"",'M15'!E54),"")</f>
        <v/>
      </c>
      <c r="T48" s="4" t="str">
        <f>IFERROR(IF('M16'!E54=0,"",'M16'!E54),"")</f>
        <v/>
      </c>
      <c r="U48" s="4" t="str">
        <f>IFERROR(IF('M17'!E54=0,"",'M17'!E54),"")</f>
        <v/>
      </c>
      <c r="V48" s="4" t="str">
        <f>IFERROR(IF('M18'!E54=0,"",'M18'!E54),"")</f>
        <v/>
      </c>
      <c r="W48" s="4" t="str">
        <f>IFERROR(IF('M19'!E54=0,"",'M19'!E54),"")</f>
        <v/>
      </c>
      <c r="X48" s="4" t="str">
        <f>IFERROR(IF('M20'!E54=0,"",'M20'!E54),"")</f>
        <v/>
      </c>
      <c r="Y48" s="4" t="str">
        <f>IFERROR(IF('M21'!E54=0,"",'M21'!E54),"")</f>
        <v/>
      </c>
      <c r="Z48" s="4" t="str">
        <f>IFERROR(IF('M22'!E54=0,"",'M22'!E54),"")</f>
        <v/>
      </c>
      <c r="AA48" s="4" t="str">
        <f>IFERROR(IF('M23'!E54=0,"",'M23'!E54),"")</f>
        <v/>
      </c>
      <c r="AB48" s="4" t="str">
        <f>IFERROR(IF('M24'!E54=0,"",'M24'!E54),"")</f>
        <v/>
      </c>
      <c r="AC48" s="4" t="str">
        <f>IFERROR(IF('M25'!E54=0,"",'M25'!E54),"")</f>
        <v/>
      </c>
      <c r="AD48" s="4" t="str">
        <f>IFERROR(IF('M26'!E54=0,"",'M26'!E54),"")</f>
        <v/>
      </c>
      <c r="AE48" s="4" t="str">
        <f>IFERROR(IF('M27'!E54=0,"",'M27'!E54),"")</f>
        <v/>
      </c>
      <c r="AF48" s="4" t="str">
        <f>IFERROR(IF('M28'!E54=0,"",'M28'!E54),"")</f>
        <v/>
      </c>
      <c r="AG48" s="4" t="str">
        <f>IFERROR(IF('M29'!E54=0,"",'M29'!E54),"")</f>
        <v/>
      </c>
      <c r="AH48" s="4" t="str">
        <f>IFERROR(IF('M30'!E54=0,"",'M30'!E54),"")</f>
        <v/>
      </c>
      <c r="AI48" s="4" t="str">
        <f>IFERROR(IF('M31'!E54=0,"",'M31'!E54),"")</f>
        <v/>
      </c>
      <c r="AJ48" s="4" t="str">
        <f>IFERROR(IF('M32'!E54=0,"",'M32'!E54),"")</f>
        <v/>
      </c>
      <c r="AK48" s="4" t="str">
        <f>IFERROR(IF('M33'!E54=0,"",'M33'!E54),"")</f>
        <v/>
      </c>
      <c r="AL48" s="4" t="str">
        <f>IFERROR(IF('M34'!E54=0,"",'M34'!E54),"")</f>
        <v/>
      </c>
      <c r="AM48" s="4" t="str">
        <f>IFERROR(IF('M35'!E54=0,"",'M35'!E54),"")</f>
        <v/>
      </c>
      <c r="AN48" s="4" t="str">
        <f>IFERROR(IF('M36'!E54=0,"",'M36'!E54),"")</f>
        <v/>
      </c>
      <c r="AO48" s="4" t="str">
        <f>IFERROR(IF('M37'!E54=0,"",'M37'!E54),"")</f>
        <v/>
      </c>
      <c r="AP48" s="4" t="str">
        <f>IFERROR(IF('M38'!E54=0,"",'M38'!E54),"")</f>
        <v/>
      </c>
      <c r="AQ48" s="4" t="str">
        <f>IFERROR(IF('M39'!E54=0,"",'M39'!E54),"")</f>
        <v/>
      </c>
      <c r="AR48" s="4" t="str">
        <f>IFERROR(IF('M40'!E54=0,"",'M40'!E54),"")</f>
        <v/>
      </c>
      <c r="AS48" s="4">
        <f>IFERROR(IF('Histórico - Média Mês Anterior'!E50=0,"",'Histórico - Média Mês Anterior'!E50),"")</f>
        <v>1.9290909089999999</v>
      </c>
      <c r="AT48" s="4">
        <f>IFERROR(AVERAGE(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54),"")</f>
        <v>1.85</v>
      </c>
      <c r="AU48" s="4">
        <f>IFERROR(MIN(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54),"")</f>
        <v>1.65</v>
      </c>
      <c r="AV48" s="4">
        <f>IFERROR(MAX(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54),"")</f>
        <v>2.25</v>
      </c>
      <c r="AW48" s="4">
        <f>COUNT('M1'!E54,'M2'!E54,'M3'!E54,'M4'!E54,'M5'!E54,'M6'!E54,'M7'!E54,'M8'!E54,'M9'!E54,'M10'!E54,'M11'!E54,'M12'!E54,'M13'!E54,'M14'!E54,'M15'!E54,'M16'!E54,'M17'!E54,'M18'!E54,'M19'!E54,'M20'!E54,'M21'!E54,'M22'!E54,'M23'!E54,'M24'!E54,'M25'!E54,'M26'!E54,'M27'!E54,'M28'!E54,'M29'!E54,'M30'!E54,'M31'!E54,'M32'!E54,'M33'!E54,'M34'!E54,'M35'!E54,'M36'!E54,'M37'!E54,'M38'!E54,'M39'!E54,'M40'!E54)</f>
        <v>4</v>
      </c>
    </row>
    <row r="49" spans="1:49" ht="15.75" customHeight="1" x14ac:dyDescent="0.25">
      <c r="A49" s="4"/>
      <c r="B49" s="9" t="s">
        <v>104</v>
      </c>
      <c r="C49" s="9" t="s">
        <v>109</v>
      </c>
      <c r="D49" s="9">
        <v>7898097320018</v>
      </c>
      <c r="E49" s="4" t="str">
        <f>IFERROR(IF('M1'!E55=0,"",'M1'!E55),"")</f>
        <v>x</v>
      </c>
      <c r="F49" s="4" t="str">
        <f>IFERROR(IF('M2'!E55=0,"",'M2'!E55),"")</f>
        <v/>
      </c>
      <c r="G49" s="4" t="str">
        <f>IFERROR(IF('M3'!E55=0,"",'M3'!E55),"")</f>
        <v>x</v>
      </c>
      <c r="H49" s="4" t="str">
        <f>IFERROR(IF('M4'!E55=0,"",'M4'!E55),"")</f>
        <v>x</v>
      </c>
      <c r="I49" s="4" t="str">
        <f>IFERROR(IF('M5'!E55=0,"",'M5'!E55),"")</f>
        <v>x</v>
      </c>
      <c r="J49" s="4" t="str">
        <f>IFERROR(IF('M6'!E55=0,"",'M6'!E55),"")</f>
        <v>x</v>
      </c>
      <c r="K49" s="4">
        <f>IFERROR(IF('M7'!E55=0,"",'M7'!E55),"")</f>
        <v>3.95</v>
      </c>
      <c r="L49" s="4" t="str">
        <f>IFERROR(IF('M8'!E55=0,"",'M8'!E55),"")</f>
        <v>x</v>
      </c>
      <c r="M49" s="4" t="str">
        <f>IFERROR(IF('M9'!E55=0,"",'M9'!E55),"")</f>
        <v/>
      </c>
      <c r="N49" s="4" t="str">
        <f>IFERROR(IF('M10'!E55=0,"",'M10'!E55),"")</f>
        <v/>
      </c>
      <c r="O49" s="4" t="str">
        <f>IFERROR(IF('M11'!E55=0,"",'M11'!E55),"")</f>
        <v/>
      </c>
      <c r="P49" s="4" t="str">
        <f>IFERROR(IF('M12'!E55=0,"",'M12'!E55),"")</f>
        <v/>
      </c>
      <c r="Q49" s="4" t="str">
        <f>IFERROR(IF('M13'!E55=0,"",'M13'!E55),"")</f>
        <v>x</v>
      </c>
      <c r="R49" s="4" t="str">
        <f>IFERROR(IF('M14'!E55=0,"",'M14'!E55),"")</f>
        <v>x</v>
      </c>
      <c r="S49" s="4" t="str">
        <f>IFERROR(IF('M15'!E55=0,"",'M15'!E55),"")</f>
        <v/>
      </c>
      <c r="T49" s="4" t="str">
        <f>IFERROR(IF('M16'!E55=0,"",'M16'!E55),"")</f>
        <v/>
      </c>
      <c r="U49" s="4" t="str">
        <f>IFERROR(IF('M17'!E55=0,"",'M17'!E55),"")</f>
        <v/>
      </c>
      <c r="V49" s="4" t="str">
        <f>IFERROR(IF('M18'!E55=0,"",'M18'!E55),"")</f>
        <v/>
      </c>
      <c r="W49" s="4" t="str">
        <f>IFERROR(IF('M19'!E55=0,"",'M19'!E55),"")</f>
        <v/>
      </c>
      <c r="X49" s="4" t="str">
        <f>IFERROR(IF('M20'!E55=0,"",'M20'!E55),"")</f>
        <v/>
      </c>
      <c r="Y49" s="4" t="str">
        <f>IFERROR(IF('M21'!E55=0,"",'M21'!E55),"")</f>
        <v/>
      </c>
      <c r="Z49" s="4" t="str">
        <f>IFERROR(IF('M22'!E55=0,"",'M22'!E55),"")</f>
        <v/>
      </c>
      <c r="AA49" s="4" t="str">
        <f>IFERROR(IF('M23'!E55=0,"",'M23'!E55),"")</f>
        <v/>
      </c>
      <c r="AB49" s="4" t="str">
        <f>IFERROR(IF('M24'!E55=0,"",'M24'!E55),"")</f>
        <v/>
      </c>
      <c r="AC49" s="4" t="str">
        <f>IFERROR(IF('M25'!E55=0,"",'M25'!E55),"")</f>
        <v/>
      </c>
      <c r="AD49" s="4" t="str">
        <f>IFERROR(IF('M26'!E55=0,"",'M26'!E55),"")</f>
        <v/>
      </c>
      <c r="AE49" s="4" t="str">
        <f>IFERROR(IF('M27'!E55=0,"",'M27'!E55),"")</f>
        <v/>
      </c>
      <c r="AF49" s="4" t="str">
        <f>IFERROR(IF('M28'!E55=0,"",'M28'!E55),"")</f>
        <v/>
      </c>
      <c r="AG49" s="4" t="str">
        <f>IFERROR(IF('M29'!E55=0,"",'M29'!E55),"")</f>
        <v/>
      </c>
      <c r="AH49" s="4" t="str">
        <f>IFERROR(IF('M30'!E55=0,"",'M30'!E55),"")</f>
        <v/>
      </c>
      <c r="AI49" s="4" t="str">
        <f>IFERROR(IF('M31'!E55=0,"",'M31'!E55),"")</f>
        <v/>
      </c>
      <c r="AJ49" s="4" t="str">
        <f>IFERROR(IF('M32'!E55=0,"",'M32'!E55),"")</f>
        <v/>
      </c>
      <c r="AK49" s="4" t="str">
        <f>IFERROR(IF('M33'!E55=0,"",'M33'!E55),"")</f>
        <v/>
      </c>
      <c r="AL49" s="4" t="str">
        <f>IFERROR(IF('M34'!E55=0,"",'M34'!E55),"")</f>
        <v/>
      </c>
      <c r="AM49" s="4" t="str">
        <f>IFERROR(IF('M35'!E55=0,"",'M35'!E55),"")</f>
        <v/>
      </c>
      <c r="AN49" s="4" t="str">
        <f>IFERROR(IF('M36'!E55=0,"",'M36'!E55),"")</f>
        <v/>
      </c>
      <c r="AO49" s="4" t="str">
        <f>IFERROR(IF('M37'!E55=0,"",'M37'!E55),"")</f>
        <v/>
      </c>
      <c r="AP49" s="4" t="str">
        <f>IFERROR(IF('M38'!E55=0,"",'M38'!E55),"")</f>
        <v/>
      </c>
      <c r="AQ49" s="4" t="str">
        <f>IFERROR(IF('M39'!E55=0,"",'M39'!E55),"")</f>
        <v/>
      </c>
      <c r="AR49" s="4" t="str">
        <f>IFERROR(IF('M40'!E55=0,"",'M40'!E55),"")</f>
        <v/>
      </c>
      <c r="AS49" s="4">
        <f>IFERROR(IF('Histórico - Média Mês Anterior'!E51=0,"",'Histórico - Média Mês Anterior'!E51),"")</f>
        <v>4.0149999999999997</v>
      </c>
      <c r="AT49" s="4">
        <f>IFERROR(AVERAGE(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3.95</v>
      </c>
      <c r="AU49" s="4">
        <f>IFERROR(MIN(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3.95</v>
      </c>
      <c r="AV49" s="4">
        <f>IFERROR(MAX(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,"")</f>
        <v>3.95</v>
      </c>
      <c r="AW49" s="4">
        <f>COUNT('M1'!E55,'M2'!E55,'M3'!E55,'M4'!E55,'M5'!E55,'M6'!E55,'M7'!E55,'M8'!E55,'M9'!E55,'M10'!E55,'M11'!E55,'M12'!E55,'M13'!E55,'M14'!E55,'M15'!E55,'M16'!E55,'M17'!E55,'M18'!E55,'M19'!E55,'M20'!E55,'M21'!E55,'M22'!E55,'M23'!E55,'M24'!E55,'M25'!E55,'M26'!E55,'M27'!E55,'M28'!E55,'M29'!E55,'M30'!E55,'M31'!E55,'M32'!E55,'M33'!E55,'M34'!E55,'M35'!E55,'M36'!E55,'M37'!E55,'M38'!E55,'M39'!E55,'M40'!E55)</f>
        <v>1</v>
      </c>
    </row>
    <row r="50" spans="1:49" ht="15.75" customHeight="1" x14ac:dyDescent="0.25">
      <c r="A50" s="121" t="s">
        <v>110</v>
      </c>
      <c r="B50" s="120"/>
      <c r="C50" s="120"/>
      <c r="D50" s="120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>
        <f>IFERROR(AVERAGE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,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,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,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,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4.585</v>
      </c>
      <c r="AU50" s="97">
        <f>IFERROR(MIN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,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,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,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,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3.69</v>
      </c>
      <c r="AV50" s="97">
        <f>IFERROR(MAX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,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,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,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,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5.5</v>
      </c>
      <c r="AW50" s="97">
        <f>COUNT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,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,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,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,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</f>
        <v>14</v>
      </c>
    </row>
    <row r="51" spans="1:49" ht="15.75" customHeight="1" x14ac:dyDescent="0.25">
      <c r="A51" s="4"/>
      <c r="B51" s="9" t="s">
        <v>111</v>
      </c>
      <c r="C51" s="9" t="s">
        <v>112</v>
      </c>
      <c r="D51" s="9">
        <v>7896005213193</v>
      </c>
      <c r="E51" s="4" t="str">
        <f>IFERROR(IF('M1'!E57=0,"",'M1'!E57),"")</f>
        <v>x</v>
      </c>
      <c r="F51" s="4" t="str">
        <f>IFERROR(IF('M2'!E57=0,"",'M2'!E57),"")</f>
        <v/>
      </c>
      <c r="G51" s="4">
        <f>IFERROR(IF('M3'!E57=0,"",'M3'!E57),"")</f>
        <v>4.1900000000000004</v>
      </c>
      <c r="H51" s="4" t="str">
        <f>IFERROR(IF('M4'!E57=0,"",'M4'!E57),"")</f>
        <v>x</v>
      </c>
      <c r="I51" s="4">
        <f>IFERROR(IF('M5'!E57=0,"",'M5'!E57),"")</f>
        <v>3.69</v>
      </c>
      <c r="J51" s="4" t="str">
        <f>IFERROR(IF('M6'!E57=0,"",'M6'!E57),"")</f>
        <v>x</v>
      </c>
      <c r="K51" s="4">
        <f>IFERROR(IF('M7'!E57=0,"",'M7'!E57),"")</f>
        <v>4.9000000000000004</v>
      </c>
      <c r="L51" s="4" t="str">
        <f>IFERROR(IF('M8'!E57=0,"",'M8'!E57),"")</f>
        <v>x</v>
      </c>
      <c r="M51" s="4" t="str">
        <f>IFERROR(IF('M9'!E57=0,"",'M9'!E57),"")</f>
        <v/>
      </c>
      <c r="N51" s="4" t="str">
        <f>IFERROR(IF('M10'!E57=0,"",'M10'!E57),"")</f>
        <v/>
      </c>
      <c r="O51" s="4" t="str">
        <f>IFERROR(IF('M11'!E57=0,"",'M11'!E57),"")</f>
        <v/>
      </c>
      <c r="P51" s="4" t="str">
        <f>IFERROR(IF('M12'!E57=0,"",'M12'!E57),"")</f>
        <v/>
      </c>
      <c r="Q51" s="4" t="str">
        <f>IFERROR(IF('M13'!E57=0,"",'M13'!E57),"")</f>
        <v>x</v>
      </c>
      <c r="R51" s="4" t="str">
        <f>IFERROR(IF('M14'!E57=0,"",'M14'!E57),"")</f>
        <v>x</v>
      </c>
      <c r="S51" s="4" t="str">
        <f>IFERROR(IF('M15'!E57=0,"",'M15'!E57),"")</f>
        <v/>
      </c>
      <c r="T51" s="4" t="str">
        <f>IFERROR(IF('M16'!E57=0,"",'M16'!E57),"")</f>
        <v/>
      </c>
      <c r="U51" s="4" t="str">
        <f>IFERROR(IF('M17'!E57=0,"",'M17'!E57),"")</f>
        <v/>
      </c>
      <c r="V51" s="4" t="str">
        <f>IFERROR(IF('M18'!E57=0,"",'M18'!E57),"")</f>
        <v/>
      </c>
      <c r="W51" s="4" t="str">
        <f>IFERROR(IF('M19'!E57=0,"",'M19'!E57),"")</f>
        <v/>
      </c>
      <c r="X51" s="4" t="str">
        <f>IFERROR(IF('M20'!E57=0,"",'M20'!E57),"")</f>
        <v/>
      </c>
      <c r="Y51" s="4" t="str">
        <f>IFERROR(IF('M21'!E57=0,"",'M21'!E57),"")</f>
        <v/>
      </c>
      <c r="Z51" s="4" t="str">
        <f>IFERROR(IF('M22'!E57=0,"",'M22'!E57),"")</f>
        <v/>
      </c>
      <c r="AA51" s="4" t="str">
        <f>IFERROR(IF('M23'!E57=0,"",'M23'!E57),"")</f>
        <v/>
      </c>
      <c r="AB51" s="4" t="str">
        <f>IFERROR(IF('M24'!E57=0,"",'M24'!E57),"")</f>
        <v/>
      </c>
      <c r="AC51" s="4" t="str">
        <f>IFERROR(IF('M25'!E57=0,"",'M25'!E57),"")</f>
        <v/>
      </c>
      <c r="AD51" s="4" t="str">
        <f>IFERROR(IF('M26'!E57=0,"",'M26'!E57),"")</f>
        <v/>
      </c>
      <c r="AE51" s="4" t="str">
        <f>IFERROR(IF('M27'!E57=0,"",'M27'!E57),"")</f>
        <v/>
      </c>
      <c r="AF51" s="4" t="str">
        <f>IFERROR(IF('M28'!E57=0,"",'M28'!E57),"")</f>
        <v/>
      </c>
      <c r="AG51" s="4" t="str">
        <f>IFERROR(IF('M29'!E57=0,"",'M29'!E57),"")</f>
        <v/>
      </c>
      <c r="AH51" s="4" t="str">
        <f>IFERROR(IF('M30'!E57=0,"",'M30'!E57),"")</f>
        <v/>
      </c>
      <c r="AI51" s="4" t="str">
        <f>IFERROR(IF('M31'!E57=0,"",'M31'!E57),"")</f>
        <v/>
      </c>
      <c r="AJ51" s="4" t="str">
        <f>IFERROR(IF('M32'!E57=0,"",'M32'!E57),"")</f>
        <v/>
      </c>
      <c r="AK51" s="4" t="str">
        <f>IFERROR(IF('M33'!E57=0,"",'M33'!E57),"")</f>
        <v/>
      </c>
      <c r="AL51" s="4" t="str">
        <f>IFERROR(IF('M34'!E57=0,"",'M34'!E57),"")</f>
        <v/>
      </c>
      <c r="AM51" s="4" t="str">
        <f>IFERROR(IF('M35'!E57=0,"",'M35'!E57),"")</f>
        <v/>
      </c>
      <c r="AN51" s="4" t="str">
        <f>IFERROR(IF('M36'!E57=0,"",'M36'!E57),"")</f>
        <v/>
      </c>
      <c r="AO51" s="4" t="str">
        <f>IFERROR(IF('M37'!E57=0,"",'M37'!E57),"")</f>
        <v/>
      </c>
      <c r="AP51" s="4" t="str">
        <f>IFERROR(IF('M38'!E57=0,"",'M38'!E57),"")</f>
        <v/>
      </c>
      <c r="AQ51" s="4" t="str">
        <f>IFERROR(IF('M39'!E57=0,"",'M39'!E57),"")</f>
        <v/>
      </c>
      <c r="AR51" s="4" t="str">
        <f>IFERROR(IF('M40'!E57=0,"",'M40'!E57),"")</f>
        <v/>
      </c>
      <c r="AS51" s="4">
        <f>IFERROR(IF('Histórico - Média Mês Anterior'!E53=0,"",'Histórico - Média Mês Anterior'!E53),"")</f>
        <v>4.773684211</v>
      </c>
      <c r="AT51" s="4">
        <f>IFERROR(AVERAGE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57),"")</f>
        <v>4.2600000000000007</v>
      </c>
      <c r="AU51" s="4">
        <f>IFERROR(MIN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57),"")</f>
        <v>3.69</v>
      </c>
      <c r="AV51" s="4">
        <f>IFERROR(MAX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57),"")</f>
        <v>4.9000000000000004</v>
      </c>
      <c r="AW51" s="4">
        <f>COUNT('M1'!E57,'M2'!E57,'M3'!E57,'M4'!E57,'M5'!E57,'M6'!E57,'M7'!E57,'M8'!E57,'M9'!E57,'M10'!E57,'M11'!E57,'M12'!E57,'M13'!E57,'M14'!E57,'M15'!E57,'M16'!E57,'M17'!E57,'M18'!E57,'M19'!E57,'M20'!E57,'M21'!E57,'M22'!E57,'M23'!E57,'M24'!E57,'M25'!E57,'M26'!E57,'M27'!E57,'M28'!E57,'M29'!E57,'M30'!E57,'M31'!E57,'M32'!E57,'M33'!E57,'M34'!E57,'M35'!E57,'M36'!E57,'M37'!E57,'M38'!E57,'M39'!E57,'M40'!E57)</f>
        <v>3</v>
      </c>
    </row>
    <row r="52" spans="1:49" ht="15.75" customHeight="1" x14ac:dyDescent="0.25">
      <c r="A52" s="4"/>
      <c r="B52" s="9" t="s">
        <v>111</v>
      </c>
      <c r="C52" s="9" t="s">
        <v>113</v>
      </c>
      <c r="D52" s="9">
        <v>7896005286579</v>
      </c>
      <c r="E52" s="4">
        <f>IFERROR(IF('M1'!E58=0,"",'M1'!E58),"")</f>
        <v>3.89</v>
      </c>
      <c r="F52" s="4" t="str">
        <f>IFERROR(IF('M2'!E58=0,"",'M2'!E58),"")</f>
        <v/>
      </c>
      <c r="G52" s="4">
        <f>IFERROR(IF('M3'!E58=0,"",'M3'!E58),"")</f>
        <v>4.3899999999999997</v>
      </c>
      <c r="H52" s="4" t="str">
        <f>IFERROR(IF('M4'!E58=0,"",'M4'!E58),"")</f>
        <v>x</v>
      </c>
      <c r="I52" s="4">
        <f>IFERROR(IF('M5'!E58=0,"",'M5'!E58),"")</f>
        <v>3.89</v>
      </c>
      <c r="J52" s="4" t="str">
        <f>IFERROR(IF('M6'!E58=0,"",'M6'!E58),"")</f>
        <v>x</v>
      </c>
      <c r="K52" s="4">
        <f>IFERROR(IF('M7'!E58=0,"",'M7'!E58),"")</f>
        <v>4.95</v>
      </c>
      <c r="L52" s="4" t="str">
        <f>IFERROR(IF('M8'!E58=0,"",'M8'!E58),"")</f>
        <v>x</v>
      </c>
      <c r="M52" s="4" t="str">
        <f>IFERROR(IF('M9'!E58=0,"",'M9'!E58),"")</f>
        <v/>
      </c>
      <c r="N52" s="4" t="str">
        <f>IFERROR(IF('M10'!E58=0,"",'M10'!E58),"")</f>
        <v/>
      </c>
      <c r="O52" s="4" t="str">
        <f>IFERROR(IF('M11'!E58=0,"",'M11'!E58),"")</f>
        <v/>
      </c>
      <c r="P52" s="4" t="str">
        <f>IFERROR(IF('M12'!E58=0,"",'M12'!E58),"")</f>
        <v/>
      </c>
      <c r="Q52" s="4">
        <f>IFERROR(IF('M13'!E58=0,"",'M13'!E58),"")</f>
        <v>4.49</v>
      </c>
      <c r="R52" s="4" t="str">
        <f>IFERROR(IF('M14'!E58=0,"",'M14'!E58),"")</f>
        <v>x</v>
      </c>
      <c r="S52" s="4" t="str">
        <f>IFERROR(IF('M15'!E58=0,"",'M15'!E58),"")</f>
        <v/>
      </c>
      <c r="T52" s="4" t="str">
        <f>IFERROR(IF('M16'!E58=0,"",'M16'!E58),"")</f>
        <v/>
      </c>
      <c r="U52" s="4" t="str">
        <f>IFERROR(IF('M17'!E58=0,"",'M17'!E58),"")</f>
        <v/>
      </c>
      <c r="V52" s="4" t="str">
        <f>IFERROR(IF('M18'!E58=0,"",'M18'!E58),"")</f>
        <v/>
      </c>
      <c r="W52" s="4" t="str">
        <f>IFERROR(IF('M19'!E58=0,"",'M19'!E58),"")</f>
        <v/>
      </c>
      <c r="X52" s="4" t="str">
        <f>IFERROR(IF('M20'!E58=0,"",'M20'!E58),"")</f>
        <v/>
      </c>
      <c r="Y52" s="4" t="str">
        <f>IFERROR(IF('M21'!E58=0,"",'M21'!E58),"")</f>
        <v/>
      </c>
      <c r="Z52" s="4" t="str">
        <f>IFERROR(IF('M22'!E58=0,"",'M22'!E58),"")</f>
        <v/>
      </c>
      <c r="AA52" s="4" t="str">
        <f>IFERROR(IF('M23'!E58=0,"",'M23'!E58),"")</f>
        <v/>
      </c>
      <c r="AB52" s="4" t="str">
        <f>IFERROR(IF('M24'!E58=0,"",'M24'!E58),"")</f>
        <v/>
      </c>
      <c r="AC52" s="4" t="str">
        <f>IFERROR(IF('M25'!E58=0,"",'M25'!E58),"")</f>
        <v/>
      </c>
      <c r="AD52" s="4" t="str">
        <f>IFERROR(IF('M26'!E58=0,"",'M26'!E58),"")</f>
        <v/>
      </c>
      <c r="AE52" s="4" t="str">
        <f>IFERROR(IF('M27'!E58=0,"",'M27'!E58),"")</f>
        <v/>
      </c>
      <c r="AF52" s="4" t="str">
        <f>IFERROR(IF('M28'!E58=0,"",'M28'!E58),"")</f>
        <v/>
      </c>
      <c r="AG52" s="4" t="str">
        <f>IFERROR(IF('M29'!E58=0,"",'M29'!E58),"")</f>
        <v/>
      </c>
      <c r="AH52" s="4" t="str">
        <f>IFERROR(IF('M30'!E58=0,"",'M30'!E58),"")</f>
        <v/>
      </c>
      <c r="AI52" s="4" t="str">
        <f>IFERROR(IF('M31'!E58=0,"",'M31'!E58),"")</f>
        <v/>
      </c>
      <c r="AJ52" s="4" t="str">
        <f>IFERROR(IF('M32'!E58=0,"",'M32'!E58),"")</f>
        <v/>
      </c>
      <c r="AK52" s="4" t="str">
        <f>IFERROR(IF('M33'!E58=0,"",'M33'!E58),"")</f>
        <v/>
      </c>
      <c r="AL52" s="4" t="str">
        <f>IFERROR(IF('M34'!E58=0,"",'M34'!E58),"")</f>
        <v/>
      </c>
      <c r="AM52" s="4" t="str">
        <f>IFERROR(IF('M35'!E58=0,"",'M35'!E58),"")</f>
        <v/>
      </c>
      <c r="AN52" s="4" t="str">
        <f>IFERROR(IF('M36'!E58=0,"",'M36'!E58),"")</f>
        <v/>
      </c>
      <c r="AO52" s="4" t="str">
        <f>IFERROR(IF('M37'!E58=0,"",'M37'!E58),"")</f>
        <v/>
      </c>
      <c r="AP52" s="4" t="str">
        <f>IFERROR(IF('M38'!E58=0,"",'M38'!E58),"")</f>
        <v/>
      </c>
      <c r="AQ52" s="4" t="str">
        <f>IFERROR(IF('M39'!E58=0,"",'M39'!E58),"")</f>
        <v/>
      </c>
      <c r="AR52" s="4" t="str">
        <f>IFERROR(IF('M40'!E58=0,"",'M40'!E58),"")</f>
        <v/>
      </c>
      <c r="AS52" s="4">
        <f>IFERROR(IF('Histórico - Média Mês Anterior'!E54=0,"",'Histórico - Média Mês Anterior'!E54),"")</f>
        <v>4.7630769229999999</v>
      </c>
      <c r="AT52" s="4">
        <f>IFERROR(AVERAGE(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58),"")</f>
        <v>4.3220000000000001</v>
      </c>
      <c r="AU52" s="4">
        <f>IFERROR(MIN(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58),"")</f>
        <v>3.89</v>
      </c>
      <c r="AV52" s="4">
        <f>IFERROR(MAX(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58),"")</f>
        <v>4.95</v>
      </c>
      <c r="AW52" s="4">
        <f>COUNT('M1'!E58,'M2'!E58,'M3'!E58,'M4'!E58,'M5'!E58,'M6'!E58,'M7'!E58,'M8'!E58,'M9'!E58,'M10'!E58,'M11'!E58,'M12'!E58,'M13'!E58,'M14'!E58,'M15'!E58,'M16'!E58,'M17'!E58,'M18'!E58,'M19'!E58,'M20'!E58,'M21'!E58,'M22'!E58,'M23'!E58,'M24'!E58,'M25'!E58,'M26'!E58,'M27'!E58,'M28'!E58,'M29'!E58,'M30'!E58,'M31'!E58,'M32'!E58,'M33'!E58,'M34'!E58,'M35'!E58,'M36'!E58,'M37'!E58,'M38'!E58,'M39'!E58,'M40'!E58)</f>
        <v>5</v>
      </c>
    </row>
    <row r="53" spans="1:49" ht="15.75" customHeight="1" x14ac:dyDescent="0.25">
      <c r="A53" s="4"/>
      <c r="B53" s="9" t="s">
        <v>111</v>
      </c>
      <c r="C53" s="9" t="s">
        <v>114</v>
      </c>
      <c r="D53" s="9">
        <v>7896021300044</v>
      </c>
      <c r="E53" s="4" t="str">
        <f>IFERROR(IF('M1'!E59=0,"",'M1'!E59),"")</f>
        <v>x</v>
      </c>
      <c r="F53" s="4" t="str">
        <f>IFERROR(IF('M2'!E59=0,"",'M2'!E59),"")</f>
        <v/>
      </c>
      <c r="G53" s="4" t="str">
        <f>IFERROR(IF('M3'!E59=0,"",'M3'!E59),"")</f>
        <v>x</v>
      </c>
      <c r="H53" s="4" t="str">
        <f>IFERROR(IF('M4'!E59=0,"",'M4'!E59),"")</f>
        <v>x</v>
      </c>
      <c r="I53" s="4" t="str">
        <f>IFERROR(IF('M5'!E59=0,"",'M5'!E59),"")</f>
        <v>x</v>
      </c>
      <c r="J53" s="4" t="str">
        <f>IFERROR(IF('M6'!E59=0,"",'M6'!E59),"")</f>
        <v>x</v>
      </c>
      <c r="K53" s="4">
        <f>IFERROR(IF('M7'!E59=0,"",'M7'!E59),"")</f>
        <v>5.5</v>
      </c>
      <c r="L53" s="4" t="str">
        <f>IFERROR(IF('M8'!E59=0,"",'M8'!E59),"")</f>
        <v>x</v>
      </c>
      <c r="M53" s="4" t="str">
        <f>IFERROR(IF('M9'!E59=0,"",'M9'!E59),"")</f>
        <v/>
      </c>
      <c r="N53" s="4" t="str">
        <f>IFERROR(IF('M10'!E59=0,"",'M10'!E59),"")</f>
        <v/>
      </c>
      <c r="O53" s="4" t="str">
        <f>IFERROR(IF('M11'!E59=0,"",'M11'!E59),"")</f>
        <v/>
      </c>
      <c r="P53" s="4" t="str">
        <f>IFERROR(IF('M12'!E59=0,"",'M12'!E59),"")</f>
        <v/>
      </c>
      <c r="Q53" s="4" t="str">
        <f>IFERROR(IF('M13'!E59=0,"",'M13'!E59),"")</f>
        <v>x</v>
      </c>
      <c r="R53" s="4" t="str">
        <f>IFERROR(IF('M14'!E59=0,"",'M14'!E59),"")</f>
        <v>x</v>
      </c>
      <c r="S53" s="4" t="str">
        <f>IFERROR(IF('M15'!E59=0,"",'M15'!E59),"")</f>
        <v/>
      </c>
      <c r="T53" s="4" t="str">
        <f>IFERROR(IF('M16'!E59=0,"",'M16'!E59),"")</f>
        <v/>
      </c>
      <c r="U53" s="4" t="str">
        <f>IFERROR(IF('M17'!E59=0,"",'M17'!E59),"")</f>
        <v/>
      </c>
      <c r="V53" s="4" t="str">
        <f>IFERROR(IF('M18'!E59=0,"",'M18'!E59),"")</f>
        <v/>
      </c>
      <c r="W53" s="4" t="str">
        <f>IFERROR(IF('M19'!E59=0,"",'M19'!E59),"")</f>
        <v/>
      </c>
      <c r="X53" s="4" t="str">
        <f>IFERROR(IF('M20'!E59=0,"",'M20'!E59),"")</f>
        <v/>
      </c>
      <c r="Y53" s="4" t="str">
        <f>IFERROR(IF('M21'!E59=0,"",'M21'!E59),"")</f>
        <v/>
      </c>
      <c r="Z53" s="4" t="str">
        <f>IFERROR(IF('M22'!E59=0,"",'M22'!E59),"")</f>
        <v/>
      </c>
      <c r="AA53" s="4" t="str">
        <f>IFERROR(IF('M23'!E59=0,"",'M23'!E59),"")</f>
        <v/>
      </c>
      <c r="AB53" s="4" t="str">
        <f>IFERROR(IF('M24'!E59=0,"",'M24'!E59),"")</f>
        <v/>
      </c>
      <c r="AC53" s="4" t="str">
        <f>IFERROR(IF('M25'!E59=0,"",'M25'!E59),"")</f>
        <v/>
      </c>
      <c r="AD53" s="4" t="str">
        <f>IFERROR(IF('M26'!E59=0,"",'M26'!E59),"")</f>
        <v/>
      </c>
      <c r="AE53" s="4" t="str">
        <f>IFERROR(IF('M27'!E59=0,"",'M27'!E59),"")</f>
        <v/>
      </c>
      <c r="AF53" s="4" t="str">
        <f>IFERROR(IF('M28'!E59=0,"",'M28'!E59),"")</f>
        <v/>
      </c>
      <c r="AG53" s="4" t="str">
        <f>IFERROR(IF('M29'!E59=0,"",'M29'!E59),"")</f>
        <v/>
      </c>
      <c r="AH53" s="4" t="str">
        <f>IFERROR(IF('M30'!E59=0,"",'M30'!E59),"")</f>
        <v/>
      </c>
      <c r="AI53" s="4" t="str">
        <f>IFERROR(IF('M31'!E59=0,"",'M31'!E59),"")</f>
        <v/>
      </c>
      <c r="AJ53" s="4" t="str">
        <f>IFERROR(IF('M32'!E59=0,"",'M32'!E59),"")</f>
        <v/>
      </c>
      <c r="AK53" s="4" t="str">
        <f>IFERROR(IF('M33'!E59=0,"",'M33'!E59),"")</f>
        <v/>
      </c>
      <c r="AL53" s="4" t="str">
        <f>IFERROR(IF('M34'!E59=0,"",'M34'!E59),"")</f>
        <v/>
      </c>
      <c r="AM53" s="4" t="str">
        <f>IFERROR(IF('M35'!E59=0,"",'M35'!E59),"")</f>
        <v/>
      </c>
      <c r="AN53" s="4" t="str">
        <f>IFERROR(IF('M36'!E59=0,"",'M36'!E59),"")</f>
        <v/>
      </c>
      <c r="AO53" s="4" t="str">
        <f>IFERROR(IF('M37'!E59=0,"",'M37'!E59),"")</f>
        <v/>
      </c>
      <c r="AP53" s="4" t="str">
        <f>IFERROR(IF('M38'!E59=0,"",'M38'!E59),"")</f>
        <v/>
      </c>
      <c r="AQ53" s="4" t="str">
        <f>IFERROR(IF('M39'!E59=0,"",'M39'!E59),"")</f>
        <v/>
      </c>
      <c r="AR53" s="4" t="str">
        <f>IFERROR(IF('M40'!E59=0,"",'M40'!E59),"")</f>
        <v/>
      </c>
      <c r="AS53" s="4">
        <f>IFERROR(IF('Histórico - Média Mês Anterior'!E55=0,"",'Histórico - Média Mês Anterior'!E55),"")</f>
        <v>5.67</v>
      </c>
      <c r="AT53" s="4">
        <f>IFERROR(AVERAGE(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59),"")</f>
        <v>5.5</v>
      </c>
      <c r="AU53" s="4">
        <f>IFERROR(MIN(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59),"")</f>
        <v>5.5</v>
      </c>
      <c r="AV53" s="4">
        <f>IFERROR(MAX(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59),"")</f>
        <v>5.5</v>
      </c>
      <c r="AW53" s="4">
        <f>COUNT('M1'!E59,'M2'!E59,'M3'!E59,'M4'!E59,'M5'!E59,'M6'!E59,'M7'!E59,'M8'!E59,'M9'!E59,'M10'!E59,'M11'!E59,'M12'!E59,'M13'!E59,'M14'!E59,'M15'!E59,'M16'!E59,'M17'!E59,'M18'!E59,'M19'!E59,'M20'!E59,'M21'!E59,'M22'!E59,'M23'!E59,'M24'!E59,'M25'!E59,'M26'!E59,'M27'!E59,'M28'!E59,'M29'!E59,'M30'!E59,'M31'!E59,'M32'!E59,'M33'!E59,'M34'!E59,'M35'!E59,'M36'!E59,'M37'!E59,'M38'!E59,'M39'!E59,'M40'!E59)</f>
        <v>1</v>
      </c>
    </row>
    <row r="54" spans="1:49" ht="15.75" customHeight="1" x14ac:dyDescent="0.25">
      <c r="A54" s="4"/>
      <c r="B54" s="9" t="s">
        <v>111</v>
      </c>
      <c r="C54" s="9" t="s">
        <v>115</v>
      </c>
      <c r="D54" s="9">
        <v>7896763621001</v>
      </c>
      <c r="E54" s="4" t="str">
        <f>IFERROR(IF('M1'!E60=0,"",'M1'!E60),"")</f>
        <v>x</v>
      </c>
      <c r="F54" s="4" t="str">
        <f>IFERROR(IF('M2'!E60=0,"",'M2'!E60),"")</f>
        <v/>
      </c>
      <c r="G54" s="4" t="str">
        <f>IFERROR(IF('M3'!E60=0,"",'M3'!E60),"")</f>
        <v>x</v>
      </c>
      <c r="H54" s="4" t="str">
        <f>IFERROR(IF('M4'!E60=0,"",'M4'!E60),"")</f>
        <v>x</v>
      </c>
      <c r="I54" s="4" t="str">
        <f>IFERROR(IF('M5'!E60=0,"",'M5'!E60),"")</f>
        <v>x</v>
      </c>
      <c r="J54" s="4" t="str">
        <f>IFERROR(IF('M6'!E60=0,"",'M6'!E60),"")</f>
        <v>x</v>
      </c>
      <c r="K54" s="4" t="str">
        <f>IFERROR(IF('M7'!E60=0,"",'M7'!E60),"")</f>
        <v>x</v>
      </c>
      <c r="L54" s="4" t="str">
        <f>IFERROR(IF('M8'!E60=0,"",'M8'!E60),"")</f>
        <v>x</v>
      </c>
      <c r="M54" s="4" t="str">
        <f>IFERROR(IF('M9'!E60=0,"",'M9'!E60),"")</f>
        <v/>
      </c>
      <c r="N54" s="4" t="str">
        <f>IFERROR(IF('M10'!E60=0,"",'M10'!E60),"")</f>
        <v/>
      </c>
      <c r="O54" s="4" t="str">
        <f>IFERROR(IF('M11'!E60=0,"",'M11'!E60),"")</f>
        <v/>
      </c>
      <c r="P54" s="4" t="str">
        <f>IFERROR(IF('M12'!E60=0,"",'M12'!E60),"")</f>
        <v/>
      </c>
      <c r="Q54" s="4" t="str">
        <f>IFERROR(IF('M13'!E60=0,"",'M13'!E60),"")</f>
        <v>x</v>
      </c>
      <c r="R54" s="4" t="str">
        <f>IFERROR(IF('M14'!E60=0,"",'M14'!E60),"")</f>
        <v>x</v>
      </c>
      <c r="S54" s="4" t="str">
        <f>IFERROR(IF('M15'!E60=0,"",'M15'!E60),"")</f>
        <v/>
      </c>
      <c r="T54" s="4" t="str">
        <f>IFERROR(IF('M16'!E60=0,"",'M16'!E60),"")</f>
        <v/>
      </c>
      <c r="U54" s="4" t="str">
        <f>IFERROR(IF('M17'!E60=0,"",'M17'!E60),"")</f>
        <v/>
      </c>
      <c r="V54" s="4" t="str">
        <f>IFERROR(IF('M18'!E60=0,"",'M18'!E60),"")</f>
        <v/>
      </c>
      <c r="W54" s="4" t="str">
        <f>IFERROR(IF('M19'!E60=0,"",'M19'!E60),"")</f>
        <v/>
      </c>
      <c r="X54" s="4" t="str">
        <f>IFERROR(IF('M20'!E60=0,"",'M20'!E60),"")</f>
        <v/>
      </c>
      <c r="Y54" s="4" t="str">
        <f>IFERROR(IF('M21'!E60=0,"",'M21'!E60),"")</f>
        <v/>
      </c>
      <c r="Z54" s="4" t="str">
        <f>IFERROR(IF('M22'!E60=0,"",'M22'!E60),"")</f>
        <v/>
      </c>
      <c r="AA54" s="4" t="str">
        <f>IFERROR(IF('M23'!E60=0,"",'M23'!E60),"")</f>
        <v/>
      </c>
      <c r="AB54" s="4" t="str">
        <f>IFERROR(IF('M24'!E60=0,"",'M24'!E60),"")</f>
        <v/>
      </c>
      <c r="AC54" s="4" t="str">
        <f>IFERROR(IF('M25'!E60=0,"",'M25'!E60),"")</f>
        <v/>
      </c>
      <c r="AD54" s="4" t="str">
        <f>IFERROR(IF('M26'!E60=0,"",'M26'!E60),"")</f>
        <v/>
      </c>
      <c r="AE54" s="4" t="str">
        <f>IFERROR(IF('M27'!E60=0,"",'M27'!E60),"")</f>
        <v/>
      </c>
      <c r="AF54" s="4" t="str">
        <f>IFERROR(IF('M28'!E60=0,"",'M28'!E60),"")</f>
        <v/>
      </c>
      <c r="AG54" s="4" t="str">
        <f>IFERROR(IF('M29'!E60=0,"",'M29'!E60),"")</f>
        <v/>
      </c>
      <c r="AH54" s="4" t="str">
        <f>IFERROR(IF('M30'!E60=0,"",'M30'!E60),"")</f>
        <v/>
      </c>
      <c r="AI54" s="4" t="str">
        <f>IFERROR(IF('M31'!E60=0,"",'M31'!E60),"")</f>
        <v/>
      </c>
      <c r="AJ54" s="4" t="str">
        <f>IFERROR(IF('M32'!E60=0,"",'M32'!E60),"")</f>
        <v/>
      </c>
      <c r="AK54" s="4" t="str">
        <f>IFERROR(IF('M33'!E60=0,"",'M33'!E60),"")</f>
        <v/>
      </c>
      <c r="AL54" s="4" t="str">
        <f>IFERROR(IF('M34'!E60=0,"",'M34'!E60),"")</f>
        <v/>
      </c>
      <c r="AM54" s="4" t="str">
        <f>IFERROR(IF('M35'!E60=0,"",'M35'!E60),"")</f>
        <v/>
      </c>
      <c r="AN54" s="4" t="str">
        <f>IFERROR(IF('M36'!E60=0,"",'M36'!E60),"")</f>
        <v/>
      </c>
      <c r="AO54" s="4" t="str">
        <f>IFERROR(IF('M37'!E60=0,"",'M37'!E60),"")</f>
        <v/>
      </c>
      <c r="AP54" s="4" t="str">
        <f>IFERROR(IF('M38'!E60=0,"",'M38'!E60),"")</f>
        <v/>
      </c>
      <c r="AQ54" s="4" t="str">
        <f>IFERROR(IF('M39'!E60=0,"",'M39'!E60),"")</f>
        <v/>
      </c>
      <c r="AR54" s="4" t="str">
        <f>IFERROR(IF('M40'!E60=0,"",'M40'!E60),"")</f>
        <v/>
      </c>
      <c r="AS54" s="4">
        <f>IFERROR(IF('Histórico - Média Mês Anterior'!E56=0,"",'Histórico - Média Mês Anterior'!E56),"")</f>
        <v>3.996</v>
      </c>
      <c r="AT54" s="4" t="str">
        <f>IFERROR(AVERAGE(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60),"")</f>
        <v/>
      </c>
      <c r="AU54" s="4">
        <f>IFERROR(MIN(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60),"")</f>
        <v>0</v>
      </c>
      <c r="AV54" s="4">
        <f>IFERROR(MAX(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60),"")</f>
        <v>0</v>
      </c>
      <c r="AW54" s="4">
        <f>COUNT('M1'!E60,'M2'!E60,'M3'!E60,'M4'!E60,'M5'!E60,'M6'!E60,'M7'!E60,'M8'!E60,'M9'!E60,'M10'!E60,'M11'!E60,'M12'!E60,'M13'!E60,'M14'!E60,'M15'!E60,'M16'!E60,'M17'!E60,'M18'!E60,'M19'!E60,'M20'!E60,'M21'!E60,'M22'!E60,'M23'!E60,'M24'!E60,'M25'!E60,'M26'!E60,'M27'!E60,'M28'!E60,'M29'!E60,'M30'!E60,'M31'!E60,'M32'!E60,'M33'!E60,'M34'!E60,'M35'!E60,'M36'!E60,'M37'!E60,'M38'!E60,'M39'!E60,'M40'!E60)</f>
        <v>0</v>
      </c>
    </row>
    <row r="55" spans="1:49" ht="15.75" customHeight="1" x14ac:dyDescent="0.25">
      <c r="A55" s="4"/>
      <c r="B55" s="9" t="s">
        <v>111</v>
      </c>
      <c r="C55" s="9" t="s">
        <v>116</v>
      </c>
      <c r="D55" s="9">
        <v>7897721410002</v>
      </c>
      <c r="E55" s="4">
        <f>IFERROR(IF('M1'!E61=0,"",'M1'!E61),"")</f>
        <v>4.4800000000000004</v>
      </c>
      <c r="F55" s="4" t="str">
        <f>IFERROR(IF('M2'!E61=0,"",'M2'!E61),"")</f>
        <v/>
      </c>
      <c r="G55" s="4">
        <f>IFERROR(IF('M3'!E61=0,"",'M3'!E61),"")</f>
        <v>4.6900000000000004</v>
      </c>
      <c r="H55" s="4" t="str">
        <f>IFERROR(IF('M4'!E61=0,"",'M4'!E61),"")</f>
        <v>x</v>
      </c>
      <c r="I55" s="4">
        <f>IFERROR(IF('M5'!E61=0,"",'M5'!E61),"")</f>
        <v>5.15</v>
      </c>
      <c r="J55" s="4" t="str">
        <f>IFERROR(IF('M6'!E61=0,"",'M6'!E61),"")</f>
        <v>x</v>
      </c>
      <c r="K55" s="4">
        <f>IFERROR(IF('M7'!E61=0,"",'M7'!E61),"")</f>
        <v>4.99</v>
      </c>
      <c r="L55" s="4" t="str">
        <f>IFERROR(IF('M8'!E61=0,"",'M8'!E61),"")</f>
        <v>x</v>
      </c>
      <c r="M55" s="4" t="str">
        <f>IFERROR(IF('M9'!E61=0,"",'M9'!E61),"")</f>
        <v/>
      </c>
      <c r="N55" s="4" t="str">
        <f>IFERROR(IF('M10'!E61=0,"",'M10'!E61),"")</f>
        <v/>
      </c>
      <c r="O55" s="4" t="str">
        <f>IFERROR(IF('M11'!E61=0,"",'M11'!E61),"")</f>
        <v/>
      </c>
      <c r="P55" s="4" t="str">
        <f>IFERROR(IF('M12'!E61=0,"",'M12'!E61),"")</f>
        <v/>
      </c>
      <c r="Q55" s="4">
        <f>IFERROR(IF('M13'!E61=0,"",'M13'!E61),"")</f>
        <v>4.99</v>
      </c>
      <c r="R55" s="4" t="str">
        <f>IFERROR(IF('M14'!E61=0,"",'M14'!E61),"")</f>
        <v>x</v>
      </c>
      <c r="S55" s="4" t="str">
        <f>IFERROR(IF('M15'!E61=0,"",'M15'!E61),"")</f>
        <v/>
      </c>
      <c r="T55" s="4" t="str">
        <f>IFERROR(IF('M16'!E61=0,"",'M16'!E61),"")</f>
        <v/>
      </c>
      <c r="U55" s="4" t="str">
        <f>IFERROR(IF('M17'!E61=0,"",'M17'!E61),"")</f>
        <v/>
      </c>
      <c r="V55" s="4" t="str">
        <f>IFERROR(IF('M18'!E61=0,"",'M18'!E61),"")</f>
        <v/>
      </c>
      <c r="W55" s="4" t="str">
        <f>IFERROR(IF('M19'!E61=0,"",'M19'!E61),"")</f>
        <v/>
      </c>
      <c r="X55" s="4" t="str">
        <f>IFERROR(IF('M20'!E61=0,"",'M20'!E61),"")</f>
        <v/>
      </c>
      <c r="Y55" s="4" t="str">
        <f>IFERROR(IF('M21'!E61=0,"",'M21'!E61),"")</f>
        <v/>
      </c>
      <c r="Z55" s="4" t="str">
        <f>IFERROR(IF('M22'!E61=0,"",'M22'!E61),"")</f>
        <v/>
      </c>
      <c r="AA55" s="4" t="str">
        <f>IFERROR(IF('M23'!E61=0,"",'M23'!E61),"")</f>
        <v/>
      </c>
      <c r="AB55" s="4" t="str">
        <f>IFERROR(IF('M24'!E61=0,"",'M24'!E61),"")</f>
        <v/>
      </c>
      <c r="AC55" s="4" t="str">
        <f>IFERROR(IF('M25'!E61=0,"",'M25'!E61),"")</f>
        <v/>
      </c>
      <c r="AD55" s="4" t="str">
        <f>IFERROR(IF('M26'!E61=0,"",'M26'!E61),"")</f>
        <v/>
      </c>
      <c r="AE55" s="4" t="str">
        <f>IFERROR(IF('M27'!E61=0,"",'M27'!E61),"")</f>
        <v/>
      </c>
      <c r="AF55" s="4" t="str">
        <f>IFERROR(IF('M28'!E61=0,"",'M28'!E61),"")</f>
        <v/>
      </c>
      <c r="AG55" s="4" t="str">
        <f>IFERROR(IF('M29'!E61=0,"",'M29'!E61),"")</f>
        <v/>
      </c>
      <c r="AH55" s="4" t="str">
        <f>IFERROR(IF('M30'!E61=0,"",'M30'!E61),"")</f>
        <v/>
      </c>
      <c r="AI55" s="4" t="str">
        <f>IFERROR(IF('M31'!E61=0,"",'M31'!E61),"")</f>
        <v/>
      </c>
      <c r="AJ55" s="4" t="str">
        <f>IFERROR(IF('M32'!E61=0,"",'M32'!E61),"")</f>
        <v/>
      </c>
      <c r="AK55" s="4" t="str">
        <f>IFERROR(IF('M33'!E61=0,"",'M33'!E61),"")</f>
        <v/>
      </c>
      <c r="AL55" s="4" t="str">
        <f>IFERROR(IF('M34'!E61=0,"",'M34'!E61),"")</f>
        <v/>
      </c>
      <c r="AM55" s="4" t="str">
        <f>IFERROR(IF('M35'!E61=0,"",'M35'!E61),"")</f>
        <v/>
      </c>
      <c r="AN55" s="4" t="str">
        <f>IFERROR(IF('M36'!E61=0,"",'M36'!E61),"")</f>
        <v/>
      </c>
      <c r="AO55" s="4" t="str">
        <f>IFERROR(IF('M37'!E61=0,"",'M37'!E61),"")</f>
        <v/>
      </c>
      <c r="AP55" s="4" t="str">
        <f>IFERROR(IF('M38'!E61=0,"",'M38'!E61),"")</f>
        <v/>
      </c>
      <c r="AQ55" s="4" t="str">
        <f>IFERROR(IF('M39'!E61=0,"",'M39'!E61),"")</f>
        <v/>
      </c>
      <c r="AR55" s="4" t="str">
        <f>IFERROR(IF('M40'!E61=0,"",'M40'!E61),"")</f>
        <v/>
      </c>
      <c r="AS55" s="4" t="str">
        <f>IFERROR(IF('Histórico - Média Mês Anterior'!E57=0,"",'Histórico - Média Mês Anterior'!E57),"")</f>
        <v/>
      </c>
      <c r="AT55" s="4">
        <f>IFERROR(AVERAGE(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4.8600000000000012</v>
      </c>
      <c r="AU55" s="4">
        <f>IFERROR(MIN(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4.4800000000000004</v>
      </c>
      <c r="AV55" s="4">
        <f>IFERROR(MAX(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,"")</f>
        <v>5.15</v>
      </c>
      <c r="AW55" s="4">
        <f>COUNT('M1'!E61,'M2'!E61,'M3'!E61,'M4'!E61,'M5'!E61,'M6'!E61,'M7'!E61,'M8'!E61,'M9'!E61,'M10'!E61,'M11'!E61,'M12'!E61,'M13'!E61,'M14'!E61,'M15'!E61,'M16'!E61,'M17'!E61,'M18'!E61,'M19'!E61,'M20'!E61,'M21'!E61,'M22'!E61,'M23'!E61,'M24'!E61,'M25'!E61,'M26'!E61,'M27'!E61,'M28'!E61,'M29'!E61,'M30'!E61,'M31'!E61,'M32'!E61,'M33'!E61,'M34'!E61,'M35'!E61,'M36'!E61,'M37'!E61,'M38'!E61,'M39'!E61,'M40'!E61)</f>
        <v>5</v>
      </c>
    </row>
    <row r="56" spans="1:49" ht="15.75" customHeight="1" x14ac:dyDescent="0.25">
      <c r="A56" s="119" t="s">
        <v>215</v>
      </c>
      <c r="B56" s="120"/>
      <c r="C56" s="120"/>
      <c r="D56" s="120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</row>
    <row r="57" spans="1:49" ht="15.75" customHeight="1" x14ac:dyDescent="0.25">
      <c r="A57" s="121" t="s">
        <v>118</v>
      </c>
      <c r="B57" s="120"/>
      <c r="C57" s="120"/>
      <c r="D57" s="120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>
        <f>IFERROR(AVERAGE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,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,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,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,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8.7763636363636355</v>
      </c>
      <c r="AU57" s="97">
        <f>IFERROR(MIN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,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,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,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,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7.55</v>
      </c>
      <c r="AV57" s="97">
        <f>IFERROR(MAX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,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,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,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,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10.49</v>
      </c>
      <c r="AW57" s="97">
        <f>COUNT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,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,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,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,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</f>
        <v>11</v>
      </c>
    </row>
    <row r="58" spans="1:49" ht="15.75" customHeight="1" x14ac:dyDescent="0.25">
      <c r="A58" s="4"/>
      <c r="B58" s="9" t="s">
        <v>120</v>
      </c>
      <c r="C58" s="9" t="s">
        <v>121</v>
      </c>
      <c r="D58" s="9">
        <v>7898920795051</v>
      </c>
      <c r="E58" s="4">
        <f>IFERROR(IF('M1'!E64=0,"",'M1'!E64),"")</f>
        <v>7.55</v>
      </c>
      <c r="F58" s="4" t="str">
        <f>IFERROR(IF('M2'!E64=0,"",'M2'!E64),"")</f>
        <v/>
      </c>
      <c r="G58" s="4">
        <f>IFERROR(IF('M3'!E64=0,"",'M3'!E64),"")</f>
        <v>8.7899999999999991</v>
      </c>
      <c r="H58" s="4" t="str">
        <f>IFERROR(IF('M4'!E64=0,"",'M4'!E64),"")</f>
        <v>x</v>
      </c>
      <c r="I58" s="4">
        <f>IFERROR(IF('M5'!E64=0,"",'M5'!E64),"")</f>
        <v>8.09</v>
      </c>
      <c r="J58" s="4" t="str">
        <f>IFERROR(IF('M6'!E64=0,"",'M6'!E64),"")</f>
        <v>x</v>
      </c>
      <c r="K58" s="4" t="str">
        <f>IFERROR(IF('M7'!E64=0,"",'M7'!E64),"")</f>
        <v>x</v>
      </c>
      <c r="L58" s="4" t="str">
        <f>IFERROR(IF('M8'!E64=0,"",'M8'!E64),"")</f>
        <v>x</v>
      </c>
      <c r="M58" s="4" t="str">
        <f>IFERROR(IF('M9'!E64=0,"",'M9'!E64),"")</f>
        <v/>
      </c>
      <c r="N58" s="4" t="str">
        <f>IFERROR(IF('M10'!E64=0,"",'M10'!E64),"")</f>
        <v/>
      </c>
      <c r="O58" s="4" t="str">
        <f>IFERROR(IF('M11'!E64=0,"",'M11'!E64),"")</f>
        <v/>
      </c>
      <c r="P58" s="4" t="str">
        <f>IFERROR(IF('M12'!E64=0,"",'M12'!E64),"")</f>
        <v/>
      </c>
      <c r="Q58" s="4" t="str">
        <f>IFERROR(IF('M13'!E64=0,"",'M13'!E64),"")</f>
        <v>x</v>
      </c>
      <c r="R58" s="4" t="str">
        <f>IFERROR(IF('M14'!E64=0,"",'M14'!E64),"")</f>
        <v>x</v>
      </c>
      <c r="S58" s="4" t="str">
        <f>IFERROR(IF('M15'!E64=0,"",'M15'!E64),"")</f>
        <v/>
      </c>
      <c r="T58" s="4" t="str">
        <f>IFERROR(IF('M16'!E64=0,"",'M16'!E64),"")</f>
        <v/>
      </c>
      <c r="U58" s="4" t="str">
        <f>IFERROR(IF('M17'!E64=0,"",'M17'!E64),"")</f>
        <v/>
      </c>
      <c r="V58" s="4" t="str">
        <f>IFERROR(IF('M18'!E64=0,"",'M18'!E64),"")</f>
        <v/>
      </c>
      <c r="W58" s="4" t="str">
        <f>IFERROR(IF('M19'!E64=0,"",'M19'!E64),"")</f>
        <v/>
      </c>
      <c r="X58" s="4" t="str">
        <f>IFERROR(IF('M20'!E64=0,"",'M20'!E64),"")</f>
        <v/>
      </c>
      <c r="Y58" s="4" t="str">
        <f>IFERROR(IF('M21'!E64=0,"",'M21'!E64),"")</f>
        <v/>
      </c>
      <c r="Z58" s="4" t="str">
        <f>IFERROR(IF('M22'!E64=0,"",'M22'!E64),"")</f>
        <v/>
      </c>
      <c r="AA58" s="4" t="str">
        <f>IFERROR(IF('M23'!E64=0,"",'M23'!E64),"")</f>
        <v/>
      </c>
      <c r="AB58" s="4" t="str">
        <f>IFERROR(IF('M24'!E64=0,"",'M24'!E64),"")</f>
        <v/>
      </c>
      <c r="AC58" s="4" t="str">
        <f>IFERROR(IF('M25'!E64=0,"",'M25'!E64),"")</f>
        <v/>
      </c>
      <c r="AD58" s="4" t="str">
        <f>IFERROR(IF('M26'!E64=0,"",'M26'!E64),"")</f>
        <v/>
      </c>
      <c r="AE58" s="4" t="str">
        <f>IFERROR(IF('M27'!E64=0,"",'M27'!E64),"")</f>
        <v/>
      </c>
      <c r="AF58" s="4" t="str">
        <f>IFERROR(IF('M28'!E64=0,"",'M28'!E64),"")</f>
        <v/>
      </c>
      <c r="AG58" s="4" t="str">
        <f>IFERROR(IF('M29'!E64=0,"",'M29'!E64),"")</f>
        <v/>
      </c>
      <c r="AH58" s="4" t="str">
        <f>IFERROR(IF('M30'!E64=0,"",'M30'!E64),"")</f>
        <v/>
      </c>
      <c r="AI58" s="4" t="str">
        <f>IFERROR(IF('M31'!E64=0,"",'M31'!E64),"")</f>
        <v/>
      </c>
      <c r="AJ58" s="4" t="str">
        <f>IFERROR(IF('M32'!E64=0,"",'M32'!E64),"")</f>
        <v/>
      </c>
      <c r="AK58" s="4" t="str">
        <f>IFERROR(IF('M33'!E64=0,"",'M33'!E64),"")</f>
        <v/>
      </c>
      <c r="AL58" s="4" t="str">
        <f>IFERROR(IF('M34'!E64=0,"",'M34'!E64),"")</f>
        <v/>
      </c>
      <c r="AM58" s="4" t="str">
        <f>IFERROR(IF('M35'!E64=0,"",'M35'!E64),"")</f>
        <v/>
      </c>
      <c r="AN58" s="4" t="str">
        <f>IFERROR(IF('M36'!E64=0,"",'M36'!E64),"")</f>
        <v/>
      </c>
      <c r="AO58" s="4" t="str">
        <f>IFERROR(IF('M37'!E64=0,"",'M37'!E64),"")</f>
        <v/>
      </c>
      <c r="AP58" s="4" t="str">
        <f>IFERROR(IF('M38'!E64=0,"",'M38'!E64),"")</f>
        <v/>
      </c>
      <c r="AQ58" s="4" t="str">
        <f>IFERROR(IF('M39'!E64=0,"",'M39'!E64),"")</f>
        <v/>
      </c>
      <c r="AR58" s="4" t="str">
        <f>IFERROR(IF('M40'!E64=0,"",'M40'!E64),"")</f>
        <v/>
      </c>
      <c r="AS58" s="4">
        <f>IFERROR(IF('Histórico - Média Mês Anterior'!E60=0,"",'Histórico - Média Mês Anterior'!E60),"")</f>
        <v>9.0115384620000007</v>
      </c>
      <c r="AT58" s="4">
        <f>IFERROR(AVERAGE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64),"")</f>
        <v>8.1433333333333326</v>
      </c>
      <c r="AU58" s="4">
        <f>IFERROR(MIN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64),"")</f>
        <v>7.55</v>
      </c>
      <c r="AV58" s="4">
        <f>IFERROR(MAX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64),"")</f>
        <v>8.7899999999999991</v>
      </c>
      <c r="AW58" s="4">
        <f>COUNT('M1'!E64,'M2'!E64,'M3'!E64,'M4'!E64,'M5'!E64,'M6'!E64,'M7'!E64,'M8'!E64,'M9'!E64,'M10'!E64,'M11'!E64,'M12'!E64,'M13'!E64,'M14'!E64,'M15'!E64,'M16'!E64,'M17'!E64,'M18'!E64,'M19'!E64,'M20'!E64,'M21'!E64,'M22'!E64,'M23'!E64,'M24'!E64,'M25'!E64,'M26'!E64,'M27'!E64,'M28'!E64,'M29'!E64,'M30'!E64,'M31'!E64,'M32'!E64,'M33'!E64,'M34'!E64,'M35'!E64,'M36'!E64,'M37'!E64,'M38'!E64,'M39'!E64,'M40'!E64)</f>
        <v>3</v>
      </c>
    </row>
    <row r="59" spans="1:49" ht="15.75" customHeight="1" x14ac:dyDescent="0.25">
      <c r="A59" s="4"/>
      <c r="B59" s="9" t="s">
        <v>120</v>
      </c>
      <c r="C59" s="9" t="s">
        <v>123</v>
      </c>
      <c r="D59" s="9">
        <v>7896116900029</v>
      </c>
      <c r="E59" s="4">
        <f>IFERROR(IF('M1'!E65=0,"",'M1'!E65),"")</f>
        <v>8.68</v>
      </c>
      <c r="F59" s="4" t="str">
        <f>IFERROR(IF('M2'!E65=0,"",'M2'!E65),"")</f>
        <v/>
      </c>
      <c r="G59" s="4">
        <f>IFERROR(IF('M3'!E65=0,"",'M3'!E65),"")</f>
        <v>8.7799999999999994</v>
      </c>
      <c r="H59" s="4" t="str">
        <f>IFERROR(IF('M4'!E65=0,"",'M4'!E65),"")</f>
        <v>x</v>
      </c>
      <c r="I59" s="4">
        <f>IFERROR(IF('M5'!E65=0,"",'M5'!E65),"")</f>
        <v>8.7899999999999991</v>
      </c>
      <c r="J59" s="4" t="str">
        <f>IFERROR(IF('M6'!E65=0,"",'M6'!E65),"")</f>
        <v>x</v>
      </c>
      <c r="K59" s="4">
        <f>IFERROR(IF('M7'!E65=0,"",'M7'!E65),"")</f>
        <v>10.49</v>
      </c>
      <c r="L59" s="4" t="str">
        <f>IFERROR(IF('M8'!E65=0,"",'M8'!E65),"")</f>
        <v>x</v>
      </c>
      <c r="M59" s="4" t="str">
        <f>IFERROR(IF('M9'!E65=0,"",'M9'!E65),"")</f>
        <v/>
      </c>
      <c r="N59" s="4" t="str">
        <f>IFERROR(IF('M10'!E65=0,"",'M10'!E65),"")</f>
        <v/>
      </c>
      <c r="O59" s="4" t="str">
        <f>IFERROR(IF('M11'!E65=0,"",'M11'!E65),"")</f>
        <v/>
      </c>
      <c r="P59" s="4" t="str">
        <f>IFERROR(IF('M12'!E65=0,"",'M12'!E65),"")</f>
        <v/>
      </c>
      <c r="Q59" s="4">
        <f>IFERROR(IF('M13'!E65=0,"",'M13'!E65),"")</f>
        <v>8.99</v>
      </c>
      <c r="R59" s="4" t="str">
        <f>IFERROR(IF('M14'!E65=0,"",'M14'!E65),"")</f>
        <v>x</v>
      </c>
      <c r="S59" s="4" t="str">
        <f>IFERROR(IF('M15'!E65=0,"",'M15'!E65),"")</f>
        <v/>
      </c>
      <c r="T59" s="4" t="str">
        <f>IFERROR(IF('M16'!E65=0,"",'M16'!E65),"")</f>
        <v/>
      </c>
      <c r="U59" s="4" t="str">
        <f>IFERROR(IF('M17'!E65=0,"",'M17'!E65),"")</f>
        <v/>
      </c>
      <c r="V59" s="4" t="str">
        <f>IFERROR(IF('M18'!E65=0,"",'M18'!E65),"")</f>
        <v/>
      </c>
      <c r="W59" s="4" t="str">
        <f>IFERROR(IF('M19'!E65=0,"",'M19'!E65),"")</f>
        <v/>
      </c>
      <c r="X59" s="4" t="str">
        <f>IFERROR(IF('M20'!E65=0,"",'M20'!E65),"")</f>
        <v/>
      </c>
      <c r="Y59" s="4" t="str">
        <f>IFERROR(IF('M21'!E65=0,"",'M21'!E65),"")</f>
        <v/>
      </c>
      <c r="Z59" s="4" t="str">
        <f>IFERROR(IF('M22'!E65=0,"",'M22'!E65),"")</f>
        <v/>
      </c>
      <c r="AA59" s="4" t="str">
        <f>IFERROR(IF('M23'!E65=0,"",'M23'!E65),"")</f>
        <v/>
      </c>
      <c r="AB59" s="4" t="str">
        <f>IFERROR(IF('M24'!E65=0,"",'M24'!E65),"")</f>
        <v/>
      </c>
      <c r="AC59" s="4" t="str">
        <f>IFERROR(IF('M25'!E65=0,"",'M25'!E65),"")</f>
        <v/>
      </c>
      <c r="AD59" s="4" t="str">
        <f>IFERROR(IF('M26'!E65=0,"",'M26'!E65),"")</f>
        <v/>
      </c>
      <c r="AE59" s="4" t="str">
        <f>IFERROR(IF('M27'!E65=0,"",'M27'!E65),"")</f>
        <v/>
      </c>
      <c r="AF59" s="4" t="str">
        <f>IFERROR(IF('M28'!E65=0,"",'M28'!E65),"")</f>
        <v/>
      </c>
      <c r="AG59" s="4" t="str">
        <f>IFERROR(IF('M29'!E65=0,"",'M29'!E65),"")</f>
        <v/>
      </c>
      <c r="AH59" s="4" t="str">
        <f>IFERROR(IF('M30'!E65=0,"",'M30'!E65),"")</f>
        <v/>
      </c>
      <c r="AI59" s="4" t="str">
        <f>IFERROR(IF('M31'!E65=0,"",'M31'!E65),"")</f>
        <v/>
      </c>
      <c r="AJ59" s="4" t="str">
        <f>IFERROR(IF('M32'!E65=0,"",'M32'!E65),"")</f>
        <v/>
      </c>
      <c r="AK59" s="4" t="str">
        <f>IFERROR(IF('M33'!E65=0,"",'M33'!E65),"")</f>
        <v/>
      </c>
      <c r="AL59" s="4" t="str">
        <f>IFERROR(IF('M34'!E65=0,"",'M34'!E65),"")</f>
        <v/>
      </c>
      <c r="AM59" s="4" t="str">
        <f>IFERROR(IF('M35'!E65=0,"",'M35'!E65),"")</f>
        <v/>
      </c>
      <c r="AN59" s="4" t="str">
        <f>IFERROR(IF('M36'!E65=0,"",'M36'!E65),"")</f>
        <v/>
      </c>
      <c r="AO59" s="4" t="str">
        <f>IFERROR(IF('M37'!E65=0,"",'M37'!E65),"")</f>
        <v/>
      </c>
      <c r="AP59" s="4" t="str">
        <f>IFERROR(IF('M38'!E65=0,"",'M38'!E65),"")</f>
        <v/>
      </c>
      <c r="AQ59" s="4" t="str">
        <f>IFERROR(IF('M39'!E65=0,"",'M39'!E65),"")</f>
        <v/>
      </c>
      <c r="AR59" s="4" t="str">
        <f>IFERROR(IF('M40'!E65=0,"",'M40'!E65),"")</f>
        <v/>
      </c>
      <c r="AS59" s="4">
        <f>IFERROR(IF('Histórico - Média Mês Anterior'!E61=0,"",'Histórico - Média Mês Anterior'!E61),"")</f>
        <v>10.60857143</v>
      </c>
      <c r="AT59" s="4">
        <f>IFERROR(AVERAGE(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65),"")</f>
        <v>9.1460000000000008</v>
      </c>
      <c r="AU59" s="4">
        <f>IFERROR(MIN(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65),"")</f>
        <v>8.68</v>
      </c>
      <c r="AV59" s="4">
        <f>IFERROR(MAX(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65),"")</f>
        <v>10.49</v>
      </c>
      <c r="AW59" s="4">
        <f>COUNT('M1'!E65,'M2'!E65,'M3'!E65,'M4'!E65,'M5'!E65,'M6'!E65,'M7'!E65,'M8'!E65,'M9'!E65,'M10'!E65,'M11'!E65,'M12'!E65,'M13'!E65,'M14'!E65,'M15'!E65,'M16'!E65,'M17'!E65,'M18'!E65,'M19'!E65,'M20'!E65,'M21'!E65,'M22'!E65,'M23'!E65,'M24'!E65,'M25'!E65,'M26'!E65,'M27'!E65,'M28'!E65,'M29'!E65,'M30'!E65,'M31'!E65,'M32'!E65,'M33'!E65,'M34'!E65,'M35'!E65,'M36'!E65,'M37'!E65,'M38'!E65,'M39'!E65,'M40'!E65)</f>
        <v>5</v>
      </c>
    </row>
    <row r="60" spans="1:49" ht="15.75" customHeight="1" x14ac:dyDescent="0.25">
      <c r="A60" s="4"/>
      <c r="B60" s="9" t="s">
        <v>120</v>
      </c>
      <c r="C60" s="9" t="s">
        <v>125</v>
      </c>
      <c r="D60" s="9">
        <v>7898903143015</v>
      </c>
      <c r="E60" s="4" t="str">
        <f>IFERROR(IF('M1'!E66=0,"",'M1'!E66),"")</f>
        <v>x</v>
      </c>
      <c r="F60" s="4" t="str">
        <f>IFERROR(IF('M2'!E66=0,"",'M2'!E66),"")</f>
        <v/>
      </c>
      <c r="G60" s="4" t="str">
        <f>IFERROR(IF('M3'!E66=0,"",'M3'!E66),"")</f>
        <v>x</v>
      </c>
      <c r="H60" s="4" t="str">
        <f>IFERROR(IF('M4'!E66=0,"",'M4'!E66),"")</f>
        <v>x</v>
      </c>
      <c r="I60" s="4" t="str">
        <f>IFERROR(IF('M5'!E66=0,"",'M5'!E66),"")</f>
        <v>x</v>
      </c>
      <c r="J60" s="4" t="str">
        <f>IFERROR(IF('M6'!E66=0,"",'M6'!E66),"")</f>
        <v>x</v>
      </c>
      <c r="K60" s="4" t="str">
        <f>IFERROR(IF('M7'!E66=0,"",'M7'!E66),"")</f>
        <v>x</v>
      </c>
      <c r="L60" s="4" t="str">
        <f>IFERROR(IF('M8'!E66=0,"",'M8'!E66),"")</f>
        <v>x</v>
      </c>
      <c r="M60" s="4" t="str">
        <f>IFERROR(IF('M9'!E66=0,"",'M9'!E66),"")</f>
        <v/>
      </c>
      <c r="N60" s="4" t="str">
        <f>IFERROR(IF('M10'!E66=0,"",'M10'!E66),"")</f>
        <v/>
      </c>
      <c r="O60" s="4" t="str">
        <f>IFERROR(IF('M11'!E66=0,"",'M11'!E66),"")</f>
        <v/>
      </c>
      <c r="P60" s="4" t="str">
        <f>IFERROR(IF('M12'!E66=0,"",'M12'!E66),"")</f>
        <v/>
      </c>
      <c r="Q60" s="4" t="str">
        <f>IFERROR(IF('M13'!E66=0,"",'M13'!E66),"")</f>
        <v>x</v>
      </c>
      <c r="R60" s="4" t="str">
        <f>IFERROR(IF('M14'!E66=0,"",'M14'!E66),"")</f>
        <v>x</v>
      </c>
      <c r="S60" s="4" t="str">
        <f>IFERROR(IF('M15'!E66=0,"",'M15'!E66),"")</f>
        <v/>
      </c>
      <c r="T60" s="4" t="str">
        <f>IFERROR(IF('M16'!E66=0,"",'M16'!E66),"")</f>
        <v/>
      </c>
      <c r="U60" s="4" t="str">
        <f>IFERROR(IF('M17'!E66=0,"",'M17'!E66),"")</f>
        <v/>
      </c>
      <c r="V60" s="4" t="str">
        <f>IFERROR(IF('M18'!E66=0,"",'M18'!E66),"")</f>
        <v/>
      </c>
      <c r="W60" s="4" t="str">
        <f>IFERROR(IF('M19'!E66=0,"",'M19'!E66),"")</f>
        <v/>
      </c>
      <c r="X60" s="4" t="str">
        <f>IFERROR(IF('M20'!E66=0,"",'M20'!E66),"")</f>
        <v/>
      </c>
      <c r="Y60" s="4" t="str">
        <f>IFERROR(IF('M21'!E66=0,"",'M21'!E66),"")</f>
        <v/>
      </c>
      <c r="Z60" s="4" t="str">
        <f>IFERROR(IF('M22'!E66=0,"",'M22'!E66),"")</f>
        <v/>
      </c>
      <c r="AA60" s="4" t="str">
        <f>IFERROR(IF('M23'!E66=0,"",'M23'!E66),"")</f>
        <v/>
      </c>
      <c r="AB60" s="4" t="str">
        <f>IFERROR(IF('M24'!E66=0,"",'M24'!E66),"")</f>
        <v/>
      </c>
      <c r="AC60" s="4" t="str">
        <f>IFERROR(IF('M25'!E66=0,"",'M25'!E66),"")</f>
        <v/>
      </c>
      <c r="AD60" s="4" t="str">
        <f>IFERROR(IF('M26'!E66=0,"",'M26'!E66),"")</f>
        <v/>
      </c>
      <c r="AE60" s="4" t="str">
        <f>IFERROR(IF('M27'!E66=0,"",'M27'!E66),"")</f>
        <v/>
      </c>
      <c r="AF60" s="4" t="str">
        <f>IFERROR(IF('M28'!E66=0,"",'M28'!E66),"")</f>
        <v/>
      </c>
      <c r="AG60" s="4" t="str">
        <f>IFERROR(IF('M29'!E66=0,"",'M29'!E66),"")</f>
        <v/>
      </c>
      <c r="AH60" s="4" t="str">
        <f>IFERROR(IF('M30'!E66=0,"",'M30'!E66),"")</f>
        <v/>
      </c>
      <c r="AI60" s="4" t="str">
        <f>IFERROR(IF('M31'!E66=0,"",'M31'!E66),"")</f>
        <v/>
      </c>
      <c r="AJ60" s="4" t="str">
        <f>IFERROR(IF('M32'!E66=0,"",'M32'!E66),"")</f>
        <v/>
      </c>
      <c r="AK60" s="4" t="str">
        <f>IFERROR(IF('M33'!E66=0,"",'M33'!E66),"")</f>
        <v/>
      </c>
      <c r="AL60" s="4" t="str">
        <f>IFERROR(IF('M34'!E66=0,"",'M34'!E66),"")</f>
        <v/>
      </c>
      <c r="AM60" s="4" t="str">
        <f>IFERROR(IF('M35'!E66=0,"",'M35'!E66),"")</f>
        <v/>
      </c>
      <c r="AN60" s="4" t="str">
        <f>IFERROR(IF('M36'!E66=0,"",'M36'!E66),"")</f>
        <v/>
      </c>
      <c r="AO60" s="4" t="str">
        <f>IFERROR(IF('M37'!E66=0,"",'M37'!E66),"")</f>
        <v/>
      </c>
      <c r="AP60" s="4" t="str">
        <f>IFERROR(IF('M38'!E66=0,"",'M38'!E66),"")</f>
        <v/>
      </c>
      <c r="AQ60" s="4" t="str">
        <f>IFERROR(IF('M39'!E66=0,"",'M39'!E66),"")</f>
        <v/>
      </c>
      <c r="AR60" s="4" t="str">
        <f>IFERROR(IF('M40'!E66=0,"",'M40'!E66),"")</f>
        <v/>
      </c>
      <c r="AS60" s="4">
        <f>IFERROR(IF('Histórico - Média Mês Anterior'!E62=0,"",'Histórico - Média Mês Anterior'!E62),"")</f>
        <v>9.9036363640000005</v>
      </c>
      <c r="AT60" s="4" t="str">
        <f>IFERROR(AVERAGE(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66),"")</f>
        <v/>
      </c>
      <c r="AU60" s="4">
        <f>IFERROR(MIN(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66),"")</f>
        <v>0</v>
      </c>
      <c r="AV60" s="4">
        <f>IFERROR(MAX(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66),"")</f>
        <v>0</v>
      </c>
      <c r="AW60" s="4">
        <f>COUNT('M1'!E66,'M2'!E66,'M3'!E66,'M4'!E66,'M5'!E66,'M6'!E66,'M7'!E66,'M8'!E66,'M9'!E66,'M10'!E66,'M11'!E66,'M12'!E66,'M13'!E66,'M14'!E66,'M15'!E66,'M16'!E66,'M17'!E66,'M18'!E66,'M19'!E66,'M20'!E66,'M21'!E66,'M22'!E66,'M23'!E66,'M24'!E66,'M25'!E66,'M26'!E66,'M27'!E66,'M28'!E66,'M29'!E66,'M30'!E66,'M31'!E66,'M32'!E66,'M33'!E66,'M34'!E66,'M35'!E66,'M36'!E66,'M37'!E66,'M38'!E66,'M39'!E66,'M40'!E66)</f>
        <v>0</v>
      </c>
    </row>
    <row r="61" spans="1:49" ht="15.75" customHeight="1" x14ac:dyDescent="0.25">
      <c r="A61" s="4"/>
      <c r="B61" s="9" t="s">
        <v>120</v>
      </c>
      <c r="C61" s="9" t="s">
        <v>126</v>
      </c>
      <c r="D61" s="9">
        <v>7898902334018</v>
      </c>
      <c r="E61" s="4" t="str">
        <f>IFERROR(IF('M1'!E67=0,"",'M1'!E67),"")</f>
        <v>x</v>
      </c>
      <c r="F61" s="4" t="str">
        <f>IFERROR(IF('M2'!E67=0,"",'M2'!E67),"")</f>
        <v/>
      </c>
      <c r="G61" s="4" t="str">
        <f>IFERROR(IF('M3'!E67=0,"",'M3'!E67),"")</f>
        <v>x</v>
      </c>
      <c r="H61" s="4" t="str">
        <f>IFERROR(IF('M4'!E67=0,"",'M4'!E67),"")</f>
        <v>x</v>
      </c>
      <c r="I61" s="4" t="str">
        <f>IFERROR(IF('M5'!E67=0,"",'M5'!E67),"")</f>
        <v>x</v>
      </c>
      <c r="J61" s="4" t="str">
        <f>IFERROR(IF('M6'!E67=0,"",'M6'!E67),"")</f>
        <v>x</v>
      </c>
      <c r="K61" s="4" t="str">
        <f>IFERROR(IF('M7'!E67=0,"",'M7'!E67),"")</f>
        <v>x</v>
      </c>
      <c r="L61" s="4" t="str">
        <f>IFERROR(IF('M8'!E67=0,"",'M8'!E67),"")</f>
        <v>x</v>
      </c>
      <c r="M61" s="4" t="str">
        <f>IFERROR(IF('M9'!E67=0,"",'M9'!E67),"")</f>
        <v/>
      </c>
      <c r="N61" s="4" t="str">
        <f>IFERROR(IF('M10'!E67=0,"",'M10'!E67),"")</f>
        <v/>
      </c>
      <c r="O61" s="4" t="str">
        <f>IFERROR(IF('M11'!E67=0,"",'M11'!E67),"")</f>
        <v/>
      </c>
      <c r="P61" s="4" t="str">
        <f>IFERROR(IF('M12'!E67=0,"",'M12'!E67),"")</f>
        <v/>
      </c>
      <c r="Q61" s="4">
        <f>IFERROR(IF('M13'!E67=0,"",'M13'!E67),"")</f>
        <v>8.49</v>
      </c>
      <c r="R61" s="4" t="str">
        <f>IFERROR(IF('M14'!E67=0,"",'M14'!E67),"")</f>
        <v>x</v>
      </c>
      <c r="S61" s="4" t="str">
        <f>IFERROR(IF('M15'!E67=0,"",'M15'!E67),"")</f>
        <v/>
      </c>
      <c r="T61" s="4" t="str">
        <f>IFERROR(IF('M16'!E67=0,"",'M16'!E67),"")</f>
        <v/>
      </c>
      <c r="U61" s="4" t="str">
        <f>IFERROR(IF('M17'!E67=0,"",'M17'!E67),"")</f>
        <v/>
      </c>
      <c r="V61" s="4" t="str">
        <f>IFERROR(IF('M18'!E67=0,"",'M18'!E67),"")</f>
        <v/>
      </c>
      <c r="W61" s="4" t="str">
        <f>IFERROR(IF('M19'!E67=0,"",'M19'!E67),"")</f>
        <v/>
      </c>
      <c r="X61" s="4" t="str">
        <f>IFERROR(IF('M20'!E67=0,"",'M20'!E67),"")</f>
        <v/>
      </c>
      <c r="Y61" s="4" t="str">
        <f>IFERROR(IF('M21'!E67=0,"",'M21'!E67),"")</f>
        <v/>
      </c>
      <c r="Z61" s="4" t="str">
        <f>IFERROR(IF('M22'!E67=0,"",'M22'!E67),"")</f>
        <v/>
      </c>
      <c r="AA61" s="4" t="str">
        <f>IFERROR(IF('M23'!E67=0,"",'M23'!E67),"")</f>
        <v/>
      </c>
      <c r="AB61" s="4" t="str">
        <f>IFERROR(IF('M24'!E67=0,"",'M24'!E67),"")</f>
        <v/>
      </c>
      <c r="AC61" s="4" t="str">
        <f>IFERROR(IF('M25'!E67=0,"",'M25'!E67),"")</f>
        <v/>
      </c>
      <c r="AD61" s="4" t="str">
        <f>IFERROR(IF('M26'!E67=0,"",'M26'!E67),"")</f>
        <v/>
      </c>
      <c r="AE61" s="4" t="str">
        <f>IFERROR(IF('M27'!E67=0,"",'M27'!E67),"")</f>
        <v/>
      </c>
      <c r="AF61" s="4" t="str">
        <f>IFERROR(IF('M28'!E67=0,"",'M28'!E67),"")</f>
        <v/>
      </c>
      <c r="AG61" s="4" t="str">
        <f>IFERROR(IF('M29'!E67=0,"",'M29'!E67),"")</f>
        <v/>
      </c>
      <c r="AH61" s="4" t="str">
        <f>IFERROR(IF('M30'!E67=0,"",'M30'!E67),"")</f>
        <v/>
      </c>
      <c r="AI61" s="4" t="str">
        <f>IFERROR(IF('M31'!E67=0,"",'M31'!E67),"")</f>
        <v/>
      </c>
      <c r="AJ61" s="4" t="str">
        <f>IFERROR(IF('M32'!E67=0,"",'M32'!E67),"")</f>
        <v/>
      </c>
      <c r="AK61" s="4" t="str">
        <f>IFERROR(IF('M33'!E67=0,"",'M33'!E67),"")</f>
        <v/>
      </c>
      <c r="AL61" s="4" t="str">
        <f>IFERROR(IF('M34'!E67=0,"",'M34'!E67),"")</f>
        <v/>
      </c>
      <c r="AM61" s="4" t="str">
        <f>IFERROR(IF('M35'!E67=0,"",'M35'!E67),"")</f>
        <v/>
      </c>
      <c r="AN61" s="4" t="str">
        <f>IFERROR(IF('M36'!E67=0,"",'M36'!E67),"")</f>
        <v/>
      </c>
      <c r="AO61" s="4" t="str">
        <f>IFERROR(IF('M37'!E67=0,"",'M37'!E67),"")</f>
        <v/>
      </c>
      <c r="AP61" s="4" t="str">
        <f>IFERROR(IF('M38'!E67=0,"",'M38'!E67),"")</f>
        <v/>
      </c>
      <c r="AQ61" s="4" t="str">
        <f>IFERROR(IF('M39'!E67=0,"",'M39'!E67),"")</f>
        <v/>
      </c>
      <c r="AR61" s="4" t="str">
        <f>IFERROR(IF('M40'!E67=0,"",'M40'!E67),"")</f>
        <v/>
      </c>
      <c r="AS61" s="4">
        <f>IFERROR(IF('Histórico - Média Mês Anterior'!E63=0,"",'Histórico - Média Mês Anterior'!E63),"")</f>
        <v>9.4350000000000005</v>
      </c>
      <c r="AT61" s="4">
        <f>IFERROR(AVERAGE(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67),"")</f>
        <v>8.49</v>
      </c>
      <c r="AU61" s="4">
        <f>IFERROR(MIN(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67),"")</f>
        <v>8.49</v>
      </c>
      <c r="AV61" s="4">
        <f>IFERROR(MAX(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67),"")</f>
        <v>8.49</v>
      </c>
      <c r="AW61" s="4">
        <f>COUNT('M1'!E67,'M2'!E67,'M3'!E67,'M4'!E67,'M5'!E67,'M6'!E67,'M7'!E67,'M8'!E67,'M9'!E67,'M10'!E67,'M11'!E67,'M12'!E67,'M13'!E67,'M14'!E67,'M15'!E67,'M16'!E67,'M17'!E67,'M18'!E67,'M19'!E67,'M20'!E67,'M21'!E67,'M22'!E67,'M23'!E67,'M24'!E67,'M25'!E67,'M26'!E67,'M27'!E67,'M28'!E67,'M29'!E67,'M30'!E67,'M31'!E67,'M32'!E67,'M33'!E67,'M34'!E67,'M35'!E67,'M36'!E67,'M37'!E67,'M38'!E67,'M39'!E67,'M40'!E67)</f>
        <v>1</v>
      </c>
    </row>
    <row r="62" spans="1:49" ht="15.75" customHeight="1" x14ac:dyDescent="0.25">
      <c r="A62" s="4"/>
      <c r="B62" s="9" t="s">
        <v>120</v>
      </c>
      <c r="C62" s="9" t="s">
        <v>127</v>
      </c>
      <c r="D62" s="9">
        <v>7898930231037</v>
      </c>
      <c r="E62" s="4" t="str">
        <f>IFERROR(IF('M1'!E68=0,"",'M1'!E68),"")</f>
        <v>x</v>
      </c>
      <c r="F62" s="4" t="str">
        <f>IFERROR(IF('M2'!E68=0,"",'M2'!E68),"")</f>
        <v/>
      </c>
      <c r="G62" s="4" t="str">
        <f>IFERROR(IF('M3'!E68=0,"",'M3'!E68),"")</f>
        <v>x</v>
      </c>
      <c r="H62" s="4" t="str">
        <f>IFERROR(IF('M4'!E68=0,"",'M4'!E68),"")</f>
        <v>x</v>
      </c>
      <c r="I62" s="4" t="str">
        <f>IFERROR(IF('M5'!E68=0,"",'M5'!E68),"")</f>
        <v>x</v>
      </c>
      <c r="J62" s="4" t="str">
        <f>IFERROR(IF('M6'!E68=0,"",'M6'!E68),"")</f>
        <v>x</v>
      </c>
      <c r="K62" s="4">
        <f>IFERROR(IF('M7'!E68=0,"",'M7'!E68),"")</f>
        <v>8.9</v>
      </c>
      <c r="L62" s="4">
        <f>IFERROR(IF('M8'!E68=0,"",'M8'!E68),"")</f>
        <v>8.99</v>
      </c>
      <c r="M62" s="4" t="str">
        <f>IFERROR(IF('M9'!E68=0,"",'M9'!E68),"")</f>
        <v/>
      </c>
      <c r="N62" s="4" t="str">
        <f>IFERROR(IF('M10'!E68=0,"",'M10'!E68),"")</f>
        <v/>
      </c>
      <c r="O62" s="4" t="str">
        <f>IFERROR(IF('M11'!E68=0,"",'M11'!E68),"")</f>
        <v/>
      </c>
      <c r="P62" s="4" t="str">
        <f>IFERROR(IF('M12'!E68=0,"",'M12'!E68),"")</f>
        <v/>
      </c>
      <c r="Q62" s="4" t="str">
        <f>IFERROR(IF('M13'!E68=0,"",'M13'!E68),"")</f>
        <v>x</v>
      </c>
      <c r="R62" s="4" t="str">
        <f>IFERROR(IF('M14'!E68=0,"",'M14'!E68),"")</f>
        <v>x</v>
      </c>
      <c r="S62" s="4" t="str">
        <f>IFERROR(IF('M15'!E68=0,"",'M15'!E68),"")</f>
        <v/>
      </c>
      <c r="T62" s="4" t="str">
        <f>IFERROR(IF('M16'!E68=0,"",'M16'!E68),"")</f>
        <v/>
      </c>
      <c r="U62" s="4" t="str">
        <f>IFERROR(IF('M17'!E68=0,"",'M17'!E68),"")</f>
        <v/>
      </c>
      <c r="V62" s="4" t="str">
        <f>IFERROR(IF('M18'!E68=0,"",'M18'!E68),"")</f>
        <v/>
      </c>
      <c r="W62" s="4" t="str">
        <f>IFERROR(IF('M19'!E68=0,"",'M19'!E68),"")</f>
        <v/>
      </c>
      <c r="X62" s="4" t="str">
        <f>IFERROR(IF('M20'!E68=0,"",'M20'!E68),"")</f>
        <v/>
      </c>
      <c r="Y62" s="4" t="str">
        <f>IFERROR(IF('M21'!E68=0,"",'M21'!E68),"")</f>
        <v/>
      </c>
      <c r="Z62" s="4" t="str">
        <f>IFERROR(IF('M22'!E68=0,"",'M22'!E68),"")</f>
        <v/>
      </c>
      <c r="AA62" s="4" t="str">
        <f>IFERROR(IF('M23'!E68=0,"",'M23'!E68),"")</f>
        <v/>
      </c>
      <c r="AB62" s="4" t="str">
        <f>IFERROR(IF('M24'!E68=0,"",'M24'!E68),"")</f>
        <v/>
      </c>
      <c r="AC62" s="4" t="str">
        <f>IFERROR(IF('M25'!E68=0,"",'M25'!E68),"")</f>
        <v/>
      </c>
      <c r="AD62" s="4" t="str">
        <f>IFERROR(IF('M26'!E68=0,"",'M26'!E68),"")</f>
        <v/>
      </c>
      <c r="AE62" s="4" t="str">
        <f>IFERROR(IF('M27'!E68=0,"",'M27'!E68),"")</f>
        <v/>
      </c>
      <c r="AF62" s="4" t="str">
        <f>IFERROR(IF('M28'!E68=0,"",'M28'!E68),"")</f>
        <v/>
      </c>
      <c r="AG62" s="4" t="str">
        <f>IFERROR(IF('M29'!E68=0,"",'M29'!E68),"")</f>
        <v/>
      </c>
      <c r="AH62" s="4" t="str">
        <f>IFERROR(IF('M30'!E68=0,"",'M30'!E68),"")</f>
        <v/>
      </c>
      <c r="AI62" s="4" t="str">
        <f>IFERROR(IF('M31'!E68=0,"",'M31'!E68),"")</f>
        <v/>
      </c>
      <c r="AJ62" s="4" t="str">
        <f>IFERROR(IF('M32'!E68=0,"",'M32'!E68),"")</f>
        <v/>
      </c>
      <c r="AK62" s="4" t="str">
        <f>IFERROR(IF('M33'!E68=0,"",'M33'!E68),"")</f>
        <v/>
      </c>
      <c r="AL62" s="4" t="str">
        <f>IFERROR(IF('M34'!E68=0,"",'M34'!E68),"")</f>
        <v/>
      </c>
      <c r="AM62" s="4" t="str">
        <f>IFERROR(IF('M35'!E68=0,"",'M35'!E68),"")</f>
        <v/>
      </c>
      <c r="AN62" s="4" t="str">
        <f>IFERROR(IF('M36'!E68=0,"",'M36'!E68),"")</f>
        <v/>
      </c>
      <c r="AO62" s="4" t="str">
        <f>IFERROR(IF('M37'!E68=0,"",'M37'!E68),"")</f>
        <v/>
      </c>
      <c r="AP62" s="4" t="str">
        <f>IFERROR(IF('M38'!E68=0,"",'M38'!E68),"")</f>
        <v/>
      </c>
      <c r="AQ62" s="4" t="str">
        <f>IFERROR(IF('M39'!E68=0,"",'M39'!E68),"")</f>
        <v/>
      </c>
      <c r="AR62" s="4" t="str">
        <f>IFERROR(IF('M40'!E68=0,"",'M40'!E68),"")</f>
        <v/>
      </c>
      <c r="AS62" s="4">
        <f>IFERROR(IF('Histórico - Média Mês Anterior'!E64=0,"",'Histórico - Média Mês Anterior'!E64),"")</f>
        <v>9.5449999999999999</v>
      </c>
      <c r="AT62" s="4">
        <f>IFERROR(AVERAGE(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8.9450000000000003</v>
      </c>
      <c r="AU62" s="4">
        <f>IFERROR(MIN(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8.9</v>
      </c>
      <c r="AV62" s="4">
        <f>IFERROR(MAX(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,"")</f>
        <v>8.99</v>
      </c>
      <c r="AW62" s="4">
        <f>COUNT('M1'!E68,'M2'!E68,'M3'!E68,'M4'!E68,'M5'!E68,'M6'!E68,'M7'!E68,'M8'!E68,'M9'!E68,'M10'!E68,'M11'!E68,'M12'!E68,'M13'!E68,'M14'!E68,'M15'!E68,'M16'!E68,'M17'!E68,'M18'!E68,'M19'!E68,'M20'!E68,'M21'!E68,'M22'!E68,'M23'!E68,'M24'!E68,'M25'!E68,'M26'!E68,'M27'!E68,'M28'!E68,'M29'!E68,'M30'!E68,'M31'!E68,'M32'!E68,'M33'!E68,'M34'!E68,'M35'!E68,'M36'!E68,'M37'!E68,'M38'!E68,'M39'!E68,'M40'!E68)</f>
        <v>2</v>
      </c>
    </row>
    <row r="63" spans="1:49" ht="15.75" customHeight="1" x14ac:dyDescent="0.25">
      <c r="A63" s="119" t="s">
        <v>128</v>
      </c>
      <c r="B63" s="120"/>
      <c r="C63" s="120"/>
      <c r="D63" s="120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</row>
    <row r="64" spans="1:49" ht="15.75" customHeight="1" x14ac:dyDescent="0.25">
      <c r="A64" s="121" t="s">
        <v>129</v>
      </c>
      <c r="B64" s="120"/>
      <c r="C64" s="120"/>
      <c r="D64" s="120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>
        <f>IFERROR(AVERAGE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,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,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,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,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7.2213333333333329</v>
      </c>
      <c r="AU64" s="97">
        <f>IFERROR(MIN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,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,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,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,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6</v>
      </c>
      <c r="AV64" s="97">
        <f>IFERROR(MAX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,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,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,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,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8.49</v>
      </c>
      <c r="AW64" s="97">
        <f>COUNT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,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,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,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,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</f>
        <v>15</v>
      </c>
    </row>
    <row r="65" spans="1:49" ht="15.75" customHeight="1" x14ac:dyDescent="0.25">
      <c r="A65" s="4"/>
      <c r="B65" s="9" t="s">
        <v>131</v>
      </c>
      <c r="C65" s="9" t="s">
        <v>132</v>
      </c>
      <c r="D65" s="9">
        <v>7898215151708</v>
      </c>
      <c r="E65" s="4">
        <f>IFERROR(IF('M1'!E71=0,"",'M1'!E71),"")</f>
        <v>7.78</v>
      </c>
      <c r="F65" s="4" t="str">
        <f>IFERROR(IF('M2'!E71=0,"",'M2'!E71),"")</f>
        <v/>
      </c>
      <c r="G65" s="4">
        <f>IFERROR(IF('M3'!E71=0,"",'M3'!E71),"")</f>
        <v>8.49</v>
      </c>
      <c r="H65" s="4" t="str">
        <f>IFERROR(IF('M4'!E71=0,"",'M4'!E71),"")</f>
        <v>x</v>
      </c>
      <c r="I65" s="4">
        <f>IFERROR(IF('M5'!E71=0,"",'M5'!E71),"")</f>
        <v>7.79</v>
      </c>
      <c r="J65" s="4">
        <f>IFERROR(IF('M6'!E71=0,"",'M6'!E71),"")</f>
        <v>8.49</v>
      </c>
      <c r="K65" s="4" t="str">
        <f>IFERROR(IF('M7'!E71=0,"",'M7'!E71),"")</f>
        <v>x</v>
      </c>
      <c r="L65" s="4" t="str">
        <f>IFERROR(IF('M8'!E71=0,"",'M8'!E71),"")</f>
        <v>x</v>
      </c>
      <c r="M65" s="4" t="str">
        <f>IFERROR(IF('M9'!E71=0,"",'M9'!E71),"")</f>
        <v/>
      </c>
      <c r="N65" s="4" t="str">
        <f>IFERROR(IF('M10'!E71=0,"",'M10'!E71),"")</f>
        <v/>
      </c>
      <c r="O65" s="4" t="str">
        <f>IFERROR(IF('M11'!E71=0,"",'M11'!E71),"")</f>
        <v/>
      </c>
      <c r="P65" s="4" t="str">
        <f>IFERROR(IF('M12'!E71=0,"",'M12'!E71),"")</f>
        <v/>
      </c>
      <c r="Q65" s="4">
        <f>IFERROR(IF('M13'!E71=0,"",'M13'!E71),"")</f>
        <v>8.2899999999999991</v>
      </c>
      <c r="R65" s="4" t="str">
        <f>IFERROR(IF('M14'!E71=0,"",'M14'!E71),"")</f>
        <v>x</v>
      </c>
      <c r="S65" s="4" t="str">
        <f>IFERROR(IF('M15'!E71=0,"",'M15'!E71),"")</f>
        <v/>
      </c>
      <c r="T65" s="4" t="str">
        <f>IFERROR(IF('M16'!E71=0,"",'M16'!E71),"")</f>
        <v/>
      </c>
      <c r="U65" s="4" t="str">
        <f>IFERROR(IF('M17'!E71=0,"",'M17'!E71),"")</f>
        <v/>
      </c>
      <c r="V65" s="4" t="str">
        <f>IFERROR(IF('M18'!E71=0,"",'M18'!E71),"")</f>
        <v/>
      </c>
      <c r="W65" s="4" t="str">
        <f>IFERROR(IF('M19'!E71=0,"",'M19'!E71),"")</f>
        <v/>
      </c>
      <c r="X65" s="4" t="str">
        <f>IFERROR(IF('M20'!E71=0,"",'M20'!E71),"")</f>
        <v/>
      </c>
      <c r="Y65" s="4" t="str">
        <f>IFERROR(IF('M21'!E71=0,"",'M21'!E71),"")</f>
        <v/>
      </c>
      <c r="Z65" s="4" t="str">
        <f>IFERROR(IF('M22'!E71=0,"",'M22'!E71),"")</f>
        <v/>
      </c>
      <c r="AA65" s="4" t="str">
        <f>IFERROR(IF('M23'!E71=0,"",'M23'!E71),"")</f>
        <v/>
      </c>
      <c r="AB65" s="4" t="str">
        <f>IFERROR(IF('M24'!E71=0,"",'M24'!E71),"")</f>
        <v/>
      </c>
      <c r="AC65" s="4" t="str">
        <f>IFERROR(IF('M25'!E71=0,"",'M25'!E71),"")</f>
        <v/>
      </c>
      <c r="AD65" s="4" t="str">
        <f>IFERROR(IF('M26'!E71=0,"",'M26'!E71),"")</f>
        <v/>
      </c>
      <c r="AE65" s="4" t="str">
        <f>IFERROR(IF('M27'!E71=0,"",'M27'!E71),"")</f>
        <v/>
      </c>
      <c r="AF65" s="4" t="str">
        <f>IFERROR(IF('M28'!E71=0,"",'M28'!E71),"")</f>
        <v/>
      </c>
      <c r="AG65" s="4" t="str">
        <f>IFERROR(IF('M29'!E71=0,"",'M29'!E71),"")</f>
        <v/>
      </c>
      <c r="AH65" s="4" t="str">
        <f>IFERROR(IF('M30'!E71=0,"",'M30'!E71),"")</f>
        <v/>
      </c>
      <c r="AI65" s="4" t="str">
        <f>IFERROR(IF('M31'!E71=0,"",'M31'!E71),"")</f>
        <v/>
      </c>
      <c r="AJ65" s="4" t="str">
        <f>IFERROR(IF('M32'!E71=0,"",'M32'!E71),"")</f>
        <v/>
      </c>
      <c r="AK65" s="4" t="str">
        <f>IFERROR(IF('M33'!E71=0,"",'M33'!E71),"")</f>
        <v/>
      </c>
      <c r="AL65" s="4" t="str">
        <f>IFERROR(IF('M34'!E71=0,"",'M34'!E71),"")</f>
        <v/>
      </c>
      <c r="AM65" s="4" t="str">
        <f>IFERROR(IF('M35'!E71=0,"",'M35'!E71),"")</f>
        <v/>
      </c>
      <c r="AN65" s="4" t="str">
        <f>IFERROR(IF('M36'!E71=0,"",'M36'!E71),"")</f>
        <v/>
      </c>
      <c r="AO65" s="4" t="str">
        <f>IFERROR(IF('M37'!E71=0,"",'M37'!E71),"")</f>
        <v/>
      </c>
      <c r="AP65" s="4" t="str">
        <f>IFERROR(IF('M38'!E71=0,"",'M38'!E71),"")</f>
        <v/>
      </c>
      <c r="AQ65" s="4" t="str">
        <f>IFERROR(IF('M39'!E71=0,"",'M39'!E71),"")</f>
        <v/>
      </c>
      <c r="AR65" s="4" t="str">
        <f>IFERROR(IF('M40'!E71=0,"",'M40'!E71),"")</f>
        <v/>
      </c>
      <c r="AS65" s="4">
        <f>IFERROR(IF('Histórico - Média Mês Anterior'!E67=0,"",'Histórico - Média Mês Anterior'!E67),"")</f>
        <v>8.1108695649999998</v>
      </c>
      <c r="AT65" s="4">
        <f>IFERROR(AVERAGE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71),"")</f>
        <v>8.1679999999999993</v>
      </c>
      <c r="AU65" s="4">
        <f>IFERROR(MIN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71),"")</f>
        <v>7.78</v>
      </c>
      <c r="AV65" s="4">
        <f>IFERROR(MAX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71),"")</f>
        <v>8.49</v>
      </c>
      <c r="AW65" s="4">
        <f>COUNT('M1'!E71,'M2'!E71,'M3'!E71,'M4'!E71,'M5'!E71,'M6'!E71,'M7'!E71,'M8'!E71,'M9'!E71,'M10'!E71,'M11'!E71,'M12'!E71,'M13'!E71,'M14'!E71,'M15'!E71,'M16'!E71,'M17'!E71,'M18'!E71,'M19'!E71,'M20'!E71,'M21'!E71,'M22'!E71,'M23'!E71,'M24'!E71,'M25'!E71,'M26'!E71,'M27'!E71,'M28'!E71,'M29'!E71,'M30'!E71,'M31'!E71,'M32'!E71,'M33'!E71,'M34'!E71,'M35'!E71,'M36'!E71,'M37'!E71,'M38'!E71,'M39'!E71,'M40'!E71)</f>
        <v>5</v>
      </c>
    </row>
    <row r="66" spans="1:49" ht="15.75" customHeight="1" x14ac:dyDescent="0.25">
      <c r="A66" s="4"/>
      <c r="B66" s="9" t="s">
        <v>131</v>
      </c>
      <c r="C66" s="9" t="s">
        <v>133</v>
      </c>
      <c r="D66" s="9">
        <v>7898403782387</v>
      </c>
      <c r="E66" s="4">
        <f>IFERROR(IF('M1'!E72=0,"",'M1'!E72),"")</f>
        <v>6.29</v>
      </c>
      <c r="F66" s="4" t="str">
        <f>IFERROR(IF('M2'!E72=0,"",'M2'!E72),"")</f>
        <v/>
      </c>
      <c r="G66" s="4">
        <f>IFERROR(IF('M3'!E72=0,"",'M3'!E72),"")</f>
        <v>6.59</v>
      </c>
      <c r="H66" s="4" t="str">
        <f>IFERROR(IF('M4'!E72=0,"",'M4'!E72),"")</f>
        <v>x</v>
      </c>
      <c r="I66" s="4" t="str">
        <f>IFERROR(IF('M5'!E72=0,"",'M5'!E72),"")</f>
        <v>x</v>
      </c>
      <c r="J66" s="4" t="str">
        <f>IFERROR(IF('M6'!E72=0,"",'M6'!E72),"")</f>
        <v>x</v>
      </c>
      <c r="K66" s="4">
        <f>IFERROR(IF('M7'!E72=0,"",'M7'!E72),"")</f>
        <v>7.8</v>
      </c>
      <c r="L66" s="4" t="str">
        <f>IFERROR(IF('M8'!E72=0,"",'M8'!E72),"")</f>
        <v>x</v>
      </c>
      <c r="M66" s="4" t="str">
        <f>IFERROR(IF('M9'!E72=0,"",'M9'!E72),"")</f>
        <v/>
      </c>
      <c r="N66" s="4" t="str">
        <f>IFERROR(IF('M10'!E72=0,"",'M10'!E72),"")</f>
        <v/>
      </c>
      <c r="O66" s="4" t="str">
        <f>IFERROR(IF('M11'!E72=0,"",'M11'!E72),"")</f>
        <v/>
      </c>
      <c r="P66" s="4" t="str">
        <f>IFERROR(IF('M12'!E72=0,"",'M12'!E72),"")</f>
        <v/>
      </c>
      <c r="Q66" s="4">
        <f>IFERROR(IF('M13'!E72=0,"",'M13'!E72),"")</f>
        <v>6.99</v>
      </c>
      <c r="R66" s="4">
        <f>IFERROR(IF('M14'!E72=0,"",'M14'!E72),"")</f>
        <v>7.89</v>
      </c>
      <c r="S66" s="4" t="str">
        <f>IFERROR(IF('M15'!E72=0,"",'M15'!E72),"")</f>
        <v/>
      </c>
      <c r="T66" s="4" t="str">
        <f>IFERROR(IF('M16'!E72=0,"",'M16'!E72),"")</f>
        <v/>
      </c>
      <c r="U66" s="4" t="str">
        <f>IFERROR(IF('M17'!E72=0,"",'M17'!E72),"")</f>
        <v/>
      </c>
      <c r="V66" s="4" t="str">
        <f>IFERROR(IF('M18'!E72=0,"",'M18'!E72),"")</f>
        <v/>
      </c>
      <c r="W66" s="4" t="str">
        <f>IFERROR(IF('M19'!E72=0,"",'M19'!E72),"")</f>
        <v/>
      </c>
      <c r="X66" s="4" t="str">
        <f>IFERROR(IF('M20'!E72=0,"",'M20'!E72),"")</f>
        <v/>
      </c>
      <c r="Y66" s="4" t="str">
        <f>IFERROR(IF('M21'!E72=0,"",'M21'!E72),"")</f>
        <v/>
      </c>
      <c r="Z66" s="4" t="str">
        <f>IFERROR(IF('M22'!E72=0,"",'M22'!E72),"")</f>
        <v/>
      </c>
      <c r="AA66" s="4" t="str">
        <f>IFERROR(IF('M23'!E72=0,"",'M23'!E72),"")</f>
        <v/>
      </c>
      <c r="AB66" s="4" t="str">
        <f>IFERROR(IF('M24'!E72=0,"",'M24'!E72),"")</f>
        <v/>
      </c>
      <c r="AC66" s="4" t="str">
        <f>IFERROR(IF('M25'!E72=0,"",'M25'!E72),"")</f>
        <v/>
      </c>
      <c r="AD66" s="4" t="str">
        <f>IFERROR(IF('M26'!E72=0,"",'M26'!E72),"")</f>
        <v/>
      </c>
      <c r="AE66" s="4" t="str">
        <f>IFERROR(IF('M27'!E72=0,"",'M27'!E72),"")</f>
        <v/>
      </c>
      <c r="AF66" s="4" t="str">
        <f>IFERROR(IF('M28'!E72=0,"",'M28'!E72),"")</f>
        <v/>
      </c>
      <c r="AG66" s="4" t="str">
        <f>IFERROR(IF('M29'!E72=0,"",'M29'!E72),"")</f>
        <v/>
      </c>
      <c r="AH66" s="4" t="str">
        <f>IFERROR(IF('M30'!E72=0,"",'M30'!E72),"")</f>
        <v/>
      </c>
      <c r="AI66" s="4" t="str">
        <f>IFERROR(IF('M31'!E72=0,"",'M31'!E72),"")</f>
        <v/>
      </c>
      <c r="AJ66" s="4" t="str">
        <f>IFERROR(IF('M32'!E72=0,"",'M32'!E72),"")</f>
        <v/>
      </c>
      <c r="AK66" s="4" t="str">
        <f>IFERROR(IF('M33'!E72=0,"",'M33'!E72),"")</f>
        <v/>
      </c>
      <c r="AL66" s="4" t="str">
        <f>IFERROR(IF('M34'!E72=0,"",'M34'!E72),"")</f>
        <v/>
      </c>
      <c r="AM66" s="4" t="str">
        <f>IFERROR(IF('M35'!E72=0,"",'M35'!E72),"")</f>
        <v/>
      </c>
      <c r="AN66" s="4" t="str">
        <f>IFERROR(IF('M36'!E72=0,"",'M36'!E72),"")</f>
        <v/>
      </c>
      <c r="AO66" s="4" t="str">
        <f>IFERROR(IF('M37'!E72=0,"",'M37'!E72),"")</f>
        <v/>
      </c>
      <c r="AP66" s="4" t="str">
        <f>IFERROR(IF('M38'!E72=0,"",'M38'!E72),"")</f>
        <v/>
      </c>
      <c r="AQ66" s="4" t="str">
        <f>IFERROR(IF('M39'!E72=0,"",'M39'!E72),"")</f>
        <v/>
      </c>
      <c r="AR66" s="4" t="str">
        <f>IFERROR(IF('M40'!E72=0,"",'M40'!E72),"")</f>
        <v/>
      </c>
      <c r="AS66" s="4">
        <f>IFERROR(IF('Histórico - Média Mês Anterior'!E68=0,"",'Histórico - Média Mês Anterior'!E68),"")</f>
        <v>6.9596153850000002</v>
      </c>
      <c r="AT66" s="4">
        <f>IFERROR(AVERAGE(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72),"")</f>
        <v>7.1120000000000001</v>
      </c>
      <c r="AU66" s="4">
        <f>IFERROR(MIN(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72),"")</f>
        <v>6.29</v>
      </c>
      <c r="AV66" s="4">
        <f>IFERROR(MAX(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72),"")</f>
        <v>7.89</v>
      </c>
      <c r="AW66" s="4">
        <f>COUNT('M1'!E72,'M2'!E72,'M3'!E72,'M4'!E72,'M5'!E72,'M6'!E72,'M7'!E72,'M8'!E72,'M9'!E72,'M10'!E72,'M11'!E72,'M12'!E72,'M13'!E72,'M14'!E72,'M15'!E72,'M16'!E72,'M17'!E72,'M18'!E72,'M19'!E72,'M20'!E72,'M21'!E72,'M22'!E72,'M23'!E72,'M24'!E72,'M25'!E72,'M26'!E72,'M27'!E72,'M28'!E72,'M29'!E72,'M30'!E72,'M31'!E72,'M32'!E72,'M33'!E72,'M34'!E72,'M35'!E72,'M36'!E72,'M37'!E72,'M38'!E72,'M39'!E72,'M40'!E72)</f>
        <v>5</v>
      </c>
    </row>
    <row r="67" spans="1:49" ht="15.75" customHeight="1" x14ac:dyDescent="0.25">
      <c r="A67" s="4"/>
      <c r="B67" s="9" t="s">
        <v>131</v>
      </c>
      <c r="C67" s="9" t="s">
        <v>134</v>
      </c>
      <c r="D67" s="9">
        <v>7898945133203</v>
      </c>
      <c r="E67" s="4" t="str">
        <f>IFERROR(IF('M1'!E73=0,"",'M1'!E73),"")</f>
        <v>x</v>
      </c>
      <c r="F67" s="4" t="str">
        <f>IFERROR(IF('M2'!E73=0,"",'M2'!E73),"")</f>
        <v/>
      </c>
      <c r="G67" s="4">
        <f>IFERROR(IF('M3'!E73=0,"",'M3'!E73),"")</f>
        <v>6.49</v>
      </c>
      <c r="H67" s="4" t="str">
        <f>IFERROR(IF('M4'!E73=0,"",'M4'!E73),"")</f>
        <v>x</v>
      </c>
      <c r="I67" s="4">
        <f>IFERROR(IF('M5'!E73=0,"",'M5'!E73),"")</f>
        <v>6.15</v>
      </c>
      <c r="J67" s="4" t="str">
        <f>IFERROR(IF('M6'!E73=0,"",'M6'!E73),"")</f>
        <v>x</v>
      </c>
      <c r="K67" s="4" t="str">
        <f>IFERROR(IF('M7'!E73=0,"",'M7'!E73),"")</f>
        <v>x</v>
      </c>
      <c r="L67" s="4" t="str">
        <f>IFERROR(IF('M8'!E73=0,"",'M8'!E73),"")</f>
        <v>x</v>
      </c>
      <c r="M67" s="4" t="str">
        <f>IFERROR(IF('M9'!E73=0,"",'M9'!E73),"")</f>
        <v/>
      </c>
      <c r="N67" s="4" t="str">
        <f>IFERROR(IF('M10'!E73=0,"",'M10'!E73),"")</f>
        <v/>
      </c>
      <c r="O67" s="4" t="str">
        <f>IFERROR(IF('M11'!E73=0,"",'M11'!E73),"")</f>
        <v/>
      </c>
      <c r="P67" s="4" t="str">
        <f>IFERROR(IF('M12'!E73=0,"",'M12'!E73),"")</f>
        <v/>
      </c>
      <c r="Q67" s="4">
        <f>IFERROR(IF('M13'!E73=0,"",'M13'!E73),"")</f>
        <v>6.79</v>
      </c>
      <c r="R67" s="4" t="str">
        <f>IFERROR(IF('M14'!E73=0,"",'M14'!E73),"")</f>
        <v>x</v>
      </c>
      <c r="S67" s="4" t="str">
        <f>IFERROR(IF('M15'!E73=0,"",'M15'!E73),"")</f>
        <v/>
      </c>
      <c r="T67" s="4" t="str">
        <f>IFERROR(IF('M16'!E73=0,"",'M16'!E73),"")</f>
        <v/>
      </c>
      <c r="U67" s="4" t="str">
        <f>IFERROR(IF('M17'!E73=0,"",'M17'!E73),"")</f>
        <v/>
      </c>
      <c r="V67" s="4" t="str">
        <f>IFERROR(IF('M18'!E73=0,"",'M18'!E73),"")</f>
        <v/>
      </c>
      <c r="W67" s="4" t="str">
        <f>IFERROR(IF('M19'!E73=0,"",'M19'!E73),"")</f>
        <v/>
      </c>
      <c r="X67" s="4" t="str">
        <f>IFERROR(IF('M20'!E73=0,"",'M20'!E73),"")</f>
        <v/>
      </c>
      <c r="Y67" s="4" t="str">
        <f>IFERROR(IF('M21'!E73=0,"",'M21'!E73),"")</f>
        <v/>
      </c>
      <c r="Z67" s="4" t="str">
        <f>IFERROR(IF('M22'!E73=0,"",'M22'!E73),"")</f>
        <v/>
      </c>
      <c r="AA67" s="4" t="str">
        <f>IFERROR(IF('M23'!E73=0,"",'M23'!E73),"")</f>
        <v/>
      </c>
      <c r="AB67" s="4" t="str">
        <f>IFERROR(IF('M24'!E73=0,"",'M24'!E73),"")</f>
        <v/>
      </c>
      <c r="AC67" s="4" t="str">
        <f>IFERROR(IF('M25'!E73=0,"",'M25'!E73),"")</f>
        <v/>
      </c>
      <c r="AD67" s="4" t="str">
        <f>IFERROR(IF('M26'!E73=0,"",'M26'!E73),"")</f>
        <v/>
      </c>
      <c r="AE67" s="4" t="str">
        <f>IFERROR(IF('M27'!E73=0,"",'M27'!E73),"")</f>
        <v/>
      </c>
      <c r="AF67" s="4" t="str">
        <f>IFERROR(IF('M28'!E73=0,"",'M28'!E73),"")</f>
        <v/>
      </c>
      <c r="AG67" s="4" t="str">
        <f>IFERROR(IF('M29'!E73=0,"",'M29'!E73),"")</f>
        <v/>
      </c>
      <c r="AH67" s="4" t="str">
        <f>IFERROR(IF('M30'!E73=0,"",'M30'!E73),"")</f>
        <v/>
      </c>
      <c r="AI67" s="4" t="str">
        <f>IFERROR(IF('M31'!E73=0,"",'M31'!E73),"")</f>
        <v/>
      </c>
      <c r="AJ67" s="4" t="str">
        <f>IFERROR(IF('M32'!E73=0,"",'M32'!E73),"")</f>
        <v/>
      </c>
      <c r="AK67" s="4" t="str">
        <f>IFERROR(IF('M33'!E73=0,"",'M33'!E73),"")</f>
        <v/>
      </c>
      <c r="AL67" s="4" t="str">
        <f>IFERROR(IF('M34'!E73=0,"",'M34'!E73),"")</f>
        <v/>
      </c>
      <c r="AM67" s="4" t="str">
        <f>IFERROR(IF('M35'!E73=0,"",'M35'!E73),"")</f>
        <v/>
      </c>
      <c r="AN67" s="4" t="str">
        <f>IFERROR(IF('M36'!E73=0,"",'M36'!E73),"")</f>
        <v/>
      </c>
      <c r="AO67" s="4" t="str">
        <f>IFERROR(IF('M37'!E73=0,"",'M37'!E73),"")</f>
        <v/>
      </c>
      <c r="AP67" s="4" t="str">
        <f>IFERROR(IF('M38'!E73=0,"",'M38'!E73),"")</f>
        <v/>
      </c>
      <c r="AQ67" s="4" t="str">
        <f>IFERROR(IF('M39'!E73=0,"",'M39'!E73),"")</f>
        <v/>
      </c>
      <c r="AR67" s="4" t="str">
        <f>IFERROR(IF('M40'!E73=0,"",'M40'!E73),"")</f>
        <v/>
      </c>
      <c r="AS67" s="4">
        <f>IFERROR(IF('Histórico - Média Mês Anterior'!E69=0,"",'Histórico - Média Mês Anterior'!E69),"")</f>
        <v>6.4444444440000002</v>
      </c>
      <c r="AT67" s="4">
        <f>IFERROR(AVERAGE(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73),"")</f>
        <v>6.4766666666666666</v>
      </c>
      <c r="AU67" s="4">
        <f>IFERROR(MIN(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73),"")</f>
        <v>6.15</v>
      </c>
      <c r="AV67" s="4">
        <f>IFERROR(MAX(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73),"")</f>
        <v>6.79</v>
      </c>
      <c r="AW67" s="4">
        <f>COUNT('M1'!E73,'M2'!E73,'M3'!E73,'M4'!E73,'M5'!E73,'M6'!E73,'M7'!E73,'M8'!E73,'M9'!E73,'M10'!E73,'M11'!E73,'M12'!E73,'M13'!E73,'M14'!E73,'M15'!E73,'M16'!E73,'M17'!E73,'M18'!E73,'M19'!E73,'M20'!E73,'M21'!E73,'M22'!E73,'M23'!E73,'M24'!E73,'M25'!E73,'M26'!E73,'M27'!E73,'M28'!E73,'M29'!E73,'M30'!E73,'M31'!E73,'M32'!E73,'M33'!E73,'M34'!E73,'M35'!E73,'M36'!E73,'M37'!E73,'M38'!E73,'M39'!E73,'M40'!E73)</f>
        <v>3</v>
      </c>
    </row>
    <row r="68" spans="1:49" ht="15.75" customHeight="1" x14ac:dyDescent="0.25">
      <c r="A68" s="4"/>
      <c r="B68" s="9" t="s">
        <v>131</v>
      </c>
      <c r="C68" s="9" t="s">
        <v>135</v>
      </c>
      <c r="D68" s="9">
        <v>7898168390018</v>
      </c>
      <c r="E68" s="4" t="str">
        <f>IFERROR(IF('M1'!E74=0,"",'M1'!E74),"")</f>
        <v>x</v>
      </c>
      <c r="F68" s="4" t="str">
        <f>IFERROR(IF('M2'!E74=0,"",'M2'!E74),"")</f>
        <v/>
      </c>
      <c r="G68" s="4" t="str">
        <f>IFERROR(IF('M3'!E74=0,"",'M3'!E74),"")</f>
        <v>x</v>
      </c>
      <c r="H68" s="4" t="str">
        <f>IFERROR(IF('M4'!E74=0,"",'M4'!E74),"")</f>
        <v>x</v>
      </c>
      <c r="I68" s="4" t="str">
        <f>IFERROR(IF('M5'!E74=0,"",'M5'!E74),"")</f>
        <v>x</v>
      </c>
      <c r="J68" s="4" t="str">
        <f>IFERROR(IF('M6'!E74=0,"",'M6'!E74),"")</f>
        <v>x</v>
      </c>
      <c r="K68" s="4" t="str">
        <f>IFERROR(IF('M7'!E74=0,"",'M7'!E74),"")</f>
        <v>x</v>
      </c>
      <c r="L68" s="4">
        <f>IFERROR(IF('M8'!E74=0,"",'M8'!E74),"")</f>
        <v>6</v>
      </c>
      <c r="M68" s="4" t="str">
        <f>IFERROR(IF('M9'!E74=0,"",'M9'!E74),"")</f>
        <v/>
      </c>
      <c r="N68" s="4" t="str">
        <f>IFERROR(IF('M10'!E74=0,"",'M10'!E74),"")</f>
        <v/>
      </c>
      <c r="O68" s="4" t="str">
        <f>IFERROR(IF('M11'!E74=0,"",'M11'!E74),"")</f>
        <v/>
      </c>
      <c r="P68" s="4" t="str">
        <f>IFERROR(IF('M12'!E74=0,"",'M12'!E74),"")</f>
        <v/>
      </c>
      <c r="Q68" s="4" t="str">
        <f>IFERROR(IF('M13'!E74=0,"",'M13'!E74),"")</f>
        <v>x</v>
      </c>
      <c r="R68" s="4" t="str">
        <f>IFERROR(IF('M14'!E74=0,"",'M14'!E74),"")</f>
        <v>x</v>
      </c>
      <c r="S68" s="4" t="str">
        <f>IFERROR(IF('M15'!E74=0,"",'M15'!E74),"")</f>
        <v/>
      </c>
      <c r="T68" s="4" t="str">
        <f>IFERROR(IF('M16'!E74=0,"",'M16'!E74),"")</f>
        <v/>
      </c>
      <c r="U68" s="4" t="str">
        <f>IFERROR(IF('M17'!E74=0,"",'M17'!E74),"")</f>
        <v/>
      </c>
      <c r="V68" s="4" t="str">
        <f>IFERROR(IF('M18'!E74=0,"",'M18'!E74),"")</f>
        <v/>
      </c>
      <c r="W68" s="4" t="str">
        <f>IFERROR(IF('M19'!E74=0,"",'M19'!E74),"")</f>
        <v/>
      </c>
      <c r="X68" s="4" t="str">
        <f>IFERROR(IF('M20'!E74=0,"",'M20'!E74),"")</f>
        <v/>
      </c>
      <c r="Y68" s="4" t="str">
        <f>IFERROR(IF('M21'!E74=0,"",'M21'!E74),"")</f>
        <v/>
      </c>
      <c r="Z68" s="4" t="str">
        <f>IFERROR(IF('M22'!E74=0,"",'M22'!E74),"")</f>
        <v/>
      </c>
      <c r="AA68" s="4" t="str">
        <f>IFERROR(IF('M23'!E74=0,"",'M23'!E74),"")</f>
        <v/>
      </c>
      <c r="AB68" s="4" t="str">
        <f>IFERROR(IF('M24'!E74=0,"",'M24'!E74),"")</f>
        <v/>
      </c>
      <c r="AC68" s="4" t="str">
        <f>IFERROR(IF('M25'!E74=0,"",'M25'!E74),"")</f>
        <v/>
      </c>
      <c r="AD68" s="4" t="str">
        <f>IFERROR(IF('M26'!E74=0,"",'M26'!E74),"")</f>
        <v/>
      </c>
      <c r="AE68" s="4" t="str">
        <f>IFERROR(IF('M27'!E74=0,"",'M27'!E74),"")</f>
        <v/>
      </c>
      <c r="AF68" s="4" t="str">
        <f>IFERROR(IF('M28'!E74=0,"",'M28'!E74),"")</f>
        <v/>
      </c>
      <c r="AG68" s="4" t="str">
        <f>IFERROR(IF('M29'!E74=0,"",'M29'!E74),"")</f>
        <v/>
      </c>
      <c r="AH68" s="4" t="str">
        <f>IFERROR(IF('M30'!E74=0,"",'M30'!E74),"")</f>
        <v/>
      </c>
      <c r="AI68" s="4" t="str">
        <f>IFERROR(IF('M31'!E74=0,"",'M31'!E74),"")</f>
        <v/>
      </c>
      <c r="AJ68" s="4" t="str">
        <f>IFERROR(IF('M32'!E74=0,"",'M32'!E74),"")</f>
        <v/>
      </c>
      <c r="AK68" s="4" t="str">
        <f>IFERROR(IF('M33'!E74=0,"",'M33'!E74),"")</f>
        <v/>
      </c>
      <c r="AL68" s="4" t="str">
        <f>IFERROR(IF('M34'!E74=0,"",'M34'!E74),"")</f>
        <v/>
      </c>
      <c r="AM68" s="4" t="str">
        <f>IFERROR(IF('M35'!E74=0,"",'M35'!E74),"")</f>
        <v/>
      </c>
      <c r="AN68" s="4" t="str">
        <f>IFERROR(IF('M36'!E74=0,"",'M36'!E74),"")</f>
        <v/>
      </c>
      <c r="AO68" s="4" t="str">
        <f>IFERROR(IF('M37'!E74=0,"",'M37'!E74),"")</f>
        <v/>
      </c>
      <c r="AP68" s="4" t="str">
        <f>IFERROR(IF('M38'!E74=0,"",'M38'!E74),"")</f>
        <v/>
      </c>
      <c r="AQ68" s="4" t="str">
        <f>IFERROR(IF('M39'!E74=0,"",'M39'!E74),"")</f>
        <v/>
      </c>
      <c r="AR68" s="4" t="str">
        <f>IFERROR(IF('M40'!E74=0,"",'M40'!E74),"")</f>
        <v/>
      </c>
      <c r="AS68" s="4">
        <f>IFERROR(IF('Histórico - Média Mês Anterior'!E70=0,"",'Histórico - Média Mês Anterior'!E70),"")</f>
        <v>6.1383333330000003</v>
      </c>
      <c r="AT68" s="4">
        <f>IFERROR(AVERAGE(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74),"")</f>
        <v>6</v>
      </c>
      <c r="AU68" s="4">
        <f>IFERROR(MIN(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74),"")</f>
        <v>6</v>
      </c>
      <c r="AV68" s="4">
        <f>IFERROR(MAX(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74),"")</f>
        <v>6</v>
      </c>
      <c r="AW68" s="4">
        <f>COUNT('M1'!E74,'M2'!E74,'M3'!E74,'M4'!E74,'M5'!E74,'M6'!E74,'M7'!E74,'M8'!E74,'M9'!E74,'M10'!E74,'M11'!E74,'M12'!E74,'M13'!E74,'M14'!E74,'M15'!E74,'M16'!E74,'M17'!E74,'M18'!E74,'M19'!E74,'M20'!E74,'M21'!E74,'M22'!E74,'M23'!E74,'M24'!E74,'M25'!E74,'M26'!E74,'M27'!E74,'M28'!E74,'M29'!E74,'M30'!E74,'M31'!E74,'M32'!E74,'M33'!E74,'M34'!E74,'M35'!E74,'M36'!E74,'M37'!E74,'M38'!E74,'M39'!E74,'M40'!E74)</f>
        <v>1</v>
      </c>
    </row>
    <row r="69" spans="1:49" ht="15.75" customHeight="1" x14ac:dyDescent="0.25">
      <c r="A69" s="4"/>
      <c r="B69" s="9" t="s">
        <v>131</v>
      </c>
      <c r="C69" s="9" t="s">
        <v>136</v>
      </c>
      <c r="D69" s="9">
        <v>7897856400091</v>
      </c>
      <c r="E69" s="4" t="str">
        <f>IFERROR(IF('M1'!E75=0,"",'M1'!E75),"")</f>
        <v>x</v>
      </c>
      <c r="F69" s="4" t="str">
        <f>IFERROR(IF('M2'!E75=0,"",'M2'!E75),"")</f>
        <v/>
      </c>
      <c r="G69" s="4">
        <f>IFERROR(IF('M3'!E75=0,"",'M3'!E75),"")</f>
        <v>6.49</v>
      </c>
      <c r="H69" s="4" t="str">
        <f>IFERROR(IF('M4'!E75=0,"",'M4'!E75),"")</f>
        <v>x</v>
      </c>
      <c r="I69" s="4" t="str">
        <f>IFERROR(IF('M5'!E75=0,"",'M5'!E75),"")</f>
        <v>x</v>
      </c>
      <c r="J69" s="4" t="str">
        <f>IFERROR(IF('M6'!E75=0,"",'M6'!E75),"")</f>
        <v>x</v>
      </c>
      <c r="K69" s="4" t="str">
        <f>IFERROR(IF('M7'!E75=0,"",'M7'!E75),"")</f>
        <v>x</v>
      </c>
      <c r="L69" s="4" t="str">
        <f>IFERROR(IF('M8'!E75=0,"",'M8'!E75),"")</f>
        <v>x</v>
      </c>
      <c r="M69" s="4" t="str">
        <f>IFERROR(IF('M9'!E75=0,"",'M9'!E75),"")</f>
        <v/>
      </c>
      <c r="N69" s="4" t="str">
        <f>IFERROR(IF('M10'!E75=0,"",'M10'!E75),"")</f>
        <v/>
      </c>
      <c r="O69" s="4" t="str">
        <f>IFERROR(IF('M11'!E75=0,"",'M11'!E75),"")</f>
        <v/>
      </c>
      <c r="P69" s="4" t="str">
        <f>IFERROR(IF('M12'!E75=0,"",'M12'!E75),"")</f>
        <v/>
      </c>
      <c r="Q69" s="4" t="str">
        <f>IFERROR(IF('M13'!E75=0,"",'M13'!E75),"")</f>
        <v>x</v>
      </c>
      <c r="R69" s="4" t="str">
        <f>IFERROR(IF('M14'!E75=0,"",'M14'!E75),"")</f>
        <v>x</v>
      </c>
      <c r="S69" s="4" t="str">
        <f>IFERROR(IF('M15'!E75=0,"",'M15'!E75),"")</f>
        <v/>
      </c>
      <c r="T69" s="4" t="str">
        <f>IFERROR(IF('M16'!E75=0,"",'M16'!E75),"")</f>
        <v/>
      </c>
      <c r="U69" s="4" t="str">
        <f>IFERROR(IF('M17'!E75=0,"",'M17'!E75),"")</f>
        <v/>
      </c>
      <c r="V69" s="4" t="str">
        <f>IFERROR(IF('M18'!E75=0,"",'M18'!E75),"")</f>
        <v/>
      </c>
      <c r="W69" s="4" t="str">
        <f>IFERROR(IF('M19'!E75=0,"",'M19'!E75),"")</f>
        <v/>
      </c>
      <c r="X69" s="4" t="str">
        <f>IFERROR(IF('M20'!E75=0,"",'M20'!E75),"")</f>
        <v/>
      </c>
      <c r="Y69" s="4" t="str">
        <f>IFERROR(IF('M21'!E75=0,"",'M21'!E75),"")</f>
        <v/>
      </c>
      <c r="Z69" s="4" t="str">
        <f>IFERROR(IF('M22'!E75=0,"",'M22'!E75),"")</f>
        <v/>
      </c>
      <c r="AA69" s="4" t="str">
        <f>IFERROR(IF('M23'!E75=0,"",'M23'!E75),"")</f>
        <v/>
      </c>
      <c r="AB69" s="4" t="str">
        <f>IFERROR(IF('M24'!E75=0,"",'M24'!E75),"")</f>
        <v/>
      </c>
      <c r="AC69" s="4" t="str">
        <f>IFERROR(IF('M25'!E75=0,"",'M25'!E75),"")</f>
        <v/>
      </c>
      <c r="AD69" s="4" t="str">
        <f>IFERROR(IF('M26'!E75=0,"",'M26'!E75),"")</f>
        <v/>
      </c>
      <c r="AE69" s="4" t="str">
        <f>IFERROR(IF('M27'!E75=0,"",'M27'!E75),"")</f>
        <v/>
      </c>
      <c r="AF69" s="4" t="str">
        <f>IFERROR(IF('M28'!E75=0,"",'M28'!E75),"")</f>
        <v/>
      </c>
      <c r="AG69" s="4" t="str">
        <f>IFERROR(IF('M29'!E75=0,"",'M29'!E75),"")</f>
        <v/>
      </c>
      <c r="AH69" s="4" t="str">
        <f>IFERROR(IF('M30'!E75=0,"",'M30'!E75),"")</f>
        <v/>
      </c>
      <c r="AI69" s="4" t="str">
        <f>IFERROR(IF('M31'!E75=0,"",'M31'!E75),"")</f>
        <v/>
      </c>
      <c r="AJ69" s="4" t="str">
        <f>IFERROR(IF('M32'!E75=0,"",'M32'!E75),"")</f>
        <v/>
      </c>
      <c r="AK69" s="4" t="str">
        <f>IFERROR(IF('M33'!E75=0,"",'M33'!E75),"")</f>
        <v/>
      </c>
      <c r="AL69" s="4" t="str">
        <f>IFERROR(IF('M34'!E75=0,"",'M34'!E75),"")</f>
        <v/>
      </c>
      <c r="AM69" s="4" t="str">
        <f>IFERROR(IF('M35'!E75=0,"",'M35'!E75),"")</f>
        <v/>
      </c>
      <c r="AN69" s="4" t="str">
        <f>IFERROR(IF('M36'!E75=0,"",'M36'!E75),"")</f>
        <v/>
      </c>
      <c r="AO69" s="4" t="str">
        <f>IFERROR(IF('M37'!E75=0,"",'M37'!E75),"")</f>
        <v/>
      </c>
      <c r="AP69" s="4" t="str">
        <f>IFERROR(IF('M38'!E75=0,"",'M38'!E75),"")</f>
        <v/>
      </c>
      <c r="AQ69" s="4" t="str">
        <f>IFERROR(IF('M39'!E75=0,"",'M39'!E75),"")</f>
        <v/>
      </c>
      <c r="AR69" s="4" t="str">
        <f>IFERROR(IF('M40'!E75=0,"",'M40'!E75),"")</f>
        <v/>
      </c>
      <c r="AS69" s="4">
        <f>IFERROR(IF('Histórico - Média Mês Anterior'!E71=0,"",'Histórico - Média Mês Anterior'!E71),"")</f>
        <v>6.1637500000000003</v>
      </c>
      <c r="AT69" s="4">
        <f>IFERROR(AVERAGE(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6.49</v>
      </c>
      <c r="AU69" s="4">
        <f>IFERROR(MIN(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6.49</v>
      </c>
      <c r="AV69" s="4">
        <f>IFERROR(MAX(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,"")</f>
        <v>6.49</v>
      </c>
      <c r="AW69" s="4">
        <f>COUNT('M1'!E75,'M2'!E75,'M3'!E75,'M4'!E75,'M5'!E75,'M6'!E75,'M7'!E75,'M8'!E75,'M9'!E75,'M10'!E75,'M11'!E75,'M12'!E75,'M13'!E75,'M14'!E75,'M15'!E75,'M16'!E75,'M17'!E75,'M18'!E75,'M19'!E75,'M20'!E75,'M21'!E75,'M22'!E75,'M23'!E75,'M24'!E75,'M25'!E75,'M26'!E75,'M27'!E75,'M28'!E75,'M29'!E75,'M30'!E75,'M31'!E75,'M32'!E75,'M33'!E75,'M34'!E75,'M35'!E75,'M36'!E75,'M37'!E75,'M38'!E75,'M39'!E75,'M40'!E75)</f>
        <v>1</v>
      </c>
    </row>
    <row r="70" spans="1:49" ht="15.75" customHeight="1" x14ac:dyDescent="0.25">
      <c r="A70" s="121" t="s">
        <v>137</v>
      </c>
      <c r="B70" s="120"/>
      <c r="C70" s="120"/>
      <c r="D70" s="120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>
        <f>IFERROR(AVERAGE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,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,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,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,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10.21875</v>
      </c>
      <c r="AU70" s="97">
        <f>IFERROR(MIN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,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,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,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,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7.99</v>
      </c>
      <c r="AV70" s="97">
        <f>IFERROR(MAX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,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,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,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,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12.9</v>
      </c>
      <c r="AW70" s="97">
        <f>COUNT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,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,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,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,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</f>
        <v>16</v>
      </c>
    </row>
    <row r="71" spans="1:49" ht="15.75" customHeight="1" x14ac:dyDescent="0.25">
      <c r="A71" s="4"/>
      <c r="B71" s="9" t="s">
        <v>138</v>
      </c>
      <c r="C71" s="9" t="s">
        <v>139</v>
      </c>
      <c r="D71" s="9">
        <v>7897318572823</v>
      </c>
      <c r="E71" s="4">
        <f>IFERROR(IF('M1'!E77=0,"",'M1'!E77),"")</f>
        <v>8.4499999999999993</v>
      </c>
      <c r="F71" s="4" t="str">
        <f>IFERROR(IF('M2'!E77=0,"",'M2'!E77),"")</f>
        <v/>
      </c>
      <c r="G71" s="4" t="str">
        <f>IFERROR(IF('M3'!E77=0,"",'M3'!E77),"")</f>
        <v>x</v>
      </c>
      <c r="H71" s="4" t="str">
        <f>IFERROR(IF('M4'!E77=0,"",'M4'!E77),"")</f>
        <v>x</v>
      </c>
      <c r="I71" s="4">
        <f>IFERROR(IF('M5'!E77=0,"",'M5'!E77),"")</f>
        <v>8.99</v>
      </c>
      <c r="J71" s="4" t="str">
        <f>IFERROR(IF('M6'!E77=0,"",'M6'!E77),"")</f>
        <v>x</v>
      </c>
      <c r="K71" s="4">
        <f>IFERROR(IF('M7'!E77=0,"",'M7'!E77),"")</f>
        <v>9.99</v>
      </c>
      <c r="L71" s="4" t="str">
        <f>IFERROR(IF('M8'!E77=0,"",'M8'!E77),"")</f>
        <v>x</v>
      </c>
      <c r="M71" s="4" t="str">
        <f>IFERROR(IF('M9'!E77=0,"",'M9'!E77),"")</f>
        <v/>
      </c>
      <c r="N71" s="4" t="str">
        <f>IFERROR(IF('M10'!E77=0,"",'M10'!E77),"")</f>
        <v/>
      </c>
      <c r="O71" s="4" t="str">
        <f>IFERROR(IF('M11'!E77=0,"",'M11'!E77),"")</f>
        <v/>
      </c>
      <c r="P71" s="4" t="str">
        <f>IFERROR(IF('M12'!E77=0,"",'M12'!E77),"")</f>
        <v/>
      </c>
      <c r="Q71" s="4">
        <f>IFERROR(IF('M13'!E77=0,"",'M13'!E77),"")</f>
        <v>8.4499999999999993</v>
      </c>
      <c r="R71" s="4" t="str">
        <f>IFERROR(IF('M14'!E77=0,"",'M14'!E77),"")</f>
        <v>x</v>
      </c>
      <c r="S71" s="4" t="str">
        <f>IFERROR(IF('M15'!E77=0,"",'M15'!E77),"")</f>
        <v/>
      </c>
      <c r="T71" s="4" t="str">
        <f>IFERROR(IF('M16'!E77=0,"",'M16'!E77),"")</f>
        <v/>
      </c>
      <c r="U71" s="4" t="str">
        <f>IFERROR(IF('M17'!E77=0,"",'M17'!E77),"")</f>
        <v/>
      </c>
      <c r="V71" s="4" t="str">
        <f>IFERROR(IF('M18'!E77=0,"",'M18'!E77),"")</f>
        <v/>
      </c>
      <c r="W71" s="4" t="str">
        <f>IFERROR(IF('M19'!E77=0,"",'M19'!E77),"")</f>
        <v/>
      </c>
      <c r="X71" s="4" t="str">
        <f>IFERROR(IF('M20'!E77=0,"",'M20'!E77),"")</f>
        <v/>
      </c>
      <c r="Y71" s="4" t="str">
        <f>IFERROR(IF('M21'!E77=0,"",'M21'!E77),"")</f>
        <v/>
      </c>
      <c r="Z71" s="4" t="str">
        <f>IFERROR(IF('M22'!E77=0,"",'M22'!E77),"")</f>
        <v/>
      </c>
      <c r="AA71" s="4" t="str">
        <f>IFERROR(IF('M23'!E77=0,"",'M23'!E77),"")</f>
        <v/>
      </c>
      <c r="AB71" s="4" t="str">
        <f>IFERROR(IF('M24'!E77=0,"",'M24'!E77),"")</f>
        <v/>
      </c>
      <c r="AC71" s="4" t="str">
        <f>IFERROR(IF('M25'!E77=0,"",'M25'!E77),"")</f>
        <v/>
      </c>
      <c r="AD71" s="4" t="str">
        <f>IFERROR(IF('M26'!E77=0,"",'M26'!E77),"")</f>
        <v/>
      </c>
      <c r="AE71" s="4" t="str">
        <f>IFERROR(IF('M27'!E77=0,"",'M27'!E77),"")</f>
        <v/>
      </c>
      <c r="AF71" s="4" t="str">
        <f>IFERROR(IF('M28'!E77=0,"",'M28'!E77),"")</f>
        <v/>
      </c>
      <c r="AG71" s="4" t="str">
        <f>IFERROR(IF('M29'!E77=0,"",'M29'!E77),"")</f>
        <v/>
      </c>
      <c r="AH71" s="4" t="str">
        <f>IFERROR(IF('M30'!E77=0,"",'M30'!E77),"")</f>
        <v/>
      </c>
      <c r="AI71" s="4" t="str">
        <f>IFERROR(IF('M31'!E77=0,"",'M31'!E77),"")</f>
        <v/>
      </c>
      <c r="AJ71" s="4" t="str">
        <f>IFERROR(IF('M32'!E77=0,"",'M32'!E77),"")</f>
        <v/>
      </c>
      <c r="AK71" s="4" t="str">
        <f>IFERROR(IF('M33'!E77=0,"",'M33'!E77),"")</f>
        <v/>
      </c>
      <c r="AL71" s="4" t="str">
        <f>IFERROR(IF('M34'!E77=0,"",'M34'!E77),"")</f>
        <v/>
      </c>
      <c r="AM71" s="4" t="str">
        <f>IFERROR(IF('M35'!E77=0,"",'M35'!E77),"")</f>
        <v/>
      </c>
      <c r="AN71" s="4" t="str">
        <f>IFERROR(IF('M36'!E77=0,"",'M36'!E77),"")</f>
        <v/>
      </c>
      <c r="AO71" s="4" t="str">
        <f>IFERROR(IF('M37'!E77=0,"",'M37'!E77),"")</f>
        <v/>
      </c>
      <c r="AP71" s="4" t="str">
        <f>IFERROR(IF('M38'!E77=0,"",'M38'!E77),"")</f>
        <v/>
      </c>
      <c r="AQ71" s="4" t="str">
        <f>IFERROR(IF('M39'!E77=0,"",'M39'!E77),"")</f>
        <v/>
      </c>
      <c r="AR71" s="4" t="str">
        <f>IFERROR(IF('M40'!E77=0,"",'M40'!E77),"")</f>
        <v/>
      </c>
      <c r="AS71" s="4">
        <f>IFERROR(IF('Histórico - Média Mês Anterior'!E73=0,"",'Histórico - Média Mês Anterior'!E73),"")</f>
        <v>10.471666669999999</v>
      </c>
      <c r="AT71" s="4">
        <f>IFERROR(AVERAGE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77),"")</f>
        <v>8.9699999999999989</v>
      </c>
      <c r="AU71" s="4">
        <f>IFERROR(MIN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77),"")</f>
        <v>8.4499999999999993</v>
      </c>
      <c r="AV71" s="4">
        <f>IFERROR(MAX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77),"")</f>
        <v>9.99</v>
      </c>
      <c r="AW71" s="4">
        <f>COUNT('M1'!E77,'M2'!E77,'M3'!E77,'M4'!E77,'M5'!E77,'M6'!E77,'M7'!E77,'M8'!E77,'M9'!E77,'M10'!E77,'M11'!E77,'M12'!E77,'M13'!E77,'M14'!E77,'M15'!E77,'M16'!E77,'M17'!E77,'M18'!E77,'M19'!E77,'M20'!E77,'M21'!E77,'M22'!E77,'M23'!E77,'M24'!E77,'M25'!E77,'M26'!E77,'M27'!E77,'M28'!E77,'M29'!E77,'M30'!E77,'M31'!E77,'M32'!E77,'M33'!E77,'M34'!E77,'M35'!E77,'M36'!E77,'M37'!E77,'M38'!E77,'M39'!E77,'M40'!E77)</f>
        <v>4</v>
      </c>
    </row>
    <row r="72" spans="1:49" ht="15.75" customHeight="1" x14ac:dyDescent="0.25">
      <c r="A72" s="4"/>
      <c r="B72" s="9" t="s">
        <v>138</v>
      </c>
      <c r="C72" s="9" t="s">
        <v>140</v>
      </c>
      <c r="D72" s="9">
        <v>7891515591939</v>
      </c>
      <c r="E72" s="4" t="str">
        <f>IFERROR(IF('M1'!E78=0,"",'M1'!E78),"")</f>
        <v>x</v>
      </c>
      <c r="F72" s="4" t="str">
        <f>IFERROR(IF('M2'!E78=0,"",'M2'!E78),"")</f>
        <v/>
      </c>
      <c r="G72" s="4">
        <f>IFERROR(IF('M3'!E78=0,"",'M3'!E78),"")</f>
        <v>11.9</v>
      </c>
      <c r="H72" s="4" t="str">
        <f>IFERROR(IF('M4'!E78=0,"",'M4'!E78),"")</f>
        <v>x</v>
      </c>
      <c r="I72" s="4" t="str">
        <f>IFERROR(IF('M5'!E78=0,"",'M5'!E78),"")</f>
        <v>x</v>
      </c>
      <c r="J72" s="4" t="str">
        <f>IFERROR(IF('M6'!E78=0,"",'M6'!E78),"")</f>
        <v>x</v>
      </c>
      <c r="K72" s="4">
        <f>IFERROR(IF('M7'!E78=0,"",'M7'!E78),"")</f>
        <v>11.79</v>
      </c>
      <c r="L72" s="4" t="str">
        <f>IFERROR(IF('M8'!E78=0,"",'M8'!E78),"")</f>
        <v>x</v>
      </c>
      <c r="M72" s="4" t="str">
        <f>IFERROR(IF('M9'!E78=0,"",'M9'!E78),"")</f>
        <v/>
      </c>
      <c r="N72" s="4" t="str">
        <f>IFERROR(IF('M10'!E78=0,"",'M10'!E78),"")</f>
        <v/>
      </c>
      <c r="O72" s="4" t="str">
        <f>IFERROR(IF('M11'!E78=0,"",'M11'!E78),"")</f>
        <v/>
      </c>
      <c r="P72" s="4" t="str">
        <f>IFERROR(IF('M12'!E78=0,"",'M12'!E78),"")</f>
        <v/>
      </c>
      <c r="Q72" s="4" t="str">
        <f>IFERROR(IF('M13'!E78=0,"",'M13'!E78),"")</f>
        <v>x</v>
      </c>
      <c r="R72" s="4" t="str">
        <f>IFERROR(IF('M14'!E78=0,"",'M14'!E78),"")</f>
        <v>x</v>
      </c>
      <c r="S72" s="4" t="str">
        <f>IFERROR(IF('M15'!E78=0,"",'M15'!E78),"")</f>
        <v/>
      </c>
      <c r="T72" s="4" t="str">
        <f>IFERROR(IF('M16'!E78=0,"",'M16'!E78),"")</f>
        <v/>
      </c>
      <c r="U72" s="4" t="str">
        <f>IFERROR(IF('M17'!E78=0,"",'M17'!E78),"")</f>
        <v/>
      </c>
      <c r="V72" s="4" t="str">
        <f>IFERROR(IF('M18'!E78=0,"",'M18'!E78),"")</f>
        <v/>
      </c>
      <c r="W72" s="4" t="str">
        <f>IFERROR(IF('M19'!E78=0,"",'M19'!E78),"")</f>
        <v/>
      </c>
      <c r="X72" s="4" t="str">
        <f>IFERROR(IF('M20'!E78=0,"",'M20'!E78),"")</f>
        <v/>
      </c>
      <c r="Y72" s="4" t="str">
        <f>IFERROR(IF('M21'!E78=0,"",'M21'!E78),"")</f>
        <v/>
      </c>
      <c r="Z72" s="4" t="str">
        <f>IFERROR(IF('M22'!E78=0,"",'M22'!E78),"")</f>
        <v/>
      </c>
      <c r="AA72" s="4" t="str">
        <f>IFERROR(IF('M23'!E78=0,"",'M23'!E78),"")</f>
        <v/>
      </c>
      <c r="AB72" s="4" t="str">
        <f>IFERROR(IF('M24'!E78=0,"",'M24'!E78),"")</f>
        <v/>
      </c>
      <c r="AC72" s="4" t="str">
        <f>IFERROR(IF('M25'!E78=0,"",'M25'!E78),"")</f>
        <v/>
      </c>
      <c r="AD72" s="4" t="str">
        <f>IFERROR(IF('M26'!E78=0,"",'M26'!E78),"")</f>
        <v/>
      </c>
      <c r="AE72" s="4" t="str">
        <f>IFERROR(IF('M27'!E78=0,"",'M27'!E78),"")</f>
        <v/>
      </c>
      <c r="AF72" s="4" t="str">
        <f>IFERROR(IF('M28'!E78=0,"",'M28'!E78),"")</f>
        <v/>
      </c>
      <c r="AG72" s="4" t="str">
        <f>IFERROR(IF('M29'!E78=0,"",'M29'!E78),"")</f>
        <v/>
      </c>
      <c r="AH72" s="4" t="str">
        <f>IFERROR(IF('M30'!E78=0,"",'M30'!E78),"")</f>
        <v/>
      </c>
      <c r="AI72" s="4" t="str">
        <f>IFERROR(IF('M31'!E78=0,"",'M31'!E78),"")</f>
        <v/>
      </c>
      <c r="AJ72" s="4" t="str">
        <f>IFERROR(IF('M32'!E78=0,"",'M32'!E78),"")</f>
        <v/>
      </c>
      <c r="AK72" s="4" t="str">
        <f>IFERROR(IF('M33'!E78=0,"",'M33'!E78),"")</f>
        <v/>
      </c>
      <c r="AL72" s="4" t="str">
        <f>IFERROR(IF('M34'!E78=0,"",'M34'!E78),"")</f>
        <v/>
      </c>
      <c r="AM72" s="4" t="str">
        <f>IFERROR(IF('M35'!E78=0,"",'M35'!E78),"")</f>
        <v/>
      </c>
      <c r="AN72" s="4" t="str">
        <f>IFERROR(IF('M36'!E78=0,"",'M36'!E78),"")</f>
        <v/>
      </c>
      <c r="AO72" s="4" t="str">
        <f>IFERROR(IF('M37'!E78=0,"",'M37'!E78),"")</f>
        <v/>
      </c>
      <c r="AP72" s="4" t="str">
        <f>IFERROR(IF('M38'!E78=0,"",'M38'!E78),"")</f>
        <v/>
      </c>
      <c r="AQ72" s="4" t="str">
        <f>IFERROR(IF('M39'!E78=0,"",'M39'!E78),"")</f>
        <v/>
      </c>
      <c r="AR72" s="4" t="str">
        <f>IFERROR(IF('M40'!E78=0,"",'M40'!E78),"")</f>
        <v/>
      </c>
      <c r="AS72" s="4">
        <f>IFERROR(IF('Histórico - Média Mês Anterior'!E74=0,"",'Histórico - Média Mês Anterior'!E74),"")</f>
        <v>11.27818182</v>
      </c>
      <c r="AT72" s="4">
        <f>IFERROR(AVERAGE(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78),"")</f>
        <v>11.844999999999999</v>
      </c>
      <c r="AU72" s="4">
        <f>IFERROR(MIN(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78),"")</f>
        <v>11.79</v>
      </c>
      <c r="AV72" s="4">
        <f>IFERROR(MAX(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78),"")</f>
        <v>11.9</v>
      </c>
      <c r="AW72" s="4">
        <f>COUNT('M1'!E78,'M2'!E78,'M3'!E78,'M4'!E78,'M5'!E78,'M6'!E78,'M7'!E78,'M8'!E78,'M9'!E78,'M10'!E78,'M11'!E78,'M12'!E78,'M13'!E78,'M14'!E78,'M15'!E78,'M16'!E78,'M17'!E78,'M18'!E78,'M19'!E78,'M20'!E78,'M21'!E78,'M22'!E78,'M23'!E78,'M24'!E78,'M25'!E78,'M26'!E78,'M27'!E78,'M28'!E78,'M29'!E78,'M30'!E78,'M31'!E78,'M32'!E78,'M33'!E78,'M34'!E78,'M35'!E78,'M36'!E78,'M37'!E78,'M38'!E78,'M39'!E78,'M40'!E78)</f>
        <v>2</v>
      </c>
    </row>
    <row r="73" spans="1:49" ht="15.75" customHeight="1" x14ac:dyDescent="0.25">
      <c r="A73" s="4"/>
      <c r="B73" s="9" t="s">
        <v>138</v>
      </c>
      <c r="C73" s="9" t="s">
        <v>141</v>
      </c>
      <c r="D73" s="9">
        <v>7898955617526</v>
      </c>
      <c r="E73" s="4">
        <f>IFERROR(IF('M1'!E79=0,"",'M1'!E79),"")</f>
        <v>8.98</v>
      </c>
      <c r="F73" s="4" t="str">
        <f>IFERROR(IF('M2'!E79=0,"",'M2'!E79),"")</f>
        <v/>
      </c>
      <c r="G73" s="4">
        <f>IFERROR(IF('M3'!E79=0,"",'M3'!E79),"")</f>
        <v>11.9</v>
      </c>
      <c r="H73" s="4" t="str">
        <f>IFERROR(IF('M4'!E79=0,"",'M4'!E79),"")</f>
        <v>x</v>
      </c>
      <c r="I73" s="4" t="str">
        <f>IFERROR(IF('M5'!E79=0,"",'M5'!E79),"")</f>
        <v>x</v>
      </c>
      <c r="J73" s="4" t="str">
        <f>IFERROR(IF('M6'!E79=0,"",'M6'!E79),"")</f>
        <v>x</v>
      </c>
      <c r="K73" s="4">
        <f>IFERROR(IF('M7'!E79=0,"",'M7'!E79),"")</f>
        <v>7.99</v>
      </c>
      <c r="L73" s="4" t="str">
        <f>IFERROR(IF('M8'!E79=0,"",'M8'!E79),"")</f>
        <v>x</v>
      </c>
      <c r="M73" s="4" t="str">
        <f>IFERROR(IF('M9'!E79=0,"",'M9'!E79),"")</f>
        <v/>
      </c>
      <c r="N73" s="4" t="str">
        <f>IFERROR(IF('M10'!E79=0,"",'M10'!E79),"")</f>
        <v/>
      </c>
      <c r="O73" s="4" t="str">
        <f>IFERROR(IF('M11'!E79=0,"",'M11'!E79),"")</f>
        <v/>
      </c>
      <c r="P73" s="4" t="str">
        <f>IFERROR(IF('M12'!E79=0,"",'M12'!E79),"")</f>
        <v/>
      </c>
      <c r="Q73" s="4">
        <f>IFERROR(IF('M13'!E79=0,"",'M13'!E79),"")</f>
        <v>9.9</v>
      </c>
      <c r="R73" s="4" t="str">
        <f>IFERROR(IF('M14'!E79=0,"",'M14'!E79),"")</f>
        <v>x</v>
      </c>
      <c r="S73" s="4" t="str">
        <f>IFERROR(IF('M15'!E79=0,"",'M15'!E79),"")</f>
        <v/>
      </c>
      <c r="T73" s="4" t="str">
        <f>IFERROR(IF('M16'!E79=0,"",'M16'!E79),"")</f>
        <v/>
      </c>
      <c r="U73" s="4" t="str">
        <f>IFERROR(IF('M17'!E79=0,"",'M17'!E79),"")</f>
        <v/>
      </c>
      <c r="V73" s="4" t="str">
        <f>IFERROR(IF('M18'!E79=0,"",'M18'!E79),"")</f>
        <v/>
      </c>
      <c r="W73" s="4" t="str">
        <f>IFERROR(IF('M19'!E79=0,"",'M19'!E79),"")</f>
        <v/>
      </c>
      <c r="X73" s="4" t="str">
        <f>IFERROR(IF('M20'!E79=0,"",'M20'!E79),"")</f>
        <v/>
      </c>
      <c r="Y73" s="4" t="str">
        <f>IFERROR(IF('M21'!E79=0,"",'M21'!E79),"")</f>
        <v/>
      </c>
      <c r="Z73" s="4" t="str">
        <f>IFERROR(IF('M22'!E79=0,"",'M22'!E79),"")</f>
        <v/>
      </c>
      <c r="AA73" s="4" t="str">
        <f>IFERROR(IF('M23'!E79=0,"",'M23'!E79),"")</f>
        <v/>
      </c>
      <c r="AB73" s="4" t="str">
        <f>IFERROR(IF('M24'!E79=0,"",'M24'!E79),"")</f>
        <v/>
      </c>
      <c r="AC73" s="4" t="str">
        <f>IFERROR(IF('M25'!E79=0,"",'M25'!E79),"")</f>
        <v/>
      </c>
      <c r="AD73" s="4" t="str">
        <f>IFERROR(IF('M26'!E79=0,"",'M26'!E79),"")</f>
        <v/>
      </c>
      <c r="AE73" s="4" t="str">
        <f>IFERROR(IF('M27'!E79=0,"",'M27'!E79),"")</f>
        <v/>
      </c>
      <c r="AF73" s="4" t="str">
        <f>IFERROR(IF('M28'!E79=0,"",'M28'!E79),"")</f>
        <v/>
      </c>
      <c r="AG73" s="4" t="str">
        <f>IFERROR(IF('M29'!E79=0,"",'M29'!E79),"")</f>
        <v/>
      </c>
      <c r="AH73" s="4" t="str">
        <f>IFERROR(IF('M30'!E79=0,"",'M30'!E79),"")</f>
        <v/>
      </c>
      <c r="AI73" s="4" t="str">
        <f>IFERROR(IF('M31'!E79=0,"",'M31'!E79),"")</f>
        <v/>
      </c>
      <c r="AJ73" s="4" t="str">
        <f>IFERROR(IF('M32'!E79=0,"",'M32'!E79),"")</f>
        <v/>
      </c>
      <c r="AK73" s="4" t="str">
        <f>IFERROR(IF('M33'!E79=0,"",'M33'!E79),"")</f>
        <v/>
      </c>
      <c r="AL73" s="4" t="str">
        <f>IFERROR(IF('M34'!E79=0,"",'M34'!E79),"")</f>
        <v/>
      </c>
      <c r="AM73" s="4" t="str">
        <f>IFERROR(IF('M35'!E79=0,"",'M35'!E79),"")</f>
        <v/>
      </c>
      <c r="AN73" s="4" t="str">
        <f>IFERROR(IF('M36'!E79=0,"",'M36'!E79),"")</f>
        <v/>
      </c>
      <c r="AO73" s="4" t="str">
        <f>IFERROR(IF('M37'!E79=0,"",'M37'!E79),"")</f>
        <v/>
      </c>
      <c r="AP73" s="4" t="str">
        <f>IFERROR(IF('M38'!E79=0,"",'M38'!E79),"")</f>
        <v/>
      </c>
      <c r="AQ73" s="4" t="str">
        <f>IFERROR(IF('M39'!E79=0,"",'M39'!E79),"")</f>
        <v/>
      </c>
      <c r="AR73" s="4" t="str">
        <f>IFERROR(IF('M40'!E79=0,"",'M40'!E79),"")</f>
        <v/>
      </c>
      <c r="AS73" s="4">
        <f>IFERROR(IF('Histórico - Média Mês Anterior'!E75=0,"",'Histórico - Média Mês Anterior'!E75),"")</f>
        <v>12.099</v>
      </c>
      <c r="AT73" s="4">
        <f>IFERROR(AVERAGE(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79),"")</f>
        <v>9.6925000000000008</v>
      </c>
      <c r="AU73" s="4">
        <f>IFERROR(MIN(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79),"")</f>
        <v>7.99</v>
      </c>
      <c r="AV73" s="4">
        <f>IFERROR(MAX(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79),"")</f>
        <v>11.9</v>
      </c>
      <c r="AW73" s="4">
        <f>COUNT('M1'!E79,'M2'!E79,'M3'!E79,'M4'!E79,'M5'!E79,'M6'!E79,'M7'!E79,'M8'!E79,'M9'!E79,'M10'!E79,'M11'!E79,'M12'!E79,'M13'!E79,'M14'!E79,'M15'!E79,'M16'!E79,'M17'!E79,'M18'!E79,'M19'!E79,'M20'!E79,'M21'!E79,'M22'!E79,'M23'!E79,'M24'!E79,'M25'!E79,'M26'!E79,'M27'!E79,'M28'!E79,'M29'!E79,'M30'!E79,'M31'!E79,'M32'!E79,'M33'!E79,'M34'!E79,'M35'!E79,'M36'!E79,'M37'!E79,'M38'!E79,'M39'!E79,'M40'!E79)</f>
        <v>4</v>
      </c>
    </row>
    <row r="74" spans="1:49" ht="15.75" customHeight="1" x14ac:dyDescent="0.25">
      <c r="A74" s="4"/>
      <c r="B74" s="9" t="s">
        <v>138</v>
      </c>
      <c r="C74" s="9" t="s">
        <v>142</v>
      </c>
      <c r="D74" s="9">
        <v>7891097105739</v>
      </c>
      <c r="E74" s="4">
        <f>IFERROR(IF('M1'!E80=0,"",'M1'!E80),"")</f>
        <v>10.49</v>
      </c>
      <c r="F74" s="4" t="str">
        <f>IFERROR(IF('M2'!E80=0,"",'M2'!E80),"")</f>
        <v/>
      </c>
      <c r="G74" s="4">
        <f>IFERROR(IF('M3'!E80=0,"",'M3'!E80),"")</f>
        <v>12.9</v>
      </c>
      <c r="H74" s="4" t="str">
        <f>IFERROR(IF('M4'!E80=0,"",'M4'!E80),"")</f>
        <v>x</v>
      </c>
      <c r="I74" s="4">
        <f>IFERROR(IF('M5'!E80=0,"",'M5'!E80),"")</f>
        <v>9.99</v>
      </c>
      <c r="J74" s="4" t="str">
        <f>IFERROR(IF('M6'!E80=0,"",'M6'!E80),"")</f>
        <v>x</v>
      </c>
      <c r="K74" s="4" t="str">
        <f>IFERROR(IF('M7'!E80=0,"",'M7'!E80),"")</f>
        <v>x</v>
      </c>
      <c r="L74" s="4" t="str">
        <f>IFERROR(IF('M8'!E80=0,"",'M8'!E80),"")</f>
        <v>x</v>
      </c>
      <c r="M74" s="4" t="str">
        <f>IFERROR(IF('M9'!E80=0,"",'M9'!E80),"")</f>
        <v/>
      </c>
      <c r="N74" s="4" t="str">
        <f>IFERROR(IF('M10'!E80=0,"",'M10'!E80),"")</f>
        <v/>
      </c>
      <c r="O74" s="4" t="str">
        <f>IFERROR(IF('M11'!E80=0,"",'M11'!E80),"")</f>
        <v/>
      </c>
      <c r="P74" s="4" t="str">
        <f>IFERROR(IF('M12'!E80=0,"",'M12'!E80),"")</f>
        <v/>
      </c>
      <c r="Q74" s="4" t="str">
        <f>IFERROR(IF('M13'!E80=0,"",'M13'!E80),"")</f>
        <v>x</v>
      </c>
      <c r="R74" s="4" t="str">
        <f>IFERROR(IF('M14'!E80=0,"",'M14'!E80),"")</f>
        <v>x</v>
      </c>
      <c r="S74" s="4" t="str">
        <f>IFERROR(IF('M15'!E80=0,"",'M15'!E80),"")</f>
        <v/>
      </c>
      <c r="T74" s="4" t="str">
        <f>IFERROR(IF('M16'!E80=0,"",'M16'!E80),"")</f>
        <v/>
      </c>
      <c r="U74" s="4" t="str">
        <f>IFERROR(IF('M17'!E80=0,"",'M17'!E80),"")</f>
        <v/>
      </c>
      <c r="V74" s="4" t="str">
        <f>IFERROR(IF('M18'!E80=0,"",'M18'!E80),"")</f>
        <v/>
      </c>
      <c r="W74" s="4" t="str">
        <f>IFERROR(IF('M19'!E80=0,"",'M19'!E80),"")</f>
        <v/>
      </c>
      <c r="X74" s="4" t="str">
        <f>IFERROR(IF('M20'!E80=0,"",'M20'!E80),"")</f>
        <v/>
      </c>
      <c r="Y74" s="4" t="str">
        <f>IFERROR(IF('M21'!E80=0,"",'M21'!E80),"")</f>
        <v/>
      </c>
      <c r="Z74" s="4" t="str">
        <f>IFERROR(IF('M22'!E80=0,"",'M22'!E80),"")</f>
        <v/>
      </c>
      <c r="AA74" s="4" t="str">
        <f>IFERROR(IF('M23'!E80=0,"",'M23'!E80),"")</f>
        <v/>
      </c>
      <c r="AB74" s="4" t="str">
        <f>IFERROR(IF('M24'!E80=0,"",'M24'!E80),"")</f>
        <v/>
      </c>
      <c r="AC74" s="4" t="str">
        <f>IFERROR(IF('M25'!E80=0,"",'M25'!E80),"")</f>
        <v/>
      </c>
      <c r="AD74" s="4" t="str">
        <f>IFERROR(IF('M26'!E80=0,"",'M26'!E80),"")</f>
        <v/>
      </c>
      <c r="AE74" s="4" t="str">
        <f>IFERROR(IF('M27'!E80=0,"",'M27'!E80),"")</f>
        <v/>
      </c>
      <c r="AF74" s="4" t="str">
        <f>IFERROR(IF('M28'!E80=0,"",'M28'!E80),"")</f>
        <v/>
      </c>
      <c r="AG74" s="4" t="str">
        <f>IFERROR(IF('M29'!E80=0,"",'M29'!E80),"")</f>
        <v/>
      </c>
      <c r="AH74" s="4" t="str">
        <f>IFERROR(IF('M30'!E80=0,"",'M30'!E80),"")</f>
        <v/>
      </c>
      <c r="AI74" s="4" t="str">
        <f>IFERROR(IF('M31'!E80=0,"",'M31'!E80),"")</f>
        <v/>
      </c>
      <c r="AJ74" s="4" t="str">
        <f>IFERROR(IF('M32'!E80=0,"",'M32'!E80),"")</f>
        <v/>
      </c>
      <c r="AK74" s="4" t="str">
        <f>IFERROR(IF('M33'!E80=0,"",'M33'!E80),"")</f>
        <v/>
      </c>
      <c r="AL74" s="4" t="str">
        <f>IFERROR(IF('M34'!E80=0,"",'M34'!E80),"")</f>
        <v/>
      </c>
      <c r="AM74" s="4" t="str">
        <f>IFERROR(IF('M35'!E80=0,"",'M35'!E80),"")</f>
        <v/>
      </c>
      <c r="AN74" s="4" t="str">
        <f>IFERROR(IF('M36'!E80=0,"",'M36'!E80),"")</f>
        <v/>
      </c>
      <c r="AO74" s="4" t="str">
        <f>IFERROR(IF('M37'!E80=0,"",'M37'!E80),"")</f>
        <v/>
      </c>
      <c r="AP74" s="4" t="str">
        <f>IFERROR(IF('M38'!E80=0,"",'M38'!E80),"")</f>
        <v/>
      </c>
      <c r="AQ74" s="4" t="str">
        <f>IFERROR(IF('M39'!E80=0,"",'M39'!E80),"")</f>
        <v/>
      </c>
      <c r="AR74" s="4" t="str">
        <f>IFERROR(IF('M40'!E80=0,"",'M40'!E80),"")</f>
        <v/>
      </c>
      <c r="AS74" s="4">
        <f>IFERROR(IF('Histórico - Média Mês Anterior'!E76=0,"",'Histórico - Média Mês Anterior'!E76),"")</f>
        <v>11.98583333</v>
      </c>
      <c r="AT74" s="4">
        <f>IFERROR(AVERAGE(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80),"")</f>
        <v>11.126666666666667</v>
      </c>
      <c r="AU74" s="4">
        <f>IFERROR(MIN(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80),"")</f>
        <v>9.99</v>
      </c>
      <c r="AV74" s="4">
        <f>IFERROR(MAX(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80),"")</f>
        <v>12.9</v>
      </c>
      <c r="AW74" s="4">
        <f>COUNT('M1'!E80,'M2'!E80,'M3'!E80,'M4'!E80,'M5'!E80,'M6'!E80,'M7'!E80,'M8'!E80,'M9'!E80,'M10'!E80,'M11'!E80,'M12'!E80,'M13'!E80,'M14'!E80,'M15'!E80,'M16'!E80,'M17'!E80,'M18'!E80,'M19'!E80,'M20'!E80,'M21'!E80,'M22'!E80,'M23'!E80,'M24'!E80,'M25'!E80,'M26'!E80,'M27'!E80,'M28'!E80,'M29'!E80,'M30'!E80,'M31'!E80,'M32'!E80,'M33'!E80,'M34'!E80,'M35'!E80,'M36'!E80,'M37'!E80,'M38'!E80,'M39'!E80,'M40'!E80)</f>
        <v>3</v>
      </c>
    </row>
    <row r="75" spans="1:49" ht="15.75" customHeight="1" x14ac:dyDescent="0.25">
      <c r="A75" s="4"/>
      <c r="B75" s="9" t="s">
        <v>138</v>
      </c>
      <c r="C75" s="9" t="s">
        <v>143</v>
      </c>
      <c r="D75" s="9">
        <v>7898215150282</v>
      </c>
      <c r="E75" s="4" t="str">
        <f>IFERROR(IF('M1'!E81=0,"",'M1'!E81),"")</f>
        <v>x</v>
      </c>
      <c r="F75" s="4" t="str">
        <f>IFERROR(IF('M2'!E81=0,"",'M2'!E81),"")</f>
        <v/>
      </c>
      <c r="G75" s="4">
        <f>IFERROR(IF('M3'!E81=0,"",'M3'!E81),"")</f>
        <v>11.9</v>
      </c>
      <c r="H75" s="4" t="str">
        <f>IFERROR(IF('M4'!E81=0,"",'M4'!E81),"")</f>
        <v>x</v>
      </c>
      <c r="I75" s="4">
        <f>IFERROR(IF('M5'!E81=0,"",'M5'!E81),"")</f>
        <v>7.99</v>
      </c>
      <c r="J75" s="4" t="str">
        <f>IFERROR(IF('M6'!E81=0,"",'M6'!E81),"")</f>
        <v>x</v>
      </c>
      <c r="K75" s="4">
        <f>IFERROR(IF('M7'!E81=0,"",'M7'!E81),"")</f>
        <v>11.89</v>
      </c>
      <c r="L75" s="4" t="str">
        <f>IFERROR(IF('M8'!E81=0,"",'M8'!E81),"")</f>
        <v>x</v>
      </c>
      <c r="M75" s="4" t="str">
        <f>IFERROR(IF('M9'!E81=0,"",'M9'!E81),"")</f>
        <v/>
      </c>
      <c r="N75" s="4" t="str">
        <f>IFERROR(IF('M10'!E81=0,"",'M10'!E81),"")</f>
        <v/>
      </c>
      <c r="O75" s="4" t="str">
        <f>IFERROR(IF('M11'!E81=0,"",'M11'!E81),"")</f>
        <v/>
      </c>
      <c r="P75" s="4" t="str">
        <f>IFERROR(IF('M12'!E81=0,"",'M12'!E81),"")</f>
        <v/>
      </c>
      <c r="Q75" s="4" t="str">
        <f>IFERROR(IF('M13'!E81=0,"",'M13'!E81),"")</f>
        <v>x</v>
      </c>
      <c r="R75" s="4" t="str">
        <f>IFERROR(IF('M14'!E81=0,"",'M14'!E81),"")</f>
        <v>x</v>
      </c>
      <c r="S75" s="4" t="str">
        <f>IFERROR(IF('M15'!E81=0,"",'M15'!E81),"")</f>
        <v/>
      </c>
      <c r="T75" s="4" t="str">
        <f>IFERROR(IF('M16'!E81=0,"",'M16'!E81),"")</f>
        <v/>
      </c>
      <c r="U75" s="4" t="str">
        <f>IFERROR(IF('M17'!E81=0,"",'M17'!E81),"")</f>
        <v/>
      </c>
      <c r="V75" s="4" t="str">
        <f>IFERROR(IF('M18'!E81=0,"",'M18'!E81),"")</f>
        <v/>
      </c>
      <c r="W75" s="4" t="str">
        <f>IFERROR(IF('M19'!E81=0,"",'M19'!E81),"")</f>
        <v/>
      </c>
      <c r="X75" s="4" t="str">
        <f>IFERROR(IF('M20'!E81=0,"",'M20'!E81),"")</f>
        <v/>
      </c>
      <c r="Y75" s="4" t="str">
        <f>IFERROR(IF('M21'!E81=0,"",'M21'!E81),"")</f>
        <v/>
      </c>
      <c r="Z75" s="4" t="str">
        <f>IFERROR(IF('M22'!E81=0,"",'M22'!E81),"")</f>
        <v/>
      </c>
      <c r="AA75" s="4" t="str">
        <f>IFERROR(IF('M23'!E81=0,"",'M23'!E81),"")</f>
        <v/>
      </c>
      <c r="AB75" s="4" t="str">
        <f>IFERROR(IF('M24'!E81=0,"",'M24'!E81),"")</f>
        <v/>
      </c>
      <c r="AC75" s="4" t="str">
        <f>IFERROR(IF('M25'!E81=0,"",'M25'!E81),"")</f>
        <v/>
      </c>
      <c r="AD75" s="4" t="str">
        <f>IFERROR(IF('M26'!E81=0,"",'M26'!E81),"")</f>
        <v/>
      </c>
      <c r="AE75" s="4" t="str">
        <f>IFERROR(IF('M27'!E81=0,"",'M27'!E81),"")</f>
        <v/>
      </c>
      <c r="AF75" s="4" t="str">
        <f>IFERROR(IF('M28'!E81=0,"",'M28'!E81),"")</f>
        <v/>
      </c>
      <c r="AG75" s="4" t="str">
        <f>IFERROR(IF('M29'!E81=0,"",'M29'!E81),"")</f>
        <v/>
      </c>
      <c r="AH75" s="4" t="str">
        <f>IFERROR(IF('M30'!E81=0,"",'M30'!E81),"")</f>
        <v/>
      </c>
      <c r="AI75" s="4" t="str">
        <f>IFERROR(IF('M31'!E81=0,"",'M31'!E81),"")</f>
        <v/>
      </c>
      <c r="AJ75" s="4" t="str">
        <f>IFERROR(IF('M32'!E81=0,"",'M32'!E81),"")</f>
        <v/>
      </c>
      <c r="AK75" s="4" t="str">
        <f>IFERROR(IF('M33'!E81=0,"",'M33'!E81),"")</f>
        <v/>
      </c>
      <c r="AL75" s="4" t="str">
        <f>IFERROR(IF('M34'!E81=0,"",'M34'!E81),"")</f>
        <v/>
      </c>
      <c r="AM75" s="4" t="str">
        <f>IFERROR(IF('M35'!E81=0,"",'M35'!E81),"")</f>
        <v/>
      </c>
      <c r="AN75" s="4" t="str">
        <f>IFERROR(IF('M36'!E81=0,"",'M36'!E81),"")</f>
        <v/>
      </c>
      <c r="AO75" s="4" t="str">
        <f>IFERROR(IF('M37'!E81=0,"",'M37'!E81),"")</f>
        <v/>
      </c>
      <c r="AP75" s="4" t="str">
        <f>IFERROR(IF('M38'!E81=0,"",'M38'!E81),"")</f>
        <v/>
      </c>
      <c r="AQ75" s="4" t="str">
        <f>IFERROR(IF('M39'!E81=0,"",'M39'!E81),"")</f>
        <v/>
      </c>
      <c r="AR75" s="4" t="str">
        <f>IFERROR(IF('M40'!E81=0,"",'M40'!E81),"")</f>
        <v/>
      </c>
      <c r="AS75" s="4">
        <f>IFERROR(IF('Histórico - Média Mês Anterior'!E77=0,"",'Histórico - Média Mês Anterior'!E77),"")</f>
        <v>11.375999999999999</v>
      </c>
      <c r="AT75" s="4">
        <f>IFERROR(AVERAGE(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10.593333333333334</v>
      </c>
      <c r="AU75" s="4">
        <f>IFERROR(MIN(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7.99</v>
      </c>
      <c r="AV75" s="4">
        <f>IFERROR(MAX(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,"")</f>
        <v>11.9</v>
      </c>
      <c r="AW75" s="4">
        <f>COUNT('M1'!E81,'M2'!E81,'M3'!E81,'M4'!E81,'M5'!E81,'M6'!E81,'M7'!E81,'M8'!E81,'M9'!E81,'M10'!E81,'M11'!E81,'M12'!E81,'M13'!E81,'M14'!E81,'M15'!E81,'M16'!E81,'M17'!E81,'M18'!E81,'M19'!E81,'M20'!E81,'M21'!E81,'M22'!E81,'M23'!E81,'M24'!E81,'M25'!E81,'M26'!E81,'M27'!E81,'M28'!E81,'M29'!E81,'M30'!E81,'M31'!E81,'M32'!E81,'M33'!E81,'M34'!E81,'M35'!E81,'M36'!E81,'M37'!E81,'M38'!E81,'M39'!E81,'M40'!E81)</f>
        <v>3</v>
      </c>
    </row>
    <row r="76" spans="1:49" ht="15.75" customHeight="1" x14ac:dyDescent="0.25">
      <c r="A76" s="121" t="s">
        <v>144</v>
      </c>
      <c r="B76" s="120"/>
      <c r="C76" s="120"/>
      <c r="D76" s="120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>
        <f>IFERROR(AVERAGE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,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,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,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,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11.346250000000001</v>
      </c>
      <c r="AU76" s="97">
        <f>IFERROR(MIN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,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,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,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,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9.9</v>
      </c>
      <c r="AV76" s="97">
        <f>IFERROR(MAX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,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,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,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,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15.29</v>
      </c>
      <c r="AW76" s="97">
        <f>COUNT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,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,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,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,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</f>
        <v>16</v>
      </c>
    </row>
    <row r="77" spans="1:49" ht="15.75" customHeight="1" x14ac:dyDescent="0.25">
      <c r="A77" s="4"/>
      <c r="B77" s="9" t="s">
        <v>145</v>
      </c>
      <c r="C77" s="9" t="s">
        <v>146</v>
      </c>
      <c r="D77" s="9">
        <v>7897318572830</v>
      </c>
      <c r="E77" s="4" t="str">
        <f>IFERROR(IF('M1'!E83=0,"",'M1'!E83),"")</f>
        <v>x</v>
      </c>
      <c r="F77" s="4" t="str">
        <f>IFERROR(IF('M2'!E83=0,"",'M2'!E83),"")</f>
        <v/>
      </c>
      <c r="G77" s="4">
        <f>IFERROR(IF('M3'!E83=0,"",'M3'!E83),"")</f>
        <v>10.9</v>
      </c>
      <c r="H77" s="4" t="str">
        <f>IFERROR(IF('M4'!E83=0,"",'M4'!E83),"")</f>
        <v>x</v>
      </c>
      <c r="I77" s="4" t="str">
        <f>IFERROR(IF('M5'!E83=0,"",'M5'!E83),"")</f>
        <v>x</v>
      </c>
      <c r="J77" s="4" t="str">
        <f>IFERROR(IF('M6'!E83=0,"",'M6'!E83),"")</f>
        <v>x</v>
      </c>
      <c r="K77" s="4">
        <f>IFERROR(IF('M7'!E83=0,"",'M7'!E83),"")</f>
        <v>9.99</v>
      </c>
      <c r="L77" s="4" t="str">
        <f>IFERROR(IF('M8'!E83=0,"",'M8'!E83),"")</f>
        <v>x</v>
      </c>
      <c r="M77" s="4" t="str">
        <f>IFERROR(IF('M9'!E83=0,"",'M9'!E83),"")</f>
        <v/>
      </c>
      <c r="N77" s="4" t="str">
        <f>IFERROR(IF('M10'!E83=0,"",'M10'!E83),"")</f>
        <v/>
      </c>
      <c r="O77" s="4" t="str">
        <f>IFERROR(IF('M11'!E83=0,"",'M11'!E83),"")</f>
        <v/>
      </c>
      <c r="P77" s="4" t="str">
        <f>IFERROR(IF('M12'!E83=0,"",'M12'!E83),"")</f>
        <v/>
      </c>
      <c r="Q77" s="4">
        <f>IFERROR(IF('M13'!E83=0,"",'M13'!E83),"")</f>
        <v>9.99</v>
      </c>
      <c r="R77" s="4" t="str">
        <f>IFERROR(IF('M14'!E83=0,"",'M14'!E83),"")</f>
        <v>x</v>
      </c>
      <c r="S77" s="4" t="str">
        <f>IFERROR(IF('M15'!E83=0,"",'M15'!E83),"")</f>
        <v/>
      </c>
      <c r="T77" s="4" t="str">
        <f>IFERROR(IF('M16'!E83=0,"",'M16'!E83),"")</f>
        <v/>
      </c>
      <c r="U77" s="4" t="str">
        <f>IFERROR(IF('M17'!E83=0,"",'M17'!E83),"")</f>
        <v/>
      </c>
      <c r="V77" s="4" t="str">
        <f>IFERROR(IF('M18'!E83=0,"",'M18'!E83),"")</f>
        <v/>
      </c>
      <c r="W77" s="4" t="str">
        <f>IFERROR(IF('M19'!E83=0,"",'M19'!E83),"")</f>
        <v/>
      </c>
      <c r="X77" s="4" t="str">
        <f>IFERROR(IF('M20'!E83=0,"",'M20'!E83),"")</f>
        <v/>
      </c>
      <c r="Y77" s="4" t="str">
        <f>IFERROR(IF('M21'!E83=0,"",'M21'!E83),"")</f>
        <v/>
      </c>
      <c r="Z77" s="4" t="str">
        <f>IFERROR(IF('M22'!E83=0,"",'M22'!E83),"")</f>
        <v/>
      </c>
      <c r="AA77" s="4" t="str">
        <f>IFERROR(IF('M23'!E83=0,"",'M23'!E83),"")</f>
        <v/>
      </c>
      <c r="AB77" s="4" t="str">
        <f>IFERROR(IF('M24'!E83=0,"",'M24'!E83),"")</f>
        <v/>
      </c>
      <c r="AC77" s="4" t="str">
        <f>IFERROR(IF('M25'!E83=0,"",'M25'!E83),"")</f>
        <v/>
      </c>
      <c r="AD77" s="4" t="str">
        <f>IFERROR(IF('M26'!E83=0,"",'M26'!E83),"")</f>
        <v/>
      </c>
      <c r="AE77" s="4" t="str">
        <f>IFERROR(IF('M27'!E83=0,"",'M27'!E83),"")</f>
        <v/>
      </c>
      <c r="AF77" s="4" t="str">
        <f>IFERROR(IF('M28'!E83=0,"",'M28'!E83),"")</f>
        <v/>
      </c>
      <c r="AG77" s="4" t="str">
        <f>IFERROR(IF('M29'!E83=0,"",'M29'!E83),"")</f>
        <v/>
      </c>
      <c r="AH77" s="4" t="str">
        <f>IFERROR(IF('M30'!E83=0,"",'M30'!E83),"")</f>
        <v/>
      </c>
      <c r="AI77" s="4" t="str">
        <f>IFERROR(IF('M31'!E83=0,"",'M31'!E83),"")</f>
        <v/>
      </c>
      <c r="AJ77" s="4" t="str">
        <f>IFERROR(IF('M32'!E83=0,"",'M32'!E83),"")</f>
        <v/>
      </c>
      <c r="AK77" s="4" t="str">
        <f>IFERROR(IF('M33'!E83=0,"",'M33'!E83),"")</f>
        <v/>
      </c>
      <c r="AL77" s="4" t="str">
        <f>IFERROR(IF('M34'!E83=0,"",'M34'!E83),"")</f>
        <v/>
      </c>
      <c r="AM77" s="4" t="str">
        <f>IFERROR(IF('M35'!E83=0,"",'M35'!E83),"")</f>
        <v/>
      </c>
      <c r="AN77" s="4" t="str">
        <f>IFERROR(IF('M36'!E83=0,"",'M36'!E83),"")</f>
        <v/>
      </c>
      <c r="AO77" s="4" t="str">
        <f>IFERROR(IF('M37'!E83=0,"",'M37'!E83),"")</f>
        <v/>
      </c>
      <c r="AP77" s="4" t="str">
        <f>IFERROR(IF('M38'!E83=0,"",'M38'!E83),"")</f>
        <v/>
      </c>
      <c r="AQ77" s="4" t="str">
        <f>IFERROR(IF('M39'!E83=0,"",'M39'!E83),"")</f>
        <v/>
      </c>
      <c r="AR77" s="4" t="str">
        <f>IFERROR(IF('M40'!E83=0,"",'M40'!E83),"")</f>
        <v/>
      </c>
      <c r="AS77" s="4">
        <f>IFERROR(IF('Histórico - Média Mês Anterior'!E79=0,"",'Histórico - Média Mês Anterior'!E79),"")</f>
        <v>10.33428571</v>
      </c>
      <c r="AT77" s="4">
        <f>IFERROR(AVERAGE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83),"")</f>
        <v>10.293333333333335</v>
      </c>
      <c r="AU77" s="4">
        <f>IFERROR(MIN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83),"")</f>
        <v>9.99</v>
      </c>
      <c r="AV77" s="4">
        <f>IFERROR(MAX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83),"")</f>
        <v>10.9</v>
      </c>
      <c r="AW77" s="4">
        <f>COUNT('M1'!E83,'M2'!E83,'M3'!E83,'M4'!E83,'M5'!E83,'M6'!E83,'M7'!E83,'M8'!E83,'M9'!E83,'M10'!E83,'M11'!E83,'M12'!E83,'M13'!E83,'M14'!E83,'M15'!E83,'M16'!E83,'M17'!E83,'M18'!E83,'M19'!E83,'M20'!E83,'M21'!E83,'M22'!E83,'M23'!E83,'M24'!E83,'M25'!E83,'M26'!E83,'M27'!E83,'M28'!E83,'M29'!E83,'M30'!E83,'M31'!E83,'M32'!E83,'M33'!E83,'M34'!E83,'M35'!E83,'M36'!E83,'M37'!E83,'M38'!E83,'M39'!E83,'M40'!E83)</f>
        <v>3</v>
      </c>
    </row>
    <row r="78" spans="1:49" ht="15.75" customHeight="1" x14ac:dyDescent="0.25">
      <c r="A78" s="4"/>
      <c r="B78" s="9" t="s">
        <v>145</v>
      </c>
      <c r="C78" s="9" t="s">
        <v>147</v>
      </c>
      <c r="D78" s="9">
        <v>7891515592080</v>
      </c>
      <c r="E78" s="4" t="str">
        <f>IFERROR(IF('M1'!E84=0,"",'M1'!E84),"")</f>
        <v>x</v>
      </c>
      <c r="F78" s="4" t="str">
        <f>IFERROR(IF('M2'!E84=0,"",'M2'!E84),"")</f>
        <v/>
      </c>
      <c r="G78" s="4">
        <f>IFERROR(IF('M3'!E84=0,"",'M3'!E84),"")</f>
        <v>10.9</v>
      </c>
      <c r="H78" s="4" t="str">
        <f>IFERROR(IF('M4'!E84=0,"",'M4'!E84),"")</f>
        <v>x</v>
      </c>
      <c r="I78" s="4" t="str">
        <f>IFERROR(IF('M5'!E84=0,"",'M5'!E84),"")</f>
        <v>x</v>
      </c>
      <c r="J78" s="4" t="str">
        <f>IFERROR(IF('M6'!E84=0,"",'M6'!E84),"")</f>
        <v>x</v>
      </c>
      <c r="K78" s="4">
        <f>IFERROR(IF('M7'!E84=0,"",'M7'!E84),"")</f>
        <v>11.79</v>
      </c>
      <c r="L78" s="4" t="str">
        <f>IFERROR(IF('M8'!E84=0,"",'M8'!E84),"")</f>
        <v>x</v>
      </c>
      <c r="M78" s="4" t="str">
        <f>IFERROR(IF('M9'!E84=0,"",'M9'!E84),"")</f>
        <v/>
      </c>
      <c r="N78" s="4" t="str">
        <f>IFERROR(IF('M10'!E84=0,"",'M10'!E84),"")</f>
        <v/>
      </c>
      <c r="O78" s="4" t="str">
        <f>IFERROR(IF('M11'!E84=0,"",'M11'!E84),"")</f>
        <v/>
      </c>
      <c r="P78" s="4" t="str">
        <f>IFERROR(IF('M12'!E84=0,"",'M12'!E84),"")</f>
        <v/>
      </c>
      <c r="Q78" s="4" t="str">
        <f>IFERROR(IF('M13'!E84=0,"",'M13'!E84),"")</f>
        <v>x</v>
      </c>
      <c r="R78" s="4" t="str">
        <f>IFERROR(IF('M14'!E84=0,"",'M14'!E84),"")</f>
        <v>x</v>
      </c>
      <c r="S78" s="4" t="str">
        <f>IFERROR(IF('M15'!E84=0,"",'M15'!E84),"")</f>
        <v/>
      </c>
      <c r="T78" s="4" t="str">
        <f>IFERROR(IF('M16'!E84=0,"",'M16'!E84),"")</f>
        <v/>
      </c>
      <c r="U78" s="4" t="str">
        <f>IFERROR(IF('M17'!E84=0,"",'M17'!E84),"")</f>
        <v/>
      </c>
      <c r="V78" s="4" t="str">
        <f>IFERROR(IF('M18'!E84=0,"",'M18'!E84),"")</f>
        <v/>
      </c>
      <c r="W78" s="4" t="str">
        <f>IFERROR(IF('M19'!E84=0,"",'M19'!E84),"")</f>
        <v/>
      </c>
      <c r="X78" s="4" t="str">
        <f>IFERROR(IF('M20'!E84=0,"",'M20'!E84),"")</f>
        <v/>
      </c>
      <c r="Y78" s="4" t="str">
        <f>IFERROR(IF('M21'!E84=0,"",'M21'!E84),"")</f>
        <v/>
      </c>
      <c r="Z78" s="4" t="str">
        <f>IFERROR(IF('M22'!E84=0,"",'M22'!E84),"")</f>
        <v/>
      </c>
      <c r="AA78" s="4" t="str">
        <f>IFERROR(IF('M23'!E84=0,"",'M23'!E84),"")</f>
        <v/>
      </c>
      <c r="AB78" s="4" t="str">
        <f>IFERROR(IF('M24'!E84=0,"",'M24'!E84),"")</f>
        <v/>
      </c>
      <c r="AC78" s="4" t="str">
        <f>IFERROR(IF('M25'!E84=0,"",'M25'!E84),"")</f>
        <v/>
      </c>
      <c r="AD78" s="4" t="str">
        <f>IFERROR(IF('M26'!E84=0,"",'M26'!E84),"")</f>
        <v/>
      </c>
      <c r="AE78" s="4" t="str">
        <f>IFERROR(IF('M27'!E84=0,"",'M27'!E84),"")</f>
        <v/>
      </c>
      <c r="AF78" s="4" t="str">
        <f>IFERROR(IF('M28'!E84=0,"",'M28'!E84),"")</f>
        <v/>
      </c>
      <c r="AG78" s="4" t="str">
        <f>IFERROR(IF('M29'!E84=0,"",'M29'!E84),"")</f>
        <v/>
      </c>
      <c r="AH78" s="4" t="str">
        <f>IFERROR(IF('M30'!E84=0,"",'M30'!E84),"")</f>
        <v/>
      </c>
      <c r="AI78" s="4" t="str">
        <f>IFERROR(IF('M31'!E84=0,"",'M31'!E84),"")</f>
        <v/>
      </c>
      <c r="AJ78" s="4" t="str">
        <f>IFERROR(IF('M32'!E84=0,"",'M32'!E84),"")</f>
        <v/>
      </c>
      <c r="AK78" s="4" t="str">
        <f>IFERROR(IF('M33'!E84=0,"",'M33'!E84),"")</f>
        <v/>
      </c>
      <c r="AL78" s="4" t="str">
        <f>IFERROR(IF('M34'!E84=0,"",'M34'!E84),"")</f>
        <v/>
      </c>
      <c r="AM78" s="4" t="str">
        <f>IFERROR(IF('M35'!E84=0,"",'M35'!E84),"")</f>
        <v/>
      </c>
      <c r="AN78" s="4" t="str">
        <f>IFERROR(IF('M36'!E84=0,"",'M36'!E84),"")</f>
        <v/>
      </c>
      <c r="AO78" s="4" t="str">
        <f>IFERROR(IF('M37'!E84=0,"",'M37'!E84),"")</f>
        <v/>
      </c>
      <c r="AP78" s="4" t="str">
        <f>IFERROR(IF('M38'!E84=0,"",'M38'!E84),"")</f>
        <v/>
      </c>
      <c r="AQ78" s="4" t="str">
        <f>IFERROR(IF('M39'!E84=0,"",'M39'!E84),"")</f>
        <v/>
      </c>
      <c r="AR78" s="4" t="str">
        <f>IFERROR(IF('M40'!E84=0,"",'M40'!E84),"")</f>
        <v/>
      </c>
      <c r="AS78" s="4">
        <f>IFERROR(IF('Histórico - Média Mês Anterior'!E80=0,"",'Histórico - Média Mês Anterior'!E80),"")</f>
        <v>11.23666667</v>
      </c>
      <c r="AT78" s="4">
        <f>IFERROR(AVERAGE(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84),"")</f>
        <v>11.344999999999999</v>
      </c>
      <c r="AU78" s="4">
        <f>IFERROR(MIN(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84),"")</f>
        <v>10.9</v>
      </c>
      <c r="AV78" s="4">
        <f>IFERROR(MAX(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84),"")</f>
        <v>11.79</v>
      </c>
      <c r="AW78" s="4">
        <f>COUNT('M1'!E84,'M2'!E84,'M3'!E84,'M4'!E84,'M5'!E84,'M6'!E84,'M7'!E84,'M8'!E84,'M9'!E84,'M10'!E84,'M11'!E84,'M12'!E84,'M13'!E84,'M14'!E84,'M15'!E84,'M16'!E84,'M17'!E84,'M18'!E84,'M19'!E84,'M20'!E84,'M21'!E84,'M22'!E84,'M23'!E84,'M24'!E84,'M25'!E84,'M26'!E84,'M27'!E84,'M28'!E84,'M29'!E84,'M30'!E84,'M31'!E84,'M32'!E84,'M33'!E84,'M34'!E84,'M35'!E84,'M36'!E84,'M37'!E84,'M38'!E84,'M39'!E84,'M40'!E84)</f>
        <v>2</v>
      </c>
    </row>
    <row r="79" spans="1:49" ht="15.75" customHeight="1" x14ac:dyDescent="0.25">
      <c r="A79" s="4"/>
      <c r="B79" s="9" t="s">
        <v>145</v>
      </c>
      <c r="C79" s="9" t="s">
        <v>148</v>
      </c>
      <c r="D79" s="9">
        <v>7891097105739</v>
      </c>
      <c r="E79" s="4">
        <f>IFERROR(IF('M1'!E85=0,"",'M1'!E85),"")</f>
        <v>10.49</v>
      </c>
      <c r="F79" s="4" t="str">
        <f>IFERROR(IF('M2'!E85=0,"",'M2'!E85),"")</f>
        <v/>
      </c>
      <c r="G79" s="4">
        <f>IFERROR(IF('M3'!E85=0,"",'M3'!E85),"")</f>
        <v>12.9</v>
      </c>
      <c r="H79" s="4" t="str">
        <f>IFERROR(IF('M4'!E85=0,"",'M4'!E85),"")</f>
        <v>x</v>
      </c>
      <c r="I79" s="4">
        <f>IFERROR(IF('M5'!E85=0,"",'M5'!E85),"")</f>
        <v>9.99</v>
      </c>
      <c r="J79" s="4" t="str">
        <f>IFERROR(IF('M6'!E85=0,"",'M6'!E85),"")</f>
        <v>x</v>
      </c>
      <c r="K79" s="4" t="str">
        <f>IFERROR(IF('M7'!E85=0,"",'M7'!E85),"")</f>
        <v>x</v>
      </c>
      <c r="L79" s="4" t="str">
        <f>IFERROR(IF('M8'!E85=0,"",'M8'!E85),"")</f>
        <v>x</v>
      </c>
      <c r="M79" s="4" t="str">
        <f>IFERROR(IF('M9'!E85=0,"",'M9'!E85),"")</f>
        <v/>
      </c>
      <c r="N79" s="4" t="str">
        <f>IFERROR(IF('M10'!E85=0,"",'M10'!E85),"")</f>
        <v/>
      </c>
      <c r="O79" s="4" t="str">
        <f>IFERROR(IF('M11'!E85=0,"",'M11'!E85),"")</f>
        <v/>
      </c>
      <c r="P79" s="4" t="str">
        <f>IFERROR(IF('M12'!E85=0,"",'M12'!E85),"")</f>
        <v/>
      </c>
      <c r="Q79" s="4" t="str">
        <f>IFERROR(IF('M13'!E85=0,"",'M13'!E85),"")</f>
        <v>x</v>
      </c>
      <c r="R79" s="4" t="str">
        <f>IFERROR(IF('M14'!E85=0,"",'M14'!E85),"")</f>
        <v>x</v>
      </c>
      <c r="S79" s="4" t="str">
        <f>IFERROR(IF('M15'!E85=0,"",'M15'!E85),"")</f>
        <v/>
      </c>
      <c r="T79" s="4" t="str">
        <f>IFERROR(IF('M16'!E85=0,"",'M16'!E85),"")</f>
        <v/>
      </c>
      <c r="U79" s="4" t="str">
        <f>IFERROR(IF('M17'!E85=0,"",'M17'!E85),"")</f>
        <v/>
      </c>
      <c r="V79" s="4" t="str">
        <f>IFERROR(IF('M18'!E85=0,"",'M18'!E85),"")</f>
        <v/>
      </c>
      <c r="W79" s="4" t="str">
        <f>IFERROR(IF('M19'!E85=0,"",'M19'!E85),"")</f>
        <v/>
      </c>
      <c r="X79" s="4" t="str">
        <f>IFERROR(IF('M20'!E85=0,"",'M20'!E85),"")</f>
        <v/>
      </c>
      <c r="Y79" s="4" t="str">
        <f>IFERROR(IF('M21'!E85=0,"",'M21'!E85),"")</f>
        <v/>
      </c>
      <c r="Z79" s="4" t="str">
        <f>IFERROR(IF('M22'!E85=0,"",'M22'!E85),"")</f>
        <v/>
      </c>
      <c r="AA79" s="4" t="str">
        <f>IFERROR(IF('M23'!E85=0,"",'M23'!E85),"")</f>
        <v/>
      </c>
      <c r="AB79" s="4" t="str">
        <f>IFERROR(IF('M24'!E85=0,"",'M24'!E85),"")</f>
        <v/>
      </c>
      <c r="AC79" s="4" t="str">
        <f>IFERROR(IF('M25'!E85=0,"",'M25'!E85),"")</f>
        <v/>
      </c>
      <c r="AD79" s="4" t="str">
        <f>IFERROR(IF('M26'!E85=0,"",'M26'!E85),"")</f>
        <v/>
      </c>
      <c r="AE79" s="4" t="str">
        <f>IFERROR(IF('M27'!E85=0,"",'M27'!E85),"")</f>
        <v/>
      </c>
      <c r="AF79" s="4" t="str">
        <f>IFERROR(IF('M28'!E85=0,"",'M28'!E85),"")</f>
        <v/>
      </c>
      <c r="AG79" s="4" t="str">
        <f>IFERROR(IF('M29'!E85=0,"",'M29'!E85),"")</f>
        <v/>
      </c>
      <c r="AH79" s="4" t="str">
        <f>IFERROR(IF('M30'!E85=0,"",'M30'!E85),"")</f>
        <v/>
      </c>
      <c r="AI79" s="4" t="str">
        <f>IFERROR(IF('M31'!E85=0,"",'M31'!E85),"")</f>
        <v/>
      </c>
      <c r="AJ79" s="4" t="str">
        <f>IFERROR(IF('M32'!E85=0,"",'M32'!E85),"")</f>
        <v/>
      </c>
      <c r="AK79" s="4" t="str">
        <f>IFERROR(IF('M33'!E85=0,"",'M33'!E85),"")</f>
        <v/>
      </c>
      <c r="AL79" s="4" t="str">
        <f>IFERROR(IF('M34'!E85=0,"",'M34'!E85),"")</f>
        <v/>
      </c>
      <c r="AM79" s="4" t="str">
        <f>IFERROR(IF('M35'!E85=0,"",'M35'!E85),"")</f>
        <v/>
      </c>
      <c r="AN79" s="4" t="str">
        <f>IFERROR(IF('M36'!E85=0,"",'M36'!E85),"")</f>
        <v/>
      </c>
      <c r="AO79" s="4" t="str">
        <f>IFERROR(IF('M37'!E85=0,"",'M37'!E85),"")</f>
        <v/>
      </c>
      <c r="AP79" s="4" t="str">
        <f>IFERROR(IF('M38'!E85=0,"",'M38'!E85),"")</f>
        <v/>
      </c>
      <c r="AQ79" s="4" t="str">
        <f>IFERROR(IF('M39'!E85=0,"",'M39'!E85),"")</f>
        <v/>
      </c>
      <c r="AR79" s="4" t="str">
        <f>IFERROR(IF('M40'!E85=0,"",'M40'!E85),"")</f>
        <v/>
      </c>
      <c r="AS79" s="4">
        <f>IFERROR(IF('Histórico - Média Mês Anterior'!E81=0,"",'Histórico - Média Mês Anterior'!E81),"")</f>
        <v>11.642222220000001</v>
      </c>
      <c r="AT79" s="4">
        <f>IFERROR(AVERAGE(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85),"")</f>
        <v>11.126666666666667</v>
      </c>
      <c r="AU79" s="4">
        <f>IFERROR(MIN(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85),"")</f>
        <v>9.99</v>
      </c>
      <c r="AV79" s="4">
        <f>IFERROR(MAX(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85),"")</f>
        <v>12.9</v>
      </c>
      <c r="AW79" s="4">
        <f>COUNT('M1'!E85,'M2'!E85,'M3'!E85,'M4'!E85,'M5'!E85,'M6'!E85,'M7'!E85,'M8'!E85,'M9'!E85,'M10'!E85,'M11'!E85,'M12'!E85,'M13'!E85,'M14'!E85,'M15'!E85,'M16'!E85,'M17'!E85,'M18'!E85,'M19'!E85,'M20'!E85,'M21'!E85,'M22'!E85,'M23'!E85,'M24'!E85,'M25'!E85,'M26'!E85,'M27'!E85,'M28'!E85,'M29'!E85,'M30'!E85,'M31'!E85,'M32'!E85,'M33'!E85,'M34'!E85,'M35'!E85,'M36'!E85,'M37'!E85,'M38'!E85,'M39'!E85,'M40'!E85)</f>
        <v>3</v>
      </c>
    </row>
    <row r="80" spans="1:49" ht="15.75" customHeight="1" x14ac:dyDescent="0.25">
      <c r="A80" s="4"/>
      <c r="B80" s="9" t="s">
        <v>145</v>
      </c>
      <c r="C80" s="9" t="s">
        <v>149</v>
      </c>
      <c r="D80" s="9">
        <v>7898215150657</v>
      </c>
      <c r="E80" s="4">
        <f>IFERROR(IF('M1'!E86=0,"",'M1'!E86),"")</f>
        <v>12.69</v>
      </c>
      <c r="F80" s="4" t="str">
        <f>IFERROR(IF('M2'!E86=0,"",'M2'!E86),"")</f>
        <v/>
      </c>
      <c r="G80" s="4">
        <f>IFERROR(IF('M3'!E86=0,"",'M3'!E86),"")</f>
        <v>11.9</v>
      </c>
      <c r="H80" s="4" t="str">
        <f>IFERROR(IF('M4'!E86=0,"",'M4'!E86),"")</f>
        <v>x</v>
      </c>
      <c r="I80" s="4" t="str">
        <f>IFERROR(IF('M5'!E86=0,"",'M5'!E86),"")</f>
        <v>x</v>
      </c>
      <c r="J80" s="4" t="str">
        <f>IFERROR(IF('M6'!E86=0,"",'M6'!E86),"")</f>
        <v>x</v>
      </c>
      <c r="K80" s="4">
        <f>IFERROR(IF('M7'!E86=0,"",'M7'!E86),"")</f>
        <v>12.9</v>
      </c>
      <c r="L80" s="4" t="str">
        <f>IFERROR(IF('M8'!E86=0,"",'M8'!E86),"")</f>
        <v>x</v>
      </c>
      <c r="M80" s="4" t="str">
        <f>IFERROR(IF('M9'!E86=0,"",'M9'!E86),"")</f>
        <v/>
      </c>
      <c r="N80" s="4" t="str">
        <f>IFERROR(IF('M10'!E86=0,"",'M10'!E86),"")</f>
        <v/>
      </c>
      <c r="O80" s="4" t="str">
        <f>IFERROR(IF('M11'!E86=0,"",'M11'!E86),"")</f>
        <v/>
      </c>
      <c r="P80" s="4" t="str">
        <f>IFERROR(IF('M12'!E86=0,"",'M12'!E86),"")</f>
        <v/>
      </c>
      <c r="Q80" s="4">
        <f>IFERROR(IF('M13'!E86=0,"",'M13'!E86),"")</f>
        <v>9.99</v>
      </c>
      <c r="R80" s="4" t="str">
        <f>IFERROR(IF('M14'!E86=0,"",'M14'!E86),"")</f>
        <v>x</v>
      </c>
      <c r="S80" s="4" t="str">
        <f>IFERROR(IF('M15'!E86=0,"",'M15'!E86),"")</f>
        <v/>
      </c>
      <c r="T80" s="4" t="str">
        <f>IFERROR(IF('M16'!E86=0,"",'M16'!E86),"")</f>
        <v/>
      </c>
      <c r="U80" s="4" t="str">
        <f>IFERROR(IF('M17'!E86=0,"",'M17'!E86),"")</f>
        <v/>
      </c>
      <c r="V80" s="4" t="str">
        <f>IFERROR(IF('M18'!E86=0,"",'M18'!E86),"")</f>
        <v/>
      </c>
      <c r="W80" s="4" t="str">
        <f>IFERROR(IF('M19'!E86=0,"",'M19'!E86),"")</f>
        <v/>
      </c>
      <c r="X80" s="4" t="str">
        <f>IFERROR(IF('M20'!E86=0,"",'M20'!E86),"")</f>
        <v/>
      </c>
      <c r="Y80" s="4" t="str">
        <f>IFERROR(IF('M21'!E86=0,"",'M21'!E86),"")</f>
        <v/>
      </c>
      <c r="Z80" s="4" t="str">
        <f>IFERROR(IF('M22'!E86=0,"",'M22'!E86),"")</f>
        <v/>
      </c>
      <c r="AA80" s="4" t="str">
        <f>IFERROR(IF('M23'!E86=0,"",'M23'!E86),"")</f>
        <v/>
      </c>
      <c r="AB80" s="4" t="str">
        <f>IFERROR(IF('M24'!E86=0,"",'M24'!E86),"")</f>
        <v/>
      </c>
      <c r="AC80" s="4" t="str">
        <f>IFERROR(IF('M25'!E86=0,"",'M25'!E86),"")</f>
        <v/>
      </c>
      <c r="AD80" s="4" t="str">
        <f>IFERROR(IF('M26'!E86=0,"",'M26'!E86),"")</f>
        <v/>
      </c>
      <c r="AE80" s="4" t="str">
        <f>IFERROR(IF('M27'!E86=0,"",'M27'!E86),"")</f>
        <v/>
      </c>
      <c r="AF80" s="4" t="str">
        <f>IFERROR(IF('M28'!E86=0,"",'M28'!E86),"")</f>
        <v/>
      </c>
      <c r="AG80" s="4" t="str">
        <f>IFERROR(IF('M29'!E86=0,"",'M29'!E86),"")</f>
        <v/>
      </c>
      <c r="AH80" s="4" t="str">
        <f>IFERROR(IF('M30'!E86=0,"",'M30'!E86),"")</f>
        <v/>
      </c>
      <c r="AI80" s="4" t="str">
        <f>IFERROR(IF('M31'!E86=0,"",'M31'!E86),"")</f>
        <v/>
      </c>
      <c r="AJ80" s="4" t="str">
        <f>IFERROR(IF('M32'!E86=0,"",'M32'!E86),"")</f>
        <v/>
      </c>
      <c r="AK80" s="4" t="str">
        <f>IFERROR(IF('M33'!E86=0,"",'M33'!E86),"")</f>
        <v/>
      </c>
      <c r="AL80" s="4" t="str">
        <f>IFERROR(IF('M34'!E86=0,"",'M34'!E86),"")</f>
        <v/>
      </c>
      <c r="AM80" s="4" t="str">
        <f>IFERROR(IF('M35'!E86=0,"",'M35'!E86),"")</f>
        <v/>
      </c>
      <c r="AN80" s="4" t="str">
        <f>IFERROR(IF('M36'!E86=0,"",'M36'!E86),"")</f>
        <v/>
      </c>
      <c r="AO80" s="4" t="str">
        <f>IFERROR(IF('M37'!E86=0,"",'M37'!E86),"")</f>
        <v/>
      </c>
      <c r="AP80" s="4" t="str">
        <f>IFERROR(IF('M38'!E86=0,"",'M38'!E86),"")</f>
        <v/>
      </c>
      <c r="AQ80" s="4" t="str">
        <f>IFERROR(IF('M39'!E86=0,"",'M39'!E86),"")</f>
        <v/>
      </c>
      <c r="AR80" s="4" t="str">
        <f>IFERROR(IF('M40'!E86=0,"",'M40'!E86),"")</f>
        <v/>
      </c>
      <c r="AS80" s="4">
        <f>IFERROR(IF('Histórico - Média Mês Anterior'!E82=0,"",'Histórico - Média Mês Anterior'!E82),"")</f>
        <v>11.92375</v>
      </c>
      <c r="AT80" s="4">
        <f>IFERROR(AVERAGE(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86),"")</f>
        <v>11.870000000000001</v>
      </c>
      <c r="AU80" s="4">
        <f>IFERROR(MIN(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86),"")</f>
        <v>9.99</v>
      </c>
      <c r="AV80" s="4">
        <f>IFERROR(MAX(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86),"")</f>
        <v>12.9</v>
      </c>
      <c r="AW80" s="4">
        <f>COUNT('M1'!E86,'M2'!E86,'M3'!E86,'M4'!E86,'M5'!E86,'M6'!E86,'M7'!E86,'M8'!E86,'M9'!E86,'M10'!E86,'M11'!E86,'M12'!E86,'M13'!E86,'M14'!E86,'M15'!E86,'M16'!E86,'M17'!E86,'M18'!E86,'M19'!E86,'M20'!E86,'M21'!E86,'M22'!E86,'M23'!E86,'M24'!E86,'M25'!E86,'M26'!E86,'M27'!E86,'M28'!E86,'M29'!E86,'M30'!E86,'M31'!E86,'M32'!E86,'M33'!E86,'M34'!E86,'M35'!E86,'M36'!E86,'M37'!E86,'M38'!E86,'M39'!E86,'M40'!E86)</f>
        <v>4</v>
      </c>
    </row>
    <row r="81" spans="1:49" ht="15.75" customHeight="1" x14ac:dyDescent="0.25">
      <c r="A81" s="4"/>
      <c r="B81" s="9" t="s">
        <v>145</v>
      </c>
      <c r="C81" s="9" t="s">
        <v>150</v>
      </c>
      <c r="D81" s="9">
        <v>7898955617519</v>
      </c>
      <c r="E81" s="4">
        <f>IFERROR(IF('M1'!E87=0,"",'M1'!E87),"")</f>
        <v>10.02</v>
      </c>
      <c r="F81" s="4" t="str">
        <f>IFERROR(IF('M2'!E87=0,"",'M2'!E87),"")</f>
        <v/>
      </c>
      <c r="G81" s="4">
        <f>IFERROR(IF('M3'!E87=0,"",'M3'!E87),"")</f>
        <v>11.9</v>
      </c>
      <c r="H81" s="4" t="str">
        <f>IFERROR(IF('M4'!E87=0,"",'M4'!E87),"")</f>
        <v>x</v>
      </c>
      <c r="I81" s="4" t="str">
        <f>IFERROR(IF('M5'!E87=0,"",'M5'!E87),"")</f>
        <v>x</v>
      </c>
      <c r="J81" s="4" t="str">
        <f>IFERROR(IF('M6'!E87=0,"",'M6'!E87),"")</f>
        <v>x</v>
      </c>
      <c r="K81" s="4">
        <f>IFERROR(IF('M7'!E87=0,"",'M7'!E87),"")</f>
        <v>15.29</v>
      </c>
      <c r="L81" s="4" t="str">
        <f>IFERROR(IF('M8'!E87=0,"",'M8'!E87),"")</f>
        <v>x</v>
      </c>
      <c r="M81" s="4" t="str">
        <f>IFERROR(IF('M9'!E87=0,"",'M9'!E87),"")</f>
        <v/>
      </c>
      <c r="N81" s="4" t="str">
        <f>IFERROR(IF('M10'!E87=0,"",'M10'!E87),"")</f>
        <v/>
      </c>
      <c r="O81" s="4" t="str">
        <f>IFERROR(IF('M11'!E87=0,"",'M11'!E87),"")</f>
        <v/>
      </c>
      <c r="P81" s="4" t="str">
        <f>IFERROR(IF('M12'!E87=0,"",'M12'!E87),"")</f>
        <v/>
      </c>
      <c r="Q81" s="4">
        <f>IFERROR(IF('M13'!E87=0,"",'M13'!E87),"")</f>
        <v>9.9</v>
      </c>
      <c r="R81" s="4" t="str">
        <f>IFERROR(IF('M14'!E87=0,"",'M14'!E87),"")</f>
        <v>x</v>
      </c>
      <c r="S81" s="4" t="str">
        <f>IFERROR(IF('M15'!E87=0,"",'M15'!E87),"")</f>
        <v/>
      </c>
      <c r="T81" s="4" t="str">
        <f>IFERROR(IF('M16'!E87=0,"",'M16'!E87),"")</f>
        <v/>
      </c>
      <c r="U81" s="4" t="str">
        <f>IFERROR(IF('M17'!E87=0,"",'M17'!E87),"")</f>
        <v/>
      </c>
      <c r="V81" s="4" t="str">
        <f>IFERROR(IF('M18'!E87=0,"",'M18'!E87),"")</f>
        <v/>
      </c>
      <c r="W81" s="4" t="str">
        <f>IFERROR(IF('M19'!E87=0,"",'M19'!E87),"")</f>
        <v/>
      </c>
      <c r="X81" s="4" t="str">
        <f>IFERROR(IF('M20'!E87=0,"",'M20'!E87),"")</f>
        <v/>
      </c>
      <c r="Y81" s="4" t="str">
        <f>IFERROR(IF('M21'!E87=0,"",'M21'!E87),"")</f>
        <v/>
      </c>
      <c r="Z81" s="4" t="str">
        <f>IFERROR(IF('M22'!E87=0,"",'M22'!E87),"")</f>
        <v/>
      </c>
      <c r="AA81" s="4" t="str">
        <f>IFERROR(IF('M23'!E87=0,"",'M23'!E87),"")</f>
        <v/>
      </c>
      <c r="AB81" s="4" t="str">
        <f>IFERROR(IF('M24'!E87=0,"",'M24'!E87),"")</f>
        <v/>
      </c>
      <c r="AC81" s="4" t="str">
        <f>IFERROR(IF('M25'!E87=0,"",'M25'!E87),"")</f>
        <v/>
      </c>
      <c r="AD81" s="4" t="str">
        <f>IFERROR(IF('M26'!E87=0,"",'M26'!E87),"")</f>
        <v/>
      </c>
      <c r="AE81" s="4" t="str">
        <f>IFERROR(IF('M27'!E87=0,"",'M27'!E87),"")</f>
        <v/>
      </c>
      <c r="AF81" s="4" t="str">
        <f>IFERROR(IF('M28'!E87=0,"",'M28'!E87),"")</f>
        <v/>
      </c>
      <c r="AG81" s="4" t="str">
        <f>IFERROR(IF('M29'!E87=0,"",'M29'!E87),"")</f>
        <v/>
      </c>
      <c r="AH81" s="4" t="str">
        <f>IFERROR(IF('M30'!E87=0,"",'M30'!E87),"")</f>
        <v/>
      </c>
      <c r="AI81" s="4" t="str">
        <f>IFERROR(IF('M31'!E87=0,"",'M31'!E87),"")</f>
        <v/>
      </c>
      <c r="AJ81" s="4" t="str">
        <f>IFERROR(IF('M32'!E87=0,"",'M32'!E87),"")</f>
        <v/>
      </c>
      <c r="AK81" s="4" t="str">
        <f>IFERROR(IF('M33'!E87=0,"",'M33'!E87),"")</f>
        <v/>
      </c>
      <c r="AL81" s="4" t="str">
        <f>IFERROR(IF('M34'!E87=0,"",'M34'!E87),"")</f>
        <v/>
      </c>
      <c r="AM81" s="4" t="str">
        <f>IFERROR(IF('M35'!E87=0,"",'M35'!E87),"")</f>
        <v/>
      </c>
      <c r="AN81" s="4" t="str">
        <f>IFERROR(IF('M36'!E87=0,"",'M36'!E87),"")</f>
        <v/>
      </c>
      <c r="AO81" s="4" t="str">
        <f>IFERROR(IF('M37'!E87=0,"",'M37'!E87),"")</f>
        <v/>
      </c>
      <c r="AP81" s="4" t="str">
        <f>IFERROR(IF('M38'!E87=0,"",'M38'!E87),"")</f>
        <v/>
      </c>
      <c r="AQ81" s="4" t="str">
        <f>IFERROR(IF('M39'!E87=0,"",'M39'!E87),"")</f>
        <v/>
      </c>
      <c r="AR81" s="4" t="str">
        <f>IFERROR(IF('M40'!E87=0,"",'M40'!E87),"")</f>
        <v/>
      </c>
      <c r="AS81" s="4">
        <f>IFERROR(IF('Histórico - Média Mês Anterior'!E83=0,"",'Histórico - Média Mês Anterior'!E83),"")</f>
        <v>12.55</v>
      </c>
      <c r="AT81" s="4">
        <f>IFERROR(AVERAGE(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11.7775</v>
      </c>
      <c r="AU81" s="4">
        <f>IFERROR(MIN(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9.9</v>
      </c>
      <c r="AV81" s="4">
        <f>IFERROR(MAX(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,"")</f>
        <v>15.29</v>
      </c>
      <c r="AW81" s="4">
        <f>COUNT('M1'!E87,'M2'!E87,'M3'!E87,'M4'!E87,'M5'!E87,'M6'!E87,'M7'!E87,'M8'!E87,'M9'!E87,'M10'!E87,'M11'!E87,'M12'!E87,'M13'!E87,'M14'!E87,'M15'!E87,'M16'!E87,'M17'!E87,'M18'!E87,'M19'!E87,'M20'!E87,'M21'!E87,'M22'!E87,'M23'!E87,'M24'!E87,'M25'!E87,'M26'!E87,'M27'!E87,'M28'!E87,'M29'!E87,'M30'!E87,'M31'!E87,'M32'!E87,'M33'!E87,'M34'!E87,'M35'!E87,'M36'!E87,'M37'!E87,'M38'!E87,'M39'!E87,'M40'!E87)</f>
        <v>4</v>
      </c>
    </row>
    <row r="82" spans="1:49" ht="15.75" customHeight="1" x14ac:dyDescent="0.25">
      <c r="A82" s="121" t="s">
        <v>151</v>
      </c>
      <c r="B82" s="120"/>
      <c r="C82" s="120"/>
      <c r="D82" s="120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>
        <f>IFERROR(AVERAGE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,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,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,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,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25.685000000000002</v>
      </c>
      <c r="AU82" s="97">
        <f>IFERROR(MIN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,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,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,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,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19.8</v>
      </c>
      <c r="AV82" s="97">
        <f>IFERROR(MAX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,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,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,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,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32.79</v>
      </c>
      <c r="AW82" s="97">
        <f>COUNT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,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,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,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,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</f>
        <v>14</v>
      </c>
    </row>
    <row r="83" spans="1:49" ht="15.75" customHeight="1" x14ac:dyDescent="0.25">
      <c r="A83" s="4"/>
      <c r="B83" s="9" t="s">
        <v>153</v>
      </c>
      <c r="C83" s="9" t="s">
        <v>154</v>
      </c>
      <c r="D83" s="9">
        <v>7897318572816</v>
      </c>
      <c r="E83" s="4">
        <f>IFERROR(IF('M1'!E89=0,"",'M1'!E89),"")</f>
        <v>23.84</v>
      </c>
      <c r="F83" s="4" t="str">
        <f>IFERROR(IF('M2'!E89=0,"",'M2'!E89),"")</f>
        <v/>
      </c>
      <c r="G83" s="4">
        <f>IFERROR(IF('M3'!E89=0,"",'M3'!E89),"")</f>
        <v>25.9</v>
      </c>
      <c r="H83" s="4" t="str">
        <f>IFERROR(IF('M4'!E89=0,"",'M4'!E89),"")</f>
        <v>x</v>
      </c>
      <c r="I83" s="4">
        <f>IFERROR(IF('M5'!E89=0,"",'M5'!E89),"")</f>
        <v>24.9</v>
      </c>
      <c r="J83" s="4" t="str">
        <f>IFERROR(IF('M6'!E89=0,"",'M6'!E89),"")</f>
        <v>x</v>
      </c>
      <c r="K83" s="4">
        <f>IFERROR(IF('M7'!E89=0,"",'M7'!E89),"")</f>
        <v>30.79</v>
      </c>
      <c r="L83" s="4" t="str">
        <f>IFERROR(IF('M8'!E89=0,"",'M8'!E89),"")</f>
        <v>x</v>
      </c>
      <c r="M83" s="4" t="str">
        <f>IFERROR(IF('M9'!E89=0,"",'M9'!E89),"")</f>
        <v/>
      </c>
      <c r="N83" s="4" t="str">
        <f>IFERROR(IF('M10'!E89=0,"",'M10'!E89),"")</f>
        <v/>
      </c>
      <c r="O83" s="4" t="str">
        <f>IFERROR(IF('M11'!E89=0,"",'M11'!E89),"")</f>
        <v/>
      </c>
      <c r="P83" s="4" t="str">
        <f>IFERROR(IF('M12'!E89=0,"",'M12'!E89),"")</f>
        <v/>
      </c>
      <c r="Q83" s="4">
        <f>IFERROR(IF('M13'!E89=0,"",'M13'!E89),"")</f>
        <v>24.9</v>
      </c>
      <c r="R83" s="4" t="str">
        <f>IFERROR(IF('M14'!E89=0,"",'M14'!E89),"")</f>
        <v>x</v>
      </c>
      <c r="S83" s="4" t="str">
        <f>IFERROR(IF('M15'!E89=0,"",'M15'!E89),"")</f>
        <v/>
      </c>
      <c r="T83" s="4" t="str">
        <f>IFERROR(IF('M16'!E89=0,"",'M16'!E89),"")</f>
        <v/>
      </c>
      <c r="U83" s="4" t="str">
        <f>IFERROR(IF('M17'!E89=0,"",'M17'!E89),"")</f>
        <v/>
      </c>
      <c r="V83" s="4" t="str">
        <f>IFERROR(IF('M18'!E89=0,"",'M18'!E89),"")</f>
        <v/>
      </c>
      <c r="W83" s="4" t="str">
        <f>IFERROR(IF('M19'!E89=0,"",'M19'!E89),"")</f>
        <v/>
      </c>
      <c r="X83" s="4" t="str">
        <f>IFERROR(IF('M20'!E89=0,"",'M20'!E89),"")</f>
        <v/>
      </c>
      <c r="Y83" s="4" t="str">
        <f>IFERROR(IF('M21'!E89=0,"",'M21'!E89),"")</f>
        <v/>
      </c>
      <c r="Z83" s="4" t="str">
        <f>IFERROR(IF('M22'!E89=0,"",'M22'!E89),"")</f>
        <v/>
      </c>
      <c r="AA83" s="4" t="str">
        <f>IFERROR(IF('M23'!E89=0,"",'M23'!E89),"")</f>
        <v/>
      </c>
      <c r="AB83" s="4" t="str">
        <f>IFERROR(IF('M24'!E89=0,"",'M24'!E89),"")</f>
        <v/>
      </c>
      <c r="AC83" s="4" t="str">
        <f>IFERROR(IF('M25'!E89=0,"",'M25'!E89),"")</f>
        <v/>
      </c>
      <c r="AD83" s="4" t="str">
        <f>IFERROR(IF('M26'!E89=0,"",'M26'!E89),"")</f>
        <v/>
      </c>
      <c r="AE83" s="4" t="str">
        <f>IFERROR(IF('M27'!E89=0,"",'M27'!E89),"")</f>
        <v/>
      </c>
      <c r="AF83" s="4" t="str">
        <f>IFERROR(IF('M28'!E89=0,"",'M28'!E89),"")</f>
        <v/>
      </c>
      <c r="AG83" s="4" t="str">
        <f>IFERROR(IF('M29'!E89=0,"",'M29'!E89),"")</f>
        <v/>
      </c>
      <c r="AH83" s="4" t="str">
        <f>IFERROR(IF('M30'!E89=0,"",'M30'!E89),"")</f>
        <v/>
      </c>
      <c r="AI83" s="4" t="str">
        <f>IFERROR(IF('M31'!E89=0,"",'M31'!E89),"")</f>
        <v/>
      </c>
      <c r="AJ83" s="4" t="str">
        <f>IFERROR(IF('M32'!E89=0,"",'M32'!E89),"")</f>
        <v/>
      </c>
      <c r="AK83" s="4" t="str">
        <f>IFERROR(IF('M33'!E89=0,"",'M33'!E89),"")</f>
        <v/>
      </c>
      <c r="AL83" s="4" t="str">
        <f>IFERROR(IF('M34'!E89=0,"",'M34'!E89),"")</f>
        <v/>
      </c>
      <c r="AM83" s="4" t="str">
        <f>IFERROR(IF('M35'!E89=0,"",'M35'!E89),"")</f>
        <v/>
      </c>
      <c r="AN83" s="4" t="str">
        <f>IFERROR(IF('M36'!E89=0,"",'M36'!E89),"")</f>
        <v/>
      </c>
      <c r="AO83" s="4" t="str">
        <f>IFERROR(IF('M37'!E89=0,"",'M37'!E89),"")</f>
        <v/>
      </c>
      <c r="AP83" s="4" t="str">
        <f>IFERROR(IF('M38'!E89=0,"",'M38'!E89),"")</f>
        <v/>
      </c>
      <c r="AQ83" s="4" t="str">
        <f>IFERROR(IF('M39'!E89=0,"",'M39'!E89),"")</f>
        <v/>
      </c>
      <c r="AR83" s="4" t="str">
        <f>IFERROR(IF('M40'!E89=0,"",'M40'!E89),"")</f>
        <v/>
      </c>
      <c r="AS83" s="4">
        <f>IFERROR(IF('Histórico - Média Mês Anterior'!E85=0,"",'Histórico - Média Mês Anterior'!E85),"")</f>
        <v>26.828947370000002</v>
      </c>
      <c r="AT83" s="4">
        <f>IFERROR(AVERAGE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89),"")</f>
        <v>26.065999999999995</v>
      </c>
      <c r="AU83" s="4">
        <f>IFERROR(MIN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89),"")</f>
        <v>23.84</v>
      </c>
      <c r="AV83" s="4">
        <f>IFERROR(MAX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89),"")</f>
        <v>30.79</v>
      </c>
      <c r="AW83" s="4">
        <f>COUNT('M1'!E89,'M2'!E89,'M3'!E89,'M4'!E89,'M5'!E89,'M6'!E89,'M7'!E89,'M8'!E89,'M9'!E89,'M10'!E89,'M11'!E89,'M12'!E89,'M13'!E89,'M14'!E89,'M15'!E89,'M16'!E89,'M17'!E89,'M18'!E89,'M19'!E89,'M20'!E89,'M21'!E89,'M22'!E89,'M23'!E89,'M24'!E89,'M25'!E89,'M26'!E89,'M27'!E89,'M28'!E89,'M29'!E89,'M30'!E89,'M31'!E89,'M32'!E89,'M33'!E89,'M34'!E89,'M35'!E89,'M36'!E89,'M37'!E89,'M38'!E89,'M39'!E89,'M40'!E89)</f>
        <v>5</v>
      </c>
    </row>
    <row r="84" spans="1:49" ht="15.75" customHeight="1" x14ac:dyDescent="0.25">
      <c r="A84" s="4"/>
      <c r="B84" s="9" t="s">
        <v>153</v>
      </c>
      <c r="C84" s="9" t="s">
        <v>156</v>
      </c>
      <c r="D84" s="9">
        <v>7898129140034</v>
      </c>
      <c r="E84" s="4" t="str">
        <f>IFERROR(IF('M1'!E90=0,"",'M1'!E90),"")</f>
        <v>x</v>
      </c>
      <c r="F84" s="4" t="str">
        <f>IFERROR(IF('M2'!E90=0,"",'M2'!E90),"")</f>
        <v/>
      </c>
      <c r="G84" s="4" t="str">
        <f>IFERROR(IF('M3'!E90=0,"",'M3'!E90),"")</f>
        <v>x</v>
      </c>
      <c r="H84" s="4" t="str">
        <f>IFERROR(IF('M4'!E90=0,"",'M4'!E90),"")</f>
        <v>x</v>
      </c>
      <c r="I84" s="4" t="str">
        <f>IFERROR(IF('M5'!E90=0,"",'M5'!E90),"")</f>
        <v>x</v>
      </c>
      <c r="J84" s="4" t="str">
        <f>IFERROR(IF('M6'!E90=0,"",'M6'!E90),"")</f>
        <v>x</v>
      </c>
      <c r="K84" s="4">
        <f>IFERROR(IF('M7'!E90=0,"",'M7'!E90),"")</f>
        <v>27.9</v>
      </c>
      <c r="L84" s="4" t="str">
        <f>IFERROR(IF('M8'!E90=0,"",'M8'!E90),"")</f>
        <v>x</v>
      </c>
      <c r="M84" s="4" t="str">
        <f>IFERROR(IF('M9'!E90=0,"",'M9'!E90),"")</f>
        <v/>
      </c>
      <c r="N84" s="4" t="str">
        <f>IFERROR(IF('M10'!E90=0,"",'M10'!E90),"")</f>
        <v/>
      </c>
      <c r="O84" s="4" t="str">
        <f>IFERROR(IF('M11'!E90=0,"",'M11'!E90),"")</f>
        <v/>
      </c>
      <c r="P84" s="4" t="str">
        <f>IFERROR(IF('M12'!E90=0,"",'M12'!E90),"")</f>
        <v/>
      </c>
      <c r="Q84" s="4" t="str">
        <f>IFERROR(IF('M13'!E90=0,"",'M13'!E90),"")</f>
        <v>x</v>
      </c>
      <c r="R84" s="4" t="str">
        <f>IFERROR(IF('M14'!E90=0,"",'M14'!E90),"")</f>
        <v>x</v>
      </c>
      <c r="S84" s="4" t="str">
        <f>IFERROR(IF('M15'!E90=0,"",'M15'!E90),"")</f>
        <v/>
      </c>
      <c r="T84" s="4" t="str">
        <f>IFERROR(IF('M16'!E90=0,"",'M16'!E90),"")</f>
        <v/>
      </c>
      <c r="U84" s="4" t="str">
        <f>IFERROR(IF('M17'!E90=0,"",'M17'!E90),"")</f>
        <v/>
      </c>
      <c r="V84" s="4" t="str">
        <f>IFERROR(IF('M18'!E90=0,"",'M18'!E90),"")</f>
        <v/>
      </c>
      <c r="W84" s="4" t="str">
        <f>IFERROR(IF('M19'!E90=0,"",'M19'!E90),"")</f>
        <v/>
      </c>
      <c r="X84" s="4" t="str">
        <f>IFERROR(IF('M20'!E90=0,"",'M20'!E90),"")</f>
        <v/>
      </c>
      <c r="Y84" s="4" t="str">
        <f>IFERROR(IF('M21'!E90=0,"",'M21'!E90),"")</f>
        <v/>
      </c>
      <c r="Z84" s="4" t="str">
        <f>IFERROR(IF('M22'!E90=0,"",'M22'!E90),"")</f>
        <v/>
      </c>
      <c r="AA84" s="4" t="str">
        <f>IFERROR(IF('M23'!E90=0,"",'M23'!E90),"")</f>
        <v/>
      </c>
      <c r="AB84" s="4" t="str">
        <f>IFERROR(IF('M24'!E90=0,"",'M24'!E90),"")</f>
        <v/>
      </c>
      <c r="AC84" s="4" t="str">
        <f>IFERROR(IF('M25'!E90=0,"",'M25'!E90),"")</f>
        <v/>
      </c>
      <c r="AD84" s="4" t="str">
        <f>IFERROR(IF('M26'!E90=0,"",'M26'!E90),"")</f>
        <v/>
      </c>
      <c r="AE84" s="4" t="str">
        <f>IFERROR(IF('M27'!E90=0,"",'M27'!E90),"")</f>
        <v/>
      </c>
      <c r="AF84" s="4" t="str">
        <f>IFERROR(IF('M28'!E90=0,"",'M28'!E90),"")</f>
        <v/>
      </c>
      <c r="AG84" s="4" t="str">
        <f>IFERROR(IF('M29'!E90=0,"",'M29'!E90),"")</f>
        <v/>
      </c>
      <c r="AH84" s="4" t="str">
        <f>IFERROR(IF('M30'!E90=0,"",'M30'!E90),"")</f>
        <v/>
      </c>
      <c r="AI84" s="4" t="str">
        <f>IFERROR(IF('M31'!E90=0,"",'M31'!E90),"")</f>
        <v/>
      </c>
      <c r="AJ84" s="4" t="str">
        <f>IFERROR(IF('M32'!E90=0,"",'M32'!E90),"")</f>
        <v/>
      </c>
      <c r="AK84" s="4" t="str">
        <f>IFERROR(IF('M33'!E90=0,"",'M33'!E90),"")</f>
        <v/>
      </c>
      <c r="AL84" s="4" t="str">
        <f>IFERROR(IF('M34'!E90=0,"",'M34'!E90),"")</f>
        <v/>
      </c>
      <c r="AM84" s="4" t="str">
        <f>IFERROR(IF('M35'!E90=0,"",'M35'!E90),"")</f>
        <v/>
      </c>
      <c r="AN84" s="4" t="str">
        <f>IFERROR(IF('M36'!E90=0,"",'M36'!E90),"")</f>
        <v/>
      </c>
      <c r="AO84" s="4" t="str">
        <f>IFERROR(IF('M37'!E90=0,"",'M37'!E90),"")</f>
        <v/>
      </c>
      <c r="AP84" s="4" t="str">
        <f>IFERROR(IF('M38'!E90=0,"",'M38'!E90),"")</f>
        <v/>
      </c>
      <c r="AQ84" s="4" t="str">
        <f>IFERROR(IF('M39'!E90=0,"",'M39'!E90),"")</f>
        <v/>
      </c>
      <c r="AR84" s="4" t="str">
        <f>IFERROR(IF('M40'!E90=0,"",'M40'!E90),"")</f>
        <v/>
      </c>
      <c r="AS84" s="4">
        <f>IFERROR(IF('Histórico - Média Mês Anterior'!E86=0,"",'Histórico - Média Mês Anterior'!E86),"")</f>
        <v>27.656153849999999</v>
      </c>
      <c r="AT84" s="4">
        <f>IFERROR(AVERAGE(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90),"")</f>
        <v>27.9</v>
      </c>
      <c r="AU84" s="4">
        <f>IFERROR(MIN(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90),"")</f>
        <v>27.9</v>
      </c>
      <c r="AV84" s="4">
        <f>IFERROR(MAX(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90),"")</f>
        <v>27.9</v>
      </c>
      <c r="AW84" s="4">
        <f>COUNT('M1'!E90,'M2'!E90,'M3'!E90,'M4'!E90,'M5'!E90,'M6'!E90,'M7'!E90,'M8'!E90,'M9'!E90,'M10'!E90,'M11'!E90,'M12'!E90,'M13'!E90,'M14'!E90,'M15'!E90,'M16'!E90,'M17'!E90,'M18'!E90,'M19'!E90,'M20'!E90,'M21'!E90,'M22'!E90,'M23'!E90,'M24'!E90,'M25'!E90,'M26'!E90,'M27'!E90,'M28'!E90,'M29'!E90,'M30'!E90,'M31'!E90,'M32'!E90,'M33'!E90,'M34'!E90,'M35'!E90,'M36'!E90,'M37'!E90,'M38'!E90,'M39'!E90,'M40'!E90)</f>
        <v>1</v>
      </c>
    </row>
    <row r="85" spans="1:49" ht="15.75" customHeight="1" x14ac:dyDescent="0.25">
      <c r="A85" s="4"/>
      <c r="B85" s="9" t="s">
        <v>153</v>
      </c>
      <c r="C85" s="9" t="s">
        <v>157</v>
      </c>
      <c r="D85" s="9">
        <v>7897717900135</v>
      </c>
      <c r="E85" s="4" t="str">
        <f>IFERROR(IF('M1'!E91=0,"",'M1'!E91),"")</f>
        <v>x</v>
      </c>
      <c r="F85" s="4" t="str">
        <f>IFERROR(IF('M2'!E91=0,"",'M2'!E91),"")</f>
        <v/>
      </c>
      <c r="G85" s="4" t="str">
        <f>IFERROR(IF('M3'!E91=0,"",'M3'!E91),"")</f>
        <v>x</v>
      </c>
      <c r="H85" s="4" t="str">
        <f>IFERROR(IF('M4'!E91=0,"",'M4'!E91),"")</f>
        <v>x</v>
      </c>
      <c r="I85" s="4" t="str">
        <f>IFERROR(IF('M5'!E91=0,"",'M5'!E91),"")</f>
        <v>x</v>
      </c>
      <c r="J85" s="4" t="str">
        <f>IFERROR(IF('M6'!E91=0,"",'M6'!E91),"")</f>
        <v>x</v>
      </c>
      <c r="K85" s="4">
        <f>IFERROR(IF('M7'!E91=0,"",'M7'!E91),"")</f>
        <v>28.9</v>
      </c>
      <c r="L85" s="4" t="str">
        <f>IFERROR(IF('M8'!E91=0,"",'M8'!E91),"")</f>
        <v>x</v>
      </c>
      <c r="M85" s="4" t="str">
        <f>IFERROR(IF('M9'!E91=0,"",'M9'!E91),"")</f>
        <v/>
      </c>
      <c r="N85" s="4" t="str">
        <f>IFERROR(IF('M10'!E91=0,"",'M10'!E91),"")</f>
        <v/>
      </c>
      <c r="O85" s="4" t="str">
        <f>IFERROR(IF('M11'!E91=0,"",'M11'!E91),"")</f>
        <v/>
      </c>
      <c r="P85" s="4" t="str">
        <f>IFERROR(IF('M12'!E91=0,"",'M12'!E91),"")</f>
        <v/>
      </c>
      <c r="Q85" s="4" t="str">
        <f>IFERROR(IF('M13'!E91=0,"",'M13'!E91),"")</f>
        <v>x</v>
      </c>
      <c r="R85" s="4" t="str">
        <f>IFERROR(IF('M14'!E91=0,"",'M14'!E91),"")</f>
        <v>x</v>
      </c>
      <c r="S85" s="4" t="str">
        <f>IFERROR(IF('M15'!E91=0,"",'M15'!E91),"")</f>
        <v/>
      </c>
      <c r="T85" s="4" t="str">
        <f>IFERROR(IF('M16'!E91=0,"",'M16'!E91),"")</f>
        <v/>
      </c>
      <c r="U85" s="4" t="str">
        <f>IFERROR(IF('M17'!E91=0,"",'M17'!E91),"")</f>
        <v/>
      </c>
      <c r="V85" s="4" t="str">
        <f>IFERROR(IF('M18'!E91=0,"",'M18'!E91),"")</f>
        <v/>
      </c>
      <c r="W85" s="4" t="str">
        <f>IFERROR(IF('M19'!E91=0,"",'M19'!E91),"")</f>
        <v/>
      </c>
      <c r="X85" s="4" t="str">
        <f>IFERROR(IF('M20'!E91=0,"",'M20'!E91),"")</f>
        <v/>
      </c>
      <c r="Y85" s="4" t="str">
        <f>IFERROR(IF('M21'!E91=0,"",'M21'!E91),"")</f>
        <v/>
      </c>
      <c r="Z85" s="4" t="str">
        <f>IFERROR(IF('M22'!E91=0,"",'M22'!E91),"")</f>
        <v/>
      </c>
      <c r="AA85" s="4" t="str">
        <f>IFERROR(IF('M23'!E91=0,"",'M23'!E91),"")</f>
        <v/>
      </c>
      <c r="AB85" s="4" t="str">
        <f>IFERROR(IF('M24'!E91=0,"",'M24'!E91),"")</f>
        <v/>
      </c>
      <c r="AC85" s="4" t="str">
        <f>IFERROR(IF('M25'!E91=0,"",'M25'!E91),"")</f>
        <v/>
      </c>
      <c r="AD85" s="4" t="str">
        <f>IFERROR(IF('M26'!E91=0,"",'M26'!E91),"")</f>
        <v/>
      </c>
      <c r="AE85" s="4" t="str">
        <f>IFERROR(IF('M27'!E91=0,"",'M27'!E91),"")</f>
        <v/>
      </c>
      <c r="AF85" s="4" t="str">
        <f>IFERROR(IF('M28'!E91=0,"",'M28'!E91),"")</f>
        <v/>
      </c>
      <c r="AG85" s="4" t="str">
        <f>IFERROR(IF('M29'!E91=0,"",'M29'!E91),"")</f>
        <v/>
      </c>
      <c r="AH85" s="4" t="str">
        <f>IFERROR(IF('M30'!E91=0,"",'M30'!E91),"")</f>
        <v/>
      </c>
      <c r="AI85" s="4" t="str">
        <f>IFERROR(IF('M31'!E91=0,"",'M31'!E91),"")</f>
        <v/>
      </c>
      <c r="AJ85" s="4" t="str">
        <f>IFERROR(IF('M32'!E91=0,"",'M32'!E91),"")</f>
        <v/>
      </c>
      <c r="AK85" s="4" t="str">
        <f>IFERROR(IF('M33'!E91=0,"",'M33'!E91),"")</f>
        <v/>
      </c>
      <c r="AL85" s="4" t="str">
        <f>IFERROR(IF('M34'!E91=0,"",'M34'!E91),"")</f>
        <v/>
      </c>
      <c r="AM85" s="4" t="str">
        <f>IFERROR(IF('M35'!E91=0,"",'M35'!E91),"")</f>
        <v/>
      </c>
      <c r="AN85" s="4" t="str">
        <f>IFERROR(IF('M36'!E91=0,"",'M36'!E91),"")</f>
        <v/>
      </c>
      <c r="AO85" s="4" t="str">
        <f>IFERROR(IF('M37'!E91=0,"",'M37'!E91),"")</f>
        <v/>
      </c>
      <c r="AP85" s="4" t="str">
        <f>IFERROR(IF('M38'!E91=0,"",'M38'!E91),"")</f>
        <v/>
      </c>
      <c r="AQ85" s="4" t="str">
        <f>IFERROR(IF('M39'!E91=0,"",'M39'!E91),"")</f>
        <v/>
      </c>
      <c r="AR85" s="4" t="str">
        <f>IFERROR(IF('M40'!E91=0,"",'M40'!E91),"")</f>
        <v/>
      </c>
      <c r="AS85" s="4">
        <f>IFERROR(IF('Histórico - Média Mês Anterior'!E87=0,"",'Histórico - Média Mês Anterior'!E87),"")</f>
        <v>27.88888889</v>
      </c>
      <c r="AT85" s="4">
        <f>IFERROR(AVERAGE(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91),"")</f>
        <v>28.9</v>
      </c>
      <c r="AU85" s="4">
        <f>IFERROR(MIN(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91),"")</f>
        <v>28.9</v>
      </c>
      <c r="AV85" s="4">
        <f>IFERROR(MAX(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91),"")</f>
        <v>28.9</v>
      </c>
      <c r="AW85" s="4">
        <f>COUNT('M1'!E91,'M2'!E91,'M3'!E91,'M4'!E91,'M5'!E91,'M6'!E91,'M7'!E91,'M8'!E91,'M9'!E91,'M10'!E91,'M11'!E91,'M12'!E91,'M13'!E91,'M14'!E91,'M15'!E91,'M16'!E91,'M17'!E91,'M18'!E91,'M19'!E91,'M20'!E91,'M21'!E91,'M22'!E91,'M23'!E91,'M24'!E91,'M25'!E91,'M26'!E91,'M27'!E91,'M28'!E91,'M29'!E91,'M30'!E91,'M31'!E91,'M32'!E91,'M33'!E91,'M34'!E91,'M35'!E91,'M36'!E91,'M37'!E91,'M38'!E91,'M39'!E91,'M40'!E91)</f>
        <v>1</v>
      </c>
    </row>
    <row r="86" spans="1:49" ht="15.75" customHeight="1" x14ac:dyDescent="0.25">
      <c r="A86" s="4"/>
      <c r="B86" s="9" t="s">
        <v>153</v>
      </c>
      <c r="C86" s="9" t="s">
        <v>159</v>
      </c>
      <c r="D86" s="9">
        <v>7898387120083</v>
      </c>
      <c r="E86" s="4">
        <f>IFERROR(IF('M1'!E92=0,"",'M1'!E92),"")</f>
        <v>19.8</v>
      </c>
      <c r="F86" s="4" t="str">
        <f>IFERROR(IF('M2'!E92=0,"",'M2'!E92),"")</f>
        <v/>
      </c>
      <c r="G86" s="4">
        <f>IFERROR(IF('M3'!E92=0,"",'M3'!E92),"")</f>
        <v>23.9</v>
      </c>
      <c r="H86" s="4" t="str">
        <f>IFERROR(IF('M4'!E92=0,"",'M4'!E92),"")</f>
        <v>x</v>
      </c>
      <c r="I86" s="4">
        <f>IFERROR(IF('M5'!E92=0,"",'M5'!E92),"")</f>
        <v>22.9</v>
      </c>
      <c r="J86" s="4" t="str">
        <f>IFERROR(IF('M6'!E92=0,"",'M6'!E92),"")</f>
        <v>x</v>
      </c>
      <c r="K86" s="4" t="str">
        <f>IFERROR(IF('M7'!E92=0,"",'M7'!E92),"")</f>
        <v>x</v>
      </c>
      <c r="L86" s="4" t="str">
        <f>IFERROR(IF('M8'!E92=0,"",'M8'!E92),"")</f>
        <v>x</v>
      </c>
      <c r="M86" s="4" t="str">
        <f>IFERROR(IF('M9'!E92=0,"",'M9'!E92),"")</f>
        <v/>
      </c>
      <c r="N86" s="4" t="str">
        <f>IFERROR(IF('M10'!E92=0,"",'M10'!E92),"")</f>
        <v/>
      </c>
      <c r="O86" s="4" t="str">
        <f>IFERROR(IF('M11'!E92=0,"",'M11'!E92),"")</f>
        <v/>
      </c>
      <c r="P86" s="4" t="str">
        <f>IFERROR(IF('M12'!E92=0,"",'M12'!E92),"")</f>
        <v/>
      </c>
      <c r="Q86" s="4" t="str">
        <f>IFERROR(IF('M13'!E92=0,"",'M13'!E92),"")</f>
        <v>x</v>
      </c>
      <c r="R86" s="4" t="str">
        <f>IFERROR(IF('M14'!E92=0,"",'M14'!E92),"")</f>
        <v>x</v>
      </c>
      <c r="S86" s="4" t="str">
        <f>IFERROR(IF('M15'!E92=0,"",'M15'!E92),"")</f>
        <v/>
      </c>
      <c r="T86" s="4" t="str">
        <f>IFERROR(IF('M16'!E92=0,"",'M16'!E92),"")</f>
        <v/>
      </c>
      <c r="U86" s="4" t="str">
        <f>IFERROR(IF('M17'!E92=0,"",'M17'!E92),"")</f>
        <v/>
      </c>
      <c r="V86" s="4" t="str">
        <f>IFERROR(IF('M18'!E92=0,"",'M18'!E92),"")</f>
        <v/>
      </c>
      <c r="W86" s="4" t="str">
        <f>IFERROR(IF('M19'!E92=0,"",'M19'!E92),"")</f>
        <v/>
      </c>
      <c r="X86" s="4" t="str">
        <f>IFERROR(IF('M20'!E92=0,"",'M20'!E92),"")</f>
        <v/>
      </c>
      <c r="Y86" s="4" t="str">
        <f>IFERROR(IF('M21'!E92=0,"",'M21'!E92),"")</f>
        <v/>
      </c>
      <c r="Z86" s="4" t="str">
        <f>IFERROR(IF('M22'!E92=0,"",'M22'!E92),"")</f>
        <v/>
      </c>
      <c r="AA86" s="4" t="str">
        <f>IFERROR(IF('M23'!E92=0,"",'M23'!E92),"")</f>
        <v/>
      </c>
      <c r="AB86" s="4" t="str">
        <f>IFERROR(IF('M24'!E92=0,"",'M24'!E92),"")</f>
        <v/>
      </c>
      <c r="AC86" s="4" t="str">
        <f>IFERROR(IF('M25'!E92=0,"",'M25'!E92),"")</f>
        <v/>
      </c>
      <c r="AD86" s="4" t="str">
        <f>IFERROR(IF('M26'!E92=0,"",'M26'!E92),"")</f>
        <v/>
      </c>
      <c r="AE86" s="4" t="str">
        <f>IFERROR(IF('M27'!E92=0,"",'M27'!E92),"")</f>
        <v/>
      </c>
      <c r="AF86" s="4" t="str">
        <f>IFERROR(IF('M28'!E92=0,"",'M28'!E92),"")</f>
        <v/>
      </c>
      <c r="AG86" s="4" t="str">
        <f>IFERROR(IF('M29'!E92=0,"",'M29'!E92),"")</f>
        <v/>
      </c>
      <c r="AH86" s="4" t="str">
        <f>IFERROR(IF('M30'!E92=0,"",'M30'!E92),"")</f>
        <v/>
      </c>
      <c r="AI86" s="4" t="str">
        <f>IFERROR(IF('M31'!E92=0,"",'M31'!E92),"")</f>
        <v/>
      </c>
      <c r="AJ86" s="4" t="str">
        <f>IFERROR(IF('M32'!E92=0,"",'M32'!E92),"")</f>
        <v/>
      </c>
      <c r="AK86" s="4" t="str">
        <f>IFERROR(IF('M33'!E92=0,"",'M33'!E92),"")</f>
        <v/>
      </c>
      <c r="AL86" s="4" t="str">
        <f>IFERROR(IF('M34'!E92=0,"",'M34'!E92),"")</f>
        <v/>
      </c>
      <c r="AM86" s="4" t="str">
        <f>IFERROR(IF('M35'!E92=0,"",'M35'!E92),"")</f>
        <v/>
      </c>
      <c r="AN86" s="4" t="str">
        <f>IFERROR(IF('M36'!E92=0,"",'M36'!E92),"")</f>
        <v/>
      </c>
      <c r="AO86" s="4" t="str">
        <f>IFERROR(IF('M37'!E92=0,"",'M37'!E92),"")</f>
        <v/>
      </c>
      <c r="AP86" s="4" t="str">
        <f>IFERROR(IF('M38'!E92=0,"",'M38'!E92),"")</f>
        <v/>
      </c>
      <c r="AQ86" s="4" t="str">
        <f>IFERROR(IF('M39'!E92=0,"",'M39'!E92),"")</f>
        <v/>
      </c>
      <c r="AR86" s="4" t="str">
        <f>IFERROR(IF('M40'!E92=0,"",'M40'!E92),"")</f>
        <v/>
      </c>
      <c r="AS86" s="4">
        <f>IFERROR(IF('Histórico - Média Mês Anterior'!E88=0,"",'Histórico - Média Mês Anterior'!E88),"")</f>
        <v>23.210999999999999</v>
      </c>
      <c r="AT86" s="4">
        <f>IFERROR(AVERAGE(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92),"")</f>
        <v>22.2</v>
      </c>
      <c r="AU86" s="4">
        <f>IFERROR(MIN(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92),"")</f>
        <v>19.8</v>
      </c>
      <c r="AV86" s="4">
        <f>IFERROR(MAX(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92),"")</f>
        <v>23.9</v>
      </c>
      <c r="AW86" s="4">
        <f>COUNT('M1'!E92,'M2'!E92,'M3'!E92,'M4'!E92,'M5'!E92,'M6'!E92,'M7'!E92,'M8'!E92,'M9'!E92,'M10'!E92,'M11'!E92,'M12'!E92,'M13'!E92,'M14'!E92,'M15'!E92,'M16'!E92,'M17'!E92,'M18'!E92,'M19'!E92,'M20'!E92,'M21'!E92,'M22'!E92,'M23'!E92,'M24'!E92,'M25'!E92,'M26'!E92,'M27'!E92,'M28'!E92,'M29'!E92,'M30'!E92,'M31'!E92,'M32'!E92,'M33'!E92,'M34'!E92,'M35'!E92,'M36'!E92,'M37'!E92,'M38'!E92,'M39'!E92,'M40'!E92)</f>
        <v>3</v>
      </c>
    </row>
    <row r="87" spans="1:49" ht="15.75" customHeight="1" x14ac:dyDescent="0.25">
      <c r="A87" s="4"/>
      <c r="B87" s="9" t="s">
        <v>153</v>
      </c>
      <c r="C87" s="9" t="s">
        <v>160</v>
      </c>
      <c r="D87" s="9">
        <v>7898215151319</v>
      </c>
      <c r="E87" s="4" t="str">
        <f>IFERROR(IF('M1'!E93=0,"",'M1'!E93),"")</f>
        <v>x</v>
      </c>
      <c r="F87" s="4" t="str">
        <f>IFERROR(IF('M2'!E93=0,"",'M2'!E93),"")</f>
        <v/>
      </c>
      <c r="G87" s="4">
        <f>IFERROR(IF('M3'!E93=0,"",'M3'!E93),"")</f>
        <v>22.98</v>
      </c>
      <c r="H87" s="4" t="str">
        <f>IFERROR(IF('M4'!E93=0,"",'M4'!E93),"")</f>
        <v>x</v>
      </c>
      <c r="I87" s="4">
        <f>IFERROR(IF('M5'!E93=0,"",'M5'!E93),"")</f>
        <v>24.19</v>
      </c>
      <c r="J87" s="4" t="str">
        <f>IFERROR(IF('M6'!E93=0,"",'M6'!E93),"")</f>
        <v>x</v>
      </c>
      <c r="K87" s="4">
        <f>IFERROR(IF('M7'!E93=0,"",'M7'!E93),"")</f>
        <v>32.79</v>
      </c>
      <c r="L87" s="4" t="str">
        <f>IFERROR(IF('M8'!E93=0,"",'M8'!E93),"")</f>
        <v>x</v>
      </c>
      <c r="M87" s="4" t="str">
        <f>IFERROR(IF('M9'!E93=0,"",'M9'!E93),"")</f>
        <v/>
      </c>
      <c r="N87" s="4" t="str">
        <f>IFERROR(IF('M10'!E93=0,"",'M10'!E93),"")</f>
        <v/>
      </c>
      <c r="O87" s="4" t="str">
        <f>IFERROR(IF('M11'!E93=0,"",'M11'!E93),"")</f>
        <v/>
      </c>
      <c r="P87" s="4" t="str">
        <f>IFERROR(IF('M12'!E93=0,"",'M12'!E93),"")</f>
        <v/>
      </c>
      <c r="Q87" s="4">
        <f>IFERROR(IF('M13'!E93=0,"",'M13'!E93),"")</f>
        <v>25.9</v>
      </c>
      <c r="R87" s="4" t="str">
        <f>IFERROR(IF('M14'!E93=0,"",'M14'!E93),"")</f>
        <v>x</v>
      </c>
      <c r="S87" s="4" t="str">
        <f>IFERROR(IF('M15'!E93=0,"",'M15'!E93),"")</f>
        <v/>
      </c>
      <c r="T87" s="4" t="str">
        <f>IFERROR(IF('M16'!E93=0,"",'M16'!E93),"")</f>
        <v/>
      </c>
      <c r="U87" s="4" t="str">
        <f>IFERROR(IF('M17'!E93=0,"",'M17'!E93),"")</f>
        <v/>
      </c>
      <c r="V87" s="4" t="str">
        <f>IFERROR(IF('M18'!E93=0,"",'M18'!E93),"")</f>
        <v/>
      </c>
      <c r="W87" s="4" t="str">
        <f>IFERROR(IF('M19'!E93=0,"",'M19'!E93),"")</f>
        <v/>
      </c>
      <c r="X87" s="4" t="str">
        <f>IFERROR(IF('M20'!E93=0,"",'M20'!E93),"")</f>
        <v/>
      </c>
      <c r="Y87" s="4" t="str">
        <f>IFERROR(IF('M21'!E93=0,"",'M21'!E93),"")</f>
        <v/>
      </c>
      <c r="Z87" s="4" t="str">
        <f>IFERROR(IF('M22'!E93=0,"",'M22'!E93),"")</f>
        <v/>
      </c>
      <c r="AA87" s="4" t="str">
        <f>IFERROR(IF('M23'!E93=0,"",'M23'!E93),"")</f>
        <v/>
      </c>
      <c r="AB87" s="4" t="str">
        <f>IFERROR(IF('M24'!E93=0,"",'M24'!E93),"")</f>
        <v/>
      </c>
      <c r="AC87" s="4" t="str">
        <f>IFERROR(IF('M25'!E93=0,"",'M25'!E93),"")</f>
        <v/>
      </c>
      <c r="AD87" s="4" t="str">
        <f>IFERROR(IF('M26'!E93=0,"",'M26'!E93),"")</f>
        <v/>
      </c>
      <c r="AE87" s="4" t="str">
        <f>IFERROR(IF('M27'!E93=0,"",'M27'!E93),"")</f>
        <v/>
      </c>
      <c r="AF87" s="4" t="str">
        <f>IFERROR(IF('M28'!E93=0,"",'M28'!E93),"")</f>
        <v/>
      </c>
      <c r="AG87" s="4" t="str">
        <f>IFERROR(IF('M29'!E93=0,"",'M29'!E93),"")</f>
        <v/>
      </c>
      <c r="AH87" s="4" t="str">
        <f>IFERROR(IF('M30'!E93=0,"",'M30'!E93),"")</f>
        <v/>
      </c>
      <c r="AI87" s="4" t="str">
        <f>IFERROR(IF('M31'!E93=0,"",'M31'!E93),"")</f>
        <v/>
      </c>
      <c r="AJ87" s="4" t="str">
        <f>IFERROR(IF('M32'!E93=0,"",'M32'!E93),"")</f>
        <v/>
      </c>
      <c r="AK87" s="4" t="str">
        <f>IFERROR(IF('M33'!E93=0,"",'M33'!E93),"")</f>
        <v/>
      </c>
      <c r="AL87" s="4" t="str">
        <f>IFERROR(IF('M34'!E93=0,"",'M34'!E93),"")</f>
        <v/>
      </c>
      <c r="AM87" s="4" t="str">
        <f>IFERROR(IF('M35'!E93=0,"",'M35'!E93),"")</f>
        <v/>
      </c>
      <c r="AN87" s="4" t="str">
        <f>IFERROR(IF('M36'!E93=0,"",'M36'!E93),"")</f>
        <v/>
      </c>
      <c r="AO87" s="4" t="str">
        <f>IFERROR(IF('M37'!E93=0,"",'M37'!E93),"")</f>
        <v/>
      </c>
      <c r="AP87" s="4" t="str">
        <f>IFERROR(IF('M38'!E93=0,"",'M38'!E93),"")</f>
        <v/>
      </c>
      <c r="AQ87" s="4" t="str">
        <f>IFERROR(IF('M39'!E93=0,"",'M39'!E93),"")</f>
        <v/>
      </c>
      <c r="AR87" s="4" t="str">
        <f>IFERROR(IF('M40'!E93=0,"",'M40'!E93),"")</f>
        <v/>
      </c>
      <c r="AS87" s="4">
        <f>IFERROR(IF('Histórico - Média Mês Anterior'!E89=0,"",'Histórico - Média Mês Anterior'!E89),"")</f>
        <v>29.388333329999998</v>
      </c>
      <c r="AT87" s="4">
        <f>IFERROR(AVERAGE(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26.465000000000003</v>
      </c>
      <c r="AU87" s="4">
        <f>IFERROR(MIN(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22.98</v>
      </c>
      <c r="AV87" s="4">
        <f>IFERROR(MAX(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,"")</f>
        <v>32.79</v>
      </c>
      <c r="AW87" s="4">
        <f>COUNT('M1'!E93,'M2'!E93,'M3'!E93,'M4'!E93,'M5'!E93,'M6'!E93,'M7'!E93,'M8'!E93,'M9'!E93,'M10'!E93,'M11'!E93,'M12'!E93,'M13'!E93,'M14'!E93,'M15'!E93,'M16'!E93,'M17'!E93,'M18'!E93,'M19'!E93,'M20'!E93,'M21'!E93,'M22'!E93,'M23'!E93,'M24'!E93,'M25'!E93,'M26'!E93,'M27'!E93,'M28'!E93,'M29'!E93,'M30'!E93,'M31'!E93,'M32'!E93,'M33'!E93,'M34'!E93,'M35'!E93,'M36'!E93,'M37'!E93,'M38'!E93,'M39'!E93,'M40'!E93)</f>
        <v>4</v>
      </c>
    </row>
    <row r="88" spans="1:49" ht="15.75" customHeight="1" x14ac:dyDescent="0.25">
      <c r="A88" s="119" t="s">
        <v>161</v>
      </c>
      <c r="B88" s="120"/>
      <c r="C88" s="120"/>
      <c r="D88" s="120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</row>
    <row r="89" spans="1:49" ht="15.75" customHeight="1" x14ac:dyDescent="0.25">
      <c r="A89" s="121" t="s">
        <v>162</v>
      </c>
      <c r="B89" s="120"/>
      <c r="C89" s="120"/>
      <c r="D89" s="120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>
        <f>IFERROR(AVERAGE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,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,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,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,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>8.14</v>
      </c>
      <c r="AU89" s="97">
        <f>IFERROR(MIN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,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,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,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,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>7.58</v>
      </c>
      <c r="AV89" s="97">
        <f>IFERROR(MAX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,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,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,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,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>8.99</v>
      </c>
      <c r="AW89" s="97">
        <f>COUNT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,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,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,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,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</f>
        <v>9</v>
      </c>
    </row>
    <row r="90" spans="1:49" ht="15.75" customHeight="1" x14ac:dyDescent="0.25">
      <c r="A90" s="4"/>
      <c r="B90" s="9" t="s">
        <v>163</v>
      </c>
      <c r="C90" s="9" t="s">
        <v>164</v>
      </c>
      <c r="D90" s="9">
        <v>7891107101621</v>
      </c>
      <c r="E90" s="4">
        <f>IFERROR(IF('M1'!E96=0,"",'M1'!E96),"")</f>
        <v>7.75</v>
      </c>
      <c r="F90" s="4" t="str">
        <f>IFERROR(IF('M2'!E96=0,"",'M2'!E96),"")</f>
        <v/>
      </c>
      <c r="G90" s="4" t="str">
        <f>IFERROR(IF('M3'!E96=0,"",'M3'!E96),"")</f>
        <v>x</v>
      </c>
      <c r="H90" s="4" t="str">
        <f>IFERROR(IF('M4'!E96=0,"",'M4'!E96),"")</f>
        <v>x</v>
      </c>
      <c r="I90" s="4">
        <f>IFERROR(IF('M5'!E96=0,"",'M5'!E96),"")</f>
        <v>7.99</v>
      </c>
      <c r="J90" s="4" t="str">
        <f>IFERROR(IF('M6'!E96=0,"",'M6'!E96),"")</f>
        <v>x</v>
      </c>
      <c r="K90" s="4">
        <f>IFERROR(IF('M7'!E96=0,"",'M7'!E96),"")</f>
        <v>8.99</v>
      </c>
      <c r="L90" s="4">
        <f>IFERROR(IF('M8'!E96=0,"",'M8'!E96),"")</f>
        <v>8.49</v>
      </c>
      <c r="M90" s="4" t="str">
        <f>IFERROR(IF('M9'!E96=0,"",'M9'!E96),"")</f>
        <v/>
      </c>
      <c r="N90" s="4" t="str">
        <f>IFERROR(IF('M10'!E96=0,"",'M10'!E96),"")</f>
        <v/>
      </c>
      <c r="O90" s="4" t="str">
        <f>IFERROR(IF('M11'!E96=0,"",'M11'!E96),"")</f>
        <v/>
      </c>
      <c r="P90" s="4" t="str">
        <f>IFERROR(IF('M12'!E96=0,"",'M12'!E96),"")</f>
        <v/>
      </c>
      <c r="Q90" s="4">
        <f>IFERROR(IF('M13'!E96=0,"",'M13'!E96),"")</f>
        <v>7.99</v>
      </c>
      <c r="R90" s="4">
        <f>IFERROR(IF('M14'!E96=0,"",'M14'!E96),"")</f>
        <v>8.99</v>
      </c>
      <c r="S90" s="4" t="str">
        <f>IFERROR(IF('M15'!E96=0,"",'M15'!E96),"")</f>
        <v/>
      </c>
      <c r="T90" s="4" t="str">
        <f>IFERROR(IF('M16'!E96=0,"",'M16'!E96),"")</f>
        <v/>
      </c>
      <c r="U90" s="4" t="str">
        <f>IFERROR(IF('M17'!E96=0,"",'M17'!E96),"")</f>
        <v/>
      </c>
      <c r="V90" s="4" t="str">
        <f>IFERROR(IF('M18'!E96=0,"",'M18'!E96),"")</f>
        <v/>
      </c>
      <c r="W90" s="4" t="str">
        <f>IFERROR(IF('M19'!E96=0,"",'M19'!E96),"")</f>
        <v/>
      </c>
      <c r="X90" s="4" t="str">
        <f>IFERROR(IF('M20'!E96=0,"",'M20'!E96),"")</f>
        <v/>
      </c>
      <c r="Y90" s="4" t="str">
        <f>IFERROR(IF('M21'!E96=0,"",'M21'!E96),"")</f>
        <v/>
      </c>
      <c r="Z90" s="4" t="str">
        <f>IFERROR(IF('M22'!E96=0,"",'M22'!E96),"")</f>
        <v/>
      </c>
      <c r="AA90" s="4" t="str">
        <f>IFERROR(IF('M23'!E96=0,"",'M23'!E96),"")</f>
        <v/>
      </c>
      <c r="AB90" s="4" t="str">
        <f>IFERROR(IF('M24'!E96=0,"",'M24'!E96),"")</f>
        <v/>
      </c>
      <c r="AC90" s="4" t="str">
        <f>IFERROR(IF('M25'!E96=0,"",'M25'!E96),"")</f>
        <v/>
      </c>
      <c r="AD90" s="4" t="str">
        <f>IFERROR(IF('M26'!E96=0,"",'M26'!E96),"")</f>
        <v/>
      </c>
      <c r="AE90" s="4" t="str">
        <f>IFERROR(IF('M27'!E96=0,"",'M27'!E96),"")</f>
        <v/>
      </c>
      <c r="AF90" s="4" t="str">
        <f>IFERROR(IF('M28'!E96=0,"",'M28'!E96),"")</f>
        <v/>
      </c>
      <c r="AG90" s="4" t="str">
        <f>IFERROR(IF('M29'!E96=0,"",'M29'!E96),"")</f>
        <v/>
      </c>
      <c r="AH90" s="4" t="str">
        <f>IFERROR(IF('M30'!E96=0,"",'M30'!E96),"")</f>
        <v/>
      </c>
      <c r="AI90" s="4" t="str">
        <f>IFERROR(IF('M31'!E96=0,"",'M31'!E96),"")</f>
        <v/>
      </c>
      <c r="AJ90" s="4" t="str">
        <f>IFERROR(IF('M32'!E96=0,"",'M32'!E96),"")</f>
        <v/>
      </c>
      <c r="AK90" s="4" t="str">
        <f>IFERROR(IF('M33'!E96=0,"",'M33'!E96),"")</f>
        <v/>
      </c>
      <c r="AL90" s="4" t="str">
        <f>IFERROR(IF('M34'!E96=0,"",'M34'!E96),"")</f>
        <v/>
      </c>
      <c r="AM90" s="4" t="str">
        <f>IFERROR(IF('M35'!E96=0,"",'M35'!E96),"")</f>
        <v/>
      </c>
      <c r="AN90" s="4" t="str">
        <f>IFERROR(IF('M36'!E96=0,"",'M36'!E96),"")</f>
        <v/>
      </c>
      <c r="AO90" s="4" t="str">
        <f>IFERROR(IF('M37'!E96=0,"",'M37'!E96),"")</f>
        <v/>
      </c>
      <c r="AP90" s="4" t="str">
        <f>IFERROR(IF('M38'!E96=0,"",'M38'!E96),"")</f>
        <v/>
      </c>
      <c r="AQ90" s="4" t="str">
        <f>IFERROR(IF('M39'!E96=0,"",'M39'!E96),"")</f>
        <v/>
      </c>
      <c r="AR90" s="4" t="str">
        <f>IFERROR(IF('M40'!E96=0,"",'M40'!E96),"")</f>
        <v/>
      </c>
      <c r="AS90" s="4">
        <f>IFERROR(IF('Histórico - Média Mês Anterior'!E92=0,"",'Histórico - Média Mês Anterior'!E92),"")</f>
        <v>8.5511538460000001</v>
      </c>
      <c r="AT90" s="4">
        <f>IFERROR(AVERAGE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96),"")</f>
        <v>8.3666666666666671</v>
      </c>
      <c r="AU90" s="4">
        <f>IFERROR(MIN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96),"")</f>
        <v>7.75</v>
      </c>
      <c r="AV90" s="4">
        <f>IFERROR(MAX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96),"")</f>
        <v>8.99</v>
      </c>
      <c r="AW90" s="4">
        <f>COUNT('M1'!E96,'M2'!E96,'M3'!E96,'M4'!E96,'M5'!E96,'M6'!E96,'M7'!E96,'M8'!E96,'M9'!E96,'M10'!E96,'M11'!E96,'M12'!E96,'M13'!E96,'M14'!E96,'M15'!E96,'M16'!E96,'M17'!E96,'M18'!E96,'M19'!E96,'M20'!E96,'M21'!E96,'M22'!E96,'M23'!E96,'M24'!E96,'M25'!E96,'M26'!E96,'M27'!E96,'M28'!E96,'M29'!E96,'M30'!E96,'M31'!E96,'M32'!E96,'M33'!E96,'M34'!E96,'M35'!E96,'M36'!E96,'M37'!E96,'M38'!E96,'M39'!E96,'M40'!E96)</f>
        <v>6</v>
      </c>
    </row>
    <row r="91" spans="1:49" ht="15.75" customHeight="1" x14ac:dyDescent="0.25">
      <c r="A91" s="4"/>
      <c r="B91" s="9" t="s">
        <v>163</v>
      </c>
      <c r="C91" s="9" t="s">
        <v>165</v>
      </c>
      <c r="D91" s="9">
        <v>7896036090244</v>
      </c>
      <c r="E91" s="4">
        <f>IFERROR(IF('M1'!E97=0,"",'M1'!E97),"")</f>
        <v>7.58</v>
      </c>
      <c r="F91" s="4" t="str">
        <f>IFERROR(IF('M2'!E97=0,"",'M2'!E97),"")</f>
        <v/>
      </c>
      <c r="G91" s="4" t="str">
        <f>IFERROR(IF('M3'!E97=0,"",'M3'!E97),"")</f>
        <v>x</v>
      </c>
      <c r="H91" s="4" t="str">
        <f>IFERROR(IF('M4'!E97=0,"",'M4'!E97),"")</f>
        <v>x</v>
      </c>
      <c r="I91" s="4">
        <f>IFERROR(IF('M5'!E97=0,"",'M5'!E97),"")</f>
        <v>7.69</v>
      </c>
      <c r="J91" s="4" t="str">
        <f>IFERROR(IF('M6'!E97=0,"",'M6'!E97),"")</f>
        <v>x</v>
      </c>
      <c r="K91" s="4" t="str">
        <f>IFERROR(IF('M7'!E97=0,"",'M7'!E97),"")</f>
        <v>x</v>
      </c>
      <c r="L91" s="4" t="str">
        <f>IFERROR(IF('M8'!E97=0,"",'M8'!E97),"")</f>
        <v>x</v>
      </c>
      <c r="M91" s="4" t="str">
        <f>IFERROR(IF('M9'!E97=0,"",'M9'!E97),"")</f>
        <v/>
      </c>
      <c r="N91" s="4" t="str">
        <f>IFERROR(IF('M10'!E97=0,"",'M10'!E97),"")</f>
        <v/>
      </c>
      <c r="O91" s="4" t="str">
        <f>IFERROR(IF('M11'!E97=0,"",'M11'!E97),"")</f>
        <v/>
      </c>
      <c r="P91" s="4" t="str">
        <f>IFERROR(IF('M12'!E97=0,"",'M12'!E97),"")</f>
        <v/>
      </c>
      <c r="Q91" s="4">
        <f>IFERROR(IF('M13'!E97=0,"",'M13'!E97),"")</f>
        <v>7.79</v>
      </c>
      <c r="R91" s="4" t="str">
        <f>IFERROR(IF('M14'!E97=0,"",'M14'!E97),"")</f>
        <v>x</v>
      </c>
      <c r="S91" s="4" t="str">
        <f>IFERROR(IF('M15'!E97=0,"",'M15'!E97),"")</f>
        <v/>
      </c>
      <c r="T91" s="4" t="str">
        <f>IFERROR(IF('M16'!E97=0,"",'M16'!E97),"")</f>
        <v/>
      </c>
      <c r="U91" s="4" t="str">
        <f>IFERROR(IF('M17'!E97=0,"",'M17'!E97),"")</f>
        <v/>
      </c>
      <c r="V91" s="4" t="str">
        <f>IFERROR(IF('M18'!E97=0,"",'M18'!E97),"")</f>
        <v/>
      </c>
      <c r="W91" s="4" t="str">
        <f>IFERROR(IF('M19'!E97=0,"",'M19'!E97),"")</f>
        <v/>
      </c>
      <c r="X91" s="4" t="str">
        <f>IFERROR(IF('M20'!E97=0,"",'M20'!E97),"")</f>
        <v/>
      </c>
      <c r="Y91" s="4" t="str">
        <f>IFERROR(IF('M21'!E97=0,"",'M21'!E97),"")</f>
        <v/>
      </c>
      <c r="Z91" s="4" t="str">
        <f>IFERROR(IF('M22'!E97=0,"",'M22'!E97),"")</f>
        <v/>
      </c>
      <c r="AA91" s="4" t="str">
        <f>IFERROR(IF('M23'!E97=0,"",'M23'!E97),"")</f>
        <v/>
      </c>
      <c r="AB91" s="4" t="str">
        <f>IFERROR(IF('M24'!E97=0,"",'M24'!E97),"")</f>
        <v/>
      </c>
      <c r="AC91" s="4" t="str">
        <f>IFERROR(IF('M25'!E97=0,"",'M25'!E97),"")</f>
        <v/>
      </c>
      <c r="AD91" s="4" t="str">
        <f>IFERROR(IF('M26'!E97=0,"",'M26'!E97),"")</f>
        <v/>
      </c>
      <c r="AE91" s="4" t="str">
        <f>IFERROR(IF('M27'!E97=0,"",'M27'!E97),"")</f>
        <v/>
      </c>
      <c r="AF91" s="4" t="str">
        <f>IFERROR(IF('M28'!E97=0,"",'M28'!E97),"")</f>
        <v/>
      </c>
      <c r="AG91" s="4" t="str">
        <f>IFERROR(IF('M29'!E97=0,"",'M29'!E97),"")</f>
        <v/>
      </c>
      <c r="AH91" s="4" t="str">
        <f>IFERROR(IF('M30'!E97=0,"",'M30'!E97),"")</f>
        <v/>
      </c>
      <c r="AI91" s="4" t="str">
        <f>IFERROR(IF('M31'!E97=0,"",'M31'!E97),"")</f>
        <v/>
      </c>
      <c r="AJ91" s="4" t="str">
        <f>IFERROR(IF('M32'!E97=0,"",'M32'!E97),"")</f>
        <v/>
      </c>
      <c r="AK91" s="4" t="str">
        <f>IFERROR(IF('M33'!E97=0,"",'M33'!E97),"")</f>
        <v/>
      </c>
      <c r="AL91" s="4" t="str">
        <f>IFERROR(IF('M34'!E97=0,"",'M34'!E97),"")</f>
        <v/>
      </c>
      <c r="AM91" s="4" t="str">
        <f>IFERROR(IF('M35'!E97=0,"",'M35'!E97),"")</f>
        <v/>
      </c>
      <c r="AN91" s="4" t="str">
        <f>IFERROR(IF('M36'!E97=0,"",'M36'!E97),"")</f>
        <v/>
      </c>
      <c r="AO91" s="4" t="str">
        <f>IFERROR(IF('M37'!E97=0,"",'M37'!E97),"")</f>
        <v/>
      </c>
      <c r="AP91" s="4" t="str">
        <f>IFERROR(IF('M38'!E97=0,"",'M38'!E97),"")</f>
        <v/>
      </c>
      <c r="AQ91" s="4" t="str">
        <f>IFERROR(IF('M39'!E97=0,"",'M39'!E97),"")</f>
        <v/>
      </c>
      <c r="AR91" s="4" t="str">
        <f>IFERROR(IF('M40'!E97=0,"",'M40'!E97),"")</f>
        <v/>
      </c>
      <c r="AS91" s="4">
        <f>IFERROR(IF('Histórico - Média Mês Anterior'!E93=0,"",'Histórico - Média Mês Anterior'!E93),"")</f>
        <v>7.7553846149999996</v>
      </c>
      <c r="AT91" s="4">
        <f>IFERROR(AVERAGE(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97),"")</f>
        <v>7.6866666666666665</v>
      </c>
      <c r="AU91" s="4">
        <f>IFERROR(MIN(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97),"")</f>
        <v>7.58</v>
      </c>
      <c r="AV91" s="4">
        <f>IFERROR(MAX(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97),"")</f>
        <v>7.79</v>
      </c>
      <c r="AW91" s="4">
        <f>COUNT('M1'!E97,'M2'!E97,'M3'!E97,'M4'!E97,'M5'!E97,'M6'!E97,'M7'!E97,'M8'!E97,'M9'!E97,'M10'!E97,'M11'!E97,'M12'!E97,'M13'!E97,'M14'!E97,'M15'!E97,'M16'!E97,'M17'!E97,'M18'!E97,'M19'!E97,'M20'!E97,'M21'!E97,'M22'!E97,'M23'!E97,'M24'!E97,'M25'!E97,'M26'!E97,'M27'!E97,'M28'!E97,'M29'!E97,'M30'!E97,'M31'!E97,'M32'!E97,'M33'!E97,'M34'!E97,'M35'!E97,'M36'!E97,'M37'!E97,'M38'!E97,'M39'!E97,'M40'!E97)</f>
        <v>3</v>
      </c>
    </row>
    <row r="92" spans="1:49" ht="15.75" customHeight="1" x14ac:dyDescent="0.25">
      <c r="A92" s="4"/>
      <c r="B92" s="9" t="s">
        <v>163</v>
      </c>
      <c r="C92" s="9" t="s">
        <v>166</v>
      </c>
      <c r="D92" s="9">
        <v>7892300030060</v>
      </c>
      <c r="E92" s="4" t="str">
        <f>IFERROR(IF('M1'!E98=0,"",'M1'!E98),"")</f>
        <v>x</v>
      </c>
      <c r="F92" s="4" t="str">
        <f>IFERROR(IF('M2'!E98=0,"",'M2'!E98),"")</f>
        <v/>
      </c>
      <c r="G92" s="4" t="str">
        <f>IFERROR(IF('M3'!E98=0,"",'M3'!E98),"")</f>
        <v>x</v>
      </c>
      <c r="H92" s="4" t="str">
        <f>IFERROR(IF('M4'!E98=0,"",'M4'!E98),"")</f>
        <v>x</v>
      </c>
      <c r="I92" s="4" t="str">
        <f>IFERROR(IF('M5'!E98=0,"",'M5'!E98),"")</f>
        <v>x</v>
      </c>
      <c r="J92" s="4" t="str">
        <f>IFERROR(IF('M6'!E98=0,"",'M6'!E98),"")</f>
        <v>x</v>
      </c>
      <c r="K92" s="4" t="str">
        <f>IFERROR(IF('M7'!E98=0,"",'M7'!E98),"")</f>
        <v>x</v>
      </c>
      <c r="L92" s="4" t="str">
        <f>IFERROR(IF('M8'!E98=0,"",'M8'!E98),"")</f>
        <v>x</v>
      </c>
      <c r="M92" s="4" t="str">
        <f>IFERROR(IF('M9'!E98=0,"",'M9'!E98),"")</f>
        <v/>
      </c>
      <c r="N92" s="4" t="str">
        <f>IFERROR(IF('M10'!E98=0,"",'M10'!E98),"")</f>
        <v/>
      </c>
      <c r="O92" s="4" t="str">
        <f>IFERROR(IF('M11'!E98=0,"",'M11'!E98),"")</f>
        <v/>
      </c>
      <c r="P92" s="4" t="str">
        <f>IFERROR(IF('M12'!E98=0,"",'M12'!E98),"")</f>
        <v/>
      </c>
      <c r="Q92" s="4" t="str">
        <f>IFERROR(IF('M13'!E98=0,"",'M13'!E98),"")</f>
        <v>x</v>
      </c>
      <c r="R92" s="4" t="str">
        <f>IFERROR(IF('M14'!E98=0,"",'M14'!E98),"")</f>
        <v>x</v>
      </c>
      <c r="S92" s="4" t="str">
        <f>IFERROR(IF('M15'!E98=0,"",'M15'!E98),"")</f>
        <v/>
      </c>
      <c r="T92" s="4" t="str">
        <f>IFERROR(IF('M16'!E98=0,"",'M16'!E98),"")</f>
        <v/>
      </c>
      <c r="U92" s="4" t="str">
        <f>IFERROR(IF('M17'!E98=0,"",'M17'!E98),"")</f>
        <v/>
      </c>
      <c r="V92" s="4" t="str">
        <f>IFERROR(IF('M18'!E98=0,"",'M18'!E98),"")</f>
        <v/>
      </c>
      <c r="W92" s="4" t="str">
        <f>IFERROR(IF('M19'!E98=0,"",'M19'!E98),"")</f>
        <v/>
      </c>
      <c r="X92" s="4" t="str">
        <f>IFERROR(IF('M20'!E98=0,"",'M20'!E98),"")</f>
        <v/>
      </c>
      <c r="Y92" s="4" t="str">
        <f>IFERROR(IF('M21'!E98=0,"",'M21'!E98),"")</f>
        <v/>
      </c>
      <c r="Z92" s="4" t="str">
        <f>IFERROR(IF('M22'!E98=0,"",'M22'!E98),"")</f>
        <v/>
      </c>
      <c r="AA92" s="4" t="str">
        <f>IFERROR(IF('M23'!E98=0,"",'M23'!E98),"")</f>
        <v/>
      </c>
      <c r="AB92" s="4" t="str">
        <f>IFERROR(IF('M24'!E98=0,"",'M24'!E98),"")</f>
        <v/>
      </c>
      <c r="AC92" s="4" t="str">
        <f>IFERROR(IF('M25'!E98=0,"",'M25'!E98),"")</f>
        <v/>
      </c>
      <c r="AD92" s="4" t="str">
        <f>IFERROR(IF('M26'!E98=0,"",'M26'!E98),"")</f>
        <v/>
      </c>
      <c r="AE92" s="4" t="str">
        <f>IFERROR(IF('M27'!E98=0,"",'M27'!E98),"")</f>
        <v/>
      </c>
      <c r="AF92" s="4" t="str">
        <f>IFERROR(IF('M28'!E98=0,"",'M28'!E98),"")</f>
        <v/>
      </c>
      <c r="AG92" s="4" t="str">
        <f>IFERROR(IF('M29'!E98=0,"",'M29'!E98),"")</f>
        <v/>
      </c>
      <c r="AH92" s="4" t="str">
        <f>IFERROR(IF('M30'!E98=0,"",'M30'!E98),"")</f>
        <v/>
      </c>
      <c r="AI92" s="4" t="str">
        <f>IFERROR(IF('M31'!E98=0,"",'M31'!E98),"")</f>
        <v/>
      </c>
      <c r="AJ92" s="4" t="str">
        <f>IFERROR(IF('M32'!E98=0,"",'M32'!E98),"")</f>
        <v/>
      </c>
      <c r="AK92" s="4" t="str">
        <f>IFERROR(IF('M33'!E98=0,"",'M33'!E98),"")</f>
        <v/>
      </c>
      <c r="AL92" s="4" t="str">
        <f>IFERROR(IF('M34'!E98=0,"",'M34'!E98),"")</f>
        <v/>
      </c>
      <c r="AM92" s="4" t="str">
        <f>IFERROR(IF('M35'!E98=0,"",'M35'!E98),"")</f>
        <v/>
      </c>
      <c r="AN92" s="4" t="str">
        <f>IFERROR(IF('M36'!E98=0,"",'M36'!E98),"")</f>
        <v/>
      </c>
      <c r="AO92" s="4" t="str">
        <f>IFERROR(IF('M37'!E98=0,"",'M37'!E98),"")</f>
        <v/>
      </c>
      <c r="AP92" s="4" t="str">
        <f>IFERROR(IF('M38'!E98=0,"",'M38'!E98),"")</f>
        <v/>
      </c>
      <c r="AQ92" s="4" t="str">
        <f>IFERROR(IF('M39'!E98=0,"",'M39'!E98),"")</f>
        <v/>
      </c>
      <c r="AR92" s="4" t="str">
        <f>IFERROR(IF('M40'!E98=0,"",'M40'!E98),"")</f>
        <v/>
      </c>
      <c r="AS92" s="4">
        <f>IFERROR(IF('Histórico - Média Mês Anterior'!E94=0,"",'Histórico - Média Mês Anterior'!E94),"")</f>
        <v>7.49</v>
      </c>
      <c r="AT92" s="4" t="str">
        <f>IFERROR(AVERAGE(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98),"")</f>
        <v/>
      </c>
      <c r="AU92" s="4">
        <f>IFERROR(MIN(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98),"")</f>
        <v>0</v>
      </c>
      <c r="AV92" s="4">
        <f>IFERROR(MAX(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98),"")</f>
        <v>0</v>
      </c>
      <c r="AW92" s="4">
        <f>COUNT('M1'!E98,'M2'!E98,'M3'!E98,'M4'!E98,'M5'!E98,'M6'!E98,'M7'!E98,'M8'!E98,'M9'!E98,'M10'!E98,'M11'!E98,'M12'!E98,'M13'!E98,'M14'!E98,'M15'!E98,'M16'!E98,'M17'!E98,'M18'!E98,'M19'!E98,'M20'!E98,'M21'!E98,'M22'!E98,'M23'!E98,'M24'!E98,'M25'!E98,'M26'!E98,'M27'!E98,'M28'!E98,'M29'!E98,'M30'!E98,'M31'!E98,'M32'!E98,'M33'!E98,'M34'!E98,'M35'!E98,'M36'!E98,'M37'!E98,'M38'!E98,'M39'!E98,'M40'!E98)</f>
        <v>0</v>
      </c>
    </row>
    <row r="93" spans="1:49" ht="15.75" customHeight="1" x14ac:dyDescent="0.25">
      <c r="A93" s="4"/>
      <c r="B93" s="9" t="s">
        <v>163</v>
      </c>
      <c r="C93" s="9" t="s">
        <v>167</v>
      </c>
      <c r="D93" s="9">
        <v>7898247780075</v>
      </c>
      <c r="E93" s="4" t="str">
        <f>IFERROR(IF('M1'!E99=0,"",'M1'!E99),"")</f>
        <v>x</v>
      </c>
      <c r="F93" s="4" t="str">
        <f>IFERROR(IF('M2'!E99=0,"",'M2'!E99),"")</f>
        <v/>
      </c>
      <c r="G93" s="4" t="str">
        <f>IFERROR(IF('M3'!E99=0,"",'M3'!E99),"")</f>
        <v>x</v>
      </c>
      <c r="H93" s="4" t="str">
        <f>IFERROR(IF('M4'!E99=0,"",'M4'!E99),"")</f>
        <v>x</v>
      </c>
      <c r="I93" s="4" t="str">
        <f>IFERROR(IF('M5'!E99=0,"",'M5'!E99),"")</f>
        <v>x</v>
      </c>
      <c r="J93" s="4" t="str">
        <f>IFERROR(IF('M6'!E99=0,"",'M6'!E99),"")</f>
        <v>x</v>
      </c>
      <c r="K93" s="4" t="str">
        <f>IFERROR(IF('M7'!E99=0,"",'M7'!E99),"")</f>
        <v>x</v>
      </c>
      <c r="L93" s="4" t="str">
        <f>IFERROR(IF('M8'!E99=0,"",'M8'!E99),"")</f>
        <v>x</v>
      </c>
      <c r="M93" s="4" t="str">
        <f>IFERROR(IF('M9'!E99=0,"",'M9'!E99),"")</f>
        <v/>
      </c>
      <c r="N93" s="4" t="str">
        <f>IFERROR(IF('M10'!E99=0,"",'M10'!E99),"")</f>
        <v/>
      </c>
      <c r="O93" s="4" t="str">
        <f>IFERROR(IF('M11'!E99=0,"",'M11'!E99),"")</f>
        <v/>
      </c>
      <c r="P93" s="4" t="str">
        <f>IFERROR(IF('M12'!E99=0,"",'M12'!E99),"")</f>
        <v/>
      </c>
      <c r="Q93" s="4" t="str">
        <f>IFERROR(IF('M13'!E99=0,"",'M13'!E99),"")</f>
        <v>x</v>
      </c>
      <c r="R93" s="4" t="str">
        <f>IFERROR(IF('M14'!E99=0,"",'M14'!E99),"")</f>
        <v>x</v>
      </c>
      <c r="S93" s="4" t="str">
        <f>IFERROR(IF('M15'!E99=0,"",'M15'!E99),"")</f>
        <v/>
      </c>
      <c r="T93" s="4" t="str">
        <f>IFERROR(IF('M16'!E99=0,"",'M16'!E99),"")</f>
        <v/>
      </c>
      <c r="U93" s="4" t="str">
        <f>IFERROR(IF('M17'!E99=0,"",'M17'!E99),"")</f>
        <v/>
      </c>
      <c r="V93" s="4" t="str">
        <f>IFERROR(IF('M18'!E99=0,"",'M18'!E99),"")</f>
        <v/>
      </c>
      <c r="W93" s="4" t="str">
        <f>IFERROR(IF('M19'!E99=0,"",'M19'!E99),"")</f>
        <v/>
      </c>
      <c r="X93" s="4" t="str">
        <f>IFERROR(IF('M20'!E99=0,"",'M20'!E99),"")</f>
        <v/>
      </c>
      <c r="Y93" s="4" t="str">
        <f>IFERROR(IF('M21'!E99=0,"",'M21'!E99),"")</f>
        <v/>
      </c>
      <c r="Z93" s="4" t="str">
        <f>IFERROR(IF('M22'!E99=0,"",'M22'!E99),"")</f>
        <v/>
      </c>
      <c r="AA93" s="4" t="str">
        <f>IFERROR(IF('M23'!E99=0,"",'M23'!E99),"")</f>
        <v/>
      </c>
      <c r="AB93" s="4" t="str">
        <f>IFERROR(IF('M24'!E99=0,"",'M24'!E99),"")</f>
        <v/>
      </c>
      <c r="AC93" s="4" t="str">
        <f>IFERROR(IF('M25'!E99=0,"",'M25'!E99),"")</f>
        <v/>
      </c>
      <c r="AD93" s="4" t="str">
        <f>IFERROR(IF('M26'!E99=0,"",'M26'!E99),"")</f>
        <v/>
      </c>
      <c r="AE93" s="4" t="str">
        <f>IFERROR(IF('M27'!E99=0,"",'M27'!E99),"")</f>
        <v/>
      </c>
      <c r="AF93" s="4" t="str">
        <f>IFERROR(IF('M28'!E99=0,"",'M28'!E99),"")</f>
        <v/>
      </c>
      <c r="AG93" s="4" t="str">
        <f>IFERROR(IF('M29'!E99=0,"",'M29'!E99),"")</f>
        <v/>
      </c>
      <c r="AH93" s="4" t="str">
        <f>IFERROR(IF('M30'!E99=0,"",'M30'!E99),"")</f>
        <v/>
      </c>
      <c r="AI93" s="4" t="str">
        <f>IFERROR(IF('M31'!E99=0,"",'M31'!E99),"")</f>
        <v/>
      </c>
      <c r="AJ93" s="4" t="str">
        <f>IFERROR(IF('M32'!E99=0,"",'M32'!E99),"")</f>
        <v/>
      </c>
      <c r="AK93" s="4" t="str">
        <f>IFERROR(IF('M33'!E99=0,"",'M33'!E99),"")</f>
        <v/>
      </c>
      <c r="AL93" s="4" t="str">
        <f>IFERROR(IF('M34'!E99=0,"",'M34'!E99),"")</f>
        <v/>
      </c>
      <c r="AM93" s="4" t="str">
        <f>IFERROR(IF('M35'!E99=0,"",'M35'!E99),"")</f>
        <v/>
      </c>
      <c r="AN93" s="4" t="str">
        <f>IFERROR(IF('M36'!E99=0,"",'M36'!E99),"")</f>
        <v/>
      </c>
      <c r="AO93" s="4" t="str">
        <f>IFERROR(IF('M37'!E99=0,"",'M37'!E99),"")</f>
        <v/>
      </c>
      <c r="AP93" s="4" t="str">
        <f>IFERROR(IF('M38'!E99=0,"",'M38'!E99),"")</f>
        <v/>
      </c>
      <c r="AQ93" s="4" t="str">
        <f>IFERROR(IF('M39'!E99=0,"",'M39'!E99),"")</f>
        <v/>
      </c>
      <c r="AR93" s="4" t="str">
        <f>IFERROR(IF('M40'!E99=0,"",'M40'!E99),"")</f>
        <v/>
      </c>
      <c r="AS93" s="4" t="str">
        <f>IFERROR(IF('Histórico - Média Mês Anterior'!E95=0,"",'Histórico - Média Mês Anterior'!E95),"")</f>
        <v/>
      </c>
      <c r="AT93" s="4" t="str">
        <f>IFERROR(AVERAGE(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99),"")</f>
        <v/>
      </c>
      <c r="AU93" s="4">
        <f>IFERROR(MIN(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99),"")</f>
        <v>0</v>
      </c>
      <c r="AV93" s="4">
        <f>IFERROR(MAX(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99),"")</f>
        <v>0</v>
      </c>
      <c r="AW93" s="4">
        <f>COUNT('M1'!E99,'M2'!E99,'M3'!E99,'M4'!E99,'M5'!E99,'M6'!E99,'M7'!E99,'M8'!E99,'M9'!E99,'M10'!E99,'M11'!E99,'M12'!E99,'M13'!E99,'M14'!E99,'M15'!E99,'M16'!E99,'M17'!E99,'M18'!E99,'M19'!E99,'M20'!E99,'M21'!E99,'M22'!E99,'M23'!E99,'M24'!E99,'M25'!E99,'M26'!E99,'M27'!E99,'M28'!E99,'M29'!E99,'M30'!E99,'M31'!E99,'M32'!E99,'M33'!E99,'M34'!E99,'M35'!E99,'M36'!E99,'M37'!E99,'M38'!E99,'M39'!E99,'M40'!E99)</f>
        <v>0</v>
      </c>
    </row>
    <row r="94" spans="1:49" ht="15.75" customHeight="1" x14ac:dyDescent="0.25">
      <c r="A94" s="4"/>
      <c r="B94" s="9" t="s">
        <v>163</v>
      </c>
      <c r="C94" s="9" t="s">
        <v>168</v>
      </c>
      <c r="D94" s="9">
        <v>7891080803673</v>
      </c>
      <c r="E94" s="4" t="str">
        <f>IFERROR(IF('M1'!E100=0,"",'M1'!E100),"")</f>
        <v>x</v>
      </c>
      <c r="F94" s="4" t="str">
        <f>IFERROR(IF('M2'!E100=0,"",'M2'!E100),"")</f>
        <v/>
      </c>
      <c r="G94" s="4" t="str">
        <f>IFERROR(IF('M3'!E100=0,"",'M3'!E100),"")</f>
        <v>x</v>
      </c>
      <c r="H94" s="4" t="str">
        <f>IFERROR(IF('M4'!E100=0,"",'M4'!E100),"")</f>
        <v>x</v>
      </c>
      <c r="I94" s="4" t="str">
        <f>IFERROR(IF('M5'!E100=0,"",'M5'!E100),"")</f>
        <v>x</v>
      </c>
      <c r="J94" s="4" t="str">
        <f>IFERROR(IF('M6'!E100=0,"",'M6'!E100),"")</f>
        <v>x</v>
      </c>
      <c r="K94" s="4" t="str">
        <f>IFERROR(IF('M7'!E100=0,"",'M7'!E100),"")</f>
        <v>x</v>
      </c>
      <c r="L94" s="4" t="str">
        <f>IFERROR(IF('M8'!E100=0,"",'M8'!E100),"")</f>
        <v>x</v>
      </c>
      <c r="M94" s="4" t="str">
        <f>IFERROR(IF('M9'!E100=0,"",'M9'!E100),"")</f>
        <v/>
      </c>
      <c r="N94" s="4" t="str">
        <f>IFERROR(IF('M10'!E100=0,"",'M10'!E100),"")</f>
        <v/>
      </c>
      <c r="O94" s="4" t="str">
        <f>IFERROR(IF('M11'!E100=0,"",'M11'!E100),"")</f>
        <v/>
      </c>
      <c r="P94" s="4" t="str">
        <f>IFERROR(IF('M12'!E100=0,"",'M12'!E100),"")</f>
        <v/>
      </c>
      <c r="Q94" s="4" t="str">
        <f>IFERROR(IF('M13'!E100=0,"",'M13'!E100),"")</f>
        <v>x</v>
      </c>
      <c r="R94" s="4" t="str">
        <f>IFERROR(IF('M14'!E100=0,"",'M14'!E100),"")</f>
        <v>x</v>
      </c>
      <c r="S94" s="4" t="str">
        <f>IFERROR(IF('M15'!E100=0,"",'M15'!E100),"")</f>
        <v/>
      </c>
      <c r="T94" s="4" t="str">
        <f>IFERROR(IF('M16'!E100=0,"",'M16'!E100),"")</f>
        <v/>
      </c>
      <c r="U94" s="4" t="str">
        <f>IFERROR(IF('M17'!E100=0,"",'M17'!E100),"")</f>
        <v/>
      </c>
      <c r="V94" s="4" t="str">
        <f>IFERROR(IF('M18'!E100=0,"",'M18'!E100),"")</f>
        <v/>
      </c>
      <c r="W94" s="4" t="str">
        <f>IFERROR(IF('M19'!E100=0,"",'M19'!E100),"")</f>
        <v/>
      </c>
      <c r="X94" s="4" t="str">
        <f>IFERROR(IF('M20'!E100=0,"",'M20'!E100),"")</f>
        <v/>
      </c>
      <c r="Y94" s="4" t="str">
        <f>IFERROR(IF('M21'!E100=0,"",'M21'!E100),"")</f>
        <v/>
      </c>
      <c r="Z94" s="4" t="str">
        <f>IFERROR(IF('M22'!E100=0,"",'M22'!E100),"")</f>
        <v/>
      </c>
      <c r="AA94" s="4" t="str">
        <f>IFERROR(IF('M23'!E100=0,"",'M23'!E100),"")</f>
        <v/>
      </c>
      <c r="AB94" s="4" t="str">
        <f>IFERROR(IF('M24'!E100=0,"",'M24'!E100),"")</f>
        <v/>
      </c>
      <c r="AC94" s="4" t="str">
        <f>IFERROR(IF('M25'!E100=0,"",'M25'!E100),"")</f>
        <v/>
      </c>
      <c r="AD94" s="4" t="str">
        <f>IFERROR(IF('M26'!E100=0,"",'M26'!E100),"")</f>
        <v/>
      </c>
      <c r="AE94" s="4" t="str">
        <f>IFERROR(IF('M27'!E100=0,"",'M27'!E100),"")</f>
        <v/>
      </c>
      <c r="AF94" s="4" t="str">
        <f>IFERROR(IF('M28'!E100=0,"",'M28'!E100),"")</f>
        <v/>
      </c>
      <c r="AG94" s="4" t="str">
        <f>IFERROR(IF('M29'!E100=0,"",'M29'!E100),"")</f>
        <v/>
      </c>
      <c r="AH94" s="4" t="str">
        <f>IFERROR(IF('M30'!E100=0,"",'M30'!E100),"")</f>
        <v/>
      </c>
      <c r="AI94" s="4" t="str">
        <f>IFERROR(IF('M31'!E100=0,"",'M31'!E100),"")</f>
        <v/>
      </c>
      <c r="AJ94" s="4" t="str">
        <f>IFERROR(IF('M32'!E100=0,"",'M32'!E100),"")</f>
        <v/>
      </c>
      <c r="AK94" s="4" t="str">
        <f>IFERROR(IF('M33'!E100=0,"",'M33'!E100),"")</f>
        <v/>
      </c>
      <c r="AL94" s="4" t="str">
        <f>IFERROR(IF('M34'!E100=0,"",'M34'!E100),"")</f>
        <v/>
      </c>
      <c r="AM94" s="4" t="str">
        <f>IFERROR(IF('M35'!E100=0,"",'M35'!E100),"")</f>
        <v/>
      </c>
      <c r="AN94" s="4" t="str">
        <f>IFERROR(IF('M36'!E100=0,"",'M36'!E100),"")</f>
        <v/>
      </c>
      <c r="AO94" s="4" t="str">
        <f>IFERROR(IF('M37'!E100=0,"",'M37'!E100),"")</f>
        <v/>
      </c>
      <c r="AP94" s="4" t="str">
        <f>IFERROR(IF('M38'!E100=0,"",'M38'!E100),"")</f>
        <v/>
      </c>
      <c r="AQ94" s="4" t="str">
        <f>IFERROR(IF('M39'!E100=0,"",'M39'!E100),"")</f>
        <v/>
      </c>
      <c r="AR94" s="4" t="str">
        <f>IFERROR(IF('M40'!E100=0,"",'M40'!E100),"")</f>
        <v/>
      </c>
      <c r="AS94" s="4" t="str">
        <f>IFERROR(IF('Histórico - Média Mês Anterior'!E96=0,"",'Histórico - Média Mês Anterior'!E96),"")</f>
        <v/>
      </c>
      <c r="AT94" s="4" t="str">
        <f>IFERROR(AVERAGE(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/>
      </c>
      <c r="AU94" s="4">
        <f>IFERROR(MIN(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>0</v>
      </c>
      <c r="AV94" s="4">
        <f>IFERROR(MAX(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,"")</f>
        <v>0</v>
      </c>
      <c r="AW94" s="4">
        <f>COUNT('M1'!E100,'M2'!E100,'M3'!E100,'M4'!E100,'M5'!E100,'M6'!E100,'M7'!E100,'M8'!E100,'M9'!E100,'M10'!E100,'M11'!E100,'M12'!E100,'M13'!E100,'M14'!E100,'M15'!E100,'M16'!E100,'M17'!E100,'M18'!E100,'M19'!E100,'M20'!E100,'M21'!E100,'M22'!E100,'M23'!E100,'M24'!E100,'M25'!E100,'M26'!E100,'M27'!E100,'M28'!E100,'M29'!E100,'M30'!E100,'M31'!E100,'M32'!E100,'M33'!E100,'M34'!E100,'M35'!E100,'M36'!E100,'M37'!E100,'M38'!E100,'M39'!E100,'M40'!E100)</f>
        <v>0</v>
      </c>
    </row>
    <row r="95" spans="1:49" ht="15.75" customHeight="1" x14ac:dyDescent="0.25">
      <c r="A95" s="119" t="s">
        <v>170</v>
      </c>
      <c r="B95" s="120"/>
      <c r="C95" s="120"/>
      <c r="D95" s="120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8"/>
      <c r="AT95" s="98">
        <f>IFERROR(AVERAGE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12.7225</v>
      </c>
      <c r="AU95" s="98">
        <f>IFERROR(MIN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8.9</v>
      </c>
      <c r="AV95" s="98">
        <f>IFERROR(MAX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18.5</v>
      </c>
      <c r="AW95" s="98">
        <f>COUNT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</f>
        <v>4</v>
      </c>
    </row>
    <row r="96" spans="1:49" ht="15.75" customHeight="1" x14ac:dyDescent="0.25">
      <c r="A96" s="4"/>
      <c r="B96" s="9" t="s">
        <v>171</v>
      </c>
      <c r="C96" s="9" t="s">
        <v>172</v>
      </c>
      <c r="D96" s="9" t="s">
        <v>173</v>
      </c>
      <c r="E96" s="4">
        <f>IFERROR(IF('M1'!E102=0,"",'M1'!E102),"")</f>
        <v>11.59</v>
      </c>
      <c r="F96" s="4" t="str">
        <f>IFERROR(IF('M2'!E102=0,"",'M2'!E102),"")</f>
        <v/>
      </c>
      <c r="G96" s="4">
        <f>IFERROR(IF('M3'!E102=0,"",'M3'!E102),"")</f>
        <v>11.9</v>
      </c>
      <c r="H96" s="4" t="str">
        <f>IFERROR(IF('M4'!E102=0,"",'M4'!E102),"")</f>
        <v>x</v>
      </c>
      <c r="I96" s="4">
        <f>IFERROR(IF('M5'!E102=0,"",'M5'!E102),"")</f>
        <v>8.9</v>
      </c>
      <c r="J96" s="4" t="str">
        <f>IFERROR(IF('M6'!E102=0,"",'M6'!E102),"")</f>
        <v>x</v>
      </c>
      <c r="K96" s="4">
        <f>IFERROR(IF('M7'!E102=0,"",'M7'!E102),"")</f>
        <v>18.5</v>
      </c>
      <c r="L96" s="4" t="str">
        <f>IFERROR(IF('M8'!E102=0,"",'M8'!E102),"")</f>
        <v>x</v>
      </c>
      <c r="M96" s="4" t="str">
        <f>IFERROR(IF('M9'!E102=0,"",'M9'!E102),"")</f>
        <v/>
      </c>
      <c r="N96" s="4" t="str">
        <f>IFERROR(IF('M10'!E102=0,"",'M10'!E102),"")</f>
        <v/>
      </c>
      <c r="O96" s="4" t="str">
        <f>IFERROR(IF('M11'!E102=0,"",'M11'!E102),"")</f>
        <v/>
      </c>
      <c r="P96" s="4" t="str">
        <f>IFERROR(IF('M12'!E102=0,"",'M12'!E102),"")</f>
        <v/>
      </c>
      <c r="Q96" s="4" t="str">
        <f>IFERROR(IF('M13'!E102=0,"",'M13'!E102),"")</f>
        <v>x</v>
      </c>
      <c r="R96" s="4" t="str">
        <f>IFERROR(IF('M14'!E102=0,"",'M14'!E102),"")</f>
        <v>x</v>
      </c>
      <c r="S96" s="4" t="str">
        <f>IFERROR(IF('M15'!E102=0,"",'M15'!E102),"")</f>
        <v/>
      </c>
      <c r="T96" s="4" t="str">
        <f>IFERROR(IF('M16'!E102=0,"",'M16'!E102),"")</f>
        <v/>
      </c>
      <c r="U96" s="4" t="str">
        <f>IFERROR(IF('M17'!E102=0,"",'M17'!E102),"")</f>
        <v/>
      </c>
      <c r="V96" s="4" t="str">
        <f>IFERROR(IF('M18'!E102=0,"",'M18'!E102),"")</f>
        <v/>
      </c>
      <c r="W96" s="4" t="str">
        <f>IFERROR(IF('M19'!E102=0,"",'M19'!E102),"")</f>
        <v/>
      </c>
      <c r="X96" s="4" t="str">
        <f>IFERROR(IF('M20'!E102=0,"",'M20'!E102),"")</f>
        <v/>
      </c>
      <c r="Y96" s="4" t="str">
        <f>IFERROR(IF('M21'!E102=0,"",'M21'!E102),"")</f>
        <v/>
      </c>
      <c r="Z96" s="4" t="str">
        <f>IFERROR(IF('M22'!E102=0,"",'M22'!E102),"")</f>
        <v/>
      </c>
      <c r="AA96" s="4" t="str">
        <f>IFERROR(IF('M23'!E102=0,"",'M23'!E102),"")</f>
        <v/>
      </c>
      <c r="AB96" s="4" t="str">
        <f>IFERROR(IF('M24'!E102=0,"",'M24'!E102),"")</f>
        <v/>
      </c>
      <c r="AC96" s="4" t="str">
        <f>IFERROR(IF('M25'!E102=0,"",'M25'!E102),"")</f>
        <v/>
      </c>
      <c r="AD96" s="4" t="str">
        <f>IFERROR(IF('M26'!E102=0,"",'M26'!E102),"")</f>
        <v/>
      </c>
      <c r="AE96" s="4" t="str">
        <f>IFERROR(IF('M27'!E102=0,"",'M27'!E102),"")</f>
        <v/>
      </c>
      <c r="AF96" s="4" t="str">
        <f>IFERROR(IF('M28'!E102=0,"",'M28'!E102),"")</f>
        <v/>
      </c>
      <c r="AG96" s="4" t="str">
        <f>IFERROR(IF('M29'!E102=0,"",'M29'!E102),"")</f>
        <v/>
      </c>
      <c r="AH96" s="4" t="str">
        <f>IFERROR(IF('M30'!E102=0,"",'M30'!E102),"")</f>
        <v/>
      </c>
      <c r="AI96" s="4" t="str">
        <f>IFERROR(IF('M31'!E102=0,"",'M31'!E102),"")</f>
        <v/>
      </c>
      <c r="AJ96" s="4" t="str">
        <f>IFERROR(IF('M32'!E102=0,"",'M32'!E102),"")</f>
        <v/>
      </c>
      <c r="AK96" s="4" t="str">
        <f>IFERROR(IF('M33'!E102=0,"",'M33'!E102),"")</f>
        <v/>
      </c>
      <c r="AL96" s="4" t="str">
        <f>IFERROR(IF('M34'!E102=0,"",'M34'!E102),"")</f>
        <v/>
      </c>
      <c r="AM96" s="4" t="str">
        <f>IFERROR(IF('M35'!E102=0,"",'M35'!E102),"")</f>
        <v/>
      </c>
      <c r="AN96" s="4" t="str">
        <f>IFERROR(IF('M36'!E102=0,"",'M36'!E102),"")</f>
        <v/>
      </c>
      <c r="AO96" s="4" t="str">
        <f>IFERROR(IF('M37'!E102=0,"",'M37'!E102),"")</f>
        <v/>
      </c>
      <c r="AP96" s="4" t="str">
        <f>IFERROR(IF('M38'!E102=0,"",'M38'!E102),"")</f>
        <v/>
      </c>
      <c r="AQ96" s="4" t="str">
        <f>IFERROR(IF('M39'!E102=0,"",'M39'!E102),"")</f>
        <v/>
      </c>
      <c r="AR96" s="4" t="str">
        <f>IFERROR(IF('M40'!E102=0,"",'M40'!E102),"")</f>
        <v/>
      </c>
      <c r="AS96" s="4">
        <f>IFERROR(IF('Histórico - Média Mês Anterior'!E98=0,"",'Histórico - Média Mês Anterior'!E98),"")</f>
        <v>14.22153846</v>
      </c>
      <c r="AT96" s="4">
        <f>IFERROR(AVERAGE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12.7225</v>
      </c>
      <c r="AU96" s="4">
        <f>IFERROR(MIN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8.9</v>
      </c>
      <c r="AV96" s="4">
        <f>IFERROR(MAX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,"")</f>
        <v>18.5</v>
      </c>
      <c r="AW96" s="4">
        <f>COUNT('M1'!E102,'M2'!E102,'M3'!E102,'M4'!E102,'M5'!E102,'M6'!E102,'M7'!E102,'M8'!E102,'M9'!E102,'M10'!E102,'M11'!E102,'M12'!E102,'M13'!E102,'M14'!E102,'M15'!E102,'M16'!E102,'M17'!E102,'M18'!E102,'M19'!E102,'M20'!E102,'M21'!E102,'M22'!E102,'M23'!E102,'M24'!E102,'M25'!E102,'M26'!E102,'M27'!E102,'M28'!E102,'M29'!E102,'M30'!E102,'M31'!E102,'M32'!E102,'M33'!E102,'M34'!E102,'M35'!E102,'M36'!E102,'M37'!E102,'M38'!E102,'M39'!E102,'M40'!E102)</f>
        <v>4</v>
      </c>
    </row>
    <row r="97" spans="1:49" ht="15.75" customHeight="1" x14ac:dyDescent="0.25">
      <c r="A97" s="119" t="s">
        <v>174</v>
      </c>
      <c r="B97" s="120"/>
      <c r="C97" s="120"/>
      <c r="D97" s="120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8"/>
      <c r="AT97" s="98">
        <f>IFERROR(AVERAGE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,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,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,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7.0217647058823518</v>
      </c>
      <c r="AU97" s="98">
        <f>IFERROR(MIN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,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,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,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3.99</v>
      </c>
      <c r="AV97" s="98">
        <f>IFERROR(MAX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,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,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,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9.99</v>
      </c>
      <c r="AW97" s="98">
        <f>COUNT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,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,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,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</f>
        <v>17</v>
      </c>
    </row>
    <row r="98" spans="1:49" ht="15.75" customHeight="1" x14ac:dyDescent="0.25">
      <c r="A98" s="4"/>
      <c r="B98" s="9" t="s">
        <v>175</v>
      </c>
      <c r="C98" s="9" t="s">
        <v>176</v>
      </c>
      <c r="D98" s="9" t="s">
        <v>177</v>
      </c>
      <c r="E98" s="4">
        <f>IFERROR(IF('M1'!E104=0,"",'M1'!E104),"")</f>
        <v>6.09</v>
      </c>
      <c r="F98" s="4" t="str">
        <f>IFERROR(IF('M2'!E104=0,"",'M2'!E104),"")</f>
        <v/>
      </c>
      <c r="G98" s="4">
        <f>IFERROR(IF('M3'!E104=0,"",'M3'!E104),"")</f>
        <v>6.99</v>
      </c>
      <c r="H98" s="4">
        <f>IFERROR(IF('M4'!E104=0,"",'M4'!E104),"")</f>
        <v>5.5</v>
      </c>
      <c r="I98" s="4" t="str">
        <f>IFERROR(IF('M5'!E104=0,"",'M5'!E104),"")</f>
        <v>x</v>
      </c>
      <c r="J98" s="4" t="str">
        <f>IFERROR(IF('M6'!E104=0,"",'M6'!E104),"")</f>
        <v>x</v>
      </c>
      <c r="K98" s="4">
        <f>IFERROR(IF('M7'!E104=0,"",'M7'!E104),"")</f>
        <v>6.79</v>
      </c>
      <c r="L98" s="4">
        <f>IFERROR(IF('M8'!E104=0,"",'M8'!E104),"")</f>
        <v>5.99</v>
      </c>
      <c r="M98" s="4" t="str">
        <f>IFERROR(IF('M9'!E104=0,"",'M9'!E104),"")</f>
        <v/>
      </c>
      <c r="N98" s="4" t="str">
        <f>IFERROR(IF('M10'!E104=0,"",'M10'!E104),"")</f>
        <v/>
      </c>
      <c r="O98" s="4" t="str">
        <f>IFERROR(IF('M11'!E104=0,"",'M11'!E104),"")</f>
        <v/>
      </c>
      <c r="P98" s="4" t="str">
        <f>IFERROR(IF('M12'!E104=0,"",'M12'!E104),"")</f>
        <v/>
      </c>
      <c r="Q98" s="4" t="str">
        <f>IFERROR(IF('M13'!E104=0,"",'M13'!E104),"")</f>
        <v>x</v>
      </c>
      <c r="R98" s="4">
        <f>IFERROR(IF('M14'!E104=0,"",'M14'!E104),"")</f>
        <v>6.75</v>
      </c>
      <c r="S98" s="4" t="str">
        <f>IFERROR(IF('M15'!E104=0,"",'M15'!E104),"")</f>
        <v/>
      </c>
      <c r="T98" s="4" t="str">
        <f>IFERROR(IF('M16'!E104=0,"",'M16'!E104),"")</f>
        <v/>
      </c>
      <c r="U98" s="4" t="str">
        <f>IFERROR(IF('M17'!E104=0,"",'M17'!E104),"")</f>
        <v/>
      </c>
      <c r="V98" s="4" t="str">
        <f>IFERROR(IF('M18'!E104=0,"",'M18'!E104),"")</f>
        <v/>
      </c>
      <c r="W98" s="4" t="str">
        <f>IFERROR(IF('M19'!E104=0,"",'M19'!E104),"")</f>
        <v/>
      </c>
      <c r="X98" s="4" t="str">
        <f>IFERROR(IF('M20'!E104=0,"",'M20'!E104),"")</f>
        <v/>
      </c>
      <c r="Y98" s="4" t="str">
        <f>IFERROR(IF('M21'!E104=0,"",'M21'!E104),"")</f>
        <v/>
      </c>
      <c r="Z98" s="4" t="str">
        <f>IFERROR(IF('M22'!E104=0,"",'M22'!E104),"")</f>
        <v/>
      </c>
      <c r="AA98" s="4" t="str">
        <f>IFERROR(IF('M23'!E104=0,"",'M23'!E104),"")</f>
        <v/>
      </c>
      <c r="AB98" s="4" t="str">
        <f>IFERROR(IF('M24'!E104=0,"",'M24'!E104),"")</f>
        <v/>
      </c>
      <c r="AC98" s="4" t="str">
        <f>IFERROR(IF('M25'!E104=0,"",'M25'!E104),"")</f>
        <v/>
      </c>
      <c r="AD98" s="4" t="str">
        <f>IFERROR(IF('M26'!E104=0,"",'M26'!E104),"")</f>
        <v/>
      </c>
      <c r="AE98" s="4" t="str">
        <f>IFERROR(IF('M27'!E104=0,"",'M27'!E104),"")</f>
        <v/>
      </c>
      <c r="AF98" s="4" t="str">
        <f>IFERROR(IF('M28'!E104=0,"",'M28'!E104),"")</f>
        <v/>
      </c>
      <c r="AG98" s="4" t="str">
        <f>IFERROR(IF('M29'!E104=0,"",'M29'!E104),"")</f>
        <v/>
      </c>
      <c r="AH98" s="4" t="str">
        <f>IFERROR(IF('M30'!E104=0,"",'M30'!E104),"")</f>
        <v/>
      </c>
      <c r="AI98" s="4" t="str">
        <f>IFERROR(IF('M31'!E104=0,"",'M31'!E104),"")</f>
        <v/>
      </c>
      <c r="AJ98" s="4" t="str">
        <f>IFERROR(IF('M32'!E104=0,"",'M32'!E104),"")</f>
        <v/>
      </c>
      <c r="AK98" s="4" t="str">
        <f>IFERROR(IF('M33'!E104=0,"",'M33'!E104),"")</f>
        <v/>
      </c>
      <c r="AL98" s="4" t="str">
        <f>IFERROR(IF('M34'!E104=0,"",'M34'!E104),"")</f>
        <v/>
      </c>
      <c r="AM98" s="4" t="str">
        <f>IFERROR(IF('M35'!E104=0,"",'M35'!E104),"")</f>
        <v/>
      </c>
      <c r="AN98" s="4" t="str">
        <f>IFERROR(IF('M36'!E104=0,"",'M36'!E104),"")</f>
        <v/>
      </c>
      <c r="AO98" s="4" t="str">
        <f>IFERROR(IF('M37'!E104=0,"",'M37'!E104),"")</f>
        <v/>
      </c>
      <c r="AP98" s="4" t="str">
        <f>IFERROR(IF('M38'!E104=0,"",'M38'!E104),"")</f>
        <v/>
      </c>
      <c r="AQ98" s="4" t="str">
        <f>IFERROR(IF('M39'!E104=0,"",'M39'!E104),"")</f>
        <v/>
      </c>
      <c r="AR98" s="4" t="str">
        <f>IFERROR(IF('M40'!E104=0,"",'M40'!E104),"")</f>
        <v/>
      </c>
      <c r="AS98" s="4">
        <f>IFERROR(IF('Histórico - Média Mês Anterior'!E100=0,"",'Histórico - Média Mês Anterior'!E100),"")</f>
        <v>4.508636364</v>
      </c>
      <c r="AT98" s="4">
        <f>IFERROR(AVERAGE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104),"")</f>
        <v>6.3516666666666666</v>
      </c>
      <c r="AU98" s="4">
        <f>IFERROR(MIN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104),"")</f>
        <v>5.5</v>
      </c>
      <c r="AV98" s="4">
        <f>IFERROR(MAX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104),"")</f>
        <v>6.99</v>
      </c>
      <c r="AW98" s="4">
        <f>COUNT('M1'!E104,'M2'!E104,'M3'!E104,'M4'!E104,'M5'!E104,'M6'!E104,'M7'!E104,'M8'!E104,'M9'!E104,'M10'!E104,'M11'!E104,'M12'!E104,'M13'!E104,'M14'!E104,'M15'!E104,'M16'!E104,'M17'!E104,'M18'!E104,'M19'!E104,'M20'!E104,'M21'!E104,'M22'!E104,'M23'!E104,'M24'!E104,'M25'!E104,'M26'!E104,'M27'!E104,'M28'!E104,'M29'!E104,'M30'!E104,'M31'!E104,'M32'!E104,'M33'!E104,'M34'!E104,'M35'!E104,'M36'!E104,'M37'!E104,'M38'!E104,'M39'!E104,'M40'!E104)</f>
        <v>6</v>
      </c>
    </row>
    <row r="99" spans="1:49" ht="15.75" customHeight="1" x14ac:dyDescent="0.25">
      <c r="A99" s="4"/>
      <c r="B99" s="9" t="s">
        <v>178</v>
      </c>
      <c r="C99" s="9" t="s">
        <v>179</v>
      </c>
      <c r="D99" s="9" t="s">
        <v>180</v>
      </c>
      <c r="E99" s="4" t="str">
        <f>IFERROR(IF('M1'!E105=0,"",'M1'!E105),"")</f>
        <v>x</v>
      </c>
      <c r="F99" s="4" t="str">
        <f>IFERROR(IF('M2'!E105=0,"",'M2'!E105),"")</f>
        <v/>
      </c>
      <c r="G99" s="4" t="str">
        <f>IFERROR(IF('M3'!E105=0,"",'M3'!E105),"")</f>
        <v>x</v>
      </c>
      <c r="H99" s="4">
        <f>IFERROR(IF('M4'!E105=0,"",'M4'!E105),"")</f>
        <v>7.99</v>
      </c>
      <c r="I99" s="4" t="str">
        <f>IFERROR(IF('M5'!E105=0,"",'M5'!E105),"")</f>
        <v>x</v>
      </c>
      <c r="J99" s="4" t="str">
        <f>IFERROR(IF('M6'!E105=0,"",'M6'!E105),"")</f>
        <v>x</v>
      </c>
      <c r="K99" s="4">
        <f>IFERROR(IF('M7'!E105=0,"",'M7'!E105),"")</f>
        <v>9.2899999999999991</v>
      </c>
      <c r="L99" s="4">
        <f>IFERROR(IF('M8'!E105=0,"",'M8'!E105),"")</f>
        <v>5.49</v>
      </c>
      <c r="M99" s="4" t="str">
        <f>IFERROR(IF('M9'!E105=0,"",'M9'!E105),"")</f>
        <v/>
      </c>
      <c r="N99" s="4" t="str">
        <f>IFERROR(IF('M10'!E105=0,"",'M10'!E105),"")</f>
        <v/>
      </c>
      <c r="O99" s="4" t="str">
        <f>IFERROR(IF('M11'!E105=0,"",'M11'!E105),"")</f>
        <v/>
      </c>
      <c r="P99" s="4" t="str">
        <f>IFERROR(IF('M12'!E105=0,"",'M12'!E105),"")</f>
        <v/>
      </c>
      <c r="Q99" s="4" t="str">
        <f>IFERROR(IF('M13'!E105=0,"",'M13'!E105),"")</f>
        <v>x</v>
      </c>
      <c r="R99" s="4">
        <f>IFERROR(IF('M14'!E105=0,"",'M14'!E105),"")</f>
        <v>9.15</v>
      </c>
      <c r="S99" s="4" t="str">
        <f>IFERROR(IF('M15'!E105=0,"",'M15'!E105),"")</f>
        <v/>
      </c>
      <c r="T99" s="4" t="str">
        <f>IFERROR(IF('M16'!E105=0,"",'M16'!E105),"")</f>
        <v/>
      </c>
      <c r="U99" s="4" t="str">
        <f>IFERROR(IF('M17'!E105=0,"",'M17'!E105),"")</f>
        <v/>
      </c>
      <c r="V99" s="4" t="str">
        <f>IFERROR(IF('M18'!E105=0,"",'M18'!E105),"")</f>
        <v/>
      </c>
      <c r="W99" s="4" t="str">
        <f>IFERROR(IF('M19'!E105=0,"",'M19'!E105),"")</f>
        <v/>
      </c>
      <c r="X99" s="4" t="str">
        <f>IFERROR(IF('M20'!E105=0,"",'M20'!E105),"")</f>
        <v/>
      </c>
      <c r="Y99" s="4" t="str">
        <f>IFERROR(IF('M21'!E105=0,"",'M21'!E105),"")</f>
        <v/>
      </c>
      <c r="Z99" s="4" t="str">
        <f>IFERROR(IF('M22'!E105=0,"",'M22'!E105),"")</f>
        <v/>
      </c>
      <c r="AA99" s="4" t="str">
        <f>IFERROR(IF('M23'!E105=0,"",'M23'!E105),"")</f>
        <v/>
      </c>
      <c r="AB99" s="4" t="str">
        <f>IFERROR(IF('M24'!E105=0,"",'M24'!E105),"")</f>
        <v/>
      </c>
      <c r="AC99" s="4" t="str">
        <f>IFERROR(IF('M25'!E105=0,"",'M25'!E105),"")</f>
        <v/>
      </c>
      <c r="AD99" s="4" t="str">
        <f>IFERROR(IF('M26'!E105=0,"",'M26'!E105),"")</f>
        <v/>
      </c>
      <c r="AE99" s="4" t="str">
        <f>IFERROR(IF('M27'!E105=0,"",'M27'!E105),"")</f>
        <v/>
      </c>
      <c r="AF99" s="4" t="str">
        <f>IFERROR(IF('M28'!E105=0,"",'M28'!E105),"")</f>
        <v/>
      </c>
      <c r="AG99" s="4" t="str">
        <f>IFERROR(IF('M29'!E105=0,"",'M29'!E105),"")</f>
        <v/>
      </c>
      <c r="AH99" s="4" t="str">
        <f>IFERROR(IF('M30'!E105=0,"",'M30'!E105),"")</f>
        <v/>
      </c>
      <c r="AI99" s="4" t="str">
        <f>IFERROR(IF('M31'!E105=0,"",'M31'!E105),"")</f>
        <v/>
      </c>
      <c r="AJ99" s="4" t="str">
        <f>IFERROR(IF('M32'!E105=0,"",'M32'!E105),"")</f>
        <v/>
      </c>
      <c r="AK99" s="4" t="str">
        <f>IFERROR(IF('M33'!E105=0,"",'M33'!E105),"")</f>
        <v/>
      </c>
      <c r="AL99" s="4" t="str">
        <f>IFERROR(IF('M34'!E105=0,"",'M34'!E105),"")</f>
        <v/>
      </c>
      <c r="AM99" s="4" t="str">
        <f>IFERROR(IF('M35'!E105=0,"",'M35'!E105),"")</f>
        <v/>
      </c>
      <c r="AN99" s="4" t="str">
        <f>IFERROR(IF('M36'!E105=0,"",'M36'!E105),"")</f>
        <v/>
      </c>
      <c r="AO99" s="4" t="str">
        <f>IFERROR(IF('M37'!E105=0,"",'M37'!E105),"")</f>
        <v/>
      </c>
      <c r="AP99" s="4" t="str">
        <f>IFERROR(IF('M38'!E105=0,"",'M38'!E105),"")</f>
        <v/>
      </c>
      <c r="AQ99" s="4" t="str">
        <f>IFERROR(IF('M39'!E105=0,"",'M39'!E105),"")</f>
        <v/>
      </c>
      <c r="AR99" s="4" t="str">
        <f>IFERROR(IF('M40'!E105=0,"",'M40'!E105),"")</f>
        <v/>
      </c>
      <c r="AS99" s="4">
        <f>IFERROR(IF('Histórico - Média Mês Anterior'!E101=0,"",'Histórico - Média Mês Anterior'!E101),"")</f>
        <v>5.9684210530000001</v>
      </c>
      <c r="AT99" s="4">
        <f>IFERROR(AVERAGE(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105),"")</f>
        <v>7.98</v>
      </c>
      <c r="AU99" s="4">
        <f>IFERROR(MIN(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105),"")</f>
        <v>5.49</v>
      </c>
      <c r="AV99" s="4">
        <f>IFERROR(MAX(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105),"")</f>
        <v>9.2899999999999991</v>
      </c>
      <c r="AW99" s="4">
        <f>COUNT('M1'!E105,'M2'!E105,'M3'!E105,'M4'!E105,'M5'!E105,'M6'!E105,'M7'!E105,'M8'!E105,'M9'!E105,'M10'!E105,'M11'!E105,'M12'!E105,'M13'!E105,'M14'!E105,'M15'!E105,'M16'!E105,'M17'!E105,'M18'!E105,'M19'!E105,'M20'!E105,'M21'!E105,'M22'!E105,'M23'!E105,'M24'!E105,'M25'!E105,'M26'!E105,'M27'!E105,'M28'!E105,'M29'!E105,'M30'!E105,'M31'!E105,'M32'!E105,'M33'!E105,'M34'!E105,'M35'!E105,'M36'!E105,'M37'!E105,'M38'!E105,'M39'!E105,'M40'!E105)</f>
        <v>4</v>
      </c>
    </row>
    <row r="100" spans="1:49" ht="15.75" customHeight="1" x14ac:dyDescent="0.25">
      <c r="A100" s="4"/>
      <c r="B100" s="9" t="s">
        <v>181</v>
      </c>
      <c r="C100" s="9" t="s">
        <v>182</v>
      </c>
      <c r="D100" s="9" t="s">
        <v>183</v>
      </c>
      <c r="E100" s="4" t="str">
        <f>IFERROR(IF('M1'!E106=0,"",'M1'!E106),"")</f>
        <v>x</v>
      </c>
      <c r="F100" s="4" t="str">
        <f>IFERROR(IF('M2'!E106=0,"",'M2'!E106),"")</f>
        <v/>
      </c>
      <c r="G100" s="4" t="str">
        <f>IFERROR(IF('M3'!E106=0,"",'M3'!E106),"")</f>
        <v>x</v>
      </c>
      <c r="H100" s="4" t="str">
        <f>IFERROR(IF('M4'!E106=0,"",'M4'!E106),"")</f>
        <v>x</v>
      </c>
      <c r="I100" s="4" t="str">
        <f>IFERROR(IF('M5'!E106=0,"",'M5'!E106),"")</f>
        <v>x</v>
      </c>
      <c r="J100" s="4" t="str">
        <f>IFERROR(IF('M6'!E106=0,"",'M6'!E106),"")</f>
        <v>x</v>
      </c>
      <c r="K100" s="4" t="str">
        <f>IFERROR(IF('M7'!E106=0,"",'M7'!E106),"")</f>
        <v>x</v>
      </c>
      <c r="L100" s="4">
        <f>IFERROR(IF('M8'!E106=0,"",'M8'!E106),"")</f>
        <v>5.99</v>
      </c>
      <c r="M100" s="4" t="str">
        <f>IFERROR(IF('M9'!E106=0,"",'M9'!E106),"")</f>
        <v/>
      </c>
      <c r="N100" s="4" t="str">
        <f>IFERROR(IF('M10'!E106=0,"",'M10'!E106),"")</f>
        <v/>
      </c>
      <c r="O100" s="4" t="str">
        <f>IFERROR(IF('M11'!E106=0,"",'M11'!E106),"")</f>
        <v/>
      </c>
      <c r="P100" s="4" t="str">
        <f>IFERROR(IF('M12'!E106=0,"",'M12'!E106),"")</f>
        <v/>
      </c>
      <c r="Q100" s="4" t="str">
        <f>IFERROR(IF('M13'!E106=0,"",'M13'!E106),"")</f>
        <v>x</v>
      </c>
      <c r="R100" s="4" t="str">
        <f>IFERROR(IF('M14'!E106=0,"",'M14'!E106),"")</f>
        <v>x</v>
      </c>
      <c r="S100" s="4" t="str">
        <f>IFERROR(IF('M15'!E106=0,"",'M15'!E106),"")</f>
        <v/>
      </c>
      <c r="T100" s="4" t="str">
        <f>IFERROR(IF('M16'!E106=0,"",'M16'!E106),"")</f>
        <v/>
      </c>
      <c r="U100" s="4" t="str">
        <f>IFERROR(IF('M17'!E106=0,"",'M17'!E106),"")</f>
        <v/>
      </c>
      <c r="V100" s="4" t="str">
        <f>IFERROR(IF('M18'!E106=0,"",'M18'!E106),"")</f>
        <v/>
      </c>
      <c r="W100" s="4" t="str">
        <f>IFERROR(IF('M19'!E106=0,"",'M19'!E106),"")</f>
        <v/>
      </c>
      <c r="X100" s="4" t="str">
        <f>IFERROR(IF('M20'!E106=0,"",'M20'!E106),"")</f>
        <v/>
      </c>
      <c r="Y100" s="4" t="str">
        <f>IFERROR(IF('M21'!E106=0,"",'M21'!E106),"")</f>
        <v/>
      </c>
      <c r="Z100" s="4" t="str">
        <f>IFERROR(IF('M22'!E106=0,"",'M22'!E106),"")</f>
        <v/>
      </c>
      <c r="AA100" s="4" t="str">
        <f>IFERROR(IF('M23'!E106=0,"",'M23'!E106),"")</f>
        <v/>
      </c>
      <c r="AB100" s="4" t="str">
        <f>IFERROR(IF('M24'!E106=0,"",'M24'!E106),"")</f>
        <v/>
      </c>
      <c r="AC100" s="4" t="str">
        <f>IFERROR(IF('M25'!E106=0,"",'M25'!E106),"")</f>
        <v/>
      </c>
      <c r="AD100" s="4" t="str">
        <f>IFERROR(IF('M26'!E106=0,"",'M26'!E106),"")</f>
        <v/>
      </c>
      <c r="AE100" s="4" t="str">
        <f>IFERROR(IF('M27'!E106=0,"",'M27'!E106),"")</f>
        <v/>
      </c>
      <c r="AF100" s="4" t="str">
        <f>IFERROR(IF('M28'!E106=0,"",'M28'!E106),"")</f>
        <v/>
      </c>
      <c r="AG100" s="4" t="str">
        <f>IFERROR(IF('M29'!E106=0,"",'M29'!E106),"")</f>
        <v/>
      </c>
      <c r="AH100" s="4" t="str">
        <f>IFERROR(IF('M30'!E106=0,"",'M30'!E106),"")</f>
        <v/>
      </c>
      <c r="AI100" s="4" t="str">
        <f>IFERROR(IF('M31'!E106=0,"",'M31'!E106),"")</f>
        <v/>
      </c>
      <c r="AJ100" s="4" t="str">
        <f>IFERROR(IF('M32'!E106=0,"",'M32'!E106),"")</f>
        <v/>
      </c>
      <c r="AK100" s="4" t="str">
        <f>IFERROR(IF('M33'!E106=0,"",'M33'!E106),"")</f>
        <v/>
      </c>
      <c r="AL100" s="4" t="str">
        <f>IFERROR(IF('M34'!E106=0,"",'M34'!E106),"")</f>
        <v/>
      </c>
      <c r="AM100" s="4" t="str">
        <f>IFERROR(IF('M35'!E106=0,"",'M35'!E106),"")</f>
        <v/>
      </c>
      <c r="AN100" s="4" t="str">
        <f>IFERROR(IF('M36'!E106=0,"",'M36'!E106),"")</f>
        <v/>
      </c>
      <c r="AO100" s="4" t="str">
        <f>IFERROR(IF('M37'!E106=0,"",'M37'!E106),"")</f>
        <v/>
      </c>
      <c r="AP100" s="4" t="str">
        <f>IFERROR(IF('M38'!E106=0,"",'M38'!E106),"")</f>
        <v/>
      </c>
      <c r="AQ100" s="4" t="str">
        <f>IFERROR(IF('M39'!E106=0,"",'M39'!E106),"")</f>
        <v/>
      </c>
      <c r="AR100" s="4" t="str">
        <f>IFERROR(IF('M40'!E106=0,"",'M40'!E106),"")</f>
        <v/>
      </c>
      <c r="AS100" s="4">
        <f>IFERROR(IF('Histórico - Média Mês Anterior'!E102=0,"",'Histórico - Média Mês Anterior'!E102),"")</f>
        <v>5.8879999999999999</v>
      </c>
      <c r="AT100" s="4">
        <f>IFERROR(AVERAGE(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106),"")</f>
        <v>5.99</v>
      </c>
      <c r="AU100" s="4">
        <f>IFERROR(MIN(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106),"")</f>
        <v>5.99</v>
      </c>
      <c r="AV100" s="4">
        <f>IFERROR(MAX(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106),"")</f>
        <v>5.99</v>
      </c>
      <c r="AW100" s="4">
        <f>COUNT('M1'!E106,'M2'!E106,'M3'!E106,'M4'!E106,'M5'!E106,'M6'!E106,'M7'!E106,'M8'!E106,'M9'!E106,'M10'!E106,'M11'!E106,'M12'!E106,'M13'!E106,'M14'!E106,'M15'!E106,'M16'!E106,'M17'!E106,'M18'!E106,'M19'!E106,'M20'!E106,'M21'!E106,'M22'!E106,'M23'!E106,'M24'!E106,'M25'!E106,'M26'!E106,'M27'!E106,'M28'!E106,'M29'!E106,'M30'!E106,'M31'!E106,'M32'!E106,'M33'!E106,'M34'!E106,'M35'!E106,'M36'!E106,'M37'!E106,'M38'!E106,'M39'!E106,'M40'!E106)</f>
        <v>1</v>
      </c>
    </row>
    <row r="101" spans="1:49" ht="15.75" customHeight="1" x14ac:dyDescent="0.25">
      <c r="A101" s="4"/>
      <c r="B101" s="9" t="s">
        <v>184</v>
      </c>
      <c r="C101" s="9" t="s">
        <v>185</v>
      </c>
      <c r="D101" s="9" t="s">
        <v>186</v>
      </c>
      <c r="E101" s="4">
        <f>IFERROR(IF('M1'!E107=0,"",'M1'!E107),"")</f>
        <v>5.99</v>
      </c>
      <c r="F101" s="4" t="str">
        <f>IFERROR(IF('M2'!E107=0,"",'M2'!E107),"")</f>
        <v/>
      </c>
      <c r="G101" s="4">
        <f>IFERROR(IF('M3'!E107=0,"",'M3'!E107),"")</f>
        <v>6.99</v>
      </c>
      <c r="H101" s="4">
        <f>IFERROR(IF('M4'!E107=0,"",'M4'!E107),"")</f>
        <v>8.4</v>
      </c>
      <c r="I101" s="4">
        <f>IFERROR(IF('M5'!E107=0,"",'M5'!E107),"")</f>
        <v>3.99</v>
      </c>
      <c r="J101" s="4" t="str">
        <f>IFERROR(IF('M6'!E107=0,"",'M6'!E107),"")</f>
        <v>x</v>
      </c>
      <c r="K101" s="4">
        <f>IFERROR(IF('M7'!E107=0,"",'M7'!E107),"")</f>
        <v>7.99</v>
      </c>
      <c r="L101" s="4" t="str">
        <f>IFERROR(IF('M8'!E107=0,"",'M8'!E107),"")</f>
        <v>x</v>
      </c>
      <c r="M101" s="4" t="str">
        <f>IFERROR(IF('M9'!E107=0,"",'M9'!E107),"")</f>
        <v/>
      </c>
      <c r="N101" s="4" t="str">
        <f>IFERROR(IF('M10'!E107=0,"",'M10'!E107),"")</f>
        <v/>
      </c>
      <c r="O101" s="4" t="str">
        <f>IFERROR(IF('M11'!E107=0,"",'M11'!E107),"")</f>
        <v/>
      </c>
      <c r="P101" s="4" t="str">
        <f>IFERROR(IF('M12'!E107=0,"",'M12'!E107),"")</f>
        <v/>
      </c>
      <c r="Q101" s="4" t="str">
        <f>IFERROR(IF('M13'!E107=0,"",'M13'!E107),"")</f>
        <v>x</v>
      </c>
      <c r="R101" s="4">
        <f>IFERROR(IF('M14'!E107=0,"",'M14'!E107),"")</f>
        <v>9.99</v>
      </c>
      <c r="S101" s="4" t="str">
        <f>IFERROR(IF('M15'!E107=0,"",'M15'!E107),"")</f>
        <v/>
      </c>
      <c r="T101" s="4" t="str">
        <f>IFERROR(IF('M16'!E107=0,"",'M16'!E107),"")</f>
        <v/>
      </c>
      <c r="U101" s="4" t="str">
        <f>IFERROR(IF('M17'!E107=0,"",'M17'!E107),"")</f>
        <v/>
      </c>
      <c r="V101" s="4" t="str">
        <f>IFERROR(IF('M18'!E107=0,"",'M18'!E107),"")</f>
        <v/>
      </c>
      <c r="W101" s="4" t="str">
        <f>IFERROR(IF('M19'!E107=0,"",'M19'!E107),"")</f>
        <v/>
      </c>
      <c r="X101" s="4" t="str">
        <f>IFERROR(IF('M20'!E107=0,"",'M20'!E107),"")</f>
        <v/>
      </c>
      <c r="Y101" s="4" t="str">
        <f>IFERROR(IF('M21'!E107=0,"",'M21'!E107),"")</f>
        <v/>
      </c>
      <c r="Z101" s="4" t="str">
        <f>IFERROR(IF('M22'!E107=0,"",'M22'!E107),"")</f>
        <v/>
      </c>
      <c r="AA101" s="4" t="str">
        <f>IFERROR(IF('M23'!E107=0,"",'M23'!E107),"")</f>
        <v/>
      </c>
      <c r="AB101" s="4" t="str">
        <f>IFERROR(IF('M24'!E107=0,"",'M24'!E107),"")</f>
        <v/>
      </c>
      <c r="AC101" s="4" t="str">
        <f>IFERROR(IF('M25'!E107=0,"",'M25'!E107),"")</f>
        <v/>
      </c>
      <c r="AD101" s="4" t="str">
        <f>IFERROR(IF('M26'!E107=0,"",'M26'!E107),"")</f>
        <v/>
      </c>
      <c r="AE101" s="4" t="str">
        <f>IFERROR(IF('M27'!E107=0,"",'M27'!E107),"")</f>
        <v/>
      </c>
      <c r="AF101" s="4" t="str">
        <f>IFERROR(IF('M28'!E107=0,"",'M28'!E107),"")</f>
        <v/>
      </c>
      <c r="AG101" s="4" t="str">
        <f>IFERROR(IF('M29'!E107=0,"",'M29'!E107),"")</f>
        <v/>
      </c>
      <c r="AH101" s="4" t="str">
        <f>IFERROR(IF('M30'!E107=0,"",'M30'!E107),"")</f>
        <v/>
      </c>
      <c r="AI101" s="4" t="str">
        <f>IFERROR(IF('M31'!E107=0,"",'M31'!E107),"")</f>
        <v/>
      </c>
      <c r="AJ101" s="4" t="str">
        <f>IFERROR(IF('M32'!E107=0,"",'M32'!E107),"")</f>
        <v/>
      </c>
      <c r="AK101" s="4" t="str">
        <f>IFERROR(IF('M33'!E107=0,"",'M33'!E107),"")</f>
        <v/>
      </c>
      <c r="AL101" s="4" t="str">
        <f>IFERROR(IF('M34'!E107=0,"",'M34'!E107),"")</f>
        <v/>
      </c>
      <c r="AM101" s="4" t="str">
        <f>IFERROR(IF('M35'!E107=0,"",'M35'!E107),"")</f>
        <v/>
      </c>
      <c r="AN101" s="4" t="str">
        <f>IFERROR(IF('M36'!E107=0,"",'M36'!E107),"")</f>
        <v/>
      </c>
      <c r="AO101" s="4" t="str">
        <f>IFERROR(IF('M37'!E107=0,"",'M37'!E107),"")</f>
        <v/>
      </c>
      <c r="AP101" s="4" t="str">
        <f>IFERROR(IF('M38'!E107=0,"",'M38'!E107),"")</f>
        <v/>
      </c>
      <c r="AQ101" s="4" t="str">
        <f>IFERROR(IF('M39'!E107=0,"",'M39'!E107),"")</f>
        <v/>
      </c>
      <c r="AR101" s="4" t="str">
        <f>IFERROR(IF('M40'!E107=0,"",'M40'!E107),"")</f>
        <v/>
      </c>
      <c r="AS101" s="4">
        <f>IFERROR(IF('Histórico - Média Mês Anterior'!E103=0,"",'Histórico - Média Mês Anterior'!E103),"")</f>
        <v>7.8318181820000001</v>
      </c>
      <c r="AT101" s="4">
        <f>IFERROR(AVERAGE(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7.2250000000000014</v>
      </c>
      <c r="AU101" s="4">
        <f>IFERROR(MIN(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3.99</v>
      </c>
      <c r="AV101" s="4">
        <f>IFERROR(MAX(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,"")</f>
        <v>9.99</v>
      </c>
      <c r="AW101" s="4">
        <f>COUNT('M1'!E107,'M2'!E107,'M3'!E107,'M4'!E107,'M5'!E107,'M6'!E107,'M7'!E107,'M8'!E107,'M9'!E107,'M10'!E107,'M11'!E107,'M12'!E107,'M13'!E107,'M14'!E107,'M15'!E107,'M16'!E107,'M17'!E107,'M18'!E107,'M19'!E107,'M20'!E107,'M21'!E107,'M22'!E107,'M23'!E107,'M24'!E107,'M25'!E107,'M26'!E107,'M27'!E107,'M28'!E107,'M29'!E107,'M30'!E107,'M31'!E107,'M32'!E107,'M33'!E107,'M34'!E107,'M35'!E107,'M36'!E107,'M37'!E107,'M38'!E107,'M39'!E107,'M40'!E107)</f>
        <v>6</v>
      </c>
    </row>
    <row r="102" spans="1:49" ht="15.75" customHeight="1" x14ac:dyDescent="0.25">
      <c r="A102" s="4"/>
      <c r="B102" s="4"/>
      <c r="C102" s="4"/>
      <c r="D102" s="99" t="s">
        <v>239</v>
      </c>
      <c r="E102" s="100">
        <f>'M1'!E108</f>
        <v>40</v>
      </c>
      <c r="F102" s="100">
        <f>'M2'!E108</f>
        <v>0</v>
      </c>
      <c r="G102" s="100">
        <f>'M3'!E108</f>
        <v>44</v>
      </c>
      <c r="H102" s="100">
        <f>'M4'!E108</f>
        <v>6</v>
      </c>
      <c r="I102" s="100">
        <f>'M5'!E108</f>
        <v>38</v>
      </c>
      <c r="J102" s="100">
        <f>'M6'!E108</f>
        <v>2</v>
      </c>
      <c r="K102" s="100">
        <f>'M7'!E108</f>
        <v>48</v>
      </c>
      <c r="L102" s="100">
        <f>'M8'!E108</f>
        <v>12</v>
      </c>
      <c r="M102" s="100">
        <f>'M9'!E108</f>
        <v>0</v>
      </c>
      <c r="N102" s="100">
        <f>'M10'!E108</f>
        <v>0</v>
      </c>
      <c r="O102" s="100">
        <f>'M11'!E108</f>
        <v>0</v>
      </c>
      <c r="P102" s="100">
        <f>'M12'!E108</f>
        <v>0</v>
      </c>
      <c r="Q102" s="100">
        <f>'M13'!E108</f>
        <v>31</v>
      </c>
      <c r="R102" s="100">
        <f>'M14'!E108</f>
        <v>10</v>
      </c>
      <c r="S102" s="100">
        <f>'M15'!E108</f>
        <v>0</v>
      </c>
      <c r="T102" s="100">
        <f>'M16'!E108</f>
        <v>0</v>
      </c>
      <c r="U102" s="100">
        <f>'M17'!E108</f>
        <v>0</v>
      </c>
      <c r="V102" s="100">
        <f>'M18'!E108</f>
        <v>0</v>
      </c>
      <c r="W102" s="100">
        <f>'M19'!E108</f>
        <v>0</v>
      </c>
      <c r="X102" s="100">
        <f>'M20'!E108</f>
        <v>0</v>
      </c>
      <c r="Y102" s="100">
        <f>'M21'!E108</f>
        <v>0</v>
      </c>
      <c r="Z102" s="100">
        <f>'M22'!E108</f>
        <v>0</v>
      </c>
      <c r="AA102" s="100">
        <f>'M23'!E108</f>
        <v>0</v>
      </c>
      <c r="AB102" s="100">
        <f>'M24'!E108</f>
        <v>0</v>
      </c>
      <c r="AC102" s="100">
        <f>'M25'!E108</f>
        <v>0</v>
      </c>
      <c r="AD102" s="100">
        <f>'M26'!E108</f>
        <v>0</v>
      </c>
      <c r="AE102" s="100">
        <f>'M27'!E108</f>
        <v>0</v>
      </c>
      <c r="AF102" s="100">
        <f>'M28'!E108</f>
        <v>0</v>
      </c>
      <c r="AG102" s="100">
        <f>'M29'!E108</f>
        <v>0</v>
      </c>
      <c r="AH102" s="100">
        <f>'M30'!E108</f>
        <v>0</v>
      </c>
      <c r="AI102" s="100">
        <f>'M31'!E108</f>
        <v>0</v>
      </c>
      <c r="AJ102" s="100">
        <f>'M32'!E108</f>
        <v>0</v>
      </c>
      <c r="AK102" s="100">
        <f>'M33'!E108</f>
        <v>0</v>
      </c>
      <c r="AL102" s="100">
        <f>'M34'!E108</f>
        <v>0</v>
      </c>
      <c r="AM102" s="100">
        <f>'M35'!E108</f>
        <v>0</v>
      </c>
      <c r="AN102" s="100">
        <f>'M36'!E108</f>
        <v>0</v>
      </c>
      <c r="AO102" s="100">
        <f>'M37'!E108</f>
        <v>0</v>
      </c>
      <c r="AP102" s="100">
        <f>'M38'!E108</f>
        <v>0</v>
      </c>
      <c r="AQ102" s="100">
        <f>'M39'!E108</f>
        <v>0</v>
      </c>
      <c r="AR102" s="100">
        <f>'M40'!E108</f>
        <v>0</v>
      </c>
      <c r="AS102" s="100"/>
      <c r="AT102" s="100"/>
      <c r="AU102" s="100"/>
      <c r="AV102" s="100"/>
      <c r="AW102" s="100"/>
    </row>
    <row r="103" spans="1:49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49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1:49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1:49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1:49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1:49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1:49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1:49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1:49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1:49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1:49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1:49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1:49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1:49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1:49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1:49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1:49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1:49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1:49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spans="1:49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spans="1:49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spans="1:49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spans="1:49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spans="1:49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spans="1:49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spans="1:49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spans="1:49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spans="1:49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spans="1:49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spans="1:49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spans="1:49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spans="1:49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spans="1:49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spans="1:49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spans="1:49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spans="1:49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spans="1:49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spans="1:49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spans="1:49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spans="1:49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spans="1:49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spans="1:49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spans="1:49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spans="1:49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spans="1:49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spans="1:49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spans="1:49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spans="1:49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spans="1:49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spans="1:49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spans="1:49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spans="1:49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spans="1:49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spans="1:49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spans="1:49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spans="1:49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spans="1:49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spans="1:49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spans="1:49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spans="1:49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spans="1:49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spans="1:49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spans="1:49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spans="1:49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spans="1:49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spans="1:49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spans="1:49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spans="1:49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spans="1:49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spans="1:49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spans="1:49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spans="1:49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spans="1:49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spans="1:49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spans="1:49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spans="1:49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spans="1:49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spans="1:49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spans="1:49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spans="1:49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spans="1:49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spans="1:49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spans="1:49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spans="1:49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spans="1:49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spans="1:49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spans="1:49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spans="1:49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spans="1:49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spans="1:49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spans="1:49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spans="1:49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spans="1:49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spans="1:49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spans="1:49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spans="1:49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spans="1:49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spans="1:49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spans="1:49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spans="1:49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spans="1:49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spans="1:49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spans="1:49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spans="1:49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spans="1:49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spans="1:49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spans="1:49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spans="1:49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spans="1:49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spans="1:49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spans="1:49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spans="1:49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spans="1:49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spans="1:49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spans="1:49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spans="1:49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spans="1:49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spans="1:49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spans="1:49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spans="1:49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spans="1:49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spans="1:49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spans="1:49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spans="1:49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spans="1:49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spans="1:49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spans="1:49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spans="1:49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spans="1:49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spans="1:49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spans="1:49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spans="1:49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spans="1:49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spans="1:49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spans="1:49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spans="1:49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spans="1:49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spans="1:49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spans="1:49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spans="1:49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spans="1:49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spans="1:49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spans="1:49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spans="1:49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spans="1:49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spans="1:49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spans="1:49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spans="1:49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spans="1:49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spans="1:49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spans="1:49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spans="1:49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spans="1:49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spans="1:49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spans="1:49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spans="1:49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spans="1:49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spans="1:49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spans="1:49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spans="1:49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spans="1:49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spans="1:49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spans="1:49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spans="1:49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spans="1:49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spans="1:49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spans="1:49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spans="1:49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spans="1:49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spans="1:49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spans="1:49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spans="1:49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spans="1:49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spans="1:49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spans="1:49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spans="1:49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spans="1:49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spans="1:49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spans="1:49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spans="1:49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spans="1:49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spans="1:49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spans="1:49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spans="1:49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spans="1:49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spans="1:49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spans="1:49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spans="1:49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spans="1:49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spans="1:49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spans="1:49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spans="1:49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spans="1:49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spans="1:49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spans="1:49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spans="1:49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spans="1:49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spans="1:49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spans="1:49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spans="1:49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spans="1:49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spans="1:49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spans="1:49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spans="1:49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spans="1:49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spans="1:49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spans="1:49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spans="1:49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spans="1:49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spans="1:49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spans="1:49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spans="1:49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spans="1:49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spans="1:49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spans="1:49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spans="1:49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spans="1:49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spans="1:49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spans="1:49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spans="1:49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spans="1:49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spans="1:49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spans="1:49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spans="1:49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spans="1:49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spans="1:49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spans="1:49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spans="1:49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spans="1:49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spans="1:49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spans="1:49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spans="1:49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spans="1:49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spans="1:49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spans="1:49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spans="1:49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spans="1:49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spans="1:49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spans="1:49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spans="1:49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spans="1:49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spans="1:49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spans="1:49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spans="1:49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spans="1:49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spans="1:49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spans="1:49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spans="1:49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spans="1:49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spans="1:49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spans="1:49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spans="1:49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spans="1:49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spans="1:49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spans="1:49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spans="1:49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spans="1:49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spans="1:49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spans="1:49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spans="1:49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spans="1:49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spans="1:49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spans="1:49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spans="1:49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spans="1:49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spans="1:49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spans="1:49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spans="1:49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spans="1:49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spans="1:49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spans="1:49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spans="1:49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spans="1:49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spans="1:49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spans="1:49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spans="1:49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spans="1:49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spans="1:49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spans="1:49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spans="1:49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spans="1:49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spans="1:49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spans="1:49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spans="1:49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spans="1:49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spans="1:49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spans="1:49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spans="1:49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spans="1:49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spans="1:49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spans="1:49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spans="1:49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spans="1:49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spans="1:49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spans="1:49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spans="1:49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spans="1:49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spans="1:49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spans="1:49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spans="1:49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spans="1:49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spans="1:49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spans="1:49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spans="1:49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spans="1:49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spans="1:49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spans="1:49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spans="1:49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spans="1:49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spans="1:49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spans="1:49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spans="1:49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spans="1:49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spans="1:49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spans="1:49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spans="1:49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spans="1:49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spans="1:49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spans="1:49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spans="1:49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spans="1:49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spans="1:49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spans="1:49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spans="1:49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spans="1:49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spans="1:49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spans="1:49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spans="1:49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spans="1:49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spans="1:49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spans="1:49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spans="1:49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spans="1:49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spans="1:49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spans="1:49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spans="1:49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spans="1:49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spans="1:49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spans="1:49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spans="1:49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spans="1:49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spans="1:49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spans="1:49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spans="1:49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spans="1:49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spans="1:49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spans="1:49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spans="1:49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spans="1:49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spans="1:49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spans="1:49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spans="1:49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spans="1:49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spans="1:49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spans="1:49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spans="1:49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spans="1:49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spans="1:49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spans="1:49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spans="1:49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spans="1:49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spans="1:49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spans="1:49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spans="1:49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spans="1:49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spans="1:49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spans="1:49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spans="1:49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spans="1:49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spans="1:49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spans="1:49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spans="1:49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spans="1:49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spans="1:49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spans="1:49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spans="1:49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spans="1:49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spans="1:49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spans="1:49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spans="1:49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spans="1:49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spans="1:49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spans="1:49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spans="1:49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spans="1:49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spans="1:49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spans="1:49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spans="1:49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spans="1:49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spans="1:49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spans="1:49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spans="1:49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spans="1:49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spans="1:49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spans="1:49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spans="1:49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spans="1:49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spans="1:49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spans="1:49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spans="1:49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spans="1:49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spans="1:49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spans="1:49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spans="1:49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spans="1:49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spans="1:49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spans="1:49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spans="1:49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spans="1:49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spans="1:49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spans="1:49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spans="1:49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spans="1:49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spans="1:49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spans="1:49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spans="1:49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spans="1:49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spans="1:49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spans="1:49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spans="1:49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spans="1:49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spans="1:49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spans="1:49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spans="1:49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spans="1:49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spans="1:49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spans="1:49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spans="1:49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spans="1:49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spans="1:49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spans="1:49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spans="1:49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spans="1:49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spans="1:49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spans="1:49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spans="1:49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spans="1:49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spans="1:49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spans="1:49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spans="1:49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spans="1:49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spans="1:49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spans="1:49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spans="1:49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spans="1:49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spans="1:49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spans="1:49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spans="1:49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spans="1:49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spans="1:49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spans="1:49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spans="1:49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spans="1:49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spans="1:49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spans="1:49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spans="1:49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spans="1:49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spans="1:49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spans="1:49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spans="1:49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spans="1:49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spans="1:49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spans="1:49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spans="1:49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spans="1:49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spans="1:49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spans="1:49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spans="1:49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spans="1:49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spans="1:49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spans="1:49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spans="1:49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spans="1:49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spans="1:49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spans="1:49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spans="1:49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spans="1:49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spans="1:49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spans="1:49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spans="1:49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spans="1:49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spans="1:49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spans="1:49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spans="1:49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spans="1:49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spans="1:49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spans="1:49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spans="1:49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</sheetData>
  <mergeCells count="24">
    <mergeCell ref="A95:D95"/>
    <mergeCell ref="A97:D97"/>
    <mergeCell ref="A57:D57"/>
    <mergeCell ref="A63:D63"/>
    <mergeCell ref="A64:D64"/>
    <mergeCell ref="A70:D70"/>
    <mergeCell ref="A76:D76"/>
    <mergeCell ref="A82:D82"/>
    <mergeCell ref="A88:D88"/>
    <mergeCell ref="A39:D39"/>
    <mergeCell ref="A44:D44"/>
    <mergeCell ref="A50:D50"/>
    <mergeCell ref="A56:D56"/>
    <mergeCell ref="A89:D89"/>
    <mergeCell ref="A19:D19"/>
    <mergeCell ref="A20:D20"/>
    <mergeCell ref="A26:D26"/>
    <mergeCell ref="A32:D32"/>
    <mergeCell ref="A38:D38"/>
    <mergeCell ref="A2:D2"/>
    <mergeCell ref="A3:D3"/>
    <mergeCell ref="A9:D9"/>
    <mergeCell ref="A10:D10"/>
    <mergeCell ref="A16:D1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45</vt:i4>
      </vt:variant>
    </vt:vector>
  </HeadingPairs>
  <TitlesOfParts>
    <vt:vector size="45" baseType="lpstr">
      <vt:lpstr>Como Usar Esta Planilha - Model</vt:lpstr>
      <vt:lpstr>Calendário</vt:lpstr>
      <vt:lpstr>Histórico - Média Mês Anterior</vt:lpstr>
      <vt:lpstr>M1</vt:lpstr>
      <vt:lpstr>M2</vt:lpstr>
      <vt:lpstr>M3</vt:lpstr>
      <vt:lpstr>M4</vt:lpstr>
      <vt:lpstr>M5</vt:lpstr>
      <vt:lpstr>M6</vt:lpstr>
      <vt:lpstr>M7</vt:lpstr>
      <vt:lpstr>M8</vt:lpstr>
      <vt:lpstr>M9</vt:lpstr>
      <vt:lpstr>M10</vt:lpstr>
      <vt:lpstr>M11</vt:lpstr>
      <vt:lpstr>M12</vt:lpstr>
      <vt:lpstr>M13</vt:lpstr>
      <vt:lpstr>M14</vt:lpstr>
      <vt:lpstr>M15</vt:lpstr>
      <vt:lpstr>M16</vt:lpstr>
      <vt:lpstr>M17</vt:lpstr>
      <vt:lpstr>M18</vt:lpstr>
      <vt:lpstr>M19</vt:lpstr>
      <vt:lpstr>M20</vt:lpstr>
      <vt:lpstr>M21</vt:lpstr>
      <vt:lpstr>M22</vt:lpstr>
      <vt:lpstr>M23</vt:lpstr>
      <vt:lpstr>M24</vt:lpstr>
      <vt:lpstr>M25</vt:lpstr>
      <vt:lpstr>M26</vt:lpstr>
      <vt:lpstr>M27</vt:lpstr>
      <vt:lpstr>M28</vt:lpstr>
      <vt:lpstr>M29</vt:lpstr>
      <vt:lpstr>M30</vt:lpstr>
      <vt:lpstr>M31</vt:lpstr>
      <vt:lpstr>M32</vt:lpstr>
      <vt:lpstr>M33</vt:lpstr>
      <vt:lpstr>M34</vt:lpstr>
      <vt:lpstr>M35</vt:lpstr>
      <vt:lpstr>M36</vt:lpstr>
      <vt:lpstr>M37</vt:lpstr>
      <vt:lpstr>M38</vt:lpstr>
      <vt:lpstr>M39</vt:lpstr>
      <vt:lpstr>M40</vt:lpstr>
      <vt:lpstr>Valores Marca_Mercado Vertical</vt:lpstr>
      <vt:lpstr>Resumos, Totais e Médias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Maíra Ferraz</cp:lastModifiedBy>
  <dcterms:created xsi:type="dcterms:W3CDTF">2026-07-07T20:45:20Z</dcterms:created>
  <dcterms:modified xsi:type="dcterms:W3CDTF">2026-09-17T12:49:40Z</dcterms:modified>
</cp:coreProperties>
</file>