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AC FRONT DESK\Desktop\"/>
    </mc:Choice>
  </mc:AlternateContent>
  <bookViews>
    <workbookView xWindow="0" yWindow="0" windowWidth="15600" windowHeight="7710" firstSheet="25" activeTab="32"/>
  </bookViews>
  <sheets>
    <sheet name="JAN 20" sheetId="12" r:id="rId1"/>
    <sheet name="Sheet11" sheetId="26" r:id="rId2"/>
    <sheet name="Sheet13" sheetId="27" r:id="rId3"/>
    <sheet name="Sheet14" sheetId="28" r:id="rId4"/>
    <sheet name="Sheet15" sheetId="29" r:id="rId5"/>
    <sheet name="Sheet16" sheetId="30" r:id="rId6"/>
    <sheet name="Sheet17" sheetId="31" r:id="rId7"/>
    <sheet name="Sheet18" sheetId="32" r:id="rId8"/>
    <sheet name="Sheet19" sheetId="33" r:id="rId9"/>
    <sheet name="Sheet20" sheetId="34" r:id="rId10"/>
    <sheet name="Sheet21" sheetId="35" r:id="rId11"/>
    <sheet name="Sheet22" sheetId="36" r:id="rId12"/>
    <sheet name="Sheet23" sheetId="37" r:id="rId13"/>
    <sheet name="Sheet24" sheetId="38" r:id="rId14"/>
    <sheet name="Sheet1" sheetId="13" r:id="rId15"/>
    <sheet name="Sheet12" sheetId="24" r:id="rId16"/>
    <sheet name="Sheet2" sheetId="14" r:id="rId17"/>
    <sheet name="Sheet4" sheetId="16" r:id="rId18"/>
    <sheet name="Sheet5" sheetId="17" r:id="rId19"/>
    <sheet name="Sheet6" sheetId="18" r:id="rId20"/>
    <sheet name="Sheet7" sheetId="19" r:id="rId21"/>
    <sheet name="Sheet8" sheetId="20" r:id="rId22"/>
    <sheet name="Sheet9" sheetId="21" r:id="rId23"/>
    <sheet name="Sheet10" sheetId="22" r:id="rId24"/>
    <sheet name="FEB 2020" sheetId="23" r:id="rId25"/>
    <sheet name="MAR 2020" sheetId="25" r:id="rId26"/>
    <sheet name="MAY" sheetId="40" r:id="rId27"/>
    <sheet name="JUN" sheetId="39" r:id="rId28"/>
    <sheet name="JULY" sheetId="41" r:id="rId29"/>
    <sheet name="AUGUST" sheetId="42" r:id="rId30"/>
    <sheet name="SEPTEMBER" sheetId="43" r:id="rId31"/>
    <sheet name="OCTOBER" sheetId="44" r:id="rId32"/>
    <sheet name="OCTOBER NEW" sheetId="45" r:id="rId33"/>
    <sheet name="Sheet26" sheetId="46" r:id="rId3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45" l="1"/>
  <c r="J19" i="45" s="1"/>
  <c r="G50" i="43" l="1"/>
  <c r="G49" i="43" l="1"/>
  <c r="G15" i="45" l="1"/>
  <c r="G390" i="45" l="1"/>
  <c r="G389" i="45"/>
  <c r="G388" i="45"/>
  <c r="G387" i="45"/>
  <c r="J387" i="45" s="1"/>
  <c r="G386" i="45"/>
  <c r="G385" i="45"/>
  <c r="G384" i="45"/>
  <c r="J384" i="45" s="1"/>
  <c r="G383" i="45"/>
  <c r="J383" i="45" s="1"/>
  <c r="G382" i="45"/>
  <c r="G381" i="45"/>
  <c r="G380" i="45"/>
  <c r="J380" i="45" s="1"/>
  <c r="G379" i="45"/>
  <c r="J379" i="45" s="1"/>
  <c r="G378" i="45"/>
  <c r="G377" i="45"/>
  <c r="G376" i="45"/>
  <c r="J376" i="45" s="1"/>
  <c r="G375" i="45"/>
  <c r="J375" i="45" s="1"/>
  <c r="G374" i="45"/>
  <c r="G373" i="45"/>
  <c r="G372" i="45"/>
  <c r="J372" i="45" s="1"/>
  <c r="G371" i="45"/>
  <c r="J371" i="45" s="1"/>
  <c r="G370" i="45"/>
  <c r="G369" i="45"/>
  <c r="G368" i="45"/>
  <c r="J368" i="45" s="1"/>
  <c r="G367" i="45"/>
  <c r="J367" i="45" s="1"/>
  <c r="G366" i="45"/>
  <c r="G365" i="45"/>
  <c r="G364" i="45"/>
  <c r="J364" i="45" s="1"/>
  <c r="G363" i="45"/>
  <c r="J363" i="45" s="1"/>
  <c r="G362" i="45"/>
  <c r="G361" i="45"/>
  <c r="G360" i="45"/>
  <c r="J360" i="45" s="1"/>
  <c r="G359" i="45"/>
  <c r="J359" i="45" s="1"/>
  <c r="G358" i="45"/>
  <c r="G357" i="45"/>
  <c r="G356" i="45"/>
  <c r="J356" i="45" s="1"/>
  <c r="G355" i="45"/>
  <c r="J355" i="45" s="1"/>
  <c r="G354" i="45"/>
  <c r="G353" i="45"/>
  <c r="G352" i="45"/>
  <c r="G351" i="45"/>
  <c r="J351" i="45" s="1"/>
  <c r="G350" i="45"/>
  <c r="G349" i="45"/>
  <c r="G348" i="45"/>
  <c r="J348" i="45" s="1"/>
  <c r="G347" i="45"/>
  <c r="J347" i="45" s="1"/>
  <c r="G346" i="45"/>
  <c r="G345" i="45"/>
  <c r="G344" i="45"/>
  <c r="J344" i="45" s="1"/>
  <c r="G343" i="45"/>
  <c r="J343" i="45" s="1"/>
  <c r="G342" i="45"/>
  <c r="G341" i="45"/>
  <c r="G340" i="45"/>
  <c r="J340" i="45" s="1"/>
  <c r="G339" i="45"/>
  <c r="J339" i="45" s="1"/>
  <c r="G338" i="45"/>
  <c r="G337" i="45"/>
  <c r="G336" i="45"/>
  <c r="J336" i="45" s="1"/>
  <c r="G335" i="45"/>
  <c r="J335" i="45" s="1"/>
  <c r="G334" i="45"/>
  <c r="G333" i="45"/>
  <c r="G332" i="45"/>
  <c r="J332" i="45" s="1"/>
  <c r="G331" i="45"/>
  <c r="J331" i="45" s="1"/>
  <c r="G330" i="45"/>
  <c r="G329" i="45"/>
  <c r="G328" i="45"/>
  <c r="J328" i="45" s="1"/>
  <c r="G327" i="45"/>
  <c r="J327" i="45" s="1"/>
  <c r="G326" i="45"/>
  <c r="G325" i="45"/>
  <c r="G324" i="45"/>
  <c r="G323" i="45"/>
  <c r="J323" i="45" s="1"/>
  <c r="G322" i="45"/>
  <c r="G321" i="45"/>
  <c r="G320" i="45"/>
  <c r="J320" i="45" s="1"/>
  <c r="G319" i="45"/>
  <c r="J319" i="45" s="1"/>
  <c r="G318" i="45"/>
  <c r="G317" i="45"/>
  <c r="G316" i="45"/>
  <c r="J316" i="45" s="1"/>
  <c r="G315" i="45"/>
  <c r="J315" i="45" s="1"/>
  <c r="G314" i="45"/>
  <c r="G313" i="45"/>
  <c r="G312" i="45"/>
  <c r="J312" i="45" s="1"/>
  <c r="G311" i="45"/>
  <c r="J311" i="45" s="1"/>
  <c r="G310" i="45"/>
  <c r="G309" i="45"/>
  <c r="G308" i="45"/>
  <c r="J308" i="45" s="1"/>
  <c r="G307" i="45"/>
  <c r="J307" i="45" s="1"/>
  <c r="G306" i="45"/>
  <c r="G305" i="45"/>
  <c r="G304" i="45"/>
  <c r="J304" i="45" s="1"/>
  <c r="G303" i="45"/>
  <c r="J303" i="45" s="1"/>
  <c r="G302" i="45"/>
  <c r="G301" i="45"/>
  <c r="G300" i="45"/>
  <c r="J300" i="45" s="1"/>
  <c r="G299" i="45"/>
  <c r="J299" i="45" s="1"/>
  <c r="G298" i="45"/>
  <c r="G297" i="45"/>
  <c r="G296" i="45"/>
  <c r="J296" i="45" s="1"/>
  <c r="G295" i="45"/>
  <c r="J295" i="45" s="1"/>
  <c r="G294" i="45"/>
  <c r="G293" i="45"/>
  <c r="G292" i="45"/>
  <c r="J292" i="45" s="1"/>
  <c r="G291" i="45"/>
  <c r="J291" i="45" s="1"/>
  <c r="G290" i="45"/>
  <c r="G289" i="45"/>
  <c r="G288" i="45"/>
  <c r="G287" i="45"/>
  <c r="J287" i="45" s="1"/>
  <c r="G286" i="45"/>
  <c r="G285" i="45"/>
  <c r="G284" i="45"/>
  <c r="J284" i="45" s="1"/>
  <c r="G283" i="45"/>
  <c r="J283" i="45" s="1"/>
  <c r="G282" i="45"/>
  <c r="G281" i="45"/>
  <c r="G280" i="45"/>
  <c r="J280" i="45" s="1"/>
  <c r="G279" i="45"/>
  <c r="J279" i="45" s="1"/>
  <c r="G278" i="45"/>
  <c r="G277" i="45"/>
  <c r="G276" i="45"/>
  <c r="J276" i="45" s="1"/>
  <c r="G275" i="45"/>
  <c r="J275" i="45" s="1"/>
  <c r="G274" i="45"/>
  <c r="G273" i="45"/>
  <c r="G272" i="45"/>
  <c r="J272" i="45" s="1"/>
  <c r="G271" i="45"/>
  <c r="J271" i="45" s="1"/>
  <c r="G270" i="45"/>
  <c r="G269" i="45"/>
  <c r="G268" i="45"/>
  <c r="J268" i="45" s="1"/>
  <c r="G267" i="45"/>
  <c r="J267" i="45" s="1"/>
  <c r="G266" i="45"/>
  <c r="G265" i="45"/>
  <c r="G264" i="45"/>
  <c r="J264" i="45" s="1"/>
  <c r="G263" i="45"/>
  <c r="J263" i="45" s="1"/>
  <c r="G262" i="45"/>
  <c r="G261" i="45"/>
  <c r="G260" i="45"/>
  <c r="G259" i="45"/>
  <c r="J259" i="45" s="1"/>
  <c r="G258" i="45"/>
  <c r="G257" i="45"/>
  <c r="G256" i="45"/>
  <c r="J256" i="45" s="1"/>
  <c r="G255" i="45"/>
  <c r="J255" i="45" s="1"/>
  <c r="G254" i="45"/>
  <c r="G253" i="45"/>
  <c r="G252" i="45"/>
  <c r="J252" i="45" s="1"/>
  <c r="G251" i="45"/>
  <c r="J251" i="45" s="1"/>
  <c r="G250" i="45"/>
  <c r="G249" i="45"/>
  <c r="G248" i="45"/>
  <c r="J248" i="45" s="1"/>
  <c r="G247" i="45"/>
  <c r="J247" i="45" s="1"/>
  <c r="G246" i="45"/>
  <c r="G245" i="45"/>
  <c r="G244" i="45"/>
  <c r="J244" i="45" s="1"/>
  <c r="G243" i="45"/>
  <c r="J243" i="45" s="1"/>
  <c r="G242" i="45"/>
  <c r="G241" i="45"/>
  <c r="G240" i="45"/>
  <c r="J240" i="45" s="1"/>
  <c r="G239" i="45"/>
  <c r="J239" i="45" s="1"/>
  <c r="G238" i="45"/>
  <c r="G237" i="45"/>
  <c r="G236" i="45"/>
  <c r="J236" i="45" s="1"/>
  <c r="G235" i="45"/>
  <c r="J235" i="45" s="1"/>
  <c r="G234" i="45"/>
  <c r="G233" i="45"/>
  <c r="G232" i="45"/>
  <c r="J232" i="45" s="1"/>
  <c r="G231" i="45"/>
  <c r="J231" i="45" s="1"/>
  <c r="G230" i="45"/>
  <c r="G229" i="45"/>
  <c r="G228" i="45"/>
  <c r="J228" i="45" s="1"/>
  <c r="G227" i="45"/>
  <c r="J227" i="45" s="1"/>
  <c r="G226" i="45"/>
  <c r="G225" i="45"/>
  <c r="G224" i="45"/>
  <c r="J224" i="45" s="1"/>
  <c r="G223" i="45"/>
  <c r="J223" i="45" s="1"/>
  <c r="G222" i="45"/>
  <c r="G221" i="45"/>
  <c r="G220" i="45"/>
  <c r="J220" i="45" s="1"/>
  <c r="G219" i="45"/>
  <c r="J219" i="45" s="1"/>
  <c r="G218" i="45"/>
  <c r="G217" i="45"/>
  <c r="G216" i="45"/>
  <c r="J216" i="45" s="1"/>
  <c r="G215" i="45"/>
  <c r="J215" i="45" s="1"/>
  <c r="G214" i="45"/>
  <c r="G213" i="45"/>
  <c r="G212" i="45"/>
  <c r="J212" i="45" s="1"/>
  <c r="G211" i="45"/>
  <c r="J211" i="45" s="1"/>
  <c r="G210" i="45"/>
  <c r="G209" i="45"/>
  <c r="G208" i="45"/>
  <c r="J208" i="45" s="1"/>
  <c r="G207" i="45"/>
  <c r="J207" i="45" s="1"/>
  <c r="G206" i="45"/>
  <c r="G205" i="45"/>
  <c r="G204" i="45"/>
  <c r="J204" i="45" s="1"/>
  <c r="G203" i="45"/>
  <c r="J203" i="45" s="1"/>
  <c r="G202" i="45"/>
  <c r="G201" i="45"/>
  <c r="G200" i="45"/>
  <c r="J200" i="45" s="1"/>
  <c r="G199" i="45"/>
  <c r="J199" i="45" s="1"/>
  <c r="G198" i="45"/>
  <c r="G197" i="45"/>
  <c r="G196" i="45"/>
  <c r="J196" i="45" s="1"/>
  <c r="G195" i="45"/>
  <c r="J195" i="45" s="1"/>
  <c r="G194" i="45"/>
  <c r="G193" i="45"/>
  <c r="G192" i="45"/>
  <c r="J192" i="45" s="1"/>
  <c r="G191" i="45"/>
  <c r="J191" i="45" s="1"/>
  <c r="G190" i="45"/>
  <c r="G189" i="45"/>
  <c r="G188" i="45"/>
  <c r="J188" i="45" s="1"/>
  <c r="G187" i="45"/>
  <c r="J187" i="45" s="1"/>
  <c r="G186" i="45"/>
  <c r="G185" i="45"/>
  <c r="G184" i="45"/>
  <c r="J184" i="45" s="1"/>
  <c r="G183" i="45"/>
  <c r="J183" i="45" s="1"/>
  <c r="G182" i="45"/>
  <c r="G181" i="45"/>
  <c r="G180" i="45"/>
  <c r="J180" i="45" s="1"/>
  <c r="G179" i="45"/>
  <c r="J179" i="45" s="1"/>
  <c r="G178" i="45"/>
  <c r="G177" i="45"/>
  <c r="G176" i="45"/>
  <c r="J176" i="45" s="1"/>
  <c r="G175" i="45"/>
  <c r="J175" i="45" s="1"/>
  <c r="G174" i="45"/>
  <c r="G173" i="45"/>
  <c r="G172" i="45"/>
  <c r="J172" i="45" s="1"/>
  <c r="G171" i="45"/>
  <c r="J171" i="45" s="1"/>
  <c r="G170" i="45"/>
  <c r="G169" i="45"/>
  <c r="G168" i="45"/>
  <c r="J168" i="45" s="1"/>
  <c r="G167" i="45"/>
  <c r="J167" i="45" s="1"/>
  <c r="G166" i="45"/>
  <c r="G165" i="45"/>
  <c r="G164" i="45"/>
  <c r="J164" i="45" s="1"/>
  <c r="G163" i="45"/>
  <c r="J163" i="45" s="1"/>
  <c r="G162" i="45"/>
  <c r="G161" i="45"/>
  <c r="G160" i="45"/>
  <c r="J160" i="45" s="1"/>
  <c r="G159" i="45"/>
  <c r="J159" i="45" s="1"/>
  <c r="G158" i="45"/>
  <c r="G157" i="45"/>
  <c r="G156" i="45"/>
  <c r="J156" i="45" s="1"/>
  <c r="G155" i="45"/>
  <c r="J155" i="45" s="1"/>
  <c r="G154" i="45"/>
  <c r="G153" i="45"/>
  <c r="G152" i="45"/>
  <c r="J152" i="45" s="1"/>
  <c r="G151" i="45"/>
  <c r="J151" i="45" s="1"/>
  <c r="G150" i="45"/>
  <c r="G149" i="45"/>
  <c r="G148" i="45"/>
  <c r="J148" i="45" s="1"/>
  <c r="G147" i="45"/>
  <c r="J147" i="45" s="1"/>
  <c r="G146" i="45"/>
  <c r="G145" i="45"/>
  <c r="G144" i="45"/>
  <c r="J144" i="45" s="1"/>
  <c r="G143" i="45"/>
  <c r="J143" i="45" s="1"/>
  <c r="G142" i="45"/>
  <c r="G141" i="45"/>
  <c r="G140" i="45"/>
  <c r="J140" i="45" s="1"/>
  <c r="G139" i="45"/>
  <c r="J139" i="45" s="1"/>
  <c r="G138" i="45"/>
  <c r="G137" i="45"/>
  <c r="G136" i="45"/>
  <c r="J136" i="45" s="1"/>
  <c r="G135" i="45"/>
  <c r="J135" i="45" s="1"/>
  <c r="G134" i="45"/>
  <c r="G133" i="45"/>
  <c r="G132" i="45"/>
  <c r="G131" i="45"/>
  <c r="J131" i="45" s="1"/>
  <c r="G130" i="45"/>
  <c r="G129" i="45"/>
  <c r="G128" i="45"/>
  <c r="G127" i="45"/>
  <c r="J127" i="45" s="1"/>
  <c r="G126" i="45"/>
  <c r="G125" i="45"/>
  <c r="G124" i="45"/>
  <c r="J124" i="45" s="1"/>
  <c r="G123" i="45"/>
  <c r="J123" i="45" s="1"/>
  <c r="G122" i="45"/>
  <c r="G121" i="45"/>
  <c r="G120" i="45"/>
  <c r="J120" i="45" s="1"/>
  <c r="G119" i="45"/>
  <c r="J119" i="45" s="1"/>
  <c r="G118" i="45"/>
  <c r="G117" i="45"/>
  <c r="G116" i="45"/>
  <c r="J116" i="45" s="1"/>
  <c r="G115" i="45"/>
  <c r="J115" i="45" s="1"/>
  <c r="G114" i="45"/>
  <c r="G113" i="45"/>
  <c r="G112" i="45"/>
  <c r="J112" i="45" s="1"/>
  <c r="G111" i="45"/>
  <c r="J111" i="45" s="1"/>
  <c r="G110" i="45"/>
  <c r="G109" i="45"/>
  <c r="G108" i="45"/>
  <c r="J108" i="45" s="1"/>
  <c r="G107" i="45"/>
  <c r="J107" i="45" s="1"/>
  <c r="G106" i="45"/>
  <c r="G105" i="45"/>
  <c r="G104" i="45"/>
  <c r="J104" i="45" s="1"/>
  <c r="G103" i="45"/>
  <c r="J103" i="45" s="1"/>
  <c r="G102" i="45"/>
  <c r="G101" i="45"/>
  <c r="G100" i="45"/>
  <c r="J100" i="45" s="1"/>
  <c r="G99" i="45"/>
  <c r="J99" i="45" s="1"/>
  <c r="G98" i="45"/>
  <c r="G97" i="45"/>
  <c r="G96" i="45"/>
  <c r="J96" i="45" s="1"/>
  <c r="G95" i="45"/>
  <c r="J95" i="45" s="1"/>
  <c r="G94" i="45"/>
  <c r="G93" i="45"/>
  <c r="G92" i="45"/>
  <c r="J92" i="45" s="1"/>
  <c r="G91" i="45"/>
  <c r="J91" i="45" s="1"/>
  <c r="G90" i="45"/>
  <c r="G89" i="45"/>
  <c r="G88" i="45"/>
  <c r="J88" i="45" s="1"/>
  <c r="G87" i="45"/>
  <c r="J87" i="45" s="1"/>
  <c r="G86" i="45"/>
  <c r="G85" i="45"/>
  <c r="G84" i="45"/>
  <c r="J84" i="45" s="1"/>
  <c r="G83" i="45"/>
  <c r="J83" i="45" s="1"/>
  <c r="G82" i="45"/>
  <c r="G81" i="45"/>
  <c r="G80" i="45"/>
  <c r="J80" i="45" s="1"/>
  <c r="G79" i="45"/>
  <c r="J79" i="45" s="1"/>
  <c r="G78" i="45"/>
  <c r="G77" i="45"/>
  <c r="G76" i="45"/>
  <c r="J76" i="45" s="1"/>
  <c r="G75" i="45"/>
  <c r="J75" i="45" s="1"/>
  <c r="G74" i="45"/>
  <c r="G73" i="45"/>
  <c r="G72" i="45"/>
  <c r="J72" i="45" s="1"/>
  <c r="G71" i="45"/>
  <c r="J71" i="45" s="1"/>
  <c r="G70" i="45"/>
  <c r="G69" i="45"/>
  <c r="G68" i="45"/>
  <c r="J68" i="45" s="1"/>
  <c r="G67" i="45"/>
  <c r="J67" i="45" s="1"/>
  <c r="G66" i="45"/>
  <c r="G65" i="45"/>
  <c r="G64" i="45"/>
  <c r="J64" i="45" s="1"/>
  <c r="G63" i="45"/>
  <c r="J63" i="45" s="1"/>
  <c r="G62" i="45"/>
  <c r="G61" i="45"/>
  <c r="G60" i="45"/>
  <c r="J60" i="45" s="1"/>
  <c r="G59" i="45"/>
  <c r="J59" i="45" s="1"/>
  <c r="G58" i="45"/>
  <c r="G57" i="45"/>
  <c r="G56" i="45"/>
  <c r="J56" i="45" s="1"/>
  <c r="G55" i="45"/>
  <c r="J55" i="45" s="1"/>
  <c r="G54" i="45"/>
  <c r="G53" i="45"/>
  <c r="G52" i="45"/>
  <c r="J52" i="45" s="1"/>
  <c r="G51" i="45"/>
  <c r="J51" i="45" s="1"/>
  <c r="G50" i="45"/>
  <c r="G49" i="45"/>
  <c r="G48" i="45"/>
  <c r="J48" i="45" s="1"/>
  <c r="G47" i="45"/>
  <c r="J47" i="45" s="1"/>
  <c r="G46" i="45"/>
  <c r="G45" i="45"/>
  <c r="G44" i="45"/>
  <c r="J44" i="45" s="1"/>
  <c r="G43" i="45"/>
  <c r="J43" i="45" s="1"/>
  <c r="G42" i="45"/>
  <c r="G41" i="45"/>
  <c r="G40" i="45"/>
  <c r="J40" i="45" s="1"/>
  <c r="G39" i="45"/>
  <c r="J39" i="45" s="1"/>
  <c r="G38" i="45"/>
  <c r="G37" i="45"/>
  <c r="G36" i="45"/>
  <c r="J36" i="45" s="1"/>
  <c r="G35" i="45"/>
  <c r="J35" i="45" s="1"/>
  <c r="G34" i="45"/>
  <c r="G33" i="45"/>
  <c r="G32" i="45"/>
  <c r="J32" i="45" s="1"/>
  <c r="G31" i="45"/>
  <c r="J31" i="45" s="1"/>
  <c r="G30" i="45"/>
  <c r="G29" i="45"/>
  <c r="G28" i="45"/>
  <c r="J28" i="45" s="1"/>
  <c r="G27" i="45"/>
  <c r="J27" i="45" s="1"/>
  <c r="G26" i="45"/>
  <c r="G25" i="45"/>
  <c r="J25" i="45" s="1"/>
  <c r="G24" i="45"/>
  <c r="J24" i="45" s="1"/>
  <c r="G23" i="45"/>
  <c r="J23" i="45" s="1"/>
  <c r="G22" i="45"/>
  <c r="J22" i="45" s="1"/>
  <c r="G21" i="45"/>
  <c r="G20" i="45"/>
  <c r="J20" i="45" s="1"/>
  <c r="G18" i="45"/>
  <c r="J18" i="45" s="1"/>
  <c r="G17" i="45"/>
  <c r="G16" i="45"/>
  <c r="J16" i="45" s="1"/>
  <c r="J15" i="45"/>
  <c r="G14" i="45"/>
  <c r="J14" i="45" s="1"/>
  <c r="G13" i="45"/>
  <c r="G12" i="45"/>
  <c r="J12" i="45" s="1"/>
  <c r="G11" i="45"/>
  <c r="J11" i="45" s="1"/>
  <c r="G10" i="45"/>
  <c r="J10" i="45" s="1"/>
  <c r="G9" i="45"/>
  <c r="J9" i="45" s="1"/>
  <c r="G8" i="45"/>
  <c r="J8" i="45" s="1"/>
  <c r="G7" i="45"/>
  <c r="J7" i="45" s="1"/>
  <c r="G6" i="45"/>
  <c r="J6" i="45" s="1"/>
  <c r="G5" i="45"/>
  <c r="J389" i="45"/>
  <c r="J388" i="45"/>
  <c r="J386" i="45"/>
  <c r="J385" i="45"/>
  <c r="J382" i="45"/>
  <c r="J381" i="45"/>
  <c r="J378" i="45"/>
  <c r="J377" i="45"/>
  <c r="J374" i="45"/>
  <c r="J373" i="45"/>
  <c r="J370" i="45"/>
  <c r="J369" i="45"/>
  <c r="J366" i="45"/>
  <c r="J365" i="45"/>
  <c r="J362" i="45"/>
  <c r="J361" i="45"/>
  <c r="J358" i="45"/>
  <c r="J357" i="45"/>
  <c r="J354" i="45"/>
  <c r="J353" i="45"/>
  <c r="J352" i="45"/>
  <c r="J350" i="45"/>
  <c r="J349" i="45"/>
  <c r="J346" i="45"/>
  <c r="J345" i="45"/>
  <c r="J342" i="45"/>
  <c r="J341" i="45"/>
  <c r="J338" i="45"/>
  <c r="J337" i="45"/>
  <c r="J334" i="45"/>
  <c r="J333" i="45"/>
  <c r="J330" i="45"/>
  <c r="J329" i="45"/>
  <c r="J326" i="45"/>
  <c r="J325" i="45"/>
  <c r="J324" i="45"/>
  <c r="J322" i="45"/>
  <c r="J321" i="45"/>
  <c r="J318" i="45"/>
  <c r="J317" i="45"/>
  <c r="J314" i="45"/>
  <c r="J313" i="45"/>
  <c r="J310" i="45"/>
  <c r="J309" i="45"/>
  <c r="J306" i="45"/>
  <c r="J305" i="45"/>
  <c r="J302" i="45"/>
  <c r="J301" i="45"/>
  <c r="J298" i="45"/>
  <c r="J297" i="45"/>
  <c r="J294" i="45"/>
  <c r="J293" i="45"/>
  <c r="J290" i="45"/>
  <c r="J289" i="45"/>
  <c r="J288" i="45"/>
  <c r="J286" i="45"/>
  <c r="J285" i="45"/>
  <c r="J282" i="45"/>
  <c r="J281" i="45"/>
  <c r="J278" i="45"/>
  <c r="J277" i="45"/>
  <c r="J274" i="45"/>
  <c r="J273" i="45"/>
  <c r="J270" i="45"/>
  <c r="J269" i="45"/>
  <c r="J266" i="45"/>
  <c r="J265" i="45"/>
  <c r="J262" i="45"/>
  <c r="J261" i="45"/>
  <c r="J260" i="45"/>
  <c r="J258" i="45"/>
  <c r="J257" i="45"/>
  <c r="J254" i="45"/>
  <c r="J253" i="45"/>
  <c r="J250" i="45"/>
  <c r="J249" i="45"/>
  <c r="J246" i="45"/>
  <c r="J245" i="45"/>
  <c r="J242" i="45"/>
  <c r="J241" i="45"/>
  <c r="J238" i="45"/>
  <c r="J237" i="45"/>
  <c r="J234" i="45"/>
  <c r="J233" i="45"/>
  <c r="J230" i="45"/>
  <c r="J229" i="45"/>
  <c r="J226" i="45"/>
  <c r="J225" i="45"/>
  <c r="J222" i="45"/>
  <c r="J221" i="45"/>
  <c r="J218" i="45"/>
  <c r="J217" i="45"/>
  <c r="J214" i="45"/>
  <c r="J213" i="45"/>
  <c r="J210" i="45"/>
  <c r="J209" i="45"/>
  <c r="J206" i="45"/>
  <c r="J205" i="45"/>
  <c r="J202" i="45"/>
  <c r="J201" i="45"/>
  <c r="J198" i="45"/>
  <c r="J197" i="45"/>
  <c r="J194" i="45"/>
  <c r="J193" i="45"/>
  <c r="J190" i="45"/>
  <c r="J189" i="45"/>
  <c r="J186" i="45"/>
  <c r="J185" i="45"/>
  <c r="J182" i="45"/>
  <c r="J181" i="45"/>
  <c r="J178" i="45"/>
  <c r="J177" i="45"/>
  <c r="J174" i="45"/>
  <c r="J173" i="45"/>
  <c r="J170" i="45"/>
  <c r="J169" i="45"/>
  <c r="J166" i="45"/>
  <c r="J165" i="45"/>
  <c r="J162" i="45"/>
  <c r="J161" i="45"/>
  <c r="J158" i="45"/>
  <c r="J157" i="45"/>
  <c r="J154" i="45"/>
  <c r="J153" i="45"/>
  <c r="J150" i="45"/>
  <c r="J149" i="45"/>
  <c r="J146" i="45"/>
  <c r="J145" i="45"/>
  <c r="J142" i="45"/>
  <c r="J141" i="45"/>
  <c r="J138" i="45"/>
  <c r="J137" i="45"/>
  <c r="J134" i="45"/>
  <c r="J133" i="45"/>
  <c r="J132" i="45"/>
  <c r="J130" i="45"/>
  <c r="J129" i="45"/>
  <c r="J128" i="45"/>
  <c r="J126" i="45"/>
  <c r="J125" i="45"/>
  <c r="J122" i="45"/>
  <c r="J121" i="45"/>
  <c r="J118" i="45"/>
  <c r="J117" i="45"/>
  <c r="J114" i="45"/>
  <c r="J113" i="45"/>
  <c r="J110" i="45"/>
  <c r="J109" i="45"/>
  <c r="J106" i="45"/>
  <c r="J105" i="45"/>
  <c r="J102" i="45"/>
  <c r="J101" i="45"/>
  <c r="J98" i="45"/>
  <c r="J97" i="45"/>
  <c r="J94" i="45"/>
  <c r="J93" i="45"/>
  <c r="J90" i="45"/>
  <c r="J89" i="45"/>
  <c r="J86" i="45"/>
  <c r="J85" i="45"/>
  <c r="J82" i="45"/>
  <c r="J81" i="45"/>
  <c r="J78" i="45"/>
  <c r="J77" i="45"/>
  <c r="J74" i="45"/>
  <c r="J73" i="45"/>
  <c r="J70" i="45"/>
  <c r="J69" i="45"/>
  <c r="J66" i="45"/>
  <c r="J65" i="45"/>
  <c r="J62" i="45"/>
  <c r="J61" i="45"/>
  <c r="J58" i="45"/>
  <c r="J57" i="45"/>
  <c r="J54" i="45"/>
  <c r="J53" i="45"/>
  <c r="J50" i="45"/>
  <c r="J49" i="45"/>
  <c r="J46" i="45"/>
  <c r="J45" i="45"/>
  <c r="J42" i="45"/>
  <c r="J41" i="45"/>
  <c r="J38" i="45"/>
  <c r="J37" i="45"/>
  <c r="J34" i="45"/>
  <c r="J33" i="45"/>
  <c r="J30" i="45"/>
  <c r="J29" i="45"/>
  <c r="J26" i="45"/>
  <c r="J21" i="45"/>
  <c r="J17" i="45"/>
  <c r="J13" i="45"/>
  <c r="J5" i="45"/>
  <c r="G4" i="45"/>
  <c r="J4" i="45" s="1"/>
  <c r="G3" i="45"/>
  <c r="M1" i="45"/>
  <c r="K1" i="45"/>
  <c r="H1" i="45"/>
  <c r="G4" i="44"/>
  <c r="G3" i="44"/>
  <c r="G1" i="44" s="1"/>
  <c r="M1" i="44"/>
  <c r="K1" i="44"/>
  <c r="G1" i="45" l="1"/>
  <c r="J3" i="45"/>
  <c r="J1" i="45" s="1"/>
  <c r="J128" i="44"/>
  <c r="J127" i="44"/>
  <c r="J126" i="44"/>
  <c r="J125" i="44"/>
  <c r="J124" i="44"/>
  <c r="J123" i="44"/>
  <c r="J122" i="44"/>
  <c r="J121" i="44"/>
  <c r="J120" i="44"/>
  <c r="J119" i="44"/>
  <c r="J118" i="44"/>
  <c r="J117" i="44"/>
  <c r="J116" i="44"/>
  <c r="J115" i="44"/>
  <c r="J114" i="44"/>
  <c r="J113" i="44"/>
  <c r="J112" i="44"/>
  <c r="J111" i="44"/>
  <c r="J110" i="44"/>
  <c r="J109" i="44"/>
  <c r="J108" i="44"/>
  <c r="J107" i="44"/>
  <c r="J106" i="44"/>
  <c r="J105" i="44"/>
  <c r="J104" i="44"/>
  <c r="J103" i="44"/>
  <c r="J102" i="44"/>
  <c r="J101" i="44"/>
  <c r="J100" i="44"/>
  <c r="J99" i="44"/>
  <c r="J98" i="44"/>
  <c r="N2" i="45" l="1"/>
  <c r="G97" i="44"/>
  <c r="J97" i="44" s="1"/>
  <c r="G96" i="44"/>
  <c r="J96" i="44" s="1"/>
  <c r="G95" i="44"/>
  <c r="J95" i="44" s="1"/>
  <c r="G94" i="44"/>
  <c r="J94" i="44" s="1"/>
  <c r="G93" i="44"/>
  <c r="J93" i="44" s="1"/>
  <c r="G92" i="44"/>
  <c r="J92" i="44" s="1"/>
  <c r="G91" i="44"/>
  <c r="J91" i="44" s="1"/>
  <c r="G90" i="44"/>
  <c r="J90" i="44" s="1"/>
  <c r="G89" i="44"/>
  <c r="J89" i="44" s="1"/>
  <c r="G88" i="44"/>
  <c r="J88" i="44" s="1"/>
  <c r="G87" i="44"/>
  <c r="J87" i="44" s="1"/>
  <c r="G86" i="44"/>
  <c r="J86" i="44" s="1"/>
  <c r="G85" i="44"/>
  <c r="J85" i="44" s="1"/>
  <c r="G84" i="44"/>
  <c r="G83" i="44"/>
  <c r="G82" i="44"/>
  <c r="G81" i="44"/>
  <c r="G80" i="44"/>
  <c r="G79" i="44"/>
  <c r="G78" i="44"/>
  <c r="G77" i="44"/>
  <c r="G76" i="44"/>
  <c r="G75" i="44"/>
  <c r="G74" i="44"/>
  <c r="G73" i="44"/>
  <c r="G72" i="44"/>
  <c r="G71" i="44"/>
  <c r="G70" i="44"/>
  <c r="G69" i="44"/>
  <c r="G68" i="44"/>
  <c r="G67" i="44"/>
  <c r="G66" i="44"/>
  <c r="G65" i="44"/>
  <c r="G64" i="44"/>
  <c r="G63" i="44"/>
  <c r="G62" i="44"/>
  <c r="G61" i="44"/>
  <c r="G60" i="44"/>
  <c r="G59" i="44"/>
  <c r="G58" i="44"/>
  <c r="G57" i="44"/>
  <c r="G56" i="44"/>
  <c r="G55" i="44"/>
  <c r="G54" i="44"/>
  <c r="G53" i="44"/>
  <c r="G52" i="44"/>
  <c r="G51" i="44"/>
  <c r="G50" i="44"/>
  <c r="G49" i="44"/>
  <c r="G48" i="44"/>
  <c r="G47" i="44"/>
  <c r="G46" i="44"/>
  <c r="G45" i="44"/>
  <c r="G44" i="44"/>
  <c r="G43" i="44"/>
  <c r="G42" i="44"/>
  <c r="G41" i="44"/>
  <c r="G40" i="44"/>
  <c r="G39" i="44"/>
  <c r="G38" i="44"/>
  <c r="G37" i="44"/>
  <c r="G36" i="44"/>
  <c r="G35" i="44"/>
  <c r="G34" i="44"/>
  <c r="G33" i="44"/>
  <c r="G32" i="44"/>
  <c r="G31" i="44"/>
  <c r="G30" i="44"/>
  <c r="G29" i="44"/>
  <c r="G28" i="44"/>
  <c r="G27" i="44"/>
  <c r="G26" i="44"/>
  <c r="G25" i="44"/>
  <c r="G24" i="44"/>
  <c r="G23" i="44"/>
  <c r="G22" i="44"/>
  <c r="G21" i="44"/>
  <c r="G20" i="44"/>
  <c r="G19" i="44"/>
  <c r="G18" i="44"/>
  <c r="G17" i="44"/>
  <c r="G16" i="44"/>
  <c r="G15" i="44"/>
  <c r="G14" i="44"/>
  <c r="G13" i="44"/>
  <c r="G12" i="44"/>
  <c r="G11" i="44"/>
  <c r="G10" i="44"/>
  <c r="G9" i="44"/>
  <c r="G8" i="44"/>
  <c r="G7" i="44"/>
  <c r="G6" i="44"/>
  <c r="G5" i="44"/>
  <c r="J41" i="43" l="1"/>
  <c r="G41" i="43"/>
  <c r="J79" i="43" l="1"/>
  <c r="J78" i="43"/>
  <c r="J77" i="43"/>
  <c r="J76" i="43"/>
  <c r="J75" i="43"/>
  <c r="J74" i="43"/>
  <c r="J73" i="43"/>
  <c r="J72" i="43"/>
  <c r="J71" i="43"/>
  <c r="J70" i="43"/>
  <c r="J69" i="43"/>
  <c r="J68" i="43"/>
  <c r="J67" i="43"/>
  <c r="J66" i="43"/>
  <c r="J65" i="43"/>
  <c r="J64" i="43"/>
  <c r="J63" i="43"/>
  <c r="J62" i="43"/>
  <c r="J61" i="43"/>
  <c r="J60" i="43"/>
  <c r="J59" i="43"/>
  <c r="J58" i="43"/>
  <c r="J57" i="43"/>
  <c r="J56" i="43"/>
  <c r="J55" i="43"/>
  <c r="J54" i="43"/>
  <c r="G54" i="43"/>
  <c r="G53" i="43"/>
  <c r="J53" i="43" s="1"/>
  <c r="G52" i="43"/>
  <c r="J52" i="43" s="1"/>
  <c r="G51" i="43"/>
  <c r="J51" i="43" s="1"/>
  <c r="J50" i="43"/>
  <c r="J49" i="43"/>
  <c r="G48" i="43"/>
  <c r="J48" i="43" s="1"/>
  <c r="G47" i="43"/>
  <c r="J47" i="43" s="1"/>
  <c r="G46" i="43"/>
  <c r="J46" i="43" s="1"/>
  <c r="G45" i="43"/>
  <c r="J45" i="43" s="1"/>
  <c r="G44" i="43"/>
  <c r="J44" i="43" s="1"/>
  <c r="G43" i="43"/>
  <c r="J43" i="43" s="1"/>
  <c r="G42" i="43"/>
  <c r="J42" i="43" s="1"/>
  <c r="G40" i="43"/>
  <c r="J40" i="43" s="1"/>
  <c r="G39" i="43"/>
  <c r="J39" i="43" s="1"/>
  <c r="G38" i="43"/>
  <c r="J38" i="43" s="1"/>
  <c r="G37" i="43"/>
  <c r="J37" i="43" s="1"/>
  <c r="G36" i="43"/>
  <c r="J36" i="43" s="1"/>
  <c r="G35" i="43"/>
  <c r="J35" i="43" s="1"/>
  <c r="G34" i="43"/>
  <c r="J34" i="43" s="1"/>
  <c r="J33" i="43"/>
  <c r="G32" i="43"/>
  <c r="G31" i="43"/>
  <c r="J31" i="43" s="1"/>
  <c r="G30" i="43"/>
  <c r="J30" i="43" s="1"/>
  <c r="G29" i="43"/>
  <c r="J29" i="43" s="1"/>
  <c r="G28" i="43"/>
  <c r="J28" i="43" s="1"/>
  <c r="J27" i="43" l="1"/>
  <c r="G26" i="43"/>
  <c r="J26" i="43" s="1"/>
  <c r="G25" i="43"/>
  <c r="J25" i="43" s="1"/>
  <c r="G24" i="43"/>
  <c r="J24" i="43" s="1"/>
  <c r="J23" i="43"/>
  <c r="G22" i="43"/>
  <c r="J22" i="43" s="1"/>
  <c r="G21" i="43"/>
  <c r="J21" i="43" s="1"/>
  <c r="G20" i="43"/>
  <c r="J20" i="43" s="1"/>
  <c r="G19" i="43"/>
  <c r="J19" i="43" s="1"/>
  <c r="G18" i="43"/>
  <c r="J18" i="43" s="1"/>
  <c r="G17" i="43"/>
  <c r="J17" i="43" s="1"/>
  <c r="G16" i="43"/>
  <c r="J16" i="43" s="1"/>
  <c r="G15" i="43"/>
  <c r="J15" i="43" s="1"/>
  <c r="G14" i="43"/>
  <c r="J14" i="43" s="1"/>
  <c r="G13" i="43"/>
  <c r="J13" i="43" s="1"/>
  <c r="G12" i="43"/>
  <c r="J12" i="43" s="1"/>
  <c r="G11" i="43"/>
  <c r="J11" i="43" s="1"/>
  <c r="G10" i="43"/>
  <c r="J10" i="43" s="1"/>
  <c r="G9" i="43"/>
  <c r="J9" i="43" s="1"/>
  <c r="G8" i="43"/>
  <c r="J8" i="43" s="1"/>
  <c r="G7" i="43"/>
  <c r="J7" i="43" s="1"/>
  <c r="G6" i="43"/>
  <c r="J6" i="43" s="1"/>
  <c r="G5" i="43"/>
  <c r="J5" i="43" s="1"/>
  <c r="G4" i="43" l="1"/>
  <c r="J4" i="43" s="1"/>
  <c r="G3" i="43"/>
  <c r="M1" i="43"/>
  <c r="K1" i="43"/>
  <c r="G1" i="43" l="1"/>
  <c r="J3" i="43"/>
  <c r="J145" i="42"/>
  <c r="J144" i="42"/>
  <c r="G144" i="42"/>
  <c r="J143" i="42"/>
  <c r="G143" i="42"/>
  <c r="J142" i="42"/>
  <c r="G142" i="42"/>
  <c r="J141" i="42"/>
  <c r="G141" i="42"/>
  <c r="J140" i="42"/>
  <c r="G140" i="42"/>
  <c r="J139" i="42"/>
  <c r="G139" i="42"/>
  <c r="J138" i="42"/>
  <c r="G138" i="42"/>
  <c r="J137" i="42"/>
  <c r="G137" i="42"/>
  <c r="J136" i="42"/>
  <c r="G136" i="42"/>
  <c r="J135" i="42"/>
  <c r="G135" i="42"/>
  <c r="J134" i="42"/>
  <c r="G134" i="42"/>
  <c r="J133" i="42"/>
  <c r="G133" i="42"/>
  <c r="J132" i="42"/>
  <c r="G132" i="42"/>
  <c r="J131" i="42"/>
  <c r="G131" i="42"/>
  <c r="J130" i="42"/>
  <c r="G130" i="42"/>
  <c r="J129" i="42"/>
  <c r="G129" i="42"/>
  <c r="J128" i="42"/>
  <c r="G128" i="42"/>
  <c r="J127" i="42"/>
  <c r="G127" i="42"/>
  <c r="J126" i="42"/>
  <c r="G126" i="42"/>
  <c r="J125" i="42"/>
  <c r="G125" i="42"/>
  <c r="J124" i="42"/>
  <c r="G124" i="42"/>
  <c r="J123" i="42"/>
  <c r="G123" i="42"/>
  <c r="J122" i="42"/>
  <c r="G122" i="42"/>
  <c r="J121" i="42"/>
  <c r="G121" i="42"/>
  <c r="J120" i="42"/>
  <c r="G120" i="42"/>
  <c r="J119" i="42"/>
  <c r="G119" i="42"/>
  <c r="J118" i="42"/>
  <c r="G118" i="42"/>
  <c r="J117" i="42"/>
  <c r="G117" i="42"/>
  <c r="J116" i="42"/>
  <c r="G116" i="42"/>
  <c r="J115" i="42"/>
  <c r="G115" i="42"/>
  <c r="J114" i="42"/>
  <c r="G114" i="42"/>
  <c r="J113" i="42"/>
  <c r="G113" i="42"/>
  <c r="J112" i="42"/>
  <c r="G112" i="42"/>
  <c r="J111" i="42"/>
  <c r="G111" i="42"/>
  <c r="J110" i="42"/>
  <c r="G110" i="42"/>
  <c r="J109" i="42"/>
  <c r="G109" i="42"/>
  <c r="J108" i="42"/>
  <c r="G108" i="42"/>
  <c r="J107" i="42"/>
  <c r="G107" i="42"/>
  <c r="J106" i="42"/>
  <c r="G106" i="42"/>
  <c r="J105" i="42"/>
  <c r="G105" i="42"/>
  <c r="J104" i="42"/>
  <c r="G104" i="42"/>
  <c r="J103" i="42"/>
  <c r="G103" i="42"/>
  <c r="J102" i="42"/>
  <c r="G102" i="42"/>
  <c r="J101" i="42"/>
  <c r="G101" i="42"/>
  <c r="J100" i="42"/>
  <c r="G100" i="42"/>
  <c r="J99" i="42"/>
  <c r="G99" i="42"/>
  <c r="J98" i="42"/>
  <c r="G98" i="42"/>
  <c r="J97" i="42"/>
  <c r="G97" i="42"/>
  <c r="J96" i="42"/>
  <c r="G96" i="42"/>
  <c r="J95" i="42"/>
  <c r="G95" i="42"/>
  <c r="J94" i="42"/>
  <c r="G94" i="42"/>
  <c r="J93" i="42"/>
  <c r="G93" i="42"/>
  <c r="J92" i="42"/>
  <c r="G92" i="42"/>
  <c r="J91" i="42"/>
  <c r="G91" i="42"/>
  <c r="J90" i="42"/>
  <c r="G90" i="42"/>
  <c r="J89" i="42"/>
  <c r="G89" i="42"/>
  <c r="J88" i="42"/>
  <c r="G88" i="42"/>
  <c r="J87" i="42"/>
  <c r="G87" i="42"/>
  <c r="J86" i="42"/>
  <c r="G86" i="42"/>
  <c r="J85" i="42"/>
  <c r="G85" i="42"/>
  <c r="J84" i="42"/>
  <c r="G84" i="42"/>
  <c r="J83" i="42"/>
  <c r="G83" i="42"/>
  <c r="J82" i="42"/>
  <c r="G82" i="42"/>
  <c r="J81" i="42"/>
  <c r="G81" i="42"/>
  <c r="J80" i="42"/>
  <c r="G80" i="42"/>
  <c r="J79" i="42"/>
  <c r="G79" i="42"/>
  <c r="J78" i="42"/>
  <c r="G78" i="42"/>
  <c r="J77" i="42"/>
  <c r="G77" i="42"/>
  <c r="J76" i="42"/>
  <c r="G76" i="42"/>
  <c r="J75" i="42"/>
  <c r="G75" i="42"/>
  <c r="J74" i="42"/>
  <c r="G74" i="42"/>
  <c r="J73" i="42"/>
  <c r="G73" i="42"/>
  <c r="J72" i="42"/>
  <c r="G72" i="42"/>
  <c r="J71" i="42"/>
  <c r="G71" i="42"/>
  <c r="J70" i="42"/>
  <c r="G70" i="42"/>
  <c r="J69" i="42"/>
  <c r="G69" i="42"/>
  <c r="J68" i="42"/>
  <c r="G68" i="42"/>
  <c r="J67" i="42"/>
  <c r="G67" i="42"/>
  <c r="J66" i="42"/>
  <c r="G66" i="42"/>
  <c r="J65" i="42"/>
  <c r="G65" i="42"/>
  <c r="J64" i="42"/>
  <c r="G64" i="42"/>
  <c r="J63" i="42"/>
  <c r="G63" i="42"/>
  <c r="J62" i="42"/>
  <c r="G62" i="42"/>
  <c r="J61" i="42"/>
  <c r="G61" i="42"/>
  <c r="J60" i="42"/>
  <c r="G60" i="42"/>
  <c r="J59" i="42"/>
  <c r="G59" i="42"/>
  <c r="J58" i="42"/>
  <c r="G58" i="42"/>
  <c r="J57" i="42"/>
  <c r="G57" i="42"/>
  <c r="J56" i="42"/>
  <c r="G56" i="42"/>
  <c r="J55" i="42"/>
  <c r="G55" i="42"/>
  <c r="J54" i="42"/>
  <c r="G54" i="42"/>
  <c r="J53" i="42"/>
  <c r="G53" i="42"/>
  <c r="G52" i="42"/>
  <c r="J52" i="42" s="1"/>
  <c r="G51" i="42"/>
  <c r="J51" i="42" s="1"/>
  <c r="G50" i="42"/>
  <c r="J50" i="42" s="1"/>
  <c r="G49" i="42"/>
  <c r="J49" i="42" s="1"/>
  <c r="G48" i="42"/>
  <c r="J48" i="42" s="1"/>
  <c r="G47" i="42"/>
  <c r="J47" i="42" s="1"/>
  <c r="G46" i="42"/>
  <c r="J46" i="42" s="1"/>
  <c r="G45" i="42"/>
  <c r="J45" i="42" s="1"/>
  <c r="J44" i="42"/>
  <c r="G44" i="42"/>
  <c r="J43" i="42"/>
  <c r="G43" i="42"/>
  <c r="J42" i="42"/>
  <c r="G42" i="42"/>
  <c r="J41" i="42"/>
  <c r="G41" i="42"/>
  <c r="J40" i="42"/>
  <c r="G40" i="42"/>
  <c r="J39" i="42"/>
  <c r="G39" i="42"/>
  <c r="J38" i="42"/>
  <c r="G38" i="42"/>
  <c r="J37" i="42"/>
  <c r="G37" i="42"/>
  <c r="J36" i="42"/>
  <c r="J35" i="42"/>
  <c r="G35" i="42"/>
  <c r="J34" i="42"/>
  <c r="G34" i="42"/>
  <c r="J33" i="42"/>
  <c r="G33" i="42"/>
  <c r="J32" i="42"/>
  <c r="G32" i="42"/>
  <c r="J31" i="42"/>
  <c r="G31" i="42"/>
  <c r="J30" i="42"/>
  <c r="G30" i="42"/>
  <c r="J29" i="42"/>
  <c r="G29" i="42"/>
  <c r="J28" i="42"/>
  <c r="G28" i="42"/>
  <c r="J27" i="42"/>
  <c r="G27" i="42"/>
  <c r="J26" i="42"/>
  <c r="G26" i="42"/>
  <c r="J25" i="42"/>
  <c r="G25" i="42"/>
  <c r="J24" i="42"/>
  <c r="G24" i="42"/>
  <c r="J23" i="42"/>
  <c r="G23" i="42"/>
  <c r="J22" i="42"/>
  <c r="G22" i="42"/>
  <c r="J21" i="42"/>
  <c r="G21" i="42"/>
  <c r="G20" i="42"/>
  <c r="J19" i="42"/>
  <c r="G19" i="42"/>
  <c r="J18" i="42"/>
  <c r="G18" i="42"/>
  <c r="J17" i="42"/>
  <c r="G17" i="42"/>
  <c r="J16" i="42"/>
  <c r="G16" i="42"/>
  <c r="J15" i="42"/>
  <c r="G15" i="42"/>
  <c r="J14" i="42"/>
  <c r="G14" i="42"/>
  <c r="J13" i="42"/>
  <c r="G13" i="42"/>
  <c r="J12" i="42"/>
  <c r="G12" i="42"/>
  <c r="J11" i="42"/>
  <c r="G11" i="42"/>
  <c r="J10" i="42"/>
  <c r="G10" i="42"/>
  <c r="J9" i="42"/>
  <c r="G9" i="42"/>
  <c r="J8" i="42"/>
  <c r="G8" i="42"/>
  <c r="J7" i="42"/>
  <c r="G7" i="42"/>
  <c r="J6" i="42"/>
  <c r="G6" i="42"/>
  <c r="J5" i="42"/>
  <c r="G5" i="42"/>
  <c r="J4" i="42"/>
  <c r="G4" i="42"/>
  <c r="J3" i="42"/>
  <c r="G3" i="42"/>
  <c r="M1" i="42"/>
  <c r="K1" i="42"/>
  <c r="H1" i="42"/>
  <c r="G51" i="41"/>
  <c r="G50" i="41"/>
  <c r="G49" i="41"/>
  <c r="G48" i="41"/>
  <c r="G47" i="41"/>
  <c r="G43" i="41"/>
  <c r="G42" i="41"/>
  <c r="G41" i="41"/>
  <c r="G40" i="41"/>
  <c r="G38" i="41"/>
  <c r="G37" i="41"/>
  <c r="J36" i="41"/>
  <c r="G36" i="41"/>
  <c r="J35" i="41"/>
  <c r="G35" i="41"/>
  <c r="J34" i="41"/>
  <c r="G34" i="41"/>
  <c r="J33" i="41"/>
  <c r="G33" i="41"/>
  <c r="J32" i="41"/>
  <c r="G32" i="41"/>
  <c r="J31" i="41"/>
  <c r="G31" i="41"/>
  <c r="J30" i="41"/>
  <c r="J29" i="41"/>
  <c r="J28" i="41"/>
  <c r="G28" i="41"/>
  <c r="J27" i="41"/>
  <c r="G27" i="41"/>
  <c r="J26" i="41"/>
  <c r="G26" i="41"/>
  <c r="J25" i="41"/>
  <c r="G25" i="41"/>
  <c r="J24" i="41"/>
  <c r="G24" i="41"/>
  <c r="J23" i="41"/>
  <c r="G23" i="41"/>
  <c r="G22" i="41"/>
  <c r="J21" i="41"/>
  <c r="G21" i="41"/>
  <c r="J20" i="41"/>
  <c r="G20" i="41"/>
  <c r="J19" i="41"/>
  <c r="G19" i="41"/>
  <c r="J18" i="41"/>
  <c r="G18" i="41"/>
  <c r="J17" i="41"/>
  <c r="G17" i="41"/>
  <c r="J16" i="41"/>
  <c r="G16" i="41"/>
  <c r="J15" i="41"/>
  <c r="G15" i="41"/>
  <c r="J14" i="41"/>
  <c r="G14" i="41"/>
  <c r="J13" i="41"/>
  <c r="G13" i="41"/>
  <c r="J12" i="41"/>
  <c r="G12" i="41"/>
  <c r="J11" i="41"/>
  <c r="G11" i="41"/>
  <c r="J10" i="41"/>
  <c r="G10" i="41"/>
  <c r="J9" i="41"/>
  <c r="G9" i="41"/>
  <c r="J8" i="41"/>
  <c r="G8" i="41"/>
  <c r="J7" i="41"/>
  <c r="G7" i="41"/>
  <c r="J6" i="41"/>
  <c r="G6" i="41"/>
  <c r="J5" i="41"/>
  <c r="G5" i="41"/>
  <c r="J4" i="41"/>
  <c r="G4" i="41"/>
  <c r="J3" i="41"/>
  <c r="G3" i="41"/>
  <c r="N2" i="41"/>
  <c r="M1" i="41"/>
  <c r="K1" i="41"/>
  <c r="J1" i="41"/>
  <c r="H1" i="41"/>
  <c r="G1" i="41"/>
  <c r="J75" i="39"/>
  <c r="G75" i="39"/>
  <c r="J74" i="39"/>
  <c r="G74" i="39"/>
  <c r="J73" i="39"/>
  <c r="G73" i="39"/>
  <c r="J72" i="39"/>
  <c r="G72" i="39"/>
  <c r="J71" i="39"/>
  <c r="G71" i="39"/>
  <c r="J70" i="39"/>
  <c r="G70" i="39"/>
  <c r="J69" i="39"/>
  <c r="G69" i="39"/>
  <c r="J68" i="39"/>
  <c r="G68" i="39"/>
  <c r="J67" i="39"/>
  <c r="G67" i="39"/>
  <c r="J66" i="39"/>
  <c r="G66" i="39"/>
  <c r="J65" i="39"/>
  <c r="G65" i="39"/>
  <c r="J64" i="39"/>
  <c r="G64" i="39"/>
  <c r="J63" i="39"/>
  <c r="G63" i="39"/>
  <c r="J62" i="39"/>
  <c r="G62" i="39"/>
  <c r="J61" i="39"/>
  <c r="G61" i="39"/>
  <c r="J60" i="39"/>
  <c r="G60" i="39"/>
  <c r="J59" i="39"/>
  <c r="G59" i="39"/>
  <c r="J58" i="39"/>
  <c r="G58" i="39"/>
  <c r="J57" i="39"/>
  <c r="G57" i="39"/>
  <c r="J56" i="39"/>
  <c r="G56" i="39"/>
  <c r="J55" i="39"/>
  <c r="G55" i="39"/>
  <c r="J54" i="39"/>
  <c r="J53" i="39"/>
  <c r="G53" i="39"/>
  <c r="J52" i="39"/>
  <c r="G52" i="39"/>
  <c r="J51" i="39"/>
  <c r="G51" i="39"/>
  <c r="J50" i="39"/>
  <c r="G50" i="39"/>
  <c r="J49" i="39"/>
  <c r="G49" i="39"/>
  <c r="J48" i="39"/>
  <c r="G48" i="39"/>
  <c r="J45" i="39"/>
  <c r="G45" i="39"/>
  <c r="J44" i="39"/>
  <c r="G44" i="39"/>
  <c r="J43" i="39"/>
  <c r="G43" i="39"/>
  <c r="J42" i="39"/>
  <c r="G42" i="39"/>
  <c r="J41" i="39"/>
  <c r="G41" i="39"/>
  <c r="J40" i="39"/>
  <c r="G40" i="39"/>
  <c r="J39" i="39"/>
  <c r="G39" i="39"/>
  <c r="J38" i="39"/>
  <c r="G38" i="39"/>
  <c r="J37" i="39"/>
  <c r="G37" i="39"/>
  <c r="J36" i="39"/>
  <c r="G36" i="39"/>
  <c r="J35" i="39"/>
  <c r="G35" i="39"/>
  <c r="J34" i="39"/>
  <c r="G34" i="39"/>
  <c r="J33" i="39"/>
  <c r="G33" i="39"/>
  <c r="J32" i="39"/>
  <c r="G32" i="39"/>
  <c r="J31" i="39"/>
  <c r="G31" i="39"/>
  <c r="J30" i="39"/>
  <c r="G30" i="39"/>
  <c r="J29" i="39"/>
  <c r="G29" i="39"/>
  <c r="J28" i="39"/>
  <c r="G28" i="39"/>
  <c r="J27" i="39"/>
  <c r="G27" i="39"/>
  <c r="J26" i="39"/>
  <c r="G26" i="39"/>
  <c r="J25" i="39"/>
  <c r="G25" i="39"/>
  <c r="J24" i="39"/>
  <c r="G24" i="39"/>
  <c r="J23" i="39"/>
  <c r="J22" i="39"/>
  <c r="G22" i="39"/>
  <c r="J21" i="39"/>
  <c r="G21" i="39"/>
  <c r="J20" i="39"/>
  <c r="G20" i="39"/>
  <c r="J19" i="39"/>
  <c r="G19" i="39"/>
  <c r="J18" i="39"/>
  <c r="G18" i="39"/>
  <c r="J17" i="39"/>
  <c r="G17" i="39"/>
  <c r="J16" i="39"/>
  <c r="G16" i="39"/>
  <c r="J15" i="39"/>
  <c r="G15" i="39"/>
  <c r="J14" i="39"/>
  <c r="G14" i="39"/>
  <c r="J13" i="39"/>
  <c r="G13" i="39"/>
  <c r="J12" i="39"/>
  <c r="G12" i="39"/>
  <c r="J11" i="39"/>
  <c r="G11" i="39"/>
  <c r="J10" i="39"/>
  <c r="G10" i="39"/>
  <c r="J9" i="39"/>
  <c r="G9" i="39"/>
  <c r="J8" i="39"/>
  <c r="G8" i="39"/>
  <c r="J7" i="39"/>
  <c r="G7" i="39"/>
  <c r="J6" i="39"/>
  <c r="G6" i="39"/>
  <c r="J5" i="39"/>
  <c r="G5" i="39"/>
  <c r="J4" i="39"/>
  <c r="G4" i="39"/>
  <c r="J3" i="39"/>
  <c r="G3" i="39"/>
  <c r="N2" i="39"/>
  <c r="M1" i="39"/>
  <c r="K1" i="39"/>
  <c r="J1" i="39"/>
  <c r="H1" i="39"/>
  <c r="G1" i="39"/>
  <c r="K58" i="40"/>
  <c r="K57" i="40"/>
  <c r="K56" i="40"/>
  <c r="K55" i="40"/>
  <c r="K54" i="40"/>
  <c r="K53" i="40"/>
  <c r="K52" i="40"/>
  <c r="K51" i="40"/>
  <c r="K50" i="40"/>
  <c r="K49" i="40"/>
  <c r="K48" i="40"/>
  <c r="K47" i="40"/>
  <c r="K46" i="40"/>
  <c r="K45" i="40"/>
  <c r="K44" i="40"/>
  <c r="K43" i="40"/>
  <c r="K42" i="40"/>
  <c r="K41" i="40"/>
  <c r="K40" i="40"/>
  <c r="K39" i="40"/>
  <c r="H39" i="40"/>
  <c r="K38" i="40"/>
  <c r="H38" i="40"/>
  <c r="K37" i="40"/>
  <c r="H37" i="40"/>
  <c r="K36" i="40"/>
  <c r="H36" i="40"/>
  <c r="K35" i="40"/>
  <c r="H35" i="40"/>
  <c r="K34" i="40"/>
  <c r="H34" i="40"/>
  <c r="K33" i="40"/>
  <c r="H33" i="40"/>
  <c r="K32" i="40"/>
  <c r="H32" i="40"/>
  <c r="K31" i="40"/>
  <c r="H31" i="40"/>
  <c r="K30" i="40"/>
  <c r="H30" i="40"/>
  <c r="K29" i="40"/>
  <c r="H29" i="40"/>
  <c r="K28" i="40"/>
  <c r="H28" i="40"/>
  <c r="K27" i="40"/>
  <c r="H27" i="40"/>
  <c r="K26" i="40"/>
  <c r="H26" i="40"/>
  <c r="K25" i="40"/>
  <c r="H25" i="40"/>
  <c r="K24" i="40"/>
  <c r="H24" i="40"/>
  <c r="K23" i="40"/>
  <c r="H23" i="40"/>
  <c r="K22" i="40"/>
  <c r="H22" i="40"/>
  <c r="K21" i="40"/>
  <c r="H21" i="40"/>
  <c r="K20" i="40"/>
  <c r="H20" i="40"/>
  <c r="K19" i="40"/>
  <c r="H19" i="40"/>
  <c r="K18" i="40"/>
  <c r="H18" i="40"/>
  <c r="K17" i="40"/>
  <c r="H17" i="40"/>
  <c r="K16" i="40"/>
  <c r="H16" i="40"/>
  <c r="K15" i="40"/>
  <c r="H15" i="40"/>
  <c r="K14" i="40"/>
  <c r="H14" i="40"/>
  <c r="K13" i="40"/>
  <c r="H13" i="40"/>
  <c r="K12" i="40"/>
  <c r="H12" i="40"/>
  <c r="K11" i="40"/>
  <c r="H11" i="40"/>
  <c r="K10" i="40"/>
  <c r="H10" i="40"/>
  <c r="K9" i="40"/>
  <c r="H9" i="40"/>
  <c r="K8" i="40"/>
  <c r="H8" i="40"/>
  <c r="K7" i="40"/>
  <c r="H7" i="40"/>
  <c r="K6" i="40"/>
  <c r="H6" i="40"/>
  <c r="K5" i="40"/>
  <c r="H5" i="40"/>
  <c r="K4" i="40"/>
  <c r="K3" i="40"/>
  <c r="O2" i="40"/>
  <c r="N1" i="40"/>
  <c r="L1" i="40"/>
  <c r="K1" i="40"/>
  <c r="I1" i="40"/>
  <c r="H1" i="40"/>
  <c r="K81" i="25"/>
  <c r="H81" i="25"/>
  <c r="K80" i="25"/>
  <c r="H80" i="25"/>
  <c r="K79" i="25"/>
  <c r="H79" i="25"/>
  <c r="K78" i="25"/>
  <c r="H78" i="25"/>
  <c r="K77" i="25"/>
  <c r="H77" i="25"/>
  <c r="K76" i="25"/>
  <c r="H76" i="25"/>
  <c r="K75" i="25"/>
  <c r="H75" i="25"/>
  <c r="K74" i="25"/>
  <c r="H74" i="25"/>
  <c r="K73" i="25"/>
  <c r="H73" i="25"/>
  <c r="K72" i="25"/>
  <c r="H72" i="25"/>
  <c r="K71" i="25"/>
  <c r="H71" i="25"/>
  <c r="K70" i="25"/>
  <c r="H70" i="25"/>
  <c r="K69" i="25"/>
  <c r="H69" i="25"/>
  <c r="K68" i="25"/>
  <c r="H68" i="25"/>
  <c r="K67" i="25"/>
  <c r="H67" i="25"/>
  <c r="K66" i="25"/>
  <c r="H66" i="25"/>
  <c r="K65" i="25"/>
  <c r="H65" i="25"/>
  <c r="K64" i="25"/>
  <c r="H64" i="25"/>
  <c r="K63" i="25"/>
  <c r="H63" i="25"/>
  <c r="K62" i="25"/>
  <c r="H62" i="25"/>
  <c r="K61" i="25"/>
  <c r="H61" i="25"/>
  <c r="K60" i="25"/>
  <c r="H60" i="25"/>
  <c r="K59" i="25"/>
  <c r="H59" i="25"/>
  <c r="K58" i="25"/>
  <c r="H58" i="25"/>
  <c r="K57" i="25"/>
  <c r="H57" i="25"/>
  <c r="K56" i="25"/>
  <c r="H56" i="25"/>
  <c r="K55" i="25"/>
  <c r="H55" i="25"/>
  <c r="K54" i="25"/>
  <c r="H54" i="25"/>
  <c r="K53" i="25"/>
  <c r="H53" i="25"/>
  <c r="K52" i="25"/>
  <c r="H52" i="25"/>
  <c r="K51" i="25"/>
  <c r="H51" i="25"/>
  <c r="K50" i="25"/>
  <c r="H50" i="25"/>
  <c r="K49" i="25"/>
  <c r="H49" i="25"/>
  <c r="K48" i="25"/>
  <c r="H48" i="25"/>
  <c r="K47" i="25"/>
  <c r="H47" i="25"/>
  <c r="K46" i="25"/>
  <c r="H46" i="25"/>
  <c r="K45" i="25"/>
  <c r="H45" i="25"/>
  <c r="K44" i="25"/>
  <c r="H44" i="25"/>
  <c r="K43" i="25"/>
  <c r="H43" i="25"/>
  <c r="K42" i="25"/>
  <c r="H42" i="25"/>
  <c r="K41" i="25"/>
  <c r="H41" i="25"/>
  <c r="K40" i="25"/>
  <c r="H40" i="25"/>
  <c r="K39" i="25"/>
  <c r="H39" i="25"/>
  <c r="K38" i="25"/>
  <c r="H38" i="25"/>
  <c r="K37" i="25"/>
  <c r="H37" i="25"/>
  <c r="K36" i="25"/>
  <c r="H36" i="25"/>
  <c r="K35" i="25"/>
  <c r="H35" i="25"/>
  <c r="K34" i="25"/>
  <c r="H34" i="25"/>
  <c r="K33" i="25"/>
  <c r="H33" i="25"/>
  <c r="H32" i="25"/>
  <c r="K31" i="25"/>
  <c r="H31" i="25"/>
  <c r="K30" i="25"/>
  <c r="H30" i="25"/>
  <c r="K29" i="25"/>
  <c r="H29" i="25"/>
  <c r="K28" i="25"/>
  <c r="H28" i="25"/>
  <c r="K27" i="25"/>
  <c r="H27" i="25"/>
  <c r="K26" i="25"/>
  <c r="H26" i="25"/>
  <c r="K25" i="25"/>
  <c r="H25" i="25"/>
  <c r="K24" i="25"/>
  <c r="H24" i="25"/>
  <c r="K23" i="25"/>
  <c r="H23" i="25"/>
  <c r="K22" i="25"/>
  <c r="H22" i="25"/>
  <c r="K21" i="25"/>
  <c r="H21" i="25"/>
  <c r="K20" i="25"/>
  <c r="H20" i="25"/>
  <c r="H19" i="25"/>
  <c r="K18" i="25"/>
  <c r="H18" i="25"/>
  <c r="K17" i="25"/>
  <c r="K16" i="25"/>
  <c r="H16" i="25"/>
  <c r="K15" i="25"/>
  <c r="H15" i="25"/>
  <c r="K14" i="25"/>
  <c r="H14" i="25"/>
  <c r="K13" i="25"/>
  <c r="H13" i="25"/>
  <c r="K12" i="25"/>
  <c r="H12" i="25"/>
  <c r="K11" i="25"/>
  <c r="H11" i="25"/>
  <c r="K10" i="25"/>
  <c r="H10" i="25"/>
  <c r="K9" i="25"/>
  <c r="H8" i="25"/>
  <c r="K7" i="25"/>
  <c r="H7" i="25"/>
  <c r="K6" i="25"/>
  <c r="H6" i="25"/>
  <c r="K5" i="25"/>
  <c r="H5" i="25"/>
  <c r="K4" i="25"/>
  <c r="H4" i="25"/>
  <c r="K3" i="25"/>
  <c r="O2" i="25"/>
  <c r="N1" i="25"/>
  <c r="L1" i="25"/>
  <c r="K1" i="25"/>
  <c r="I1" i="25"/>
  <c r="H1" i="25"/>
  <c r="K48" i="23"/>
  <c r="K47" i="23"/>
  <c r="K46" i="23"/>
  <c r="K45" i="23"/>
  <c r="K44" i="23"/>
  <c r="K43" i="23"/>
  <c r="K42" i="23"/>
  <c r="K41" i="23"/>
  <c r="K40" i="23"/>
  <c r="K39" i="23"/>
  <c r="K38" i="23"/>
  <c r="K37" i="23"/>
  <c r="K36" i="23"/>
  <c r="K35" i="23"/>
  <c r="K34" i="23"/>
  <c r="K33" i="23"/>
  <c r="K32" i="23"/>
  <c r="K31" i="23"/>
  <c r="K30" i="23"/>
  <c r="K29" i="23"/>
  <c r="K28" i="23"/>
  <c r="K27" i="23"/>
  <c r="K26" i="23"/>
  <c r="H26" i="23"/>
  <c r="K25" i="23"/>
  <c r="H25" i="23"/>
  <c r="K24" i="23"/>
  <c r="H24" i="23"/>
  <c r="K23" i="23"/>
  <c r="H23" i="23"/>
  <c r="K22" i="23"/>
  <c r="H22" i="23"/>
  <c r="K21" i="23"/>
  <c r="H21" i="23"/>
  <c r="K20" i="23"/>
  <c r="H20" i="23"/>
  <c r="H19" i="23"/>
  <c r="K18" i="23"/>
  <c r="H18" i="23"/>
  <c r="K17" i="23"/>
  <c r="H17" i="23"/>
  <c r="K16" i="23"/>
  <c r="H16" i="23"/>
  <c r="K15" i="23"/>
  <c r="H15" i="23"/>
  <c r="K14" i="23"/>
  <c r="H14" i="23"/>
  <c r="K13" i="23"/>
  <c r="H13" i="23"/>
  <c r="H12" i="23"/>
  <c r="K11" i="23"/>
  <c r="H11" i="23"/>
  <c r="K10" i="23"/>
  <c r="H10" i="23"/>
  <c r="K9" i="23"/>
  <c r="H9" i="23"/>
  <c r="H8" i="23"/>
  <c r="K7" i="23"/>
  <c r="H7" i="23"/>
  <c r="K6" i="23"/>
  <c r="H6" i="23"/>
  <c r="K5" i="23"/>
  <c r="H5" i="23"/>
  <c r="K4" i="23"/>
  <c r="H4" i="23"/>
  <c r="K3" i="23"/>
  <c r="N1" i="23"/>
  <c r="L1" i="23"/>
  <c r="I1" i="23"/>
  <c r="H1" i="23"/>
  <c r="K16" i="22"/>
  <c r="H16" i="22"/>
  <c r="K15" i="22"/>
  <c r="H15" i="22"/>
  <c r="K14" i="22"/>
  <c r="H14" i="22"/>
  <c r="K13" i="22"/>
  <c r="H13" i="22"/>
  <c r="H8" i="22"/>
  <c r="H7" i="22"/>
  <c r="K4" i="22"/>
  <c r="H4" i="22"/>
  <c r="H46" i="21"/>
  <c r="K43" i="21"/>
  <c r="H43" i="21"/>
  <c r="K40" i="21"/>
  <c r="H40" i="21"/>
  <c r="K37" i="21"/>
  <c r="H37" i="21"/>
  <c r="H34" i="21"/>
  <c r="K31" i="21"/>
  <c r="H31" i="21"/>
  <c r="K28" i="21"/>
  <c r="H28" i="21"/>
  <c r="H25" i="21"/>
  <c r="H22" i="21"/>
  <c r="H19" i="21"/>
  <c r="H15" i="21"/>
  <c r="K11" i="21"/>
  <c r="H11" i="21"/>
  <c r="K8" i="21"/>
  <c r="H8" i="21"/>
  <c r="K4" i="21"/>
  <c r="H4" i="21"/>
  <c r="K13" i="20"/>
  <c r="H13" i="20"/>
  <c r="K8" i="20"/>
  <c r="H8" i="20"/>
  <c r="K5" i="20"/>
  <c r="H5" i="20"/>
  <c r="K4" i="20"/>
  <c r="H4" i="20"/>
  <c r="K3" i="19"/>
  <c r="H3" i="19"/>
  <c r="K10" i="18"/>
  <c r="H10" i="18"/>
  <c r="K7" i="18"/>
  <c r="H7" i="18"/>
  <c r="K4" i="18"/>
  <c r="H4" i="18"/>
  <c r="H1" i="17"/>
  <c r="K9" i="16"/>
  <c r="H9" i="16"/>
  <c r="K7" i="16"/>
  <c r="K5" i="16"/>
  <c r="H5" i="16"/>
  <c r="K3" i="16"/>
  <c r="H3" i="16"/>
  <c r="K1" i="16"/>
  <c r="H1" i="16"/>
  <c r="K5" i="13"/>
  <c r="H5" i="13"/>
  <c r="K3" i="13"/>
  <c r="H1" i="13"/>
  <c r="K27" i="12"/>
  <c r="K26" i="12"/>
  <c r="K25" i="12"/>
  <c r="K24" i="12"/>
  <c r="K23" i="12"/>
  <c r="K22" i="12"/>
  <c r="K21" i="12"/>
  <c r="K20" i="12"/>
  <c r="H20" i="12"/>
  <c r="K19" i="12"/>
  <c r="K18" i="12"/>
  <c r="K17" i="12"/>
  <c r="H17" i="12"/>
  <c r="K16" i="12"/>
  <c r="H16" i="12"/>
  <c r="K15" i="12"/>
  <c r="H15" i="12"/>
  <c r="K14" i="12"/>
  <c r="H14" i="12"/>
  <c r="K13" i="12"/>
  <c r="K12" i="12"/>
  <c r="H12" i="12"/>
  <c r="K11" i="12"/>
  <c r="H11" i="12"/>
  <c r="K10" i="12"/>
  <c r="H10" i="12"/>
  <c r="K9" i="12"/>
  <c r="H9" i="12"/>
  <c r="K8" i="12"/>
  <c r="H8" i="12"/>
  <c r="K7" i="12"/>
  <c r="H7" i="12"/>
  <c r="K6" i="12"/>
  <c r="H6" i="12"/>
  <c r="K5" i="12"/>
  <c r="H5" i="12"/>
  <c r="K4" i="12"/>
  <c r="H4" i="12"/>
  <c r="K3" i="12"/>
  <c r="H3" i="12"/>
  <c r="O2" i="12"/>
  <c r="N1" i="12"/>
  <c r="L1" i="12"/>
  <c r="K1" i="12"/>
  <c r="I1" i="12"/>
  <c r="H1" i="12"/>
  <c r="G1" i="42" l="1"/>
  <c r="J1" i="42"/>
  <c r="N2" i="42" l="1"/>
  <c r="H1" i="43"/>
  <c r="J78" i="44"/>
  <c r="H78" i="44"/>
  <c r="H4" i="44"/>
  <c r="H1" i="44"/>
  <c r="H66" i="44"/>
  <c r="J66" i="44"/>
  <c r="J76" i="44"/>
  <c r="H76" i="44"/>
  <c r="J43" i="44"/>
  <c r="H43" i="44"/>
  <c r="J39" i="44"/>
  <c r="H39" i="44"/>
  <c r="J25" i="44"/>
  <c r="H25" i="44"/>
  <c r="H74" i="44"/>
  <c r="J74" i="44"/>
  <c r="J19" i="44"/>
  <c r="H19" i="44"/>
  <c r="H56" i="44"/>
  <c r="J56" i="44"/>
  <c r="N2" i="43"/>
  <c r="H83" i="44"/>
  <c r="J83" i="44"/>
  <c r="J50" i="44"/>
  <c r="H50" i="44"/>
  <c r="J67" i="44"/>
  <c r="H67" i="44"/>
  <c r="H75" i="44"/>
  <c r="J75" i="44"/>
  <c r="J14" i="44"/>
  <c r="H14" i="44"/>
  <c r="H23" i="44"/>
  <c r="J23" i="44"/>
  <c r="H62" i="44"/>
  <c r="J62" i="44"/>
  <c r="J27" i="44"/>
  <c r="H27" i="44"/>
  <c r="H12" i="44"/>
  <c r="J12" i="44"/>
  <c r="J17" i="44"/>
  <c r="H17" i="44"/>
  <c r="J52" i="44"/>
  <c r="H52" i="44"/>
  <c r="H40" i="44"/>
  <c r="J40" i="44"/>
  <c r="H24" i="44"/>
  <c r="J24" i="44"/>
  <c r="H57" i="44"/>
  <c r="J57" i="44"/>
  <c r="H42" i="44"/>
  <c r="J42" i="44"/>
  <c r="H35" i="44"/>
  <c r="J35" i="44"/>
  <c r="H72" i="44"/>
  <c r="J72" i="44"/>
  <c r="H84" i="44"/>
  <c r="J84" i="44"/>
  <c r="H20" i="44"/>
  <c r="J20" i="44"/>
  <c r="H10" i="44"/>
  <c r="J10" i="44"/>
  <c r="J54" i="44"/>
  <c r="H54" i="44"/>
  <c r="J68" i="44"/>
  <c r="H68" i="44"/>
  <c r="H44" i="44"/>
  <c r="J44" i="44"/>
  <c r="J31" i="44"/>
  <c r="H31" i="44"/>
  <c r="J36" i="44"/>
  <c r="H36" i="44"/>
  <c r="H33" i="44"/>
  <c r="J33" i="44"/>
  <c r="J82" i="44"/>
  <c r="H82" i="44"/>
  <c r="H18" i="44"/>
  <c r="J18" i="44"/>
  <c r="H77" i="44"/>
  <c r="J77" i="44"/>
  <c r="H55" i="44"/>
  <c r="J55" i="44"/>
  <c r="J48" i="44"/>
  <c r="H48" i="44"/>
  <c r="J41" i="44"/>
  <c r="H41" i="44"/>
  <c r="H63" i="44"/>
  <c r="J63" i="44"/>
  <c r="H11" i="44"/>
  <c r="J11" i="44"/>
  <c r="H34" i="44"/>
  <c r="J34" i="44"/>
  <c r="J70" i="44"/>
  <c r="H70" i="44"/>
  <c r="J9" i="44"/>
  <c r="H9" i="44"/>
  <c r="H47" i="44"/>
  <c r="J47" i="44"/>
  <c r="H21" i="44"/>
  <c r="J21" i="44"/>
  <c r="J37" i="44"/>
  <c r="H37" i="44"/>
  <c r="J6" i="44"/>
  <c r="H6" i="44"/>
  <c r="J29" i="44"/>
  <c r="H29" i="44"/>
  <c r="H73" i="44"/>
  <c r="J73" i="44"/>
  <c r="H59" i="44"/>
  <c r="J59" i="44"/>
  <c r="H51" i="44"/>
  <c r="J51" i="44"/>
  <c r="J58" i="44"/>
  <c r="H58" i="44"/>
  <c r="J38" i="44"/>
  <c r="H38" i="44"/>
  <c r="H13" i="44"/>
  <c r="J13" i="44"/>
  <c r="H53" i="44"/>
  <c r="J53" i="44"/>
  <c r="H46" i="44"/>
  <c r="J46" i="44"/>
  <c r="H30" i="44"/>
  <c r="J30" i="44"/>
  <c r="J79" i="44"/>
  <c r="H79" i="44"/>
  <c r="J64" i="44"/>
  <c r="H64" i="44"/>
  <c r="H61" i="44"/>
  <c r="J61" i="44"/>
  <c r="J71" i="44"/>
  <c r="H71" i="44"/>
  <c r="J28" i="44"/>
  <c r="H28" i="44"/>
  <c r="J8" i="44"/>
  <c r="H8" i="44"/>
  <c r="H7" i="44"/>
  <c r="J7" i="44"/>
  <c r="J49" i="44"/>
  <c r="H49" i="44"/>
  <c r="J15" i="44"/>
  <c r="H15" i="44"/>
  <c r="J22" i="44"/>
  <c r="H22" i="44"/>
  <c r="H81" i="44"/>
  <c r="J81" i="44"/>
  <c r="J16" i="44"/>
  <c r="H16" i="44"/>
  <c r="H69" i="44"/>
  <c r="J69" i="44"/>
  <c r="J32" i="43"/>
  <c r="J1" i="43"/>
  <c r="K12" i="23"/>
  <c r="K1" i="23"/>
  <c r="O2" i="23"/>
  <c r="J1" i="44"/>
  <c r="N2" i="44"/>
  <c r="J80" i="44"/>
  <c r="H80" i="44"/>
  <c r="J45" i="44"/>
  <c r="H45" i="44"/>
  <c r="H32" i="44"/>
  <c r="J32" i="44"/>
  <c r="J26" i="44"/>
  <c r="H26" i="44"/>
  <c r="J65" i="44"/>
  <c r="H65" i="44"/>
  <c r="H60" i="44"/>
  <c r="J60" i="44"/>
  <c r="H5" i="44"/>
  <c r="J5" i="44"/>
</calcChain>
</file>

<file path=xl/sharedStrings.xml><?xml version="1.0" encoding="utf-8"?>
<sst xmlns="http://schemas.openxmlformats.org/spreadsheetml/2006/main" count="1642" uniqueCount="396">
  <si>
    <t>TOTAL INCOME</t>
  </si>
  <si>
    <t>MONTH</t>
  </si>
  <si>
    <t>DATE</t>
  </si>
  <si>
    <t>INCOME CATEGORY</t>
  </si>
  <si>
    <t>CLIENT</t>
  </si>
  <si>
    <t>JOB DESCRIPTION</t>
  </si>
  <si>
    <t>AMOUNT DUE</t>
  </si>
  <si>
    <t>PAID</t>
  </si>
  <si>
    <t>DATE PAID</t>
  </si>
  <si>
    <t>BALANCE</t>
  </si>
  <si>
    <t>COMMISSION 10%</t>
  </si>
  <si>
    <t>COMMISSION EARNED BY</t>
  </si>
  <si>
    <t>COST</t>
  </si>
  <si>
    <t>JAN</t>
  </si>
  <si>
    <t>PRINTING</t>
  </si>
  <si>
    <t>QUANTITY</t>
  </si>
  <si>
    <t>UNIT COST</t>
  </si>
  <si>
    <t>LYDIA</t>
  </si>
  <si>
    <t>DIE - CUTTING</t>
  </si>
  <si>
    <t>ART CARD PRINTS</t>
  </si>
  <si>
    <t>ART PAPER PRINTS</t>
  </si>
  <si>
    <t>GULLIT ART</t>
  </si>
  <si>
    <t>REV</t>
  </si>
  <si>
    <t>JUN</t>
  </si>
  <si>
    <t>1-Ju -19</t>
  </si>
  <si>
    <t>NAABA</t>
  </si>
  <si>
    <t>PRINING (A4 PAPER STICKER COLOUR)</t>
  </si>
  <si>
    <t>PRINTING (A4 ART PAPER COLOUR)</t>
  </si>
  <si>
    <t>FEB</t>
  </si>
  <si>
    <t>(EAC) PRINTER LIST</t>
  </si>
  <si>
    <t>PRINTING (A4 SHEET BLACK AND WHITE)</t>
  </si>
  <si>
    <t>PRINTING (A4 PAPER STICKER COLOUR)</t>
  </si>
  <si>
    <t>MAY</t>
  </si>
  <si>
    <t>LETTERHEAD</t>
  </si>
  <si>
    <t>PRINTING LETTER HEAD (A4 SHEET COLOUR)</t>
  </si>
  <si>
    <t>PRINTING LETTER HEAD (A4 SHEET COLOUR) SAMPLE</t>
  </si>
  <si>
    <t>CUSTOMER</t>
  </si>
  <si>
    <t>PRINTING ( DL ENVELOPE ) COLOUR</t>
  </si>
  <si>
    <t>GRAPHIC DESIGN</t>
  </si>
  <si>
    <t>VENNESSA</t>
  </si>
  <si>
    <t>PRINTING (3X8 STICKER)</t>
  </si>
  <si>
    <t>EAC MADINA</t>
  </si>
  <si>
    <t>PAA FRANCE</t>
  </si>
  <si>
    <t xml:space="preserve">PRINTING (A4 ART CARD COLOUR) </t>
  </si>
  <si>
    <t>JUL</t>
  </si>
  <si>
    <t>FRANCIS FRND</t>
  </si>
  <si>
    <t xml:space="preserve">PRINTING (A4 ART PAPER COLOUR) F&amp;B SAMPLY </t>
  </si>
  <si>
    <t>PHOTOCOPY</t>
  </si>
  <si>
    <t>EAC ADENTA</t>
  </si>
  <si>
    <t xml:space="preserve">PHOTOCOPY (A4 SHEET BLACK AND WHITE) </t>
  </si>
  <si>
    <t>PRNTING</t>
  </si>
  <si>
    <t>PRINTING (A4 SHEET COLOUR)</t>
  </si>
  <si>
    <t>PHOTOCOPY (A4 SHEET COLOUR)</t>
  </si>
  <si>
    <t>SOBOLO</t>
  </si>
  <si>
    <t>PRINTING (A4 PAPER STICKER) COLOUR</t>
  </si>
  <si>
    <t>AUG</t>
  </si>
  <si>
    <t>21-Aug-019</t>
  </si>
  <si>
    <t>DIE CUTTING</t>
  </si>
  <si>
    <t>DIE CUTTING (TWO YARD)</t>
  </si>
  <si>
    <t>SEP</t>
  </si>
  <si>
    <t>SALO SHITO</t>
  </si>
  <si>
    <t>PRINTING (A4 PAPER STICKER COLOUR)+ DESIGN 20CEDIS</t>
  </si>
  <si>
    <t>JOHN</t>
  </si>
  <si>
    <t>PHOTOCOPY(A4 SHEET BLACK AND WHITE)</t>
  </si>
  <si>
    <t>COMBINING</t>
  </si>
  <si>
    <t>FRANCIS</t>
  </si>
  <si>
    <t>OCT</t>
  </si>
  <si>
    <t>PRINTING (A4 ART CARD COLOUR)</t>
  </si>
  <si>
    <t>14-Oct-019</t>
  </si>
  <si>
    <t>PAULINA (EAC ADENTA)</t>
  </si>
  <si>
    <t>PAULINA</t>
  </si>
  <si>
    <t>PRINTING (A4 ART PAPER COLOUR)F&amp;B</t>
  </si>
  <si>
    <t>15-Oct-019</t>
  </si>
  <si>
    <t>BOOK SHOP</t>
  </si>
  <si>
    <t>PRINTING OF BANNER (3X4)</t>
  </si>
  <si>
    <t>PRINTING OF BANNER (4X6)</t>
  </si>
  <si>
    <t>17-Oct-019</t>
  </si>
  <si>
    <t>EAC  MADINA</t>
  </si>
  <si>
    <t>PRINTIN G (A4 SHEET COLOUR)</t>
  </si>
  <si>
    <t>18-Oct-019</t>
  </si>
  <si>
    <t>PRINTING (A4 ART CARD COLOUR)+  DESIGN (50)</t>
  </si>
  <si>
    <t>28-Oct-019</t>
  </si>
  <si>
    <t>PRINTING (DL ENVELOPE COLOUR)</t>
  </si>
  <si>
    <t>29-Oct-019</t>
  </si>
  <si>
    <t>MADAM</t>
  </si>
  <si>
    <t>NOV</t>
  </si>
  <si>
    <t>FIRE SERVICE</t>
  </si>
  <si>
    <t>TYPING</t>
  </si>
  <si>
    <t>SIR HENRY</t>
  </si>
  <si>
    <t>TYPING AND PRINTING</t>
  </si>
  <si>
    <t xml:space="preserve"> MR. NELSON</t>
  </si>
  <si>
    <t>PRINTING (A4 SHEET COLOUR)F&amp;B SAMPLE</t>
  </si>
  <si>
    <t>PAA-FRANCE</t>
  </si>
  <si>
    <t>AFRICAN BLACK SOAP</t>
  </si>
  <si>
    <t>PRINTING (A3 SHEET C0L0UR)</t>
  </si>
  <si>
    <t>MR.ALUTA</t>
  </si>
  <si>
    <t>A&amp;K VENTURES</t>
  </si>
  <si>
    <t>PRINTING (A4 SHEET BLACK AND WHITE)F&amp;B</t>
  </si>
  <si>
    <t>DEC</t>
  </si>
  <si>
    <t>GIFT OF SIGHT</t>
  </si>
  <si>
    <t>PRINTING (A3 ART CARD COLOUR) SAMPLE</t>
  </si>
  <si>
    <t>GLOBAL MART</t>
  </si>
  <si>
    <t>23-Dec-019</t>
  </si>
  <si>
    <t>KISSI</t>
  </si>
  <si>
    <t>OSEI</t>
  </si>
  <si>
    <t>PRINTING (A3 ART CARD COLOUR)</t>
  </si>
  <si>
    <t>NANA</t>
  </si>
  <si>
    <t>HANNAH</t>
  </si>
  <si>
    <t>\</t>
  </si>
  <si>
    <t>`</t>
  </si>
  <si>
    <t xml:space="preserve">\ </t>
  </si>
  <si>
    <t xml:space="preserve">BRANDING </t>
  </si>
  <si>
    <t>CAR BRANDING</t>
  </si>
  <si>
    <t>NORMAL STICKER (4X2)</t>
  </si>
  <si>
    <t>NAKUS</t>
  </si>
  <si>
    <t>RICAN</t>
  </si>
  <si>
    <t xml:space="preserve">MUG CUPS </t>
  </si>
  <si>
    <t>A4 ART CARD (1 CERTIFICATE)</t>
  </si>
  <si>
    <t>DIE - CUTTING (TWO YARD)</t>
  </si>
  <si>
    <t>PRINTING (A4 PAPER STICKER COLOUR )</t>
  </si>
  <si>
    <t>FLORENCE</t>
  </si>
  <si>
    <t>TYPING AND PRINTING (A4 SHEET BLACK AND WHITE)</t>
  </si>
  <si>
    <t>BEADSNABA</t>
  </si>
  <si>
    <t>PRINTING ( A4 ART PAPER COLOUR)</t>
  </si>
  <si>
    <t>PHYSIOCARE</t>
  </si>
  <si>
    <t>FUNERAL</t>
  </si>
  <si>
    <t>PRINTING ( BOOKS )</t>
  </si>
  <si>
    <t>PRINTING (RECEIPT BOOKS)</t>
  </si>
  <si>
    <t>PRINTING ( A4 PAPER STICKER COLOUR)</t>
  </si>
  <si>
    <t>DIE CUTTING (ONE AND  HALF YARD)</t>
  </si>
  <si>
    <t xml:space="preserve">PRINTING </t>
  </si>
  <si>
    <t xml:space="preserve">PAA-FRANCE </t>
  </si>
  <si>
    <t>PRINTING (A3 ART  CARD COLOUR)</t>
  </si>
  <si>
    <t>PRINTING (BUSINESS CARDS)100PCS</t>
  </si>
  <si>
    <t>CAKE</t>
  </si>
  <si>
    <t>EMMA</t>
  </si>
  <si>
    <t>EDARD</t>
  </si>
  <si>
    <t>PHOTOCOPY (A4 SHETT BLACK AND WHITE)</t>
  </si>
  <si>
    <t>BEMPONG</t>
  </si>
  <si>
    <t>PHOTOCOPY (A4 SHEET BLACK AND WHITE)</t>
  </si>
  <si>
    <t>NANA YAW</t>
  </si>
  <si>
    <t>GODFRED</t>
  </si>
  <si>
    <t>PRINTING (INVITE CARDS COLOUR)</t>
  </si>
  <si>
    <t>SAMUEL</t>
  </si>
  <si>
    <t>PRINTING (INVOICE )</t>
  </si>
  <si>
    <t>INVOICE</t>
  </si>
  <si>
    <t>PRINTING (INVOICE)</t>
  </si>
  <si>
    <t>BANNER (3X4)</t>
  </si>
  <si>
    <t>OPENING SOON</t>
  </si>
  <si>
    <t>COMFORT</t>
  </si>
  <si>
    <t>PATRICK</t>
  </si>
  <si>
    <t>CUSTOMER FRANCIS</t>
  </si>
  <si>
    <t>FRANK</t>
  </si>
  <si>
    <t>A3 STICKER PAPER</t>
  </si>
  <si>
    <t>ALEX</t>
  </si>
  <si>
    <t>MR. ENOCH</t>
  </si>
  <si>
    <t>MAR</t>
  </si>
  <si>
    <t>NDC WOMAN</t>
  </si>
  <si>
    <t>ID CARD</t>
  </si>
  <si>
    <t xml:space="preserve"> </t>
  </si>
  <si>
    <t>SCANING</t>
  </si>
  <si>
    <t>AKOSUA</t>
  </si>
  <si>
    <t>SCANING (A4 SHEET)</t>
  </si>
  <si>
    <t>PHILIP</t>
  </si>
  <si>
    <t>4--Mar-20</t>
  </si>
  <si>
    <t>PRINTI NG (A4 SHEET BLACK AND WHITE)</t>
  </si>
  <si>
    <t>PRINTING (BANNER 6X5)</t>
  </si>
  <si>
    <t>DIE CUTING</t>
  </si>
  <si>
    <t>DIE CUTING (ONE AND HALF YARD)</t>
  </si>
  <si>
    <t>ENVELOPE</t>
  </si>
  <si>
    <t>THOMAS</t>
  </si>
  <si>
    <t>PRINTING(BUSINESS CARDS)</t>
  </si>
  <si>
    <t>ORIGINAL  KITCHEN</t>
  </si>
  <si>
    <t>STICKER ("132X43")</t>
  </si>
  <si>
    <t>TEACHER</t>
  </si>
  <si>
    <t>PRINTING (A3 ART CARD BLACK AND WHITE)</t>
  </si>
  <si>
    <t>MANUEL</t>
  </si>
  <si>
    <t>TYPING AND PRINTING (A4 SHEET COLOUR)</t>
  </si>
  <si>
    <t>NARTEY</t>
  </si>
  <si>
    <t>ENVELOPE+E14</t>
  </si>
  <si>
    <t>TOYOLIE</t>
  </si>
  <si>
    <t>MADAM ESTHER</t>
  </si>
  <si>
    <t>PRINTING (A3 SHEET COLOUR)</t>
  </si>
  <si>
    <t>PRINTING (PVC ID CARD)</t>
  </si>
  <si>
    <t>NAA</t>
  </si>
  <si>
    <t>NANA-ABA</t>
  </si>
  <si>
    <t>TERROZDA LTD</t>
  </si>
  <si>
    <t>PRINTING OF BANNER (3 X 7 FEET)</t>
  </si>
  <si>
    <t>MARY</t>
  </si>
  <si>
    <t>ESTHER</t>
  </si>
  <si>
    <t>MAAME</t>
  </si>
  <si>
    <t>PAA-FRIEND</t>
  </si>
  <si>
    <t>DIE CUTING (ONE YARD)</t>
  </si>
  <si>
    <t>RASTER</t>
  </si>
  <si>
    <t>SETH</t>
  </si>
  <si>
    <t>DIE CUTING (HALF YARD)</t>
  </si>
  <si>
    <t>PEARL</t>
  </si>
  <si>
    <t>ABA</t>
  </si>
  <si>
    <t>COMB-BINDING</t>
  </si>
  <si>
    <t>MR.HENRY</t>
  </si>
  <si>
    <t>FREEMAN</t>
  </si>
  <si>
    <t>COMB-BINDING (A4 SHEET COLOUR)</t>
  </si>
  <si>
    <t>JEFF</t>
  </si>
  <si>
    <t>PRINCE</t>
  </si>
  <si>
    <t xml:space="preserve">PVC ID CARD </t>
  </si>
  <si>
    <t>ID</t>
  </si>
  <si>
    <t>DIE- CUTING</t>
  </si>
  <si>
    <t>FRANCIS GUY</t>
  </si>
  <si>
    <t>PRITING</t>
  </si>
  <si>
    <t>CERT</t>
  </si>
  <si>
    <t>PHOTOCOPY (A4  SHEET COLOUR)</t>
  </si>
  <si>
    <t>EUNICE</t>
  </si>
  <si>
    <t>DIE CUTT (3 YARD)</t>
  </si>
  <si>
    <t>STICKER</t>
  </si>
  <si>
    <t xml:space="preserve">TRANSPARENT STICKER  </t>
  </si>
  <si>
    <t>DIE -CUTTING (1 YARD)</t>
  </si>
  <si>
    <t>LADY</t>
  </si>
  <si>
    <t>DIE CUTTING FRANCE</t>
  </si>
  <si>
    <t>PRINTING (A4 ART CARD OLOUR)</t>
  </si>
  <si>
    <t>DIE CUTTING (ONE YARD)</t>
  </si>
  <si>
    <t>EMMAN</t>
  </si>
  <si>
    <t>PRINTING (A4  SHEET COLOUR)</t>
  </si>
  <si>
    <t>LINDA</t>
  </si>
  <si>
    <t>MR.EDWARD</t>
  </si>
  <si>
    <t>PHOTOCOPY(A4 SHEET COLOUR)</t>
  </si>
  <si>
    <t>PHOTOCOPY(A4 SHEETBLACK AND WHITE)</t>
  </si>
  <si>
    <t>DIE CUTTING (2 YARD)</t>
  </si>
  <si>
    <t>DIE CUTTING (1 YARD)</t>
  </si>
  <si>
    <t>MOHAMMADE</t>
  </si>
  <si>
    <t>NANA KWAME</t>
  </si>
  <si>
    <t>MONICA</t>
  </si>
  <si>
    <t>FIIFI</t>
  </si>
  <si>
    <t>PRINTING (STICKER PAPER )</t>
  </si>
  <si>
    <t>SKICKER</t>
  </si>
  <si>
    <t>PRINTING (A3 SKICKER COLOUR)</t>
  </si>
  <si>
    <t>KING</t>
  </si>
  <si>
    <t>TYPING AND PRINTING (A4 SHEET)</t>
  </si>
  <si>
    <t>PRINTING (A4 ART PAPE COLOUR)</t>
  </si>
  <si>
    <t>SCANING (A4 SHEET )</t>
  </si>
  <si>
    <t>LAND</t>
  </si>
  <si>
    <t>JERRY</t>
  </si>
  <si>
    <t>SCAN</t>
  </si>
  <si>
    <t>SALASI</t>
  </si>
  <si>
    <t>MAAME AKUA</t>
  </si>
  <si>
    <t>PRINTING (A4 ART PAPE COLOUR) MTN MOMO</t>
  </si>
  <si>
    <t>BANNER (10X4) MTN MOMO</t>
  </si>
  <si>
    <t>PHOTOCOPY (A4 SHEET BLACK AND WHITE F&amp;B)</t>
  </si>
  <si>
    <t>MALLI</t>
  </si>
  <si>
    <t>BANNER (3X4) MTN MOMO</t>
  </si>
  <si>
    <t>STICKER  (2X8) MTN MOMO</t>
  </si>
  <si>
    <t>PRINTING (PVC ID CARD WITH LANYARD AND ID CARD HOLDER)</t>
  </si>
  <si>
    <t>EMMANUELA</t>
  </si>
  <si>
    <t>PRINTING (A4  PAPER STICKER  COLOUR) MTN MOMO</t>
  </si>
  <si>
    <t>MIKY</t>
  </si>
  <si>
    <t xml:space="preserve">TYPING </t>
  </si>
  <si>
    <t>WENDY</t>
  </si>
  <si>
    <t>MR. ANSAH</t>
  </si>
  <si>
    <t>PHOTOCOPY (A3 SHEET COLOUR)</t>
  </si>
  <si>
    <t>MAKAFUI</t>
  </si>
  <si>
    <t>PRINTING (INVITATION CARDS)</t>
  </si>
  <si>
    <t>YEBOAH</t>
  </si>
  <si>
    <t>PAA-KWEKU</t>
  </si>
  <si>
    <t>PRINTING (PAPER STICKER COLOUR)</t>
  </si>
  <si>
    <t xml:space="preserve">HOSPITAL </t>
  </si>
  <si>
    <t>HENRY</t>
  </si>
  <si>
    <t>ERNEST</t>
  </si>
  <si>
    <t>ROCKCARE</t>
  </si>
  <si>
    <t>PRINTING (BANNER 3X4) MOMO</t>
  </si>
  <si>
    <t>DIE CUTTING  (5  YARDS) MOMO</t>
  </si>
  <si>
    <t>PRNTING (A4 SHEET  COLOUR)</t>
  </si>
  <si>
    <t>PHOTOCOPY (A3 SHEET BLACK AAND WHITE)</t>
  </si>
  <si>
    <t>PRINTING (A4 PAPER STICKER COLOUR) MOMO</t>
  </si>
  <si>
    <t xml:space="preserve">  </t>
  </si>
  <si>
    <t>MAVIS</t>
  </si>
  <si>
    <t xml:space="preserve">NOBLE </t>
  </si>
  <si>
    <t>PRINTING AND TYPING</t>
  </si>
  <si>
    <t>MR. KODUA</t>
  </si>
  <si>
    <t>PHOTOCOPY (A3 SHEET BLACK AND WHITE)</t>
  </si>
  <si>
    <t>COM-BINDING</t>
  </si>
  <si>
    <t>MR.SETH</t>
  </si>
  <si>
    <t>DORIS</t>
  </si>
  <si>
    <t>PRINTING (A4 ART PAPER)</t>
  </si>
  <si>
    <t>ADJIE</t>
  </si>
  <si>
    <t>BANNER (2X2)</t>
  </si>
  <si>
    <t>PHOTOCOPY (A4 SHEET BLACK AND WHITE) F&amp;B</t>
  </si>
  <si>
    <t>PHILP</t>
  </si>
  <si>
    <t>PHOTOCOPY (A4 SHETT COLOUR)</t>
  </si>
  <si>
    <t>TINA</t>
  </si>
  <si>
    <t>EDWARD</t>
  </si>
  <si>
    <t>DL ENVELOPE</t>
  </si>
  <si>
    <t>SHRED</t>
  </si>
  <si>
    <t>PRINTING (A4 ARTPAER COLOUR)MOMO</t>
  </si>
  <si>
    <t>FRANCIS CLIENT</t>
  </si>
  <si>
    <t>STICKER (126X30)</t>
  </si>
  <si>
    <t>FRED</t>
  </si>
  <si>
    <t>BENSON</t>
  </si>
  <si>
    <t>PHOTOCOPY (A4 SHEET COLOUR)F&amp;B</t>
  </si>
  <si>
    <t>STICKER (13X4)100 MOMO, 30 CASH</t>
  </si>
  <si>
    <t>PACAL</t>
  </si>
  <si>
    <t>PHOTOCOPY (A4 SHEEET BLACK AND WHITE)</t>
  </si>
  <si>
    <t>MAA-MARY</t>
  </si>
  <si>
    <t>PHOTOCOPY (A4 SHEET BLACK AND WHITE</t>
  </si>
  <si>
    <t>30-July,20</t>
  </si>
  <si>
    <t>ENOCK</t>
  </si>
  <si>
    <t xml:space="preserve">TYPING AND PRINTING </t>
  </si>
  <si>
    <t xml:space="preserve">DIE CUTING </t>
  </si>
  <si>
    <t>PAA-KWASI</t>
  </si>
  <si>
    <t>PRINTING (A4 PAPER COLOUR)</t>
  </si>
  <si>
    <t>PITA CHIPS</t>
  </si>
  <si>
    <t>PRINTING (A4 PAPER  STICKER COLOUR)</t>
  </si>
  <si>
    <t xml:space="preserve">PITA CHIPS </t>
  </si>
  <si>
    <t>DIE CUTING (THREE YARD )MOMO</t>
  </si>
  <si>
    <t>SILVIA</t>
  </si>
  <si>
    <t>PRINTING (A4  PAPER STICKER COLOUR)</t>
  </si>
  <si>
    <t>NUKUELI ENTERPRISE</t>
  </si>
  <si>
    <t>PRINTING(A4 SHEET BLACK AND WHITE)</t>
  </si>
  <si>
    <t>PRINTING(A4 ART PAPER COLOUR)</t>
  </si>
  <si>
    <t>NANA ADWOA</t>
  </si>
  <si>
    <t>BEN</t>
  </si>
  <si>
    <t>PRINTING (A3 BLACK AND WHITE)</t>
  </si>
  <si>
    <t>CUSTOMER PAA-FRANCE</t>
  </si>
  <si>
    <t>PHOTOCOPY (A4 SHEET BLACK AND WHITE)F&amp;B</t>
  </si>
  <si>
    <t>SAFE DRIVE</t>
  </si>
  <si>
    <t>SARFOA</t>
  </si>
  <si>
    <t>GRAPHY DESIGN</t>
  </si>
  <si>
    <t>AGYEARE WAIFA FARM</t>
  </si>
  <si>
    <t>PRINTING RECIEPT BOOK</t>
  </si>
  <si>
    <t>PRINTING INVOICE BOOK</t>
  </si>
  <si>
    <t>MILLI</t>
  </si>
  <si>
    <t>NADIA</t>
  </si>
  <si>
    <t>SCANING   MTN  MOMO</t>
  </si>
  <si>
    <t>MATTHEW</t>
  </si>
  <si>
    <t>ANDY</t>
  </si>
  <si>
    <t>BANNER (27X78)</t>
  </si>
  <si>
    <t>GOS</t>
  </si>
  <si>
    <t>FUSON</t>
  </si>
  <si>
    <t>DANIEL</t>
  </si>
  <si>
    <t>PHOTOCOPY (A4 SHEET BLACK AND WHITE)MOMO</t>
  </si>
  <si>
    <t>AKUA</t>
  </si>
  <si>
    <t>WISDOM</t>
  </si>
  <si>
    <t>PRINTING (A3 SHEET BLACK AND WHITE)</t>
  </si>
  <si>
    <t>RINTING (A4 SHEET BLACK AND WHITE)</t>
  </si>
  <si>
    <t xml:space="preserve">TYPINTING </t>
  </si>
  <si>
    <t>JULIANA</t>
  </si>
  <si>
    <t>SENU</t>
  </si>
  <si>
    <t>MALI</t>
  </si>
  <si>
    <t>AYLVIA</t>
  </si>
  <si>
    <t>ELIZABETH</t>
  </si>
  <si>
    <t>GEORGE</t>
  </si>
  <si>
    <t>GIDEON</t>
  </si>
  <si>
    <t>JENNIFER</t>
  </si>
  <si>
    <t>CHEERFUL</t>
  </si>
  <si>
    <t>PRINTING (A3 PAPER STICKER ) MOMO</t>
  </si>
  <si>
    <t>STICKER  (5X7)</t>
  </si>
  <si>
    <t>BELINDA</t>
  </si>
  <si>
    <t>JONATHAN</t>
  </si>
  <si>
    <t>MICHEAL</t>
  </si>
  <si>
    <t>DIE CUTTING HALF YARD</t>
  </si>
  <si>
    <t>CHRISABEL</t>
  </si>
  <si>
    <t>RANSFORD</t>
  </si>
  <si>
    <t>PRODUCT LABELS (100PCS)</t>
  </si>
  <si>
    <t>ASAA</t>
  </si>
  <si>
    <t>PRINTING (PRINTING A4 SHEET BLACK AND WHITE)</t>
  </si>
  <si>
    <t>SOPHIA</t>
  </si>
  <si>
    <t>18--Sep-20</t>
  </si>
  <si>
    <t>DIE CUTTING (5 YARDS)</t>
  </si>
  <si>
    <t>NATHANIEL</t>
  </si>
  <si>
    <t>DIE CUTTING (0NE AND HALF YARDS)</t>
  </si>
  <si>
    <t>AUGUSTINA</t>
  </si>
  <si>
    <t>DIVINE</t>
  </si>
  <si>
    <t>COM-BANDING</t>
  </si>
  <si>
    <t>CHRIST</t>
  </si>
  <si>
    <t>MR.DUAH</t>
  </si>
  <si>
    <t>ASPIRE</t>
  </si>
  <si>
    <t>PHOTOCOPY (A3 SHEET BL.ACK AND WHITE)</t>
  </si>
  <si>
    <t>PRINTING (A4 SHETT BLACK AND WHITE)</t>
  </si>
  <si>
    <t>PRINTING (DL ENVELPOE COLOUR)</t>
  </si>
  <si>
    <t>PHOTOCOPTY (A4 SHEET BLACK AND WHITE)</t>
  </si>
  <si>
    <t>EDITH</t>
  </si>
  <si>
    <t>KWAME</t>
  </si>
  <si>
    <t>BERNICE</t>
  </si>
  <si>
    <t>LOUISA</t>
  </si>
  <si>
    <t>WILSON</t>
  </si>
  <si>
    <t>MABEL</t>
  </si>
  <si>
    <t>PRINTING (A4 STICKER PAPER)</t>
  </si>
  <si>
    <t>DIE CUTTING(ONE YARD)MOMO</t>
  </si>
  <si>
    <t>DIE CUTTING (TWO YARD)MOMO</t>
  </si>
  <si>
    <t>MARIE</t>
  </si>
  <si>
    <t>EMELIA</t>
  </si>
  <si>
    <t>VICTOR</t>
  </si>
  <si>
    <t xml:space="preserve">COM-BINDING </t>
  </si>
  <si>
    <t>9--Oct-20</t>
  </si>
  <si>
    <t>PRINTING (A4 STICKER PAPER COLOUR)MOMO</t>
  </si>
  <si>
    <t>DIE CUTING (ONE YARD)MOMO</t>
  </si>
  <si>
    <t>CUS FRANCIS</t>
  </si>
  <si>
    <t>NUKULE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</si>
</sst>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GH₵&quot;* #,##0.00_-;\-&quot;GH₵&quot;* #,##0.00_-;_-&quot;GH₵&quot;* &quot;-&quot;??_-;_-@_-"/>
    <numFmt numFmtId="43" formatCode="_-* #,##0.00_-;\-* #,##0.00_-;_-* &quot;-&quot;??_-;_-@_-"/>
    <numFmt numFmtId="164" formatCode="[$-409]d\-mmm\-yy;@"/>
    <numFmt numFmtId="165" formatCode="_-[$GHC]\ * #,##0.00_-;\-[$GHC]\ * #,##0.00_-;_-[$GHC]\ * &quot;-&quot;??_-;_-@_-"/>
    <numFmt numFmtId="166" formatCode="_([$GHC]\ * #,##0.00_);_([$GHC]\ * \(#,##0.00\);_([$GHC]\ * &quot;-&quot;??_);_(@_)"/>
    <numFmt numFmtId="167" formatCode="d\-mmm\-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charset val="1"/>
    </font>
    <font>
      <sz val="11"/>
      <color theme="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94">
    <xf numFmtId="0" fontId="0" fillId="0" borderId="0" xfId="0"/>
    <xf numFmtId="164" fontId="2" fillId="3" borderId="1" xfId="0" applyNumberFormat="1" applyFont="1" applyFill="1" applyBorder="1" applyAlignment="1">
      <alignment horizontal="center"/>
    </xf>
    <xf numFmtId="0" fontId="6" fillId="3" borderId="1" xfId="0" applyFont="1" applyFill="1" applyBorder="1"/>
    <xf numFmtId="166" fontId="2" fillId="3" borderId="1" xfId="1" applyNumberFormat="1" applyFont="1" applyFill="1" applyBorder="1"/>
    <xf numFmtId="166" fontId="6" fillId="3" borderId="1" xfId="1" applyNumberFormat="1" applyFont="1" applyFill="1" applyBorder="1"/>
    <xf numFmtId="0" fontId="0" fillId="4" borderId="1" xfId="0" applyFont="1" applyFill="1" applyBorder="1"/>
    <xf numFmtId="164" fontId="0" fillId="4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vertical="center" wrapText="1"/>
    </xf>
    <xf numFmtId="166" fontId="0" fillId="4" borderId="1" xfId="0" applyNumberFormat="1" applyFont="1" applyFill="1" applyBorder="1"/>
    <xf numFmtId="0" fontId="0" fillId="0" borderId="1" xfId="0" applyBorder="1"/>
    <xf numFmtId="166" fontId="0" fillId="0" borderId="1" xfId="0" applyNumberFormat="1" applyBorder="1"/>
    <xf numFmtId="15" fontId="0" fillId="0" borderId="1" xfId="0" applyNumberFormat="1" applyBorder="1"/>
    <xf numFmtId="2" fontId="2" fillId="3" borderId="1" xfId="0" applyNumberFormat="1" applyFont="1" applyFill="1" applyBorder="1"/>
    <xf numFmtId="0" fontId="8" fillId="0" borderId="1" xfId="0" applyFont="1" applyBorder="1"/>
    <xf numFmtId="164" fontId="8" fillId="4" borderId="1" xfId="0" applyNumberFormat="1" applyFont="1" applyFill="1" applyBorder="1" applyAlignment="1">
      <alignment horizontal="center"/>
    </xf>
    <xf numFmtId="165" fontId="5" fillId="0" borderId="1" xfId="0" applyNumberFormat="1" applyFont="1" applyBorder="1"/>
    <xf numFmtId="2" fontId="0" fillId="0" borderId="1" xfId="0" applyNumberFormat="1" applyBorder="1"/>
    <xf numFmtId="0" fontId="0" fillId="0" borderId="1" xfId="0" applyFont="1" applyBorder="1"/>
    <xf numFmtId="0" fontId="8" fillId="4" borderId="1" xfId="0" applyFont="1" applyFill="1" applyBorder="1"/>
    <xf numFmtId="0" fontId="8" fillId="0" borderId="1" xfId="0" applyFont="1" applyFill="1" applyBorder="1" applyAlignment="1">
      <alignment vertical="center" wrapText="1"/>
    </xf>
    <xf numFmtId="166" fontId="8" fillId="4" borderId="1" xfId="0" applyNumberFormat="1" applyFont="1" applyFill="1" applyBorder="1"/>
    <xf numFmtId="0" fontId="0" fillId="0" borderId="1" xfId="0" applyFont="1" applyFill="1" applyBorder="1" applyAlignment="1">
      <alignment vertical="center" wrapText="1"/>
    </xf>
    <xf numFmtId="166" fontId="0" fillId="0" borderId="1" xfId="0" applyNumberFormat="1" applyFont="1" applyBorder="1"/>
    <xf numFmtId="0" fontId="4" fillId="0" borderId="1" xfId="0" applyFont="1" applyBorder="1"/>
    <xf numFmtId="164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0" fillId="0" borderId="1" xfId="0" applyFill="1" applyBorder="1"/>
    <xf numFmtId="166" fontId="0" fillId="0" borderId="1" xfId="0" applyNumberFormat="1" applyFill="1" applyBorder="1"/>
    <xf numFmtId="166" fontId="0" fillId="0" borderId="1" xfId="0" applyNumberFormat="1" applyFont="1" applyFill="1" applyBorder="1"/>
    <xf numFmtId="166" fontId="8" fillId="0" borderId="1" xfId="0" applyNumberFormat="1" applyFont="1" applyBorder="1"/>
    <xf numFmtId="0" fontId="0" fillId="0" borderId="1" xfId="0" applyBorder="1" applyAlignment="1">
      <alignment horizontal="center"/>
    </xf>
    <xf numFmtId="0" fontId="8" fillId="0" borderId="1" xfId="0" applyFont="1" applyFill="1" applyBorder="1"/>
    <xf numFmtId="0" fontId="0" fillId="0" borderId="1" xfId="0" applyFont="1" applyFill="1" applyBorder="1"/>
    <xf numFmtId="0" fontId="4" fillId="0" borderId="1" xfId="0" applyFont="1" applyFill="1" applyBorder="1"/>
    <xf numFmtId="166" fontId="4" fillId="0" borderId="1" xfId="0" applyNumberFormat="1" applyFont="1" applyFill="1" applyBorder="1"/>
    <xf numFmtId="15" fontId="0" fillId="0" borderId="1" xfId="0" applyNumberFormat="1" applyBorder="1" applyAlignment="1">
      <alignment horizontal="center"/>
    </xf>
    <xf numFmtId="0" fontId="0" fillId="3" borderId="1" xfId="0" applyFont="1" applyFill="1" applyBorder="1"/>
    <xf numFmtId="0" fontId="0" fillId="0" borderId="1" xfId="0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center"/>
    </xf>
    <xf numFmtId="166" fontId="1" fillId="0" borderId="1" xfId="1" applyNumberFormat="1" applyFont="1" applyFill="1" applyBorder="1"/>
    <xf numFmtId="166" fontId="2" fillId="0" borderId="1" xfId="1" applyNumberFormat="1" applyFont="1" applyFill="1" applyBorder="1"/>
    <xf numFmtId="167" fontId="0" fillId="5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0" fillId="5" borderId="1" xfId="0" applyFont="1" applyFill="1" applyBorder="1"/>
    <xf numFmtId="0" fontId="2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4" fillId="0" borderId="1" xfId="0" applyNumberFormat="1" applyFont="1" applyFill="1" applyBorder="1" applyAlignment="1">
      <alignment horizontal="center" vertical="center" wrapText="1"/>
    </xf>
    <xf numFmtId="44" fontId="0" fillId="0" borderId="1" xfId="0" applyNumberFormat="1" applyFont="1" applyBorder="1" applyAlignment="1">
      <alignment wrapText="1"/>
    </xf>
    <xf numFmtId="2" fontId="2" fillId="0" borderId="1" xfId="0" applyNumberFormat="1" applyFont="1" applyBorder="1" applyAlignment="1">
      <alignment horizontal="center"/>
    </xf>
    <xf numFmtId="2" fontId="8" fillId="0" borderId="1" xfId="0" applyNumberFormat="1" applyFont="1" applyBorder="1"/>
    <xf numFmtId="166" fontId="8" fillId="0" borderId="1" xfId="0" applyNumberFormat="1" applyFont="1" applyFill="1" applyBorder="1"/>
    <xf numFmtId="165" fontId="7" fillId="2" borderId="2" xfId="2" applyNumberFormat="1" applyFont="1" applyBorder="1" applyAlignment="1">
      <alignment horizontal="center" vertical="center"/>
    </xf>
    <xf numFmtId="0" fontId="8" fillId="0" borderId="0" xfId="0" applyFont="1"/>
    <xf numFmtId="167" fontId="8" fillId="5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44" fontId="8" fillId="0" borderId="1" xfId="0" applyNumberFormat="1" applyFont="1" applyBorder="1" applyAlignment="1">
      <alignment wrapText="1"/>
    </xf>
    <xf numFmtId="0" fontId="0" fillId="0" borderId="0" xfId="0" applyFont="1"/>
    <xf numFmtId="0" fontId="10" fillId="0" borderId="1" xfId="0" applyFont="1" applyBorder="1"/>
    <xf numFmtId="164" fontId="10" fillId="4" borderId="1" xfId="0" applyNumberFormat="1" applyFont="1" applyFill="1" applyBorder="1" applyAlignment="1">
      <alignment horizontal="center"/>
    </xf>
    <xf numFmtId="166" fontId="10" fillId="0" borderId="1" xfId="0" applyNumberFormat="1" applyFont="1" applyBorder="1"/>
    <xf numFmtId="166" fontId="10" fillId="4" borderId="1" xfId="0" applyNumberFormat="1" applyFont="1" applyFill="1" applyBorder="1"/>
    <xf numFmtId="0" fontId="10" fillId="0" borderId="0" xfId="0" applyFont="1"/>
    <xf numFmtId="0" fontId="0" fillId="0" borderId="3" xfId="0" applyFont="1" applyFill="1" applyBorder="1"/>
    <xf numFmtId="0" fontId="0" fillId="0" borderId="0" xfId="0" applyFont="1" applyFill="1" applyBorder="1"/>
    <xf numFmtId="3" fontId="0" fillId="0" borderId="1" xfId="0" applyNumberFormat="1" applyFont="1" applyFill="1" applyBorder="1" applyAlignment="1">
      <alignment horizontal="center"/>
    </xf>
    <xf numFmtId="167" fontId="0" fillId="0" borderId="0" xfId="0" applyNumberFormat="1" applyFont="1"/>
    <xf numFmtId="0" fontId="8" fillId="0" borderId="0" xfId="0" applyFont="1" applyFill="1" applyBorder="1"/>
    <xf numFmtId="44" fontId="4" fillId="0" borderId="1" xfId="0" applyNumberFormat="1" applyFont="1" applyBorder="1" applyAlignment="1">
      <alignment wrapText="1"/>
    </xf>
    <xf numFmtId="0" fontId="4" fillId="0" borderId="0" xfId="0" applyFont="1" applyFill="1" applyBorder="1"/>
    <xf numFmtId="0" fontId="4" fillId="0" borderId="0" xfId="0" applyFont="1"/>
    <xf numFmtId="0" fontId="4" fillId="0" borderId="1" xfId="0" applyFont="1" applyFill="1" applyBorder="1" applyAlignment="1">
      <alignment horizontal="center"/>
    </xf>
    <xf numFmtId="167" fontId="4" fillId="5" borderId="1" xfId="0" applyNumberFormat="1" applyFont="1" applyFill="1" applyBorder="1" applyAlignment="1">
      <alignment horizontal="center"/>
    </xf>
    <xf numFmtId="166" fontId="4" fillId="0" borderId="4" xfId="0" applyNumberFormat="1" applyFont="1" applyFill="1" applyBorder="1"/>
    <xf numFmtId="166" fontId="8" fillId="0" borderId="4" xfId="0" applyNumberFormat="1" applyFont="1" applyFill="1" applyBorder="1"/>
    <xf numFmtId="166" fontId="0" fillId="0" borderId="4" xfId="0" applyNumberFormat="1" applyFont="1" applyFill="1" applyBorder="1"/>
    <xf numFmtId="0" fontId="11" fillId="0" borderId="0" xfId="0" applyFont="1"/>
    <xf numFmtId="166" fontId="11" fillId="0" borderId="1" xfId="0" applyNumberFormat="1" applyFont="1" applyFill="1" applyBorder="1"/>
    <xf numFmtId="0" fontId="0" fillId="0" borderId="4" xfId="0" applyFont="1" applyFill="1" applyBorder="1" applyAlignment="1">
      <alignment horizontal="center"/>
    </xf>
    <xf numFmtId="44" fontId="0" fillId="0" borderId="4" xfId="0" applyNumberFormat="1" applyFont="1" applyFill="1" applyBorder="1" applyAlignment="1">
      <alignment wrapText="1"/>
    </xf>
    <xf numFmtId="166" fontId="0" fillId="4" borderId="4" xfId="0" applyNumberFormat="1" applyFont="1" applyFill="1" applyBorder="1"/>
    <xf numFmtId="0" fontId="8" fillId="0" borderId="4" xfId="0" applyFont="1" applyFill="1" applyBorder="1" applyAlignment="1">
      <alignment horizontal="center"/>
    </xf>
    <xf numFmtId="44" fontId="8" fillId="0" borderId="4" xfId="0" applyNumberFormat="1" applyFont="1" applyFill="1" applyBorder="1" applyAlignment="1">
      <alignment wrapText="1"/>
    </xf>
    <xf numFmtId="166" fontId="8" fillId="4" borderId="4" xfId="0" applyNumberFormat="1" applyFont="1" applyFill="1" applyBorder="1"/>
    <xf numFmtId="167" fontId="8" fillId="0" borderId="0" xfId="0" applyNumberFormat="1" applyFont="1"/>
    <xf numFmtId="167" fontId="0" fillId="0" borderId="0" xfId="0" applyNumberFormat="1"/>
    <xf numFmtId="0" fontId="12" fillId="0" borderId="0" xfId="0" applyFont="1"/>
    <xf numFmtId="165" fontId="7" fillId="2" borderId="1" xfId="2" applyNumberFormat="1" applyFont="1" applyBorder="1" applyAlignment="1">
      <alignment horizontal="center" vertical="center"/>
    </xf>
  </cellXfs>
  <cellStyles count="3">
    <cellStyle name="Accent4" xfId="2" builtinId="41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2"/>
  <sheetViews>
    <sheetView topLeftCell="H1" zoomScale="98" zoomScaleNormal="98" workbookViewId="0">
      <selection activeCell="C21" sqref="C21"/>
    </sheetView>
  </sheetViews>
  <sheetFormatPr defaultRowHeight="15" x14ac:dyDescent="0.25"/>
  <cols>
    <col min="1" max="1" width="9.42578125" style="9" customWidth="1"/>
    <col min="2" max="2" width="16.140625" style="31" customWidth="1"/>
    <col min="3" max="3" width="31" style="9" customWidth="1"/>
    <col min="4" max="4" width="34" style="9" customWidth="1"/>
    <col min="5" max="5" width="57.140625" style="9" customWidth="1"/>
    <col min="6" max="6" width="13.140625" style="31" customWidth="1"/>
    <col min="7" max="7" width="14.28515625" style="16" customWidth="1"/>
    <col min="8" max="8" width="26.5703125" style="10" customWidth="1"/>
    <col min="9" max="9" width="24.42578125" style="10" customWidth="1"/>
    <col min="10" max="10" width="20.7109375" style="9" customWidth="1"/>
    <col min="11" max="11" width="20.7109375" style="10" customWidth="1"/>
    <col min="12" max="12" width="22.7109375" style="10" customWidth="1"/>
    <col min="13" max="13" width="28.42578125" style="9" customWidth="1"/>
    <col min="14" max="14" width="25.5703125" style="10" customWidth="1"/>
    <col min="15" max="15" width="30.42578125" style="9" customWidth="1"/>
    <col min="16" max="258" width="9.140625" style="9"/>
    <col min="259" max="259" width="13.140625" style="9" customWidth="1"/>
    <col min="260" max="260" width="22.42578125" style="9" customWidth="1"/>
    <col min="261" max="261" width="33.85546875" style="9" customWidth="1"/>
    <col min="262" max="262" width="41.85546875" style="9" customWidth="1"/>
    <col min="263" max="263" width="20" style="9" customWidth="1"/>
    <col min="264" max="264" width="17.5703125" style="9" customWidth="1"/>
    <col min="265" max="265" width="19.28515625" style="9" customWidth="1"/>
    <col min="266" max="266" width="15" style="9" customWidth="1"/>
    <col min="267" max="267" width="18.7109375" style="9" customWidth="1"/>
    <col min="268" max="269" width="23.42578125" style="9" customWidth="1"/>
    <col min="270" max="270" width="13.85546875" style="9" customWidth="1"/>
    <col min="271" max="514" width="9.140625" style="9"/>
    <col min="515" max="515" width="13.140625" style="9" customWidth="1"/>
    <col min="516" max="516" width="22.42578125" style="9" customWidth="1"/>
    <col min="517" max="517" width="33.85546875" style="9" customWidth="1"/>
    <col min="518" max="518" width="41.85546875" style="9" customWidth="1"/>
    <col min="519" max="519" width="20" style="9" customWidth="1"/>
    <col min="520" max="520" width="17.5703125" style="9" customWidth="1"/>
    <col min="521" max="521" width="19.28515625" style="9" customWidth="1"/>
    <col min="522" max="522" width="15" style="9" customWidth="1"/>
    <col min="523" max="523" width="18.7109375" style="9" customWidth="1"/>
    <col min="524" max="525" width="23.42578125" style="9" customWidth="1"/>
    <col min="526" max="526" width="13.85546875" style="9" customWidth="1"/>
    <col min="527" max="770" width="9.140625" style="9"/>
    <col min="771" max="771" width="13.140625" style="9" customWidth="1"/>
    <col min="772" max="772" width="22.42578125" style="9" customWidth="1"/>
    <col min="773" max="773" width="33.85546875" style="9" customWidth="1"/>
    <col min="774" max="774" width="41.85546875" style="9" customWidth="1"/>
    <col min="775" max="775" width="20" style="9" customWidth="1"/>
    <col min="776" max="776" width="17.5703125" style="9" customWidth="1"/>
    <col min="777" max="777" width="19.28515625" style="9" customWidth="1"/>
    <col min="778" max="778" width="15" style="9" customWidth="1"/>
    <col min="779" max="779" width="18.7109375" style="9" customWidth="1"/>
    <col min="780" max="781" width="23.42578125" style="9" customWidth="1"/>
    <col min="782" max="782" width="13.85546875" style="9" customWidth="1"/>
    <col min="783" max="1026" width="9.140625" style="9"/>
    <col min="1027" max="1027" width="13.140625" style="9" customWidth="1"/>
    <col min="1028" max="1028" width="22.42578125" style="9" customWidth="1"/>
    <col min="1029" max="1029" width="33.85546875" style="9" customWidth="1"/>
    <col min="1030" max="1030" width="41.85546875" style="9" customWidth="1"/>
    <col min="1031" max="1031" width="20" style="9" customWidth="1"/>
    <col min="1032" max="1032" width="17.5703125" style="9" customWidth="1"/>
    <col min="1033" max="1033" width="19.28515625" style="9" customWidth="1"/>
    <col min="1034" max="1034" width="15" style="9" customWidth="1"/>
    <col min="1035" max="1035" width="18.7109375" style="9" customWidth="1"/>
    <col min="1036" max="1037" width="23.42578125" style="9" customWidth="1"/>
    <col min="1038" max="1038" width="13.85546875" style="9" customWidth="1"/>
    <col min="1039" max="1282" width="9.140625" style="9"/>
    <col min="1283" max="1283" width="13.140625" style="9" customWidth="1"/>
    <col min="1284" max="1284" width="22.42578125" style="9" customWidth="1"/>
    <col min="1285" max="1285" width="33.85546875" style="9" customWidth="1"/>
    <col min="1286" max="1286" width="41.85546875" style="9" customWidth="1"/>
    <col min="1287" max="1287" width="20" style="9" customWidth="1"/>
    <col min="1288" max="1288" width="17.5703125" style="9" customWidth="1"/>
    <col min="1289" max="1289" width="19.28515625" style="9" customWidth="1"/>
    <col min="1290" max="1290" width="15" style="9" customWidth="1"/>
    <col min="1291" max="1291" width="18.7109375" style="9" customWidth="1"/>
    <col min="1292" max="1293" width="23.42578125" style="9" customWidth="1"/>
    <col min="1294" max="1294" width="13.85546875" style="9" customWidth="1"/>
    <col min="1295" max="1538" width="9.140625" style="9"/>
    <col min="1539" max="1539" width="13.140625" style="9" customWidth="1"/>
    <col min="1540" max="1540" width="22.42578125" style="9" customWidth="1"/>
    <col min="1541" max="1541" width="33.85546875" style="9" customWidth="1"/>
    <col min="1542" max="1542" width="41.85546875" style="9" customWidth="1"/>
    <col min="1543" max="1543" width="20" style="9" customWidth="1"/>
    <col min="1544" max="1544" width="17.5703125" style="9" customWidth="1"/>
    <col min="1545" max="1545" width="19.28515625" style="9" customWidth="1"/>
    <col min="1546" max="1546" width="15" style="9" customWidth="1"/>
    <col min="1547" max="1547" width="18.7109375" style="9" customWidth="1"/>
    <col min="1548" max="1549" width="23.42578125" style="9" customWidth="1"/>
    <col min="1550" max="1550" width="13.85546875" style="9" customWidth="1"/>
    <col min="1551" max="1794" width="9.140625" style="9"/>
    <col min="1795" max="1795" width="13.140625" style="9" customWidth="1"/>
    <col min="1796" max="1796" width="22.42578125" style="9" customWidth="1"/>
    <col min="1797" max="1797" width="33.85546875" style="9" customWidth="1"/>
    <col min="1798" max="1798" width="41.85546875" style="9" customWidth="1"/>
    <col min="1799" max="1799" width="20" style="9" customWidth="1"/>
    <col min="1800" max="1800" width="17.5703125" style="9" customWidth="1"/>
    <col min="1801" max="1801" width="19.28515625" style="9" customWidth="1"/>
    <col min="1802" max="1802" width="15" style="9" customWidth="1"/>
    <col min="1803" max="1803" width="18.7109375" style="9" customWidth="1"/>
    <col min="1804" max="1805" width="23.42578125" style="9" customWidth="1"/>
    <col min="1806" max="1806" width="13.85546875" style="9" customWidth="1"/>
    <col min="1807" max="2050" width="9.140625" style="9"/>
    <col min="2051" max="2051" width="13.140625" style="9" customWidth="1"/>
    <col min="2052" max="2052" width="22.42578125" style="9" customWidth="1"/>
    <col min="2053" max="2053" width="33.85546875" style="9" customWidth="1"/>
    <col min="2054" max="2054" width="41.85546875" style="9" customWidth="1"/>
    <col min="2055" max="2055" width="20" style="9" customWidth="1"/>
    <col min="2056" max="2056" width="17.5703125" style="9" customWidth="1"/>
    <col min="2057" max="2057" width="19.28515625" style="9" customWidth="1"/>
    <col min="2058" max="2058" width="15" style="9" customWidth="1"/>
    <col min="2059" max="2059" width="18.7109375" style="9" customWidth="1"/>
    <col min="2060" max="2061" width="23.42578125" style="9" customWidth="1"/>
    <col min="2062" max="2062" width="13.85546875" style="9" customWidth="1"/>
    <col min="2063" max="2306" width="9.140625" style="9"/>
    <col min="2307" max="2307" width="13.140625" style="9" customWidth="1"/>
    <col min="2308" max="2308" width="22.42578125" style="9" customWidth="1"/>
    <col min="2309" max="2309" width="33.85546875" style="9" customWidth="1"/>
    <col min="2310" max="2310" width="41.85546875" style="9" customWidth="1"/>
    <col min="2311" max="2311" width="20" style="9" customWidth="1"/>
    <col min="2312" max="2312" width="17.5703125" style="9" customWidth="1"/>
    <col min="2313" max="2313" width="19.28515625" style="9" customWidth="1"/>
    <col min="2314" max="2314" width="15" style="9" customWidth="1"/>
    <col min="2315" max="2315" width="18.7109375" style="9" customWidth="1"/>
    <col min="2316" max="2317" width="23.42578125" style="9" customWidth="1"/>
    <col min="2318" max="2318" width="13.85546875" style="9" customWidth="1"/>
    <col min="2319" max="2562" width="9.140625" style="9"/>
    <col min="2563" max="2563" width="13.140625" style="9" customWidth="1"/>
    <col min="2564" max="2564" width="22.42578125" style="9" customWidth="1"/>
    <col min="2565" max="2565" width="33.85546875" style="9" customWidth="1"/>
    <col min="2566" max="2566" width="41.85546875" style="9" customWidth="1"/>
    <col min="2567" max="2567" width="20" style="9" customWidth="1"/>
    <col min="2568" max="2568" width="17.5703125" style="9" customWidth="1"/>
    <col min="2569" max="2569" width="19.28515625" style="9" customWidth="1"/>
    <col min="2570" max="2570" width="15" style="9" customWidth="1"/>
    <col min="2571" max="2571" width="18.7109375" style="9" customWidth="1"/>
    <col min="2572" max="2573" width="23.42578125" style="9" customWidth="1"/>
    <col min="2574" max="2574" width="13.85546875" style="9" customWidth="1"/>
    <col min="2575" max="2818" width="9.140625" style="9"/>
    <col min="2819" max="2819" width="13.140625" style="9" customWidth="1"/>
    <col min="2820" max="2820" width="22.42578125" style="9" customWidth="1"/>
    <col min="2821" max="2821" width="33.85546875" style="9" customWidth="1"/>
    <col min="2822" max="2822" width="41.85546875" style="9" customWidth="1"/>
    <col min="2823" max="2823" width="20" style="9" customWidth="1"/>
    <col min="2824" max="2824" width="17.5703125" style="9" customWidth="1"/>
    <col min="2825" max="2825" width="19.28515625" style="9" customWidth="1"/>
    <col min="2826" max="2826" width="15" style="9" customWidth="1"/>
    <col min="2827" max="2827" width="18.7109375" style="9" customWidth="1"/>
    <col min="2828" max="2829" width="23.42578125" style="9" customWidth="1"/>
    <col min="2830" max="2830" width="13.85546875" style="9" customWidth="1"/>
    <col min="2831" max="3074" width="9.140625" style="9"/>
    <col min="3075" max="3075" width="13.140625" style="9" customWidth="1"/>
    <col min="3076" max="3076" width="22.42578125" style="9" customWidth="1"/>
    <col min="3077" max="3077" width="33.85546875" style="9" customWidth="1"/>
    <col min="3078" max="3078" width="41.85546875" style="9" customWidth="1"/>
    <col min="3079" max="3079" width="20" style="9" customWidth="1"/>
    <col min="3080" max="3080" width="17.5703125" style="9" customWidth="1"/>
    <col min="3081" max="3081" width="19.28515625" style="9" customWidth="1"/>
    <col min="3082" max="3082" width="15" style="9" customWidth="1"/>
    <col min="3083" max="3083" width="18.7109375" style="9" customWidth="1"/>
    <col min="3084" max="3085" width="23.42578125" style="9" customWidth="1"/>
    <col min="3086" max="3086" width="13.85546875" style="9" customWidth="1"/>
    <col min="3087" max="3330" width="9.140625" style="9"/>
    <col min="3331" max="3331" width="13.140625" style="9" customWidth="1"/>
    <col min="3332" max="3332" width="22.42578125" style="9" customWidth="1"/>
    <col min="3333" max="3333" width="33.85546875" style="9" customWidth="1"/>
    <col min="3334" max="3334" width="41.85546875" style="9" customWidth="1"/>
    <col min="3335" max="3335" width="20" style="9" customWidth="1"/>
    <col min="3336" max="3336" width="17.5703125" style="9" customWidth="1"/>
    <col min="3337" max="3337" width="19.28515625" style="9" customWidth="1"/>
    <col min="3338" max="3338" width="15" style="9" customWidth="1"/>
    <col min="3339" max="3339" width="18.7109375" style="9" customWidth="1"/>
    <col min="3340" max="3341" width="23.42578125" style="9" customWidth="1"/>
    <col min="3342" max="3342" width="13.85546875" style="9" customWidth="1"/>
    <col min="3343" max="3586" width="9.140625" style="9"/>
    <col min="3587" max="3587" width="13.140625" style="9" customWidth="1"/>
    <col min="3588" max="3588" width="22.42578125" style="9" customWidth="1"/>
    <col min="3589" max="3589" width="33.85546875" style="9" customWidth="1"/>
    <col min="3590" max="3590" width="41.85546875" style="9" customWidth="1"/>
    <col min="3591" max="3591" width="20" style="9" customWidth="1"/>
    <col min="3592" max="3592" width="17.5703125" style="9" customWidth="1"/>
    <col min="3593" max="3593" width="19.28515625" style="9" customWidth="1"/>
    <col min="3594" max="3594" width="15" style="9" customWidth="1"/>
    <col min="3595" max="3595" width="18.7109375" style="9" customWidth="1"/>
    <col min="3596" max="3597" width="23.42578125" style="9" customWidth="1"/>
    <col min="3598" max="3598" width="13.85546875" style="9" customWidth="1"/>
    <col min="3599" max="3842" width="9.140625" style="9"/>
    <col min="3843" max="3843" width="13.140625" style="9" customWidth="1"/>
    <col min="3844" max="3844" width="22.42578125" style="9" customWidth="1"/>
    <col min="3845" max="3845" width="33.85546875" style="9" customWidth="1"/>
    <col min="3846" max="3846" width="41.85546875" style="9" customWidth="1"/>
    <col min="3847" max="3847" width="20" style="9" customWidth="1"/>
    <col min="3848" max="3848" width="17.5703125" style="9" customWidth="1"/>
    <col min="3849" max="3849" width="19.28515625" style="9" customWidth="1"/>
    <col min="3850" max="3850" width="15" style="9" customWidth="1"/>
    <col min="3851" max="3851" width="18.7109375" style="9" customWidth="1"/>
    <col min="3852" max="3853" width="23.42578125" style="9" customWidth="1"/>
    <col min="3854" max="3854" width="13.85546875" style="9" customWidth="1"/>
    <col min="3855" max="4098" width="9.140625" style="9"/>
    <col min="4099" max="4099" width="13.140625" style="9" customWidth="1"/>
    <col min="4100" max="4100" width="22.42578125" style="9" customWidth="1"/>
    <col min="4101" max="4101" width="33.85546875" style="9" customWidth="1"/>
    <col min="4102" max="4102" width="41.85546875" style="9" customWidth="1"/>
    <col min="4103" max="4103" width="20" style="9" customWidth="1"/>
    <col min="4104" max="4104" width="17.5703125" style="9" customWidth="1"/>
    <col min="4105" max="4105" width="19.28515625" style="9" customWidth="1"/>
    <col min="4106" max="4106" width="15" style="9" customWidth="1"/>
    <col min="4107" max="4107" width="18.7109375" style="9" customWidth="1"/>
    <col min="4108" max="4109" width="23.42578125" style="9" customWidth="1"/>
    <col min="4110" max="4110" width="13.85546875" style="9" customWidth="1"/>
    <col min="4111" max="4354" width="9.140625" style="9"/>
    <col min="4355" max="4355" width="13.140625" style="9" customWidth="1"/>
    <col min="4356" max="4356" width="22.42578125" style="9" customWidth="1"/>
    <col min="4357" max="4357" width="33.85546875" style="9" customWidth="1"/>
    <col min="4358" max="4358" width="41.85546875" style="9" customWidth="1"/>
    <col min="4359" max="4359" width="20" style="9" customWidth="1"/>
    <col min="4360" max="4360" width="17.5703125" style="9" customWidth="1"/>
    <col min="4361" max="4361" width="19.28515625" style="9" customWidth="1"/>
    <col min="4362" max="4362" width="15" style="9" customWidth="1"/>
    <col min="4363" max="4363" width="18.7109375" style="9" customWidth="1"/>
    <col min="4364" max="4365" width="23.42578125" style="9" customWidth="1"/>
    <col min="4366" max="4366" width="13.85546875" style="9" customWidth="1"/>
    <col min="4367" max="4610" width="9.140625" style="9"/>
    <col min="4611" max="4611" width="13.140625" style="9" customWidth="1"/>
    <col min="4612" max="4612" width="22.42578125" style="9" customWidth="1"/>
    <col min="4613" max="4613" width="33.85546875" style="9" customWidth="1"/>
    <col min="4614" max="4614" width="41.85546875" style="9" customWidth="1"/>
    <col min="4615" max="4615" width="20" style="9" customWidth="1"/>
    <col min="4616" max="4616" width="17.5703125" style="9" customWidth="1"/>
    <col min="4617" max="4617" width="19.28515625" style="9" customWidth="1"/>
    <col min="4618" max="4618" width="15" style="9" customWidth="1"/>
    <col min="4619" max="4619" width="18.7109375" style="9" customWidth="1"/>
    <col min="4620" max="4621" width="23.42578125" style="9" customWidth="1"/>
    <col min="4622" max="4622" width="13.85546875" style="9" customWidth="1"/>
    <col min="4623" max="4866" width="9.140625" style="9"/>
    <col min="4867" max="4867" width="13.140625" style="9" customWidth="1"/>
    <col min="4868" max="4868" width="22.42578125" style="9" customWidth="1"/>
    <col min="4869" max="4869" width="33.85546875" style="9" customWidth="1"/>
    <col min="4870" max="4870" width="41.85546875" style="9" customWidth="1"/>
    <col min="4871" max="4871" width="20" style="9" customWidth="1"/>
    <col min="4872" max="4872" width="17.5703125" style="9" customWidth="1"/>
    <col min="4873" max="4873" width="19.28515625" style="9" customWidth="1"/>
    <col min="4874" max="4874" width="15" style="9" customWidth="1"/>
    <col min="4875" max="4875" width="18.7109375" style="9" customWidth="1"/>
    <col min="4876" max="4877" width="23.42578125" style="9" customWidth="1"/>
    <col min="4878" max="4878" width="13.85546875" style="9" customWidth="1"/>
    <col min="4879" max="5122" width="9.140625" style="9"/>
    <col min="5123" max="5123" width="13.140625" style="9" customWidth="1"/>
    <col min="5124" max="5124" width="22.42578125" style="9" customWidth="1"/>
    <col min="5125" max="5125" width="33.85546875" style="9" customWidth="1"/>
    <col min="5126" max="5126" width="41.85546875" style="9" customWidth="1"/>
    <col min="5127" max="5127" width="20" style="9" customWidth="1"/>
    <col min="5128" max="5128" width="17.5703125" style="9" customWidth="1"/>
    <col min="5129" max="5129" width="19.28515625" style="9" customWidth="1"/>
    <col min="5130" max="5130" width="15" style="9" customWidth="1"/>
    <col min="5131" max="5131" width="18.7109375" style="9" customWidth="1"/>
    <col min="5132" max="5133" width="23.42578125" style="9" customWidth="1"/>
    <col min="5134" max="5134" width="13.85546875" style="9" customWidth="1"/>
    <col min="5135" max="5378" width="9.140625" style="9"/>
    <col min="5379" max="5379" width="13.140625" style="9" customWidth="1"/>
    <col min="5380" max="5380" width="22.42578125" style="9" customWidth="1"/>
    <col min="5381" max="5381" width="33.85546875" style="9" customWidth="1"/>
    <col min="5382" max="5382" width="41.85546875" style="9" customWidth="1"/>
    <col min="5383" max="5383" width="20" style="9" customWidth="1"/>
    <col min="5384" max="5384" width="17.5703125" style="9" customWidth="1"/>
    <col min="5385" max="5385" width="19.28515625" style="9" customWidth="1"/>
    <col min="5386" max="5386" width="15" style="9" customWidth="1"/>
    <col min="5387" max="5387" width="18.7109375" style="9" customWidth="1"/>
    <col min="5388" max="5389" width="23.42578125" style="9" customWidth="1"/>
    <col min="5390" max="5390" width="13.85546875" style="9" customWidth="1"/>
    <col min="5391" max="5634" width="9.140625" style="9"/>
    <col min="5635" max="5635" width="13.140625" style="9" customWidth="1"/>
    <col min="5636" max="5636" width="22.42578125" style="9" customWidth="1"/>
    <col min="5637" max="5637" width="33.85546875" style="9" customWidth="1"/>
    <col min="5638" max="5638" width="41.85546875" style="9" customWidth="1"/>
    <col min="5639" max="5639" width="20" style="9" customWidth="1"/>
    <col min="5640" max="5640" width="17.5703125" style="9" customWidth="1"/>
    <col min="5641" max="5641" width="19.28515625" style="9" customWidth="1"/>
    <col min="5642" max="5642" width="15" style="9" customWidth="1"/>
    <col min="5643" max="5643" width="18.7109375" style="9" customWidth="1"/>
    <col min="5644" max="5645" width="23.42578125" style="9" customWidth="1"/>
    <col min="5646" max="5646" width="13.85546875" style="9" customWidth="1"/>
    <col min="5647" max="5890" width="9.140625" style="9"/>
    <col min="5891" max="5891" width="13.140625" style="9" customWidth="1"/>
    <col min="5892" max="5892" width="22.42578125" style="9" customWidth="1"/>
    <col min="5893" max="5893" width="33.85546875" style="9" customWidth="1"/>
    <col min="5894" max="5894" width="41.85546875" style="9" customWidth="1"/>
    <col min="5895" max="5895" width="20" style="9" customWidth="1"/>
    <col min="5896" max="5896" width="17.5703125" style="9" customWidth="1"/>
    <col min="5897" max="5897" width="19.28515625" style="9" customWidth="1"/>
    <col min="5898" max="5898" width="15" style="9" customWidth="1"/>
    <col min="5899" max="5899" width="18.7109375" style="9" customWidth="1"/>
    <col min="5900" max="5901" width="23.42578125" style="9" customWidth="1"/>
    <col min="5902" max="5902" width="13.85546875" style="9" customWidth="1"/>
    <col min="5903" max="6146" width="9.140625" style="9"/>
    <col min="6147" max="6147" width="13.140625" style="9" customWidth="1"/>
    <col min="6148" max="6148" width="22.42578125" style="9" customWidth="1"/>
    <col min="6149" max="6149" width="33.85546875" style="9" customWidth="1"/>
    <col min="6150" max="6150" width="41.85546875" style="9" customWidth="1"/>
    <col min="6151" max="6151" width="20" style="9" customWidth="1"/>
    <col min="6152" max="6152" width="17.5703125" style="9" customWidth="1"/>
    <col min="6153" max="6153" width="19.28515625" style="9" customWidth="1"/>
    <col min="6154" max="6154" width="15" style="9" customWidth="1"/>
    <col min="6155" max="6155" width="18.7109375" style="9" customWidth="1"/>
    <col min="6156" max="6157" width="23.42578125" style="9" customWidth="1"/>
    <col min="6158" max="6158" width="13.85546875" style="9" customWidth="1"/>
    <col min="6159" max="6402" width="9.140625" style="9"/>
    <col min="6403" max="6403" width="13.140625" style="9" customWidth="1"/>
    <col min="6404" max="6404" width="22.42578125" style="9" customWidth="1"/>
    <col min="6405" max="6405" width="33.85546875" style="9" customWidth="1"/>
    <col min="6406" max="6406" width="41.85546875" style="9" customWidth="1"/>
    <col min="6407" max="6407" width="20" style="9" customWidth="1"/>
    <col min="6408" max="6408" width="17.5703125" style="9" customWidth="1"/>
    <col min="6409" max="6409" width="19.28515625" style="9" customWidth="1"/>
    <col min="6410" max="6410" width="15" style="9" customWidth="1"/>
    <col min="6411" max="6411" width="18.7109375" style="9" customWidth="1"/>
    <col min="6412" max="6413" width="23.42578125" style="9" customWidth="1"/>
    <col min="6414" max="6414" width="13.85546875" style="9" customWidth="1"/>
    <col min="6415" max="6658" width="9.140625" style="9"/>
    <col min="6659" max="6659" width="13.140625" style="9" customWidth="1"/>
    <col min="6660" max="6660" width="22.42578125" style="9" customWidth="1"/>
    <col min="6661" max="6661" width="33.85546875" style="9" customWidth="1"/>
    <col min="6662" max="6662" width="41.85546875" style="9" customWidth="1"/>
    <col min="6663" max="6663" width="20" style="9" customWidth="1"/>
    <col min="6664" max="6664" width="17.5703125" style="9" customWidth="1"/>
    <col min="6665" max="6665" width="19.28515625" style="9" customWidth="1"/>
    <col min="6666" max="6666" width="15" style="9" customWidth="1"/>
    <col min="6667" max="6667" width="18.7109375" style="9" customWidth="1"/>
    <col min="6668" max="6669" width="23.42578125" style="9" customWidth="1"/>
    <col min="6670" max="6670" width="13.85546875" style="9" customWidth="1"/>
    <col min="6671" max="6914" width="9.140625" style="9"/>
    <col min="6915" max="6915" width="13.140625" style="9" customWidth="1"/>
    <col min="6916" max="6916" width="22.42578125" style="9" customWidth="1"/>
    <col min="6917" max="6917" width="33.85546875" style="9" customWidth="1"/>
    <col min="6918" max="6918" width="41.85546875" style="9" customWidth="1"/>
    <col min="6919" max="6919" width="20" style="9" customWidth="1"/>
    <col min="6920" max="6920" width="17.5703125" style="9" customWidth="1"/>
    <col min="6921" max="6921" width="19.28515625" style="9" customWidth="1"/>
    <col min="6922" max="6922" width="15" style="9" customWidth="1"/>
    <col min="6923" max="6923" width="18.7109375" style="9" customWidth="1"/>
    <col min="6924" max="6925" width="23.42578125" style="9" customWidth="1"/>
    <col min="6926" max="6926" width="13.85546875" style="9" customWidth="1"/>
    <col min="6927" max="7170" width="9.140625" style="9"/>
    <col min="7171" max="7171" width="13.140625" style="9" customWidth="1"/>
    <col min="7172" max="7172" width="22.42578125" style="9" customWidth="1"/>
    <col min="7173" max="7173" width="33.85546875" style="9" customWidth="1"/>
    <col min="7174" max="7174" width="41.85546875" style="9" customWidth="1"/>
    <col min="7175" max="7175" width="20" style="9" customWidth="1"/>
    <col min="7176" max="7176" width="17.5703125" style="9" customWidth="1"/>
    <col min="7177" max="7177" width="19.28515625" style="9" customWidth="1"/>
    <col min="7178" max="7178" width="15" style="9" customWidth="1"/>
    <col min="7179" max="7179" width="18.7109375" style="9" customWidth="1"/>
    <col min="7180" max="7181" width="23.42578125" style="9" customWidth="1"/>
    <col min="7182" max="7182" width="13.85546875" style="9" customWidth="1"/>
    <col min="7183" max="7426" width="9.140625" style="9"/>
    <col min="7427" max="7427" width="13.140625" style="9" customWidth="1"/>
    <col min="7428" max="7428" width="22.42578125" style="9" customWidth="1"/>
    <col min="7429" max="7429" width="33.85546875" style="9" customWidth="1"/>
    <col min="7430" max="7430" width="41.85546875" style="9" customWidth="1"/>
    <col min="7431" max="7431" width="20" style="9" customWidth="1"/>
    <col min="7432" max="7432" width="17.5703125" style="9" customWidth="1"/>
    <col min="7433" max="7433" width="19.28515625" style="9" customWidth="1"/>
    <col min="7434" max="7434" width="15" style="9" customWidth="1"/>
    <col min="7435" max="7435" width="18.7109375" style="9" customWidth="1"/>
    <col min="7436" max="7437" width="23.42578125" style="9" customWidth="1"/>
    <col min="7438" max="7438" width="13.85546875" style="9" customWidth="1"/>
    <col min="7439" max="7682" width="9.140625" style="9"/>
    <col min="7683" max="7683" width="13.140625" style="9" customWidth="1"/>
    <col min="7684" max="7684" width="22.42578125" style="9" customWidth="1"/>
    <col min="7685" max="7685" width="33.85546875" style="9" customWidth="1"/>
    <col min="7686" max="7686" width="41.85546875" style="9" customWidth="1"/>
    <col min="7687" max="7687" width="20" style="9" customWidth="1"/>
    <col min="7688" max="7688" width="17.5703125" style="9" customWidth="1"/>
    <col min="7689" max="7689" width="19.28515625" style="9" customWidth="1"/>
    <col min="7690" max="7690" width="15" style="9" customWidth="1"/>
    <col min="7691" max="7691" width="18.7109375" style="9" customWidth="1"/>
    <col min="7692" max="7693" width="23.42578125" style="9" customWidth="1"/>
    <col min="7694" max="7694" width="13.85546875" style="9" customWidth="1"/>
    <col min="7695" max="7938" width="9.140625" style="9"/>
    <col min="7939" max="7939" width="13.140625" style="9" customWidth="1"/>
    <col min="7940" max="7940" width="22.42578125" style="9" customWidth="1"/>
    <col min="7941" max="7941" width="33.85546875" style="9" customWidth="1"/>
    <col min="7942" max="7942" width="41.85546875" style="9" customWidth="1"/>
    <col min="7943" max="7943" width="20" style="9" customWidth="1"/>
    <col min="7944" max="7944" width="17.5703125" style="9" customWidth="1"/>
    <col min="7945" max="7945" width="19.28515625" style="9" customWidth="1"/>
    <col min="7946" max="7946" width="15" style="9" customWidth="1"/>
    <col min="7947" max="7947" width="18.7109375" style="9" customWidth="1"/>
    <col min="7948" max="7949" width="23.42578125" style="9" customWidth="1"/>
    <col min="7950" max="7950" width="13.85546875" style="9" customWidth="1"/>
    <col min="7951" max="8194" width="9.140625" style="9"/>
    <col min="8195" max="8195" width="13.140625" style="9" customWidth="1"/>
    <col min="8196" max="8196" width="22.42578125" style="9" customWidth="1"/>
    <col min="8197" max="8197" width="33.85546875" style="9" customWidth="1"/>
    <col min="8198" max="8198" width="41.85546875" style="9" customWidth="1"/>
    <col min="8199" max="8199" width="20" style="9" customWidth="1"/>
    <col min="8200" max="8200" width="17.5703125" style="9" customWidth="1"/>
    <col min="8201" max="8201" width="19.28515625" style="9" customWidth="1"/>
    <col min="8202" max="8202" width="15" style="9" customWidth="1"/>
    <col min="8203" max="8203" width="18.7109375" style="9" customWidth="1"/>
    <col min="8204" max="8205" width="23.42578125" style="9" customWidth="1"/>
    <col min="8206" max="8206" width="13.85546875" style="9" customWidth="1"/>
    <col min="8207" max="8450" width="9.140625" style="9"/>
    <col min="8451" max="8451" width="13.140625" style="9" customWidth="1"/>
    <col min="8452" max="8452" width="22.42578125" style="9" customWidth="1"/>
    <col min="8453" max="8453" width="33.85546875" style="9" customWidth="1"/>
    <col min="8454" max="8454" width="41.85546875" style="9" customWidth="1"/>
    <col min="8455" max="8455" width="20" style="9" customWidth="1"/>
    <col min="8456" max="8456" width="17.5703125" style="9" customWidth="1"/>
    <col min="8457" max="8457" width="19.28515625" style="9" customWidth="1"/>
    <col min="8458" max="8458" width="15" style="9" customWidth="1"/>
    <col min="8459" max="8459" width="18.7109375" style="9" customWidth="1"/>
    <col min="8460" max="8461" width="23.42578125" style="9" customWidth="1"/>
    <col min="8462" max="8462" width="13.85546875" style="9" customWidth="1"/>
    <col min="8463" max="8706" width="9.140625" style="9"/>
    <col min="8707" max="8707" width="13.140625" style="9" customWidth="1"/>
    <col min="8708" max="8708" width="22.42578125" style="9" customWidth="1"/>
    <col min="8709" max="8709" width="33.85546875" style="9" customWidth="1"/>
    <col min="8710" max="8710" width="41.85546875" style="9" customWidth="1"/>
    <col min="8711" max="8711" width="20" style="9" customWidth="1"/>
    <col min="8712" max="8712" width="17.5703125" style="9" customWidth="1"/>
    <col min="8713" max="8713" width="19.28515625" style="9" customWidth="1"/>
    <col min="8714" max="8714" width="15" style="9" customWidth="1"/>
    <col min="8715" max="8715" width="18.7109375" style="9" customWidth="1"/>
    <col min="8716" max="8717" width="23.42578125" style="9" customWidth="1"/>
    <col min="8718" max="8718" width="13.85546875" style="9" customWidth="1"/>
    <col min="8719" max="8962" width="9.140625" style="9"/>
    <col min="8963" max="8963" width="13.140625" style="9" customWidth="1"/>
    <col min="8964" max="8964" width="22.42578125" style="9" customWidth="1"/>
    <col min="8965" max="8965" width="33.85546875" style="9" customWidth="1"/>
    <col min="8966" max="8966" width="41.85546875" style="9" customWidth="1"/>
    <col min="8967" max="8967" width="20" style="9" customWidth="1"/>
    <col min="8968" max="8968" width="17.5703125" style="9" customWidth="1"/>
    <col min="8969" max="8969" width="19.28515625" style="9" customWidth="1"/>
    <col min="8970" max="8970" width="15" style="9" customWidth="1"/>
    <col min="8971" max="8971" width="18.7109375" style="9" customWidth="1"/>
    <col min="8972" max="8973" width="23.42578125" style="9" customWidth="1"/>
    <col min="8974" max="8974" width="13.85546875" style="9" customWidth="1"/>
    <col min="8975" max="9218" width="9.140625" style="9"/>
    <col min="9219" max="9219" width="13.140625" style="9" customWidth="1"/>
    <col min="9220" max="9220" width="22.42578125" style="9" customWidth="1"/>
    <col min="9221" max="9221" width="33.85546875" style="9" customWidth="1"/>
    <col min="9222" max="9222" width="41.85546875" style="9" customWidth="1"/>
    <col min="9223" max="9223" width="20" style="9" customWidth="1"/>
    <col min="9224" max="9224" width="17.5703125" style="9" customWidth="1"/>
    <col min="9225" max="9225" width="19.28515625" style="9" customWidth="1"/>
    <col min="9226" max="9226" width="15" style="9" customWidth="1"/>
    <col min="9227" max="9227" width="18.7109375" style="9" customWidth="1"/>
    <col min="9228" max="9229" width="23.42578125" style="9" customWidth="1"/>
    <col min="9230" max="9230" width="13.85546875" style="9" customWidth="1"/>
    <col min="9231" max="9474" width="9.140625" style="9"/>
    <col min="9475" max="9475" width="13.140625" style="9" customWidth="1"/>
    <col min="9476" max="9476" width="22.42578125" style="9" customWidth="1"/>
    <col min="9477" max="9477" width="33.85546875" style="9" customWidth="1"/>
    <col min="9478" max="9478" width="41.85546875" style="9" customWidth="1"/>
    <col min="9479" max="9479" width="20" style="9" customWidth="1"/>
    <col min="9480" max="9480" width="17.5703125" style="9" customWidth="1"/>
    <col min="9481" max="9481" width="19.28515625" style="9" customWidth="1"/>
    <col min="9482" max="9482" width="15" style="9" customWidth="1"/>
    <col min="9483" max="9483" width="18.7109375" style="9" customWidth="1"/>
    <col min="9484" max="9485" width="23.42578125" style="9" customWidth="1"/>
    <col min="9486" max="9486" width="13.85546875" style="9" customWidth="1"/>
    <col min="9487" max="9730" width="9.140625" style="9"/>
    <col min="9731" max="9731" width="13.140625" style="9" customWidth="1"/>
    <col min="9732" max="9732" width="22.42578125" style="9" customWidth="1"/>
    <col min="9733" max="9733" width="33.85546875" style="9" customWidth="1"/>
    <col min="9734" max="9734" width="41.85546875" style="9" customWidth="1"/>
    <col min="9735" max="9735" width="20" style="9" customWidth="1"/>
    <col min="9736" max="9736" width="17.5703125" style="9" customWidth="1"/>
    <col min="9737" max="9737" width="19.28515625" style="9" customWidth="1"/>
    <col min="9738" max="9738" width="15" style="9" customWidth="1"/>
    <col min="9739" max="9739" width="18.7109375" style="9" customWidth="1"/>
    <col min="9740" max="9741" width="23.42578125" style="9" customWidth="1"/>
    <col min="9742" max="9742" width="13.85546875" style="9" customWidth="1"/>
    <col min="9743" max="9986" width="9.140625" style="9"/>
    <col min="9987" max="9987" width="13.140625" style="9" customWidth="1"/>
    <col min="9988" max="9988" width="22.42578125" style="9" customWidth="1"/>
    <col min="9989" max="9989" width="33.85546875" style="9" customWidth="1"/>
    <col min="9990" max="9990" width="41.85546875" style="9" customWidth="1"/>
    <col min="9991" max="9991" width="20" style="9" customWidth="1"/>
    <col min="9992" max="9992" width="17.5703125" style="9" customWidth="1"/>
    <col min="9993" max="9993" width="19.28515625" style="9" customWidth="1"/>
    <col min="9994" max="9994" width="15" style="9" customWidth="1"/>
    <col min="9995" max="9995" width="18.7109375" style="9" customWidth="1"/>
    <col min="9996" max="9997" width="23.42578125" style="9" customWidth="1"/>
    <col min="9998" max="9998" width="13.85546875" style="9" customWidth="1"/>
    <col min="9999" max="10242" width="9.140625" style="9"/>
    <col min="10243" max="10243" width="13.140625" style="9" customWidth="1"/>
    <col min="10244" max="10244" width="22.42578125" style="9" customWidth="1"/>
    <col min="10245" max="10245" width="33.85546875" style="9" customWidth="1"/>
    <col min="10246" max="10246" width="41.85546875" style="9" customWidth="1"/>
    <col min="10247" max="10247" width="20" style="9" customWidth="1"/>
    <col min="10248" max="10248" width="17.5703125" style="9" customWidth="1"/>
    <col min="10249" max="10249" width="19.28515625" style="9" customWidth="1"/>
    <col min="10250" max="10250" width="15" style="9" customWidth="1"/>
    <col min="10251" max="10251" width="18.7109375" style="9" customWidth="1"/>
    <col min="10252" max="10253" width="23.42578125" style="9" customWidth="1"/>
    <col min="10254" max="10254" width="13.85546875" style="9" customWidth="1"/>
    <col min="10255" max="10498" width="9.140625" style="9"/>
    <col min="10499" max="10499" width="13.140625" style="9" customWidth="1"/>
    <col min="10500" max="10500" width="22.42578125" style="9" customWidth="1"/>
    <col min="10501" max="10501" width="33.85546875" style="9" customWidth="1"/>
    <col min="10502" max="10502" width="41.85546875" style="9" customWidth="1"/>
    <col min="10503" max="10503" width="20" style="9" customWidth="1"/>
    <col min="10504" max="10504" width="17.5703125" style="9" customWidth="1"/>
    <col min="10505" max="10505" width="19.28515625" style="9" customWidth="1"/>
    <col min="10506" max="10506" width="15" style="9" customWidth="1"/>
    <col min="10507" max="10507" width="18.7109375" style="9" customWidth="1"/>
    <col min="10508" max="10509" width="23.42578125" style="9" customWidth="1"/>
    <col min="10510" max="10510" width="13.85546875" style="9" customWidth="1"/>
    <col min="10511" max="10754" width="9.140625" style="9"/>
    <col min="10755" max="10755" width="13.140625" style="9" customWidth="1"/>
    <col min="10756" max="10756" width="22.42578125" style="9" customWidth="1"/>
    <col min="10757" max="10757" width="33.85546875" style="9" customWidth="1"/>
    <col min="10758" max="10758" width="41.85546875" style="9" customWidth="1"/>
    <col min="10759" max="10759" width="20" style="9" customWidth="1"/>
    <col min="10760" max="10760" width="17.5703125" style="9" customWidth="1"/>
    <col min="10761" max="10761" width="19.28515625" style="9" customWidth="1"/>
    <col min="10762" max="10762" width="15" style="9" customWidth="1"/>
    <col min="10763" max="10763" width="18.7109375" style="9" customWidth="1"/>
    <col min="10764" max="10765" width="23.42578125" style="9" customWidth="1"/>
    <col min="10766" max="10766" width="13.85546875" style="9" customWidth="1"/>
    <col min="10767" max="11010" width="9.140625" style="9"/>
    <col min="11011" max="11011" width="13.140625" style="9" customWidth="1"/>
    <col min="11012" max="11012" width="22.42578125" style="9" customWidth="1"/>
    <col min="11013" max="11013" width="33.85546875" style="9" customWidth="1"/>
    <col min="11014" max="11014" width="41.85546875" style="9" customWidth="1"/>
    <col min="11015" max="11015" width="20" style="9" customWidth="1"/>
    <col min="11016" max="11016" width="17.5703125" style="9" customWidth="1"/>
    <col min="11017" max="11017" width="19.28515625" style="9" customWidth="1"/>
    <col min="11018" max="11018" width="15" style="9" customWidth="1"/>
    <col min="11019" max="11019" width="18.7109375" style="9" customWidth="1"/>
    <col min="11020" max="11021" width="23.42578125" style="9" customWidth="1"/>
    <col min="11022" max="11022" width="13.85546875" style="9" customWidth="1"/>
    <col min="11023" max="11266" width="9.140625" style="9"/>
    <col min="11267" max="11267" width="13.140625" style="9" customWidth="1"/>
    <col min="11268" max="11268" width="22.42578125" style="9" customWidth="1"/>
    <col min="11269" max="11269" width="33.85546875" style="9" customWidth="1"/>
    <col min="11270" max="11270" width="41.85546875" style="9" customWidth="1"/>
    <col min="11271" max="11271" width="20" style="9" customWidth="1"/>
    <col min="11272" max="11272" width="17.5703125" style="9" customWidth="1"/>
    <col min="11273" max="11273" width="19.28515625" style="9" customWidth="1"/>
    <col min="11274" max="11274" width="15" style="9" customWidth="1"/>
    <col min="11275" max="11275" width="18.7109375" style="9" customWidth="1"/>
    <col min="11276" max="11277" width="23.42578125" style="9" customWidth="1"/>
    <col min="11278" max="11278" width="13.85546875" style="9" customWidth="1"/>
    <col min="11279" max="11522" width="9.140625" style="9"/>
    <col min="11523" max="11523" width="13.140625" style="9" customWidth="1"/>
    <col min="11524" max="11524" width="22.42578125" style="9" customWidth="1"/>
    <col min="11525" max="11525" width="33.85546875" style="9" customWidth="1"/>
    <col min="11526" max="11526" width="41.85546875" style="9" customWidth="1"/>
    <col min="11527" max="11527" width="20" style="9" customWidth="1"/>
    <col min="11528" max="11528" width="17.5703125" style="9" customWidth="1"/>
    <col min="11529" max="11529" width="19.28515625" style="9" customWidth="1"/>
    <col min="11530" max="11530" width="15" style="9" customWidth="1"/>
    <col min="11531" max="11531" width="18.7109375" style="9" customWidth="1"/>
    <col min="11532" max="11533" width="23.42578125" style="9" customWidth="1"/>
    <col min="11534" max="11534" width="13.85546875" style="9" customWidth="1"/>
    <col min="11535" max="11778" width="9.140625" style="9"/>
    <col min="11779" max="11779" width="13.140625" style="9" customWidth="1"/>
    <col min="11780" max="11780" width="22.42578125" style="9" customWidth="1"/>
    <col min="11781" max="11781" width="33.85546875" style="9" customWidth="1"/>
    <col min="11782" max="11782" width="41.85546875" style="9" customWidth="1"/>
    <col min="11783" max="11783" width="20" style="9" customWidth="1"/>
    <col min="11784" max="11784" width="17.5703125" style="9" customWidth="1"/>
    <col min="11785" max="11785" width="19.28515625" style="9" customWidth="1"/>
    <col min="11786" max="11786" width="15" style="9" customWidth="1"/>
    <col min="11787" max="11787" width="18.7109375" style="9" customWidth="1"/>
    <col min="11788" max="11789" width="23.42578125" style="9" customWidth="1"/>
    <col min="11790" max="11790" width="13.85546875" style="9" customWidth="1"/>
    <col min="11791" max="12034" width="9.140625" style="9"/>
    <col min="12035" max="12035" width="13.140625" style="9" customWidth="1"/>
    <col min="12036" max="12036" width="22.42578125" style="9" customWidth="1"/>
    <col min="12037" max="12037" width="33.85546875" style="9" customWidth="1"/>
    <col min="12038" max="12038" width="41.85546875" style="9" customWidth="1"/>
    <col min="12039" max="12039" width="20" style="9" customWidth="1"/>
    <col min="12040" max="12040" width="17.5703125" style="9" customWidth="1"/>
    <col min="12041" max="12041" width="19.28515625" style="9" customWidth="1"/>
    <col min="12042" max="12042" width="15" style="9" customWidth="1"/>
    <col min="12043" max="12043" width="18.7109375" style="9" customWidth="1"/>
    <col min="12044" max="12045" width="23.42578125" style="9" customWidth="1"/>
    <col min="12046" max="12046" width="13.85546875" style="9" customWidth="1"/>
    <col min="12047" max="12290" width="9.140625" style="9"/>
    <col min="12291" max="12291" width="13.140625" style="9" customWidth="1"/>
    <col min="12292" max="12292" width="22.42578125" style="9" customWidth="1"/>
    <col min="12293" max="12293" width="33.85546875" style="9" customWidth="1"/>
    <col min="12294" max="12294" width="41.85546875" style="9" customWidth="1"/>
    <col min="12295" max="12295" width="20" style="9" customWidth="1"/>
    <col min="12296" max="12296" width="17.5703125" style="9" customWidth="1"/>
    <col min="12297" max="12297" width="19.28515625" style="9" customWidth="1"/>
    <col min="12298" max="12298" width="15" style="9" customWidth="1"/>
    <col min="12299" max="12299" width="18.7109375" style="9" customWidth="1"/>
    <col min="12300" max="12301" width="23.42578125" style="9" customWidth="1"/>
    <col min="12302" max="12302" width="13.85546875" style="9" customWidth="1"/>
    <col min="12303" max="12546" width="9.140625" style="9"/>
    <col min="12547" max="12547" width="13.140625" style="9" customWidth="1"/>
    <col min="12548" max="12548" width="22.42578125" style="9" customWidth="1"/>
    <col min="12549" max="12549" width="33.85546875" style="9" customWidth="1"/>
    <col min="12550" max="12550" width="41.85546875" style="9" customWidth="1"/>
    <col min="12551" max="12551" width="20" style="9" customWidth="1"/>
    <col min="12552" max="12552" width="17.5703125" style="9" customWidth="1"/>
    <col min="12553" max="12553" width="19.28515625" style="9" customWidth="1"/>
    <col min="12554" max="12554" width="15" style="9" customWidth="1"/>
    <col min="12555" max="12555" width="18.7109375" style="9" customWidth="1"/>
    <col min="12556" max="12557" width="23.42578125" style="9" customWidth="1"/>
    <col min="12558" max="12558" width="13.85546875" style="9" customWidth="1"/>
    <col min="12559" max="12802" width="9.140625" style="9"/>
    <col min="12803" max="12803" width="13.140625" style="9" customWidth="1"/>
    <col min="12804" max="12804" width="22.42578125" style="9" customWidth="1"/>
    <col min="12805" max="12805" width="33.85546875" style="9" customWidth="1"/>
    <col min="12806" max="12806" width="41.85546875" style="9" customWidth="1"/>
    <col min="12807" max="12807" width="20" style="9" customWidth="1"/>
    <col min="12808" max="12808" width="17.5703125" style="9" customWidth="1"/>
    <col min="12809" max="12809" width="19.28515625" style="9" customWidth="1"/>
    <col min="12810" max="12810" width="15" style="9" customWidth="1"/>
    <col min="12811" max="12811" width="18.7109375" style="9" customWidth="1"/>
    <col min="12812" max="12813" width="23.42578125" style="9" customWidth="1"/>
    <col min="12814" max="12814" width="13.85546875" style="9" customWidth="1"/>
    <col min="12815" max="13058" width="9.140625" style="9"/>
    <col min="13059" max="13059" width="13.140625" style="9" customWidth="1"/>
    <col min="13060" max="13060" width="22.42578125" style="9" customWidth="1"/>
    <col min="13061" max="13061" width="33.85546875" style="9" customWidth="1"/>
    <col min="13062" max="13062" width="41.85546875" style="9" customWidth="1"/>
    <col min="13063" max="13063" width="20" style="9" customWidth="1"/>
    <col min="13064" max="13064" width="17.5703125" style="9" customWidth="1"/>
    <col min="13065" max="13065" width="19.28515625" style="9" customWidth="1"/>
    <col min="13066" max="13066" width="15" style="9" customWidth="1"/>
    <col min="13067" max="13067" width="18.7109375" style="9" customWidth="1"/>
    <col min="13068" max="13069" width="23.42578125" style="9" customWidth="1"/>
    <col min="13070" max="13070" width="13.85546875" style="9" customWidth="1"/>
    <col min="13071" max="13314" width="9.140625" style="9"/>
    <col min="13315" max="13315" width="13.140625" style="9" customWidth="1"/>
    <col min="13316" max="13316" width="22.42578125" style="9" customWidth="1"/>
    <col min="13317" max="13317" width="33.85546875" style="9" customWidth="1"/>
    <col min="13318" max="13318" width="41.85546875" style="9" customWidth="1"/>
    <col min="13319" max="13319" width="20" style="9" customWidth="1"/>
    <col min="13320" max="13320" width="17.5703125" style="9" customWidth="1"/>
    <col min="13321" max="13321" width="19.28515625" style="9" customWidth="1"/>
    <col min="13322" max="13322" width="15" style="9" customWidth="1"/>
    <col min="13323" max="13323" width="18.7109375" style="9" customWidth="1"/>
    <col min="13324" max="13325" width="23.42578125" style="9" customWidth="1"/>
    <col min="13326" max="13326" width="13.85546875" style="9" customWidth="1"/>
    <col min="13327" max="13570" width="9.140625" style="9"/>
    <col min="13571" max="13571" width="13.140625" style="9" customWidth="1"/>
    <col min="13572" max="13572" width="22.42578125" style="9" customWidth="1"/>
    <col min="13573" max="13573" width="33.85546875" style="9" customWidth="1"/>
    <col min="13574" max="13574" width="41.85546875" style="9" customWidth="1"/>
    <col min="13575" max="13575" width="20" style="9" customWidth="1"/>
    <col min="13576" max="13576" width="17.5703125" style="9" customWidth="1"/>
    <col min="13577" max="13577" width="19.28515625" style="9" customWidth="1"/>
    <col min="13578" max="13578" width="15" style="9" customWidth="1"/>
    <col min="13579" max="13579" width="18.7109375" style="9" customWidth="1"/>
    <col min="13580" max="13581" width="23.42578125" style="9" customWidth="1"/>
    <col min="13582" max="13582" width="13.85546875" style="9" customWidth="1"/>
    <col min="13583" max="13826" width="9.140625" style="9"/>
    <col min="13827" max="13827" width="13.140625" style="9" customWidth="1"/>
    <col min="13828" max="13828" width="22.42578125" style="9" customWidth="1"/>
    <col min="13829" max="13829" width="33.85546875" style="9" customWidth="1"/>
    <col min="13830" max="13830" width="41.85546875" style="9" customWidth="1"/>
    <col min="13831" max="13831" width="20" style="9" customWidth="1"/>
    <col min="13832" max="13832" width="17.5703125" style="9" customWidth="1"/>
    <col min="13833" max="13833" width="19.28515625" style="9" customWidth="1"/>
    <col min="13834" max="13834" width="15" style="9" customWidth="1"/>
    <col min="13835" max="13835" width="18.7109375" style="9" customWidth="1"/>
    <col min="13836" max="13837" width="23.42578125" style="9" customWidth="1"/>
    <col min="13838" max="13838" width="13.85546875" style="9" customWidth="1"/>
    <col min="13839" max="14082" width="9.140625" style="9"/>
    <col min="14083" max="14083" width="13.140625" style="9" customWidth="1"/>
    <col min="14084" max="14084" width="22.42578125" style="9" customWidth="1"/>
    <col min="14085" max="14085" width="33.85546875" style="9" customWidth="1"/>
    <col min="14086" max="14086" width="41.85546875" style="9" customWidth="1"/>
    <col min="14087" max="14087" width="20" style="9" customWidth="1"/>
    <col min="14088" max="14088" width="17.5703125" style="9" customWidth="1"/>
    <col min="14089" max="14089" width="19.28515625" style="9" customWidth="1"/>
    <col min="14090" max="14090" width="15" style="9" customWidth="1"/>
    <col min="14091" max="14091" width="18.7109375" style="9" customWidth="1"/>
    <col min="14092" max="14093" width="23.42578125" style="9" customWidth="1"/>
    <col min="14094" max="14094" width="13.85546875" style="9" customWidth="1"/>
    <col min="14095" max="14338" width="9.140625" style="9"/>
    <col min="14339" max="14339" width="13.140625" style="9" customWidth="1"/>
    <col min="14340" max="14340" width="22.42578125" style="9" customWidth="1"/>
    <col min="14341" max="14341" width="33.85546875" style="9" customWidth="1"/>
    <col min="14342" max="14342" width="41.85546875" style="9" customWidth="1"/>
    <col min="14343" max="14343" width="20" style="9" customWidth="1"/>
    <col min="14344" max="14344" width="17.5703125" style="9" customWidth="1"/>
    <col min="14345" max="14345" width="19.28515625" style="9" customWidth="1"/>
    <col min="14346" max="14346" width="15" style="9" customWidth="1"/>
    <col min="14347" max="14347" width="18.7109375" style="9" customWidth="1"/>
    <col min="14348" max="14349" width="23.42578125" style="9" customWidth="1"/>
    <col min="14350" max="14350" width="13.85546875" style="9" customWidth="1"/>
    <col min="14351" max="14594" width="9.140625" style="9"/>
    <col min="14595" max="14595" width="13.140625" style="9" customWidth="1"/>
    <col min="14596" max="14596" width="22.42578125" style="9" customWidth="1"/>
    <col min="14597" max="14597" width="33.85546875" style="9" customWidth="1"/>
    <col min="14598" max="14598" width="41.85546875" style="9" customWidth="1"/>
    <col min="14599" max="14599" width="20" style="9" customWidth="1"/>
    <col min="14600" max="14600" width="17.5703125" style="9" customWidth="1"/>
    <col min="14601" max="14601" width="19.28515625" style="9" customWidth="1"/>
    <col min="14602" max="14602" width="15" style="9" customWidth="1"/>
    <col min="14603" max="14603" width="18.7109375" style="9" customWidth="1"/>
    <col min="14604" max="14605" width="23.42578125" style="9" customWidth="1"/>
    <col min="14606" max="14606" width="13.85546875" style="9" customWidth="1"/>
    <col min="14607" max="14850" width="9.140625" style="9"/>
    <col min="14851" max="14851" width="13.140625" style="9" customWidth="1"/>
    <col min="14852" max="14852" width="22.42578125" style="9" customWidth="1"/>
    <col min="14853" max="14853" width="33.85546875" style="9" customWidth="1"/>
    <col min="14854" max="14854" width="41.85546875" style="9" customWidth="1"/>
    <col min="14855" max="14855" width="20" style="9" customWidth="1"/>
    <col min="14856" max="14856" width="17.5703125" style="9" customWidth="1"/>
    <col min="14857" max="14857" width="19.28515625" style="9" customWidth="1"/>
    <col min="14858" max="14858" width="15" style="9" customWidth="1"/>
    <col min="14859" max="14859" width="18.7109375" style="9" customWidth="1"/>
    <col min="14860" max="14861" width="23.42578125" style="9" customWidth="1"/>
    <col min="14862" max="14862" width="13.85546875" style="9" customWidth="1"/>
    <col min="14863" max="15106" width="9.140625" style="9"/>
    <col min="15107" max="15107" width="13.140625" style="9" customWidth="1"/>
    <col min="15108" max="15108" width="22.42578125" style="9" customWidth="1"/>
    <col min="15109" max="15109" width="33.85546875" style="9" customWidth="1"/>
    <col min="15110" max="15110" width="41.85546875" style="9" customWidth="1"/>
    <col min="15111" max="15111" width="20" style="9" customWidth="1"/>
    <col min="15112" max="15112" width="17.5703125" style="9" customWidth="1"/>
    <col min="15113" max="15113" width="19.28515625" style="9" customWidth="1"/>
    <col min="15114" max="15114" width="15" style="9" customWidth="1"/>
    <col min="15115" max="15115" width="18.7109375" style="9" customWidth="1"/>
    <col min="15116" max="15117" width="23.42578125" style="9" customWidth="1"/>
    <col min="15118" max="15118" width="13.85546875" style="9" customWidth="1"/>
    <col min="15119" max="15362" width="9.140625" style="9"/>
    <col min="15363" max="15363" width="13.140625" style="9" customWidth="1"/>
    <col min="15364" max="15364" width="22.42578125" style="9" customWidth="1"/>
    <col min="15365" max="15365" width="33.85546875" style="9" customWidth="1"/>
    <col min="15366" max="15366" width="41.85546875" style="9" customWidth="1"/>
    <col min="15367" max="15367" width="20" style="9" customWidth="1"/>
    <col min="15368" max="15368" width="17.5703125" style="9" customWidth="1"/>
    <col min="15369" max="15369" width="19.28515625" style="9" customWidth="1"/>
    <col min="15370" max="15370" width="15" style="9" customWidth="1"/>
    <col min="15371" max="15371" width="18.7109375" style="9" customWidth="1"/>
    <col min="15372" max="15373" width="23.42578125" style="9" customWidth="1"/>
    <col min="15374" max="15374" width="13.85546875" style="9" customWidth="1"/>
    <col min="15375" max="15618" width="9.140625" style="9"/>
    <col min="15619" max="15619" width="13.140625" style="9" customWidth="1"/>
    <col min="15620" max="15620" width="22.42578125" style="9" customWidth="1"/>
    <col min="15621" max="15621" width="33.85546875" style="9" customWidth="1"/>
    <col min="15622" max="15622" width="41.85546875" style="9" customWidth="1"/>
    <col min="15623" max="15623" width="20" style="9" customWidth="1"/>
    <col min="15624" max="15624" width="17.5703125" style="9" customWidth="1"/>
    <col min="15625" max="15625" width="19.28515625" style="9" customWidth="1"/>
    <col min="15626" max="15626" width="15" style="9" customWidth="1"/>
    <col min="15627" max="15627" width="18.7109375" style="9" customWidth="1"/>
    <col min="15628" max="15629" width="23.42578125" style="9" customWidth="1"/>
    <col min="15630" max="15630" width="13.85546875" style="9" customWidth="1"/>
    <col min="15631" max="15874" width="9.140625" style="9"/>
    <col min="15875" max="15875" width="13.140625" style="9" customWidth="1"/>
    <col min="15876" max="15876" width="22.42578125" style="9" customWidth="1"/>
    <col min="15877" max="15877" width="33.85546875" style="9" customWidth="1"/>
    <col min="15878" max="15878" width="41.85546875" style="9" customWidth="1"/>
    <col min="15879" max="15879" width="20" style="9" customWidth="1"/>
    <col min="15880" max="15880" width="17.5703125" style="9" customWidth="1"/>
    <col min="15881" max="15881" width="19.28515625" style="9" customWidth="1"/>
    <col min="15882" max="15882" width="15" style="9" customWidth="1"/>
    <col min="15883" max="15883" width="18.7109375" style="9" customWidth="1"/>
    <col min="15884" max="15885" width="23.42578125" style="9" customWidth="1"/>
    <col min="15886" max="15886" width="13.85546875" style="9" customWidth="1"/>
    <col min="15887" max="16130" width="9.140625" style="9"/>
    <col min="16131" max="16131" width="13.140625" style="9" customWidth="1"/>
    <col min="16132" max="16132" width="22.42578125" style="9" customWidth="1"/>
    <col min="16133" max="16133" width="33.85546875" style="9" customWidth="1"/>
    <col min="16134" max="16134" width="41.85546875" style="9" customWidth="1"/>
    <col min="16135" max="16135" width="20" style="9" customWidth="1"/>
    <col min="16136" max="16136" width="17.5703125" style="9" customWidth="1"/>
    <col min="16137" max="16137" width="19.28515625" style="9" customWidth="1"/>
    <col min="16138" max="16138" width="15" style="9" customWidth="1"/>
    <col min="16139" max="16139" width="18.7109375" style="9" customWidth="1"/>
    <col min="16140" max="16141" width="23.42578125" style="9" customWidth="1"/>
    <col min="16142" max="16142" width="13.85546875" style="9" customWidth="1"/>
    <col min="16143" max="16384" width="9.140625" style="9"/>
  </cols>
  <sheetData>
    <row r="1" spans="1:15" ht="18.75" x14ac:dyDescent="0.3">
      <c r="B1" s="24"/>
      <c r="C1" s="23"/>
      <c r="F1" s="45" t="s">
        <v>15</v>
      </c>
      <c r="G1" s="55" t="s">
        <v>16</v>
      </c>
      <c r="H1" s="15">
        <f>SUBTOTAL(9,H3:H200)</f>
        <v>1488.5</v>
      </c>
      <c r="I1" s="15">
        <f>SUBTOTAL(9,I3:I200)</f>
        <v>1334</v>
      </c>
      <c r="J1" s="24"/>
      <c r="K1" s="15">
        <f>SUBTOTAL(9,K3:K200)</f>
        <v>154.5</v>
      </c>
      <c r="L1" s="15">
        <f>SUBTOTAL(9,L3:LK200)</f>
        <v>0</v>
      </c>
      <c r="N1" s="15">
        <f>SUBTOTAL(9,N6:N106)</f>
        <v>0</v>
      </c>
      <c r="O1" s="25" t="s">
        <v>0</v>
      </c>
    </row>
    <row r="2" spans="1:15" ht="15" customHeight="1" x14ac:dyDescent="0.25">
      <c r="A2" s="26" t="s">
        <v>1</v>
      </c>
      <c r="B2" s="1" t="s">
        <v>2</v>
      </c>
      <c r="C2" s="2" t="s">
        <v>3</v>
      </c>
      <c r="D2" s="37" t="s">
        <v>4</v>
      </c>
      <c r="E2" s="37" t="s">
        <v>5</v>
      </c>
      <c r="F2" s="46"/>
      <c r="G2" s="12"/>
      <c r="H2" s="3" t="s">
        <v>6</v>
      </c>
      <c r="I2" s="3" t="s">
        <v>7</v>
      </c>
      <c r="J2" s="1" t="s">
        <v>8</v>
      </c>
      <c r="K2" s="4" t="s">
        <v>9</v>
      </c>
      <c r="L2" s="3" t="s">
        <v>10</v>
      </c>
      <c r="M2" s="3" t="s">
        <v>11</v>
      </c>
      <c r="N2" s="3" t="s">
        <v>12</v>
      </c>
      <c r="O2" s="93">
        <f>SUM(H1-K1-L1)</f>
        <v>1334</v>
      </c>
    </row>
    <row r="3" spans="1:15" s="27" customFormat="1" ht="15" customHeight="1" x14ac:dyDescent="0.25">
      <c r="A3" s="38" t="s">
        <v>13</v>
      </c>
      <c r="B3" s="42">
        <v>43839</v>
      </c>
      <c r="C3" s="43" t="s">
        <v>18</v>
      </c>
      <c r="D3" s="44" t="s">
        <v>21</v>
      </c>
      <c r="E3" s="43" t="s">
        <v>18</v>
      </c>
      <c r="F3" s="47">
        <v>1</v>
      </c>
      <c r="G3" s="54">
        <v>15</v>
      </c>
      <c r="H3" s="29">
        <f>SUM(F3*G3)</f>
        <v>15</v>
      </c>
      <c r="I3" s="40">
        <v>15</v>
      </c>
      <c r="J3" s="42">
        <v>43839</v>
      </c>
      <c r="K3" s="35">
        <f>SUM(H3-I3)</f>
        <v>0</v>
      </c>
      <c r="L3" s="41"/>
      <c r="M3" s="41"/>
      <c r="N3" s="41"/>
      <c r="O3" s="93"/>
    </row>
    <row r="4" spans="1:15" s="27" customFormat="1" ht="15" customHeight="1" x14ac:dyDescent="0.25">
      <c r="A4" s="38" t="s">
        <v>13</v>
      </c>
      <c r="B4" s="42">
        <v>43847</v>
      </c>
      <c r="C4" s="34" t="s">
        <v>14</v>
      </c>
      <c r="D4" s="43" t="s">
        <v>22</v>
      </c>
      <c r="E4" s="44" t="s">
        <v>19</v>
      </c>
      <c r="F4" s="47">
        <v>1</v>
      </c>
      <c r="G4" s="54">
        <v>2</v>
      </c>
      <c r="H4" s="29">
        <f t="shared" ref="H4:H17" si="0">SUM(F4*G4)</f>
        <v>2</v>
      </c>
      <c r="I4" s="40">
        <v>2</v>
      </c>
      <c r="J4" s="42">
        <v>43847</v>
      </c>
      <c r="K4" s="35">
        <f>SUM(H4-I4)</f>
        <v>0</v>
      </c>
      <c r="L4" s="41"/>
      <c r="M4" s="41"/>
      <c r="N4" s="41"/>
      <c r="O4" s="93"/>
    </row>
    <row r="5" spans="1:15" s="27" customFormat="1" ht="15" customHeight="1" x14ac:dyDescent="0.25">
      <c r="A5" s="38" t="s">
        <v>13</v>
      </c>
      <c r="B5" s="42">
        <v>43847</v>
      </c>
      <c r="C5" s="34" t="s">
        <v>14</v>
      </c>
      <c r="D5" s="43" t="s">
        <v>17</v>
      </c>
      <c r="E5" s="44" t="s">
        <v>20</v>
      </c>
      <c r="F5" s="47">
        <v>20</v>
      </c>
      <c r="G5" s="54">
        <v>1.5</v>
      </c>
      <c r="H5" s="29">
        <f t="shared" si="0"/>
        <v>30</v>
      </c>
      <c r="I5" s="40">
        <v>30</v>
      </c>
      <c r="J5" s="42">
        <v>43847</v>
      </c>
      <c r="K5" s="35">
        <f>SUM(H5-I5)</f>
        <v>0</v>
      </c>
      <c r="L5" s="41"/>
      <c r="M5" s="41"/>
      <c r="N5" s="41"/>
      <c r="O5" s="93"/>
    </row>
    <row r="6" spans="1:15" s="33" customFormat="1" ht="15" customHeight="1" x14ac:dyDescent="0.25">
      <c r="A6" s="38" t="s">
        <v>13</v>
      </c>
      <c r="B6" s="6">
        <v>43851</v>
      </c>
      <c r="C6" s="9" t="s">
        <v>111</v>
      </c>
      <c r="D6" s="9" t="s">
        <v>36</v>
      </c>
      <c r="E6" s="9" t="s">
        <v>112</v>
      </c>
      <c r="F6" s="48">
        <v>1</v>
      </c>
      <c r="G6" s="28">
        <v>50</v>
      </c>
      <c r="H6" s="29">
        <f t="shared" si="0"/>
        <v>50</v>
      </c>
      <c r="I6" s="29">
        <v>50</v>
      </c>
      <c r="J6" s="6">
        <v>43851</v>
      </c>
      <c r="K6" s="35">
        <f>SUM(H6-I6)</f>
        <v>0</v>
      </c>
      <c r="L6" s="29"/>
      <c r="N6" s="29"/>
      <c r="O6" s="93"/>
    </row>
    <row r="7" spans="1:15" ht="15" customHeight="1" x14ac:dyDescent="0.25">
      <c r="A7" s="38" t="s">
        <v>13</v>
      </c>
      <c r="B7" s="6">
        <v>44006</v>
      </c>
      <c r="C7" s="5" t="s">
        <v>38</v>
      </c>
      <c r="D7" s="9" t="s">
        <v>114</v>
      </c>
      <c r="E7" s="9" t="s">
        <v>113</v>
      </c>
      <c r="F7" s="31">
        <v>2</v>
      </c>
      <c r="G7" s="10">
        <v>42</v>
      </c>
      <c r="H7" s="29">
        <f t="shared" si="0"/>
        <v>84</v>
      </c>
      <c r="I7" s="10">
        <v>84</v>
      </c>
      <c r="J7" s="42">
        <v>43854</v>
      </c>
      <c r="K7" s="35">
        <f t="shared" ref="K7:K27" si="1">SUM(H7-I7)</f>
        <v>0</v>
      </c>
      <c r="L7" s="27"/>
      <c r="N7" s="9"/>
      <c r="O7" s="93"/>
    </row>
    <row r="8" spans="1:15" x14ac:dyDescent="0.25">
      <c r="A8" s="38" t="s">
        <v>13</v>
      </c>
      <c r="B8" s="6">
        <v>44006</v>
      </c>
      <c r="C8" s="9" t="s">
        <v>38</v>
      </c>
      <c r="D8" s="9" t="s">
        <v>115</v>
      </c>
      <c r="E8" s="9" t="s">
        <v>116</v>
      </c>
      <c r="F8" s="31">
        <v>10</v>
      </c>
      <c r="G8" s="10">
        <v>3</v>
      </c>
      <c r="H8" s="29">
        <f t="shared" si="0"/>
        <v>30</v>
      </c>
      <c r="I8" s="8">
        <v>30</v>
      </c>
      <c r="J8" s="6">
        <v>43854</v>
      </c>
      <c r="K8" s="35">
        <f t="shared" si="1"/>
        <v>0</v>
      </c>
      <c r="L8" s="27"/>
      <c r="N8" s="9"/>
    </row>
    <row r="9" spans="1:15" x14ac:dyDescent="0.25">
      <c r="A9" s="38" t="s">
        <v>13</v>
      </c>
      <c r="B9" s="6">
        <v>44006</v>
      </c>
      <c r="C9" s="9" t="s">
        <v>14</v>
      </c>
      <c r="D9" s="9" t="s">
        <v>36</v>
      </c>
      <c r="E9" s="9" t="s">
        <v>119</v>
      </c>
      <c r="F9" s="31">
        <v>1</v>
      </c>
      <c r="G9" s="10">
        <v>1.5</v>
      </c>
      <c r="H9" s="29">
        <f t="shared" si="0"/>
        <v>1.5</v>
      </c>
      <c r="I9" s="10">
        <v>1.5</v>
      </c>
      <c r="J9" s="6">
        <v>43854</v>
      </c>
      <c r="K9" s="35">
        <f t="shared" si="1"/>
        <v>0</v>
      </c>
      <c r="L9" s="27"/>
      <c r="N9" s="9"/>
    </row>
    <row r="10" spans="1:15" x14ac:dyDescent="0.25">
      <c r="A10" s="38" t="s">
        <v>13</v>
      </c>
      <c r="B10" s="6">
        <v>44009</v>
      </c>
      <c r="C10" s="5" t="s">
        <v>38</v>
      </c>
      <c r="D10" s="17" t="s">
        <v>36</v>
      </c>
      <c r="E10" s="21" t="s">
        <v>117</v>
      </c>
      <c r="F10" s="49">
        <v>1</v>
      </c>
      <c r="G10" s="22">
        <v>10</v>
      </c>
      <c r="H10" s="29">
        <f t="shared" si="0"/>
        <v>10</v>
      </c>
      <c r="I10" s="8">
        <v>10</v>
      </c>
      <c r="J10" s="6">
        <v>43857</v>
      </c>
      <c r="K10" s="35">
        <f t="shared" si="1"/>
        <v>0</v>
      </c>
      <c r="L10" s="32"/>
      <c r="N10" s="9"/>
    </row>
    <row r="11" spans="1:15" x14ac:dyDescent="0.25">
      <c r="A11" s="38" t="s">
        <v>13</v>
      </c>
      <c r="B11" s="6">
        <v>43858</v>
      </c>
      <c r="C11" s="5" t="s">
        <v>18</v>
      </c>
      <c r="D11" s="9" t="s">
        <v>36</v>
      </c>
      <c r="E11" s="7" t="s">
        <v>118</v>
      </c>
      <c r="F11" s="31">
        <v>2</v>
      </c>
      <c r="G11" s="10">
        <v>20</v>
      </c>
      <c r="H11" s="29">
        <f t="shared" si="0"/>
        <v>40</v>
      </c>
      <c r="I11" s="10">
        <v>40</v>
      </c>
      <c r="J11" s="39">
        <v>43858</v>
      </c>
      <c r="K11" s="29">
        <f t="shared" si="1"/>
        <v>0</v>
      </c>
      <c r="L11" s="27"/>
      <c r="N11" s="9"/>
    </row>
    <row r="12" spans="1:15" x14ac:dyDescent="0.25">
      <c r="A12" s="38" t="s">
        <v>13</v>
      </c>
      <c r="B12" s="6">
        <v>43858</v>
      </c>
      <c r="C12" s="5" t="s">
        <v>14</v>
      </c>
      <c r="D12" s="9" t="s">
        <v>106</v>
      </c>
      <c r="E12" s="7" t="s">
        <v>31</v>
      </c>
      <c r="F12" s="31">
        <v>1</v>
      </c>
      <c r="G12" s="10">
        <v>1.5</v>
      </c>
      <c r="H12" s="8">
        <f t="shared" si="0"/>
        <v>1.5</v>
      </c>
      <c r="I12" s="8">
        <v>1.5</v>
      </c>
      <c r="J12" s="39">
        <v>43858</v>
      </c>
      <c r="K12" s="8">
        <f t="shared" si="1"/>
        <v>0</v>
      </c>
      <c r="L12" s="9"/>
      <c r="N12" s="9"/>
    </row>
    <row r="13" spans="1:15" x14ac:dyDescent="0.25">
      <c r="A13" s="38" t="s">
        <v>13</v>
      </c>
      <c r="B13" s="6">
        <v>43861</v>
      </c>
      <c r="C13" s="9" t="s">
        <v>87</v>
      </c>
      <c r="D13" s="9" t="s">
        <v>120</v>
      </c>
      <c r="E13" s="9" t="s">
        <v>121</v>
      </c>
      <c r="F13" s="31">
        <v>1</v>
      </c>
      <c r="G13" s="10">
        <v>2</v>
      </c>
      <c r="H13" s="8">
        <v>2</v>
      </c>
      <c r="I13" s="10">
        <v>2</v>
      </c>
      <c r="J13" s="6">
        <v>43861</v>
      </c>
      <c r="K13" s="8">
        <f t="shared" si="1"/>
        <v>0</v>
      </c>
      <c r="L13" s="9"/>
      <c r="N13" s="9"/>
    </row>
    <row r="14" spans="1:15" x14ac:dyDescent="0.25">
      <c r="A14" s="38" t="s">
        <v>13</v>
      </c>
      <c r="B14" s="6">
        <v>43861</v>
      </c>
      <c r="C14" s="17" t="s">
        <v>14</v>
      </c>
      <c r="D14" s="17" t="s">
        <v>122</v>
      </c>
      <c r="E14" s="17" t="s">
        <v>128</v>
      </c>
      <c r="F14" s="49">
        <v>13</v>
      </c>
      <c r="G14" s="22">
        <v>1.5</v>
      </c>
      <c r="H14" s="8">
        <f t="shared" si="0"/>
        <v>19.5</v>
      </c>
      <c r="I14" s="8">
        <v>15</v>
      </c>
      <c r="J14" s="6">
        <v>43874</v>
      </c>
      <c r="K14" s="20">
        <f t="shared" si="1"/>
        <v>4.5</v>
      </c>
      <c r="L14" s="13"/>
      <c r="N14" s="9"/>
    </row>
    <row r="15" spans="1:15" x14ac:dyDescent="0.25">
      <c r="A15" s="38" t="s">
        <v>13</v>
      </c>
      <c r="B15" s="6">
        <v>43861</v>
      </c>
      <c r="C15" s="5" t="s">
        <v>14</v>
      </c>
      <c r="D15" s="33" t="s">
        <v>124</v>
      </c>
      <c r="E15" s="21" t="s">
        <v>123</v>
      </c>
      <c r="F15" s="49">
        <v>50</v>
      </c>
      <c r="G15" s="22">
        <v>1.5</v>
      </c>
      <c r="H15" s="8">
        <f t="shared" si="0"/>
        <v>75</v>
      </c>
      <c r="I15" s="22">
        <v>75</v>
      </c>
      <c r="J15" s="6">
        <v>43874</v>
      </c>
      <c r="K15" s="8">
        <f>SUM(H15-I15)</f>
        <v>0</v>
      </c>
      <c r="L15" s="17"/>
      <c r="N15" s="9"/>
    </row>
    <row r="16" spans="1:15" x14ac:dyDescent="0.25">
      <c r="A16" s="38" t="s">
        <v>13</v>
      </c>
      <c r="B16" s="6">
        <v>43861</v>
      </c>
      <c r="C16" s="5" t="s">
        <v>14</v>
      </c>
      <c r="D16" s="27" t="s">
        <v>36</v>
      </c>
      <c r="E16" s="7" t="s">
        <v>27</v>
      </c>
      <c r="F16" s="31">
        <v>2</v>
      </c>
      <c r="G16" s="10">
        <v>1.5</v>
      </c>
      <c r="H16" s="8">
        <f t="shared" si="0"/>
        <v>3</v>
      </c>
      <c r="I16" s="8">
        <v>3</v>
      </c>
      <c r="J16" s="6">
        <v>43861</v>
      </c>
      <c r="K16" s="8">
        <f t="shared" si="1"/>
        <v>0</v>
      </c>
      <c r="L16" s="9"/>
      <c r="N16" s="9"/>
    </row>
    <row r="17" spans="1:14" x14ac:dyDescent="0.25">
      <c r="A17" s="38" t="s">
        <v>13</v>
      </c>
      <c r="B17" s="6">
        <v>43861</v>
      </c>
      <c r="C17" s="5" t="s">
        <v>14</v>
      </c>
      <c r="D17" s="27" t="s">
        <v>125</v>
      </c>
      <c r="E17" s="7" t="s">
        <v>126</v>
      </c>
      <c r="F17" s="31">
        <v>300</v>
      </c>
      <c r="G17" s="10">
        <v>3</v>
      </c>
      <c r="H17" s="8">
        <f t="shared" si="0"/>
        <v>900</v>
      </c>
      <c r="I17" s="10">
        <v>900</v>
      </c>
      <c r="J17" s="6">
        <v>43861</v>
      </c>
      <c r="K17" s="8">
        <f t="shared" si="1"/>
        <v>0</v>
      </c>
      <c r="L17" s="9"/>
      <c r="N17" s="9"/>
    </row>
    <row r="18" spans="1:14" x14ac:dyDescent="0.25">
      <c r="A18" s="38" t="s">
        <v>13</v>
      </c>
      <c r="B18" s="6">
        <v>43861</v>
      </c>
      <c r="C18" s="5" t="s">
        <v>14</v>
      </c>
      <c r="D18" s="27" t="s">
        <v>125</v>
      </c>
      <c r="E18" s="7" t="s">
        <v>127</v>
      </c>
      <c r="F18" s="31">
        <v>4</v>
      </c>
      <c r="G18" s="10"/>
      <c r="H18" s="8">
        <v>50</v>
      </c>
      <c r="I18" s="8">
        <v>50</v>
      </c>
      <c r="J18" s="6">
        <v>43861</v>
      </c>
      <c r="K18" s="8">
        <f t="shared" si="1"/>
        <v>0</v>
      </c>
      <c r="L18" s="9"/>
      <c r="N18" s="9"/>
    </row>
    <row r="19" spans="1:14" x14ac:dyDescent="0.25">
      <c r="A19" s="38" t="s">
        <v>13</v>
      </c>
      <c r="B19" s="6">
        <v>43861</v>
      </c>
      <c r="C19" s="5" t="s">
        <v>18</v>
      </c>
      <c r="D19" s="33" t="s">
        <v>36</v>
      </c>
      <c r="E19" s="21" t="s">
        <v>129</v>
      </c>
      <c r="F19" s="50"/>
      <c r="G19" s="10">
        <v>25</v>
      </c>
      <c r="H19" s="8">
        <v>25</v>
      </c>
      <c r="I19" s="8">
        <v>25</v>
      </c>
      <c r="J19" s="6">
        <v>43861</v>
      </c>
      <c r="K19" s="8">
        <f t="shared" si="1"/>
        <v>0</v>
      </c>
      <c r="L19" s="13"/>
      <c r="N19" s="9"/>
    </row>
    <row r="20" spans="1:14" x14ac:dyDescent="0.25">
      <c r="A20" s="38" t="s">
        <v>13</v>
      </c>
      <c r="B20" s="6"/>
      <c r="C20" s="9" t="s">
        <v>14</v>
      </c>
      <c r="D20" s="9" t="s">
        <v>145</v>
      </c>
      <c r="E20" s="9" t="s">
        <v>144</v>
      </c>
      <c r="F20" s="31">
        <v>10</v>
      </c>
      <c r="G20" s="10">
        <v>15</v>
      </c>
      <c r="H20" s="8">
        <f>SUM(F20*G20)</f>
        <v>150</v>
      </c>
      <c r="J20" s="6"/>
      <c r="K20" s="8">
        <f t="shared" si="1"/>
        <v>150</v>
      </c>
      <c r="L20" s="9"/>
      <c r="N20" s="9"/>
    </row>
    <row r="21" spans="1:14" x14ac:dyDescent="0.25">
      <c r="A21" s="38" t="s">
        <v>13</v>
      </c>
      <c r="B21" s="6"/>
      <c r="G21" s="10"/>
      <c r="H21" s="8"/>
      <c r="J21" s="6"/>
      <c r="K21" s="8">
        <f t="shared" si="1"/>
        <v>0</v>
      </c>
      <c r="L21" s="9"/>
      <c r="N21" s="9"/>
    </row>
    <row r="22" spans="1:14" x14ac:dyDescent="0.25">
      <c r="A22" s="38" t="s">
        <v>13</v>
      </c>
      <c r="B22" s="6"/>
      <c r="G22" s="10"/>
      <c r="H22" s="8"/>
      <c r="J22" s="6"/>
      <c r="K22" s="8">
        <f t="shared" si="1"/>
        <v>0</v>
      </c>
      <c r="L22" s="9"/>
      <c r="N22" s="9"/>
    </row>
    <row r="23" spans="1:14" x14ac:dyDescent="0.25">
      <c r="A23" s="38" t="s">
        <v>13</v>
      </c>
      <c r="B23" s="6"/>
      <c r="G23" s="10"/>
      <c r="H23" s="8"/>
      <c r="J23" s="6"/>
      <c r="K23" s="8">
        <f t="shared" si="1"/>
        <v>0</v>
      </c>
      <c r="L23" s="9"/>
      <c r="N23" s="9"/>
    </row>
    <row r="24" spans="1:14" x14ac:dyDescent="0.25">
      <c r="A24" s="38" t="s">
        <v>13</v>
      </c>
      <c r="B24" s="6"/>
      <c r="G24" s="10"/>
      <c r="H24" s="8"/>
      <c r="J24" s="6"/>
      <c r="K24" s="8">
        <f t="shared" si="1"/>
        <v>0</v>
      </c>
      <c r="L24" s="9"/>
      <c r="N24" s="9"/>
    </row>
    <row r="25" spans="1:14" x14ac:dyDescent="0.25">
      <c r="A25" s="38" t="s">
        <v>13</v>
      </c>
      <c r="B25" s="6"/>
      <c r="C25" s="17"/>
      <c r="D25" s="17"/>
      <c r="E25" s="17"/>
      <c r="F25" s="49"/>
      <c r="G25" s="22"/>
      <c r="H25" s="8"/>
      <c r="I25" s="22"/>
      <c r="J25" s="6"/>
      <c r="K25" s="8">
        <f t="shared" si="1"/>
        <v>0</v>
      </c>
      <c r="L25" s="13"/>
      <c r="N25" s="9"/>
    </row>
    <row r="26" spans="1:14" x14ac:dyDescent="0.25">
      <c r="A26" s="38" t="s">
        <v>13</v>
      </c>
      <c r="B26" s="6"/>
      <c r="C26" s="17"/>
      <c r="D26" s="17"/>
      <c r="E26" s="17"/>
      <c r="F26" s="49"/>
      <c r="G26" s="22"/>
      <c r="H26" s="8"/>
      <c r="I26" s="22"/>
      <c r="J26" s="6"/>
      <c r="K26" s="8">
        <f t="shared" si="1"/>
        <v>0</v>
      </c>
      <c r="L26" s="13"/>
      <c r="N26" s="9"/>
    </row>
    <row r="27" spans="1:14" x14ac:dyDescent="0.25">
      <c r="A27" s="38" t="s">
        <v>13</v>
      </c>
      <c r="B27" s="6"/>
      <c r="G27" s="10"/>
      <c r="H27" s="8"/>
      <c r="J27" s="6"/>
      <c r="K27" s="8">
        <f t="shared" si="1"/>
        <v>0</v>
      </c>
      <c r="L27" s="9"/>
      <c r="N27" s="9"/>
    </row>
    <row r="28" spans="1:14" x14ac:dyDescent="0.25">
      <c r="A28" s="38" t="s">
        <v>13</v>
      </c>
      <c r="B28" s="6"/>
      <c r="G28" s="10"/>
      <c r="H28" s="8"/>
      <c r="J28" s="6"/>
      <c r="K28" s="8"/>
      <c r="L28" s="9"/>
      <c r="N28" s="9"/>
    </row>
    <row r="29" spans="1:14" x14ac:dyDescent="0.25">
      <c r="A29" s="38" t="s">
        <v>13</v>
      </c>
      <c r="B29" s="14"/>
      <c r="C29" s="13"/>
      <c r="D29" s="13"/>
      <c r="E29" s="13"/>
      <c r="F29" s="50"/>
      <c r="G29" s="30"/>
      <c r="H29" s="8"/>
      <c r="I29" s="30"/>
      <c r="J29" s="13"/>
      <c r="K29" s="20"/>
      <c r="L29" s="13"/>
      <c r="N29" s="9"/>
    </row>
    <row r="30" spans="1:14" x14ac:dyDescent="0.25">
      <c r="A30" s="38" t="s">
        <v>13</v>
      </c>
      <c r="B30" s="11"/>
      <c r="G30" s="10"/>
      <c r="H30" s="8"/>
      <c r="K30" s="8"/>
      <c r="L30" s="9"/>
      <c r="N30" s="9"/>
    </row>
    <row r="31" spans="1:14" x14ac:dyDescent="0.25">
      <c r="A31" s="38" t="s">
        <v>13</v>
      </c>
      <c r="B31" s="11"/>
      <c r="F31" s="51"/>
      <c r="G31" s="10"/>
      <c r="H31" s="8"/>
      <c r="K31" s="8"/>
      <c r="L31" s="9"/>
      <c r="N31" s="9"/>
    </row>
    <row r="32" spans="1:14" x14ac:dyDescent="0.25">
      <c r="A32" s="38" t="s">
        <v>13</v>
      </c>
      <c r="B32" s="11"/>
      <c r="F32" s="51"/>
      <c r="G32" s="10"/>
      <c r="H32" s="8"/>
      <c r="K32" s="8"/>
      <c r="L32" s="9"/>
      <c r="N32" s="9"/>
    </row>
    <row r="33" spans="1:14" x14ac:dyDescent="0.25">
      <c r="A33" s="38" t="s">
        <v>13</v>
      </c>
      <c r="B33" s="11"/>
      <c r="F33" s="51"/>
      <c r="G33" s="10"/>
      <c r="H33" s="8"/>
      <c r="K33" s="8"/>
      <c r="L33" s="9"/>
      <c r="N33" s="9"/>
    </row>
    <row r="34" spans="1:14" x14ac:dyDescent="0.25">
      <c r="A34" s="38" t="s">
        <v>13</v>
      </c>
      <c r="B34" s="9"/>
      <c r="F34" s="51"/>
      <c r="G34" s="10"/>
      <c r="H34" s="8"/>
      <c r="K34" s="8"/>
      <c r="L34" s="9"/>
      <c r="N34" s="9"/>
    </row>
    <row r="35" spans="1:14" x14ac:dyDescent="0.25">
      <c r="A35" s="38" t="s">
        <v>13</v>
      </c>
      <c r="B35" s="9"/>
      <c r="F35" s="51"/>
      <c r="G35" s="10"/>
      <c r="H35" s="8"/>
      <c r="K35" s="8"/>
      <c r="L35" s="9"/>
      <c r="N35" s="9"/>
    </row>
    <row r="36" spans="1:14" x14ac:dyDescent="0.25">
      <c r="A36" s="38" t="s">
        <v>13</v>
      </c>
      <c r="B36" s="9"/>
      <c r="F36" s="51"/>
      <c r="G36" s="10"/>
      <c r="H36" s="8"/>
      <c r="K36" s="8"/>
      <c r="L36" s="9"/>
      <c r="N36" s="9"/>
    </row>
    <row r="37" spans="1:14" x14ac:dyDescent="0.25">
      <c r="A37" s="38" t="s">
        <v>13</v>
      </c>
      <c r="B37" s="9"/>
      <c r="F37" s="51"/>
      <c r="G37" s="10"/>
      <c r="H37" s="8"/>
      <c r="K37" s="8"/>
      <c r="L37" s="9"/>
      <c r="N37" s="9"/>
    </row>
    <row r="38" spans="1:14" x14ac:dyDescent="0.25">
      <c r="A38" s="38" t="s">
        <v>13</v>
      </c>
      <c r="B38" s="9"/>
      <c r="F38" s="51"/>
      <c r="G38" s="10"/>
      <c r="H38" s="8"/>
      <c r="K38" s="8"/>
      <c r="L38" s="9"/>
      <c r="N38" s="9"/>
    </row>
    <row r="39" spans="1:14" x14ac:dyDescent="0.25">
      <c r="A39" s="38" t="s">
        <v>13</v>
      </c>
      <c r="B39" s="9"/>
      <c r="F39" s="51"/>
      <c r="G39" s="10"/>
      <c r="H39" s="8"/>
      <c r="K39" s="8"/>
      <c r="L39" s="9"/>
      <c r="N39" s="9"/>
    </row>
    <row r="40" spans="1:14" x14ac:dyDescent="0.25">
      <c r="A40" s="38" t="s">
        <v>13</v>
      </c>
      <c r="B40" s="9"/>
      <c r="F40" s="51"/>
      <c r="G40" s="10"/>
      <c r="H40" s="8"/>
      <c r="K40" s="8"/>
      <c r="L40" s="9"/>
      <c r="N40" s="9"/>
    </row>
    <row r="41" spans="1:14" x14ac:dyDescent="0.25">
      <c r="A41" s="38" t="s">
        <v>13</v>
      </c>
      <c r="B41" s="9"/>
      <c r="F41" s="51"/>
      <c r="G41" s="10"/>
      <c r="H41" s="8"/>
      <c r="K41" s="8"/>
      <c r="L41" s="9"/>
      <c r="N41" s="9"/>
    </row>
    <row r="42" spans="1:14" x14ac:dyDescent="0.25">
      <c r="A42" s="38" t="s">
        <v>13</v>
      </c>
      <c r="B42" s="6"/>
      <c r="D42" s="27"/>
      <c r="E42" s="7"/>
      <c r="F42" s="48"/>
      <c r="H42" s="8"/>
      <c r="J42" s="36"/>
      <c r="K42" s="8"/>
      <c r="L42" s="9"/>
      <c r="N42" s="9"/>
    </row>
    <row r="43" spans="1:14" x14ac:dyDescent="0.25">
      <c r="A43" s="38" t="s">
        <v>13</v>
      </c>
      <c r="B43" s="6"/>
      <c r="D43" s="27"/>
      <c r="E43" s="7"/>
      <c r="F43" s="48"/>
      <c r="H43" s="8"/>
      <c r="J43" s="36"/>
      <c r="K43" s="8"/>
      <c r="L43" s="9"/>
      <c r="N43" s="9"/>
    </row>
    <row r="44" spans="1:14" x14ac:dyDescent="0.25">
      <c r="A44" s="38" t="s">
        <v>13</v>
      </c>
      <c r="B44" s="6"/>
      <c r="E44" s="7"/>
      <c r="F44" s="48"/>
      <c r="H44" s="8"/>
      <c r="J44" s="6"/>
      <c r="K44" s="8"/>
      <c r="L44" s="9"/>
      <c r="N44" s="9"/>
    </row>
    <row r="45" spans="1:14" x14ac:dyDescent="0.25">
      <c r="A45" s="38" t="s">
        <v>13</v>
      </c>
      <c r="B45" s="6"/>
      <c r="E45" s="7"/>
      <c r="F45" s="48"/>
      <c r="H45" s="8"/>
      <c r="J45" s="6"/>
      <c r="K45" s="8"/>
      <c r="L45" s="9"/>
      <c r="N45" s="9"/>
    </row>
    <row r="46" spans="1:14" x14ac:dyDescent="0.25">
      <c r="A46" s="38" t="s">
        <v>13</v>
      </c>
      <c r="B46" s="6"/>
      <c r="E46" s="7"/>
      <c r="F46" s="48"/>
      <c r="H46" s="8"/>
      <c r="J46" s="6"/>
      <c r="K46" s="8"/>
      <c r="L46" s="9"/>
      <c r="N46" s="9"/>
    </row>
    <row r="47" spans="1:14" x14ac:dyDescent="0.25">
      <c r="A47" s="38" t="s">
        <v>13</v>
      </c>
      <c r="B47" s="6"/>
      <c r="E47" s="7"/>
      <c r="F47" s="48"/>
      <c r="H47" s="8"/>
      <c r="J47" s="6"/>
      <c r="K47" s="8"/>
      <c r="L47" s="9"/>
      <c r="N47" s="9"/>
    </row>
    <row r="48" spans="1:14" x14ac:dyDescent="0.25">
      <c r="A48" s="38" t="s">
        <v>13</v>
      </c>
      <c r="B48" s="6"/>
      <c r="E48" s="7"/>
      <c r="F48" s="48"/>
      <c r="H48" s="8"/>
      <c r="J48" s="6"/>
      <c r="K48" s="8"/>
      <c r="L48" s="9"/>
      <c r="N48" s="9"/>
    </row>
    <row r="49" spans="1:14" x14ac:dyDescent="0.25">
      <c r="A49" s="38" t="s">
        <v>13</v>
      </c>
      <c r="B49" s="6"/>
      <c r="E49" s="7"/>
      <c r="F49" s="48"/>
      <c r="H49" s="8"/>
      <c r="J49" s="6"/>
      <c r="K49" s="8"/>
      <c r="L49" s="9"/>
      <c r="N49" s="9"/>
    </row>
    <row r="50" spans="1:14" x14ac:dyDescent="0.25">
      <c r="A50" s="38" t="s">
        <v>13</v>
      </c>
      <c r="B50" s="6"/>
      <c r="E50" s="7"/>
      <c r="F50" s="48"/>
      <c r="H50" s="8"/>
      <c r="J50" s="6"/>
      <c r="K50" s="8"/>
      <c r="L50" s="9"/>
      <c r="N50" s="9"/>
    </row>
    <row r="51" spans="1:14" x14ac:dyDescent="0.25">
      <c r="A51" s="38" t="s">
        <v>13</v>
      </c>
      <c r="B51" s="6"/>
      <c r="E51" s="7"/>
      <c r="F51" s="48"/>
      <c r="H51" s="8"/>
      <c r="J51" s="6"/>
      <c r="K51" s="8"/>
      <c r="L51" s="9"/>
      <c r="N51" s="9"/>
    </row>
    <row r="52" spans="1:14" x14ac:dyDescent="0.25">
      <c r="A52" s="38" t="s">
        <v>13</v>
      </c>
      <c r="B52" s="6"/>
      <c r="E52" s="7"/>
      <c r="F52" s="48"/>
      <c r="H52" s="8"/>
      <c r="J52" s="6"/>
      <c r="K52" s="8"/>
      <c r="L52" s="9"/>
      <c r="N52" s="9"/>
    </row>
    <row r="53" spans="1:14" x14ac:dyDescent="0.25">
      <c r="A53" s="38" t="s">
        <v>13</v>
      </c>
      <c r="B53" s="6"/>
      <c r="E53" s="7"/>
      <c r="F53" s="48"/>
      <c r="H53" s="8"/>
      <c r="J53" s="6"/>
      <c r="K53" s="8"/>
      <c r="L53" s="9"/>
      <c r="N53" s="9"/>
    </row>
    <row r="54" spans="1:14" x14ac:dyDescent="0.25">
      <c r="A54" s="38" t="s">
        <v>13</v>
      </c>
      <c r="B54" s="6"/>
      <c r="E54" s="7"/>
      <c r="F54" s="48"/>
      <c r="H54" s="8"/>
      <c r="J54" s="6"/>
      <c r="K54" s="8"/>
      <c r="L54" s="9"/>
      <c r="N54" s="9"/>
    </row>
    <row r="55" spans="1:14" x14ac:dyDescent="0.25">
      <c r="A55" s="38" t="s">
        <v>13</v>
      </c>
      <c r="B55" s="6"/>
      <c r="E55" s="7"/>
      <c r="F55" s="48"/>
      <c r="H55" s="8"/>
      <c r="J55" s="6"/>
      <c r="K55" s="8"/>
      <c r="L55" s="9"/>
      <c r="N55" s="9"/>
    </row>
    <row r="56" spans="1:14" x14ac:dyDescent="0.25">
      <c r="A56" s="38" t="s">
        <v>13</v>
      </c>
      <c r="B56" s="6"/>
      <c r="E56" s="7"/>
      <c r="F56" s="48"/>
      <c r="H56" s="8"/>
      <c r="J56" s="6"/>
      <c r="K56" s="8"/>
      <c r="L56" s="9"/>
      <c r="N56" s="9"/>
    </row>
    <row r="57" spans="1:14" x14ac:dyDescent="0.25">
      <c r="A57" s="38" t="s">
        <v>13</v>
      </c>
      <c r="B57" s="6"/>
      <c r="E57" s="7"/>
      <c r="F57" s="48"/>
      <c r="H57" s="8"/>
      <c r="I57" s="8"/>
      <c r="J57" s="6"/>
      <c r="K57" s="8"/>
      <c r="L57" s="9"/>
      <c r="N57" s="9"/>
    </row>
    <row r="58" spans="1:14" x14ac:dyDescent="0.25">
      <c r="A58" s="38" t="s">
        <v>13</v>
      </c>
      <c r="B58" s="6"/>
      <c r="E58" s="7"/>
      <c r="F58" s="48"/>
      <c r="H58" s="8"/>
      <c r="I58" s="8"/>
      <c r="J58" s="6"/>
      <c r="K58" s="8"/>
      <c r="L58" s="9"/>
      <c r="N58" s="9"/>
    </row>
    <row r="59" spans="1:14" x14ac:dyDescent="0.25">
      <c r="A59" s="38" t="s">
        <v>13</v>
      </c>
      <c r="B59" s="6"/>
      <c r="E59" s="7"/>
      <c r="F59" s="48"/>
      <c r="H59" s="8"/>
      <c r="J59" s="6"/>
      <c r="K59" s="8"/>
      <c r="L59" s="9"/>
      <c r="N59" s="9"/>
    </row>
    <row r="60" spans="1:14" x14ac:dyDescent="0.25">
      <c r="A60" s="38" t="s">
        <v>13</v>
      </c>
      <c r="B60" s="6"/>
      <c r="E60" s="7"/>
      <c r="F60" s="48"/>
      <c r="H60" s="8"/>
      <c r="J60" s="6"/>
      <c r="K60" s="8"/>
      <c r="L60" s="9"/>
      <c r="N60" s="9"/>
    </row>
    <row r="61" spans="1:14" x14ac:dyDescent="0.25">
      <c r="A61" s="38" t="s">
        <v>13</v>
      </c>
      <c r="B61" s="6"/>
      <c r="E61" s="7"/>
      <c r="F61" s="52"/>
      <c r="H61" s="8"/>
      <c r="J61" s="6"/>
      <c r="K61" s="8"/>
      <c r="L61" s="9"/>
      <c r="N61" s="9"/>
    </row>
    <row r="62" spans="1:14" x14ac:dyDescent="0.25">
      <c r="A62" s="38" t="s">
        <v>13</v>
      </c>
      <c r="B62" s="6"/>
      <c r="E62" s="7"/>
      <c r="F62" s="48"/>
      <c r="H62" s="8"/>
      <c r="J62" s="6"/>
      <c r="K62" s="8"/>
      <c r="L62" s="9"/>
      <c r="N62" s="9"/>
    </row>
    <row r="63" spans="1:14" x14ac:dyDescent="0.25">
      <c r="A63" s="38" t="s">
        <v>13</v>
      </c>
      <c r="B63" s="6"/>
      <c r="E63" s="7"/>
      <c r="F63" s="48"/>
      <c r="H63" s="8"/>
      <c r="J63" s="6"/>
      <c r="K63" s="8"/>
      <c r="L63" s="9"/>
      <c r="N63" s="9"/>
    </row>
    <row r="64" spans="1:14" x14ac:dyDescent="0.25">
      <c r="A64" s="38" t="s">
        <v>13</v>
      </c>
      <c r="B64" s="6"/>
      <c r="E64" s="7"/>
      <c r="F64" s="48"/>
      <c r="H64" s="8"/>
      <c r="J64" s="6"/>
      <c r="K64" s="8"/>
      <c r="L64" s="9"/>
      <c r="N64" s="9"/>
    </row>
    <row r="65" spans="1:14" x14ac:dyDescent="0.25">
      <c r="A65" s="38" t="s">
        <v>13</v>
      </c>
      <c r="B65" s="6"/>
      <c r="E65" s="7"/>
      <c r="F65" s="48"/>
      <c r="H65" s="8"/>
      <c r="J65" s="6"/>
      <c r="K65" s="8"/>
      <c r="L65" s="9"/>
      <c r="N65" s="9"/>
    </row>
    <row r="66" spans="1:14" x14ac:dyDescent="0.25">
      <c r="A66" s="38" t="s">
        <v>13</v>
      </c>
      <c r="B66" s="6"/>
      <c r="E66" s="7"/>
      <c r="F66" s="48"/>
      <c r="H66" s="8"/>
      <c r="I66" s="8"/>
      <c r="J66" s="6"/>
      <c r="K66" s="8"/>
      <c r="L66" s="9"/>
      <c r="N66" s="9"/>
    </row>
    <row r="67" spans="1:14" x14ac:dyDescent="0.25">
      <c r="A67" s="38" t="s">
        <v>13</v>
      </c>
      <c r="B67" s="6"/>
      <c r="E67" s="7"/>
      <c r="F67" s="48"/>
      <c r="H67" s="8"/>
      <c r="J67" s="6"/>
      <c r="K67" s="8"/>
      <c r="L67" s="9"/>
      <c r="N67" s="9"/>
    </row>
    <row r="68" spans="1:14" x14ac:dyDescent="0.25">
      <c r="A68" s="38" t="s">
        <v>13</v>
      </c>
      <c r="B68" s="6"/>
      <c r="E68" s="7"/>
      <c r="F68" s="48"/>
      <c r="H68" s="8"/>
      <c r="J68" s="6"/>
      <c r="K68" s="8"/>
      <c r="L68" s="9"/>
      <c r="N68" s="9"/>
    </row>
    <row r="69" spans="1:14" x14ac:dyDescent="0.25">
      <c r="A69" s="38" t="s">
        <v>13</v>
      </c>
      <c r="B69" s="6"/>
      <c r="E69" s="7"/>
      <c r="F69" s="48"/>
      <c r="H69" s="8"/>
      <c r="J69" s="6"/>
      <c r="K69" s="8"/>
      <c r="L69" s="9"/>
      <c r="N69" s="9"/>
    </row>
    <row r="70" spans="1:14" x14ac:dyDescent="0.25">
      <c r="A70" s="38" t="s">
        <v>13</v>
      </c>
      <c r="B70" s="6"/>
      <c r="E70" s="7"/>
      <c r="F70" s="48"/>
      <c r="H70" s="8"/>
      <c r="J70" s="6"/>
      <c r="K70" s="8"/>
      <c r="L70" s="9"/>
      <c r="N70" s="9"/>
    </row>
    <row r="71" spans="1:14" x14ac:dyDescent="0.25">
      <c r="A71" s="38" t="s">
        <v>13</v>
      </c>
      <c r="B71" s="6"/>
      <c r="E71" s="7"/>
      <c r="F71" s="48"/>
      <c r="H71" s="8"/>
      <c r="J71" s="6"/>
      <c r="K71" s="8"/>
      <c r="L71" s="9"/>
      <c r="N71" s="9"/>
    </row>
    <row r="72" spans="1:14" x14ac:dyDescent="0.25">
      <c r="A72" s="38" t="s">
        <v>13</v>
      </c>
      <c r="B72" s="6"/>
      <c r="E72" s="7"/>
      <c r="F72" s="48"/>
      <c r="H72" s="8"/>
      <c r="J72" s="6"/>
      <c r="K72" s="8"/>
      <c r="L72" s="9"/>
      <c r="N72" s="9"/>
    </row>
    <row r="73" spans="1:14" x14ac:dyDescent="0.25">
      <c r="A73" s="38" t="s">
        <v>13</v>
      </c>
      <c r="B73" s="6"/>
      <c r="E73" s="7"/>
      <c r="F73" s="48"/>
      <c r="H73" s="8"/>
      <c r="J73" s="6"/>
      <c r="K73" s="8"/>
      <c r="L73" s="9"/>
      <c r="N73" s="9"/>
    </row>
    <row r="74" spans="1:14" x14ac:dyDescent="0.25">
      <c r="A74" s="38" t="s">
        <v>13</v>
      </c>
      <c r="B74" s="6"/>
      <c r="E74" s="7"/>
      <c r="F74" s="53"/>
      <c r="H74" s="8"/>
      <c r="J74" s="6"/>
      <c r="K74" s="8"/>
      <c r="L74" s="9"/>
      <c r="N74" s="9"/>
    </row>
    <row r="75" spans="1:14" x14ac:dyDescent="0.25">
      <c r="A75" s="38" t="s">
        <v>13</v>
      </c>
      <c r="B75" s="6"/>
      <c r="E75" s="7"/>
      <c r="H75" s="8"/>
      <c r="J75" s="6"/>
      <c r="K75" s="8"/>
      <c r="L75" s="9"/>
      <c r="N75" s="9"/>
    </row>
    <row r="76" spans="1:14" x14ac:dyDescent="0.25">
      <c r="A76" s="38" t="s">
        <v>13</v>
      </c>
      <c r="B76" s="6"/>
      <c r="E76" s="7"/>
      <c r="H76" s="8"/>
      <c r="J76" s="6"/>
      <c r="K76" s="8"/>
      <c r="L76" s="9"/>
      <c r="N76" s="9"/>
    </row>
    <row r="77" spans="1:14" x14ac:dyDescent="0.25">
      <c r="A77" s="38" t="s">
        <v>13</v>
      </c>
      <c r="B77" s="6"/>
      <c r="E77" s="7"/>
      <c r="H77" s="8"/>
      <c r="J77" s="6"/>
      <c r="K77" s="8"/>
      <c r="L77" s="9"/>
      <c r="N77" s="9"/>
    </row>
    <row r="78" spans="1:14" x14ac:dyDescent="0.25">
      <c r="A78" s="38" t="s">
        <v>13</v>
      </c>
      <c r="B78" s="6"/>
      <c r="E78" s="7"/>
      <c r="H78" s="8"/>
      <c r="J78" s="6"/>
      <c r="K78" s="8"/>
      <c r="L78" s="9"/>
      <c r="N78" s="9"/>
    </row>
    <row r="79" spans="1:14" x14ac:dyDescent="0.25">
      <c r="A79" s="38" t="s">
        <v>13</v>
      </c>
      <c r="B79" s="6"/>
      <c r="E79" s="7"/>
      <c r="H79" s="8"/>
      <c r="J79" s="6"/>
      <c r="K79" s="8"/>
      <c r="L79" s="9"/>
      <c r="N79" s="9"/>
    </row>
    <row r="80" spans="1:14" x14ac:dyDescent="0.25">
      <c r="A80" s="38" t="s">
        <v>13</v>
      </c>
      <c r="B80" s="6"/>
      <c r="E80" s="7"/>
      <c r="H80" s="8"/>
      <c r="J80" s="6"/>
      <c r="K80" s="8"/>
      <c r="L80" s="9"/>
      <c r="N80" s="9"/>
    </row>
    <row r="81" spans="1:14" x14ac:dyDescent="0.25">
      <c r="A81" s="38" t="s">
        <v>13</v>
      </c>
      <c r="B81" s="6"/>
      <c r="E81" s="7"/>
      <c r="H81" s="8"/>
      <c r="J81" s="6"/>
      <c r="K81" s="8"/>
      <c r="L81" s="9"/>
      <c r="N81" s="9"/>
    </row>
    <row r="82" spans="1:14" x14ac:dyDescent="0.25">
      <c r="A82" s="38" t="s">
        <v>13</v>
      </c>
      <c r="B82" s="6"/>
      <c r="E82" s="7"/>
      <c r="H82" s="8"/>
      <c r="J82" s="6"/>
      <c r="K82" s="8"/>
      <c r="L82" s="9"/>
      <c r="N82" s="9"/>
    </row>
    <row r="83" spans="1:14" x14ac:dyDescent="0.25">
      <c r="A83" s="38" t="s">
        <v>13</v>
      </c>
      <c r="B83" s="6"/>
      <c r="E83" s="7"/>
      <c r="H83" s="8"/>
      <c r="J83" s="6"/>
      <c r="K83" s="8"/>
      <c r="L83" s="9"/>
      <c r="N83" s="9"/>
    </row>
    <row r="84" spans="1:14" x14ac:dyDescent="0.25">
      <c r="A84" s="38" t="s">
        <v>13</v>
      </c>
      <c r="B84" s="6"/>
      <c r="E84" s="7"/>
      <c r="H84" s="8"/>
      <c r="J84" s="6"/>
      <c r="K84" s="8"/>
      <c r="L84" s="9"/>
      <c r="N84" s="9"/>
    </row>
    <row r="85" spans="1:14" x14ac:dyDescent="0.25">
      <c r="A85" s="38" t="s">
        <v>13</v>
      </c>
      <c r="B85" s="6"/>
      <c r="E85" s="7"/>
      <c r="H85" s="8"/>
      <c r="J85" s="6"/>
      <c r="K85" s="8"/>
      <c r="L85" s="9"/>
      <c r="N85" s="9"/>
    </row>
    <row r="86" spans="1:14" x14ac:dyDescent="0.25">
      <c r="A86" s="38" t="s">
        <v>13</v>
      </c>
      <c r="B86" s="6"/>
      <c r="E86" s="7"/>
      <c r="H86" s="8"/>
      <c r="J86" s="6"/>
      <c r="K86" s="8"/>
      <c r="L86" s="9"/>
      <c r="N86" s="9"/>
    </row>
    <row r="87" spans="1:14" x14ac:dyDescent="0.25">
      <c r="A87" s="38" t="s">
        <v>13</v>
      </c>
      <c r="B87" s="6"/>
      <c r="E87" s="7"/>
      <c r="H87" s="8"/>
      <c r="J87" s="6"/>
      <c r="K87" s="8"/>
      <c r="L87" s="9"/>
      <c r="N87" s="9"/>
    </row>
    <row r="88" spans="1:14" x14ac:dyDescent="0.25">
      <c r="A88" s="38" t="s">
        <v>13</v>
      </c>
      <c r="B88" s="6"/>
      <c r="E88" s="7"/>
      <c r="H88" s="8"/>
      <c r="J88" s="6"/>
      <c r="K88" s="8"/>
      <c r="L88" s="9"/>
      <c r="N88" s="9"/>
    </row>
    <row r="89" spans="1:14" x14ac:dyDescent="0.25">
      <c r="A89" s="38" t="s">
        <v>13</v>
      </c>
      <c r="B89" s="6"/>
      <c r="E89" s="7"/>
      <c r="H89" s="8"/>
      <c r="J89" s="6"/>
      <c r="K89" s="8"/>
      <c r="L89" s="9"/>
      <c r="N89" s="9"/>
    </row>
    <row r="90" spans="1:14" x14ac:dyDescent="0.25">
      <c r="A90" s="38" t="s">
        <v>13</v>
      </c>
      <c r="B90" s="6"/>
      <c r="E90" s="7"/>
      <c r="H90" s="8"/>
      <c r="J90" s="6"/>
      <c r="K90" s="8"/>
      <c r="L90" s="9"/>
      <c r="N90" s="9"/>
    </row>
    <row r="91" spans="1:14" x14ac:dyDescent="0.25">
      <c r="A91" s="38" t="s">
        <v>13</v>
      </c>
      <c r="B91" s="6"/>
      <c r="E91" s="7"/>
      <c r="H91" s="8"/>
      <c r="J91" s="6"/>
      <c r="K91" s="8"/>
      <c r="L91" s="9"/>
      <c r="N91" s="9"/>
    </row>
    <row r="92" spans="1:14" x14ac:dyDescent="0.25">
      <c r="A92" s="38" t="s">
        <v>13</v>
      </c>
      <c r="B92" s="6"/>
      <c r="E92" s="7"/>
      <c r="H92" s="8"/>
      <c r="J92" s="6"/>
      <c r="K92" s="8"/>
      <c r="L92" s="9"/>
      <c r="N92" s="9"/>
    </row>
    <row r="93" spans="1:14" x14ac:dyDescent="0.25">
      <c r="A93" s="38" t="s">
        <v>13</v>
      </c>
      <c r="B93" s="6"/>
      <c r="E93" s="7"/>
      <c r="H93" s="8"/>
      <c r="J93" s="6"/>
      <c r="K93" s="8"/>
      <c r="L93" s="9"/>
      <c r="N93" s="9"/>
    </row>
    <row r="94" spans="1:14" x14ac:dyDescent="0.25">
      <c r="A94" s="38" t="s">
        <v>13</v>
      </c>
      <c r="B94" s="6"/>
      <c r="E94" s="7"/>
      <c r="H94" s="8"/>
      <c r="J94" s="6"/>
      <c r="K94" s="8"/>
      <c r="L94" s="9"/>
      <c r="N94" s="9"/>
    </row>
    <row r="95" spans="1:14" x14ac:dyDescent="0.25">
      <c r="A95" s="38" t="s">
        <v>13</v>
      </c>
      <c r="B95" s="6"/>
      <c r="E95" s="7"/>
      <c r="H95" s="8"/>
      <c r="J95" s="6"/>
      <c r="K95" s="8"/>
      <c r="L95" s="9"/>
      <c r="N95" s="9"/>
    </row>
    <row r="96" spans="1:14" x14ac:dyDescent="0.25">
      <c r="A96" s="38" t="s">
        <v>13</v>
      </c>
      <c r="B96" s="6"/>
      <c r="E96" s="7"/>
      <c r="H96" s="8"/>
      <c r="J96" s="6"/>
      <c r="K96" s="8"/>
      <c r="L96" s="9"/>
      <c r="N96" s="9"/>
    </row>
    <row r="97" spans="1:14" x14ac:dyDescent="0.25">
      <c r="A97" s="38" t="s">
        <v>13</v>
      </c>
      <c r="B97" s="6"/>
      <c r="E97" s="7"/>
      <c r="H97" s="8"/>
      <c r="J97" s="6"/>
      <c r="K97" s="8"/>
      <c r="L97" s="9"/>
      <c r="N97" s="9"/>
    </row>
    <row r="98" spans="1:14" x14ac:dyDescent="0.25">
      <c r="A98" s="38" t="s">
        <v>13</v>
      </c>
      <c r="B98" s="6"/>
      <c r="E98" s="7"/>
      <c r="H98" s="8"/>
      <c r="J98" s="6"/>
      <c r="K98" s="8"/>
      <c r="L98" s="9"/>
      <c r="N98" s="9"/>
    </row>
    <row r="99" spans="1:14" x14ac:dyDescent="0.25">
      <c r="A99" s="38" t="s">
        <v>13</v>
      </c>
      <c r="B99" s="6"/>
      <c r="E99" s="7"/>
      <c r="H99" s="8"/>
      <c r="J99" s="6"/>
      <c r="K99" s="8"/>
      <c r="L99" s="9"/>
      <c r="N99" s="9"/>
    </row>
    <row r="100" spans="1:14" x14ac:dyDescent="0.25">
      <c r="A100" s="38" t="s">
        <v>13</v>
      </c>
      <c r="B100" s="6"/>
      <c r="E100" s="7"/>
      <c r="H100" s="8"/>
      <c r="J100" s="6"/>
      <c r="K100" s="8"/>
      <c r="L100" s="9"/>
      <c r="N100" s="9"/>
    </row>
    <row r="101" spans="1:14" x14ac:dyDescent="0.25">
      <c r="A101" s="38" t="s">
        <v>13</v>
      </c>
      <c r="B101" s="6"/>
      <c r="E101" s="7"/>
      <c r="H101" s="8"/>
      <c r="J101" s="6"/>
      <c r="K101" s="8"/>
      <c r="L101" s="9"/>
      <c r="N101" s="9"/>
    </row>
    <row r="102" spans="1:14" x14ac:dyDescent="0.25">
      <c r="A102" s="38" t="s">
        <v>13</v>
      </c>
      <c r="B102" s="9"/>
      <c r="H102" s="8"/>
      <c r="K102" s="8"/>
      <c r="L102" s="9"/>
      <c r="N102" s="9"/>
    </row>
    <row r="103" spans="1:14" x14ac:dyDescent="0.25">
      <c r="A103" s="38" t="s">
        <v>13</v>
      </c>
      <c r="B103" s="9"/>
      <c r="H103" s="8"/>
      <c r="K103" s="8"/>
      <c r="L103" s="9"/>
      <c r="N103" s="9"/>
    </row>
    <row r="104" spans="1:14" x14ac:dyDescent="0.25">
      <c r="A104" s="38" t="s">
        <v>13</v>
      </c>
      <c r="B104" s="9"/>
      <c r="H104" s="8"/>
      <c r="K104" s="8"/>
      <c r="L104" s="9"/>
      <c r="N104" s="9"/>
    </row>
    <row r="105" spans="1:14" x14ac:dyDescent="0.25">
      <c r="A105" s="38" t="s">
        <v>13</v>
      </c>
      <c r="B105" s="9"/>
      <c r="H105" s="8"/>
      <c r="K105" s="8"/>
      <c r="L105" s="9"/>
      <c r="N105" s="9"/>
    </row>
    <row r="106" spans="1:14" x14ac:dyDescent="0.25">
      <c r="A106" s="38" t="s">
        <v>13</v>
      </c>
      <c r="B106" s="9"/>
      <c r="H106" s="8"/>
      <c r="K106" s="8"/>
      <c r="L106" s="9"/>
      <c r="N106" s="9"/>
    </row>
    <row r="107" spans="1:14" x14ac:dyDescent="0.25">
      <c r="A107" s="38" t="s">
        <v>13</v>
      </c>
      <c r="B107" s="9"/>
      <c r="K107" s="8"/>
      <c r="L107" s="9"/>
      <c r="N107" s="9"/>
    </row>
    <row r="108" spans="1:14" x14ac:dyDescent="0.25">
      <c r="A108" s="38" t="s">
        <v>13</v>
      </c>
      <c r="B108" s="9"/>
      <c r="K108" s="9"/>
      <c r="L108" s="9"/>
      <c r="N108" s="9"/>
    </row>
    <row r="109" spans="1:14" x14ac:dyDescent="0.25">
      <c r="A109" s="38" t="s">
        <v>13</v>
      </c>
      <c r="B109" s="9"/>
    </row>
    <row r="110" spans="1:14" x14ac:dyDescent="0.25">
      <c r="A110" s="38" t="s">
        <v>13</v>
      </c>
      <c r="B110" s="9"/>
    </row>
    <row r="111" spans="1:14" x14ac:dyDescent="0.25">
      <c r="A111" s="38" t="s">
        <v>13</v>
      </c>
      <c r="B111" s="9"/>
    </row>
    <row r="112" spans="1:14" x14ac:dyDescent="0.25">
      <c r="A112" s="38" t="s">
        <v>13</v>
      </c>
      <c r="B112" s="9"/>
    </row>
    <row r="113" spans="1:14" x14ac:dyDescent="0.25">
      <c r="A113" s="38" t="s">
        <v>13</v>
      </c>
      <c r="B113" s="9"/>
    </row>
    <row r="114" spans="1:14" x14ac:dyDescent="0.25">
      <c r="A114" s="38" t="s">
        <v>13</v>
      </c>
      <c r="B114" s="9"/>
    </row>
    <row r="115" spans="1:14" x14ac:dyDescent="0.25">
      <c r="A115" s="38" t="s">
        <v>13</v>
      </c>
      <c r="B115" s="9"/>
    </row>
    <row r="116" spans="1:14" x14ac:dyDescent="0.25">
      <c r="A116" s="38" t="s">
        <v>13</v>
      </c>
      <c r="B116" s="9"/>
    </row>
    <row r="117" spans="1:14" x14ac:dyDescent="0.25">
      <c r="A117" s="38" t="s">
        <v>13</v>
      </c>
      <c r="B117" s="9"/>
    </row>
    <row r="118" spans="1:14" x14ac:dyDescent="0.25">
      <c r="A118" s="38" t="s">
        <v>13</v>
      </c>
      <c r="B118" s="9"/>
    </row>
    <row r="119" spans="1:14" x14ac:dyDescent="0.25">
      <c r="A119" s="38" t="s">
        <v>13</v>
      </c>
      <c r="B119" s="9"/>
      <c r="H119" s="9"/>
      <c r="I119" s="9"/>
      <c r="K119" s="9"/>
      <c r="L119" s="9"/>
      <c r="N119" s="9"/>
    </row>
    <row r="120" spans="1:14" x14ac:dyDescent="0.25">
      <c r="A120" s="38" t="s">
        <v>13</v>
      </c>
      <c r="B120" s="9"/>
      <c r="H120" s="9"/>
      <c r="I120" s="9"/>
      <c r="K120" s="9"/>
      <c r="L120" s="9"/>
      <c r="N120" s="9"/>
    </row>
    <row r="121" spans="1:14" x14ac:dyDescent="0.25">
      <c r="A121" s="38" t="s">
        <v>13</v>
      </c>
      <c r="B121" s="9"/>
      <c r="H121" s="9"/>
      <c r="I121" s="9"/>
      <c r="K121" s="9"/>
      <c r="L121" s="9"/>
      <c r="N121" s="9"/>
    </row>
    <row r="122" spans="1:14" x14ac:dyDescent="0.25">
      <c r="A122" s="38" t="s">
        <v>13</v>
      </c>
      <c r="B122" s="9"/>
      <c r="H122" s="9"/>
      <c r="I122" s="9"/>
      <c r="K122" s="9"/>
      <c r="L122" s="9"/>
      <c r="N122" s="9"/>
    </row>
    <row r="123" spans="1:14" x14ac:dyDescent="0.25">
      <c r="A123" s="38" t="s">
        <v>13</v>
      </c>
      <c r="B123" s="9"/>
      <c r="H123" s="9"/>
      <c r="I123" s="9"/>
      <c r="K123" s="9"/>
      <c r="L123" s="9"/>
      <c r="N123" s="9"/>
    </row>
    <row r="124" spans="1:14" x14ac:dyDescent="0.25">
      <c r="A124" s="38" t="s">
        <v>13</v>
      </c>
      <c r="B124" s="9"/>
      <c r="H124" s="9"/>
      <c r="I124" s="9"/>
      <c r="K124" s="9"/>
      <c r="L124" s="9"/>
      <c r="N124" s="9"/>
    </row>
    <row r="125" spans="1:14" x14ac:dyDescent="0.25">
      <c r="A125" s="38" t="s">
        <v>13</v>
      </c>
      <c r="B125" s="9"/>
      <c r="H125" s="9"/>
      <c r="I125" s="9"/>
      <c r="K125" s="9"/>
      <c r="L125" s="9"/>
      <c r="N125" s="9"/>
    </row>
    <row r="126" spans="1:14" x14ac:dyDescent="0.25">
      <c r="A126" s="38" t="s">
        <v>13</v>
      </c>
      <c r="B126" s="9"/>
      <c r="H126" s="9"/>
      <c r="I126" s="9"/>
      <c r="K126" s="9"/>
      <c r="L126" s="9"/>
      <c r="N126" s="9"/>
    </row>
    <row r="127" spans="1:14" x14ac:dyDescent="0.25">
      <c r="A127" s="38" t="s">
        <v>13</v>
      </c>
      <c r="B127" s="9"/>
      <c r="H127" s="9"/>
      <c r="I127" s="9"/>
      <c r="K127" s="9"/>
      <c r="L127" s="9"/>
      <c r="N127" s="9"/>
    </row>
    <row r="128" spans="1:14" x14ac:dyDescent="0.25">
      <c r="A128" s="38" t="s">
        <v>13</v>
      </c>
      <c r="B128" s="9"/>
      <c r="H128" s="9"/>
      <c r="I128" s="9"/>
      <c r="K128" s="9"/>
      <c r="L128" s="9"/>
      <c r="N128" s="9"/>
    </row>
    <row r="129" spans="1:14" x14ac:dyDescent="0.25">
      <c r="A129" s="38" t="s">
        <v>13</v>
      </c>
      <c r="B129" s="9"/>
      <c r="H129" s="9"/>
      <c r="I129" s="9"/>
      <c r="K129" s="9"/>
      <c r="L129" s="9"/>
      <c r="N129" s="9"/>
    </row>
    <row r="130" spans="1:14" x14ac:dyDescent="0.25">
      <c r="A130" s="38" t="s">
        <v>13</v>
      </c>
      <c r="B130" s="9"/>
      <c r="H130" s="9"/>
      <c r="I130" s="9"/>
      <c r="K130" s="9"/>
      <c r="L130" s="9"/>
      <c r="N130" s="9"/>
    </row>
    <row r="131" spans="1:14" x14ac:dyDescent="0.25">
      <c r="A131" s="38" t="s">
        <v>13</v>
      </c>
      <c r="B131" s="9"/>
      <c r="H131" s="9"/>
      <c r="I131" s="9"/>
      <c r="K131" s="9"/>
      <c r="L131" s="9"/>
      <c r="N131" s="9"/>
    </row>
    <row r="132" spans="1:14" x14ac:dyDescent="0.25">
      <c r="A132" s="38" t="s">
        <v>13</v>
      </c>
      <c r="B132" s="9"/>
      <c r="H132" s="9"/>
      <c r="I132" s="9"/>
      <c r="K132" s="9"/>
      <c r="L132" s="9"/>
      <c r="N132" s="9"/>
    </row>
    <row r="133" spans="1:14" x14ac:dyDescent="0.25">
      <c r="A133" s="38" t="s">
        <v>13</v>
      </c>
      <c r="B133" s="9"/>
      <c r="H133" s="9"/>
      <c r="I133" s="9"/>
      <c r="K133" s="9"/>
      <c r="L133" s="9"/>
      <c r="N133" s="9"/>
    </row>
    <row r="134" spans="1:14" x14ac:dyDescent="0.25">
      <c r="A134" s="38" t="s">
        <v>13</v>
      </c>
      <c r="B134" s="9"/>
      <c r="H134" s="9"/>
      <c r="I134" s="9"/>
      <c r="K134" s="9"/>
      <c r="L134" s="9"/>
      <c r="N134" s="9"/>
    </row>
    <row r="135" spans="1:14" x14ac:dyDescent="0.25">
      <c r="A135" s="38" t="s">
        <v>13</v>
      </c>
      <c r="B135" s="9"/>
      <c r="H135" s="9"/>
      <c r="I135" s="9"/>
      <c r="K135" s="9"/>
      <c r="L135" s="9"/>
      <c r="N135" s="9"/>
    </row>
    <row r="136" spans="1:14" x14ac:dyDescent="0.25">
      <c r="A136" s="38" t="s">
        <v>13</v>
      </c>
      <c r="B136" s="9"/>
      <c r="H136" s="9"/>
      <c r="I136" s="9"/>
      <c r="K136" s="9"/>
      <c r="L136" s="9"/>
      <c r="N136" s="9"/>
    </row>
    <row r="137" spans="1:14" x14ac:dyDescent="0.25">
      <c r="A137" s="38" t="s">
        <v>13</v>
      </c>
      <c r="B137" s="9"/>
      <c r="H137" s="9"/>
      <c r="I137" s="9"/>
      <c r="K137" s="9"/>
      <c r="L137" s="9"/>
      <c r="N137" s="9"/>
    </row>
    <row r="138" spans="1:14" x14ac:dyDescent="0.25">
      <c r="A138" s="38" t="s">
        <v>13</v>
      </c>
      <c r="B138" s="9"/>
      <c r="H138" s="9"/>
      <c r="I138" s="9"/>
      <c r="K138" s="9"/>
      <c r="L138" s="9"/>
      <c r="N138" s="9"/>
    </row>
    <row r="139" spans="1:14" x14ac:dyDescent="0.25">
      <c r="A139" s="38" t="s">
        <v>13</v>
      </c>
      <c r="B139" s="9"/>
      <c r="H139" s="9"/>
      <c r="I139" s="9"/>
      <c r="K139" s="9"/>
      <c r="L139" s="9"/>
      <c r="N139" s="9"/>
    </row>
    <row r="140" spans="1:14" x14ac:dyDescent="0.25">
      <c r="A140" s="38" t="s">
        <v>13</v>
      </c>
      <c r="B140" s="9"/>
      <c r="H140" s="9"/>
      <c r="I140" s="9"/>
      <c r="K140" s="9"/>
      <c r="L140" s="9"/>
      <c r="N140" s="9"/>
    </row>
    <row r="141" spans="1:14" x14ac:dyDescent="0.25">
      <c r="B141" s="9"/>
      <c r="H141" s="9"/>
      <c r="I141" s="9"/>
      <c r="K141" s="9"/>
      <c r="L141" s="9"/>
      <c r="N141" s="9"/>
    </row>
    <row r="142" spans="1:14" x14ac:dyDescent="0.25">
      <c r="B142" s="9"/>
      <c r="H142" s="9"/>
      <c r="I142" s="9"/>
      <c r="K142" s="9"/>
      <c r="L142" s="9"/>
      <c r="N142" s="9"/>
    </row>
    <row r="143" spans="1:14" x14ac:dyDescent="0.25">
      <c r="B143" s="9"/>
      <c r="H143" s="9"/>
      <c r="I143" s="9"/>
      <c r="K143" s="9"/>
      <c r="L143" s="9"/>
      <c r="N143" s="9"/>
    </row>
    <row r="144" spans="1:14" x14ac:dyDescent="0.25">
      <c r="B144" s="9"/>
      <c r="H144" s="9"/>
      <c r="I144" s="9"/>
      <c r="K144" s="9"/>
      <c r="L144" s="9"/>
      <c r="N144" s="9"/>
    </row>
    <row r="145" spans="2:14" x14ac:dyDescent="0.25">
      <c r="B145" s="9"/>
      <c r="H145" s="9"/>
      <c r="I145" s="9"/>
      <c r="K145" s="9"/>
      <c r="L145" s="9"/>
      <c r="N145" s="9"/>
    </row>
    <row r="146" spans="2:14" x14ac:dyDescent="0.25">
      <c r="B146" s="9"/>
      <c r="H146" s="9"/>
      <c r="I146" s="9"/>
      <c r="K146" s="9"/>
      <c r="L146" s="9"/>
      <c r="N146" s="9"/>
    </row>
    <row r="147" spans="2:14" x14ac:dyDescent="0.25">
      <c r="B147" s="9"/>
      <c r="H147" s="9"/>
      <c r="I147" s="9"/>
      <c r="K147" s="9"/>
      <c r="L147" s="9"/>
      <c r="N147" s="9"/>
    </row>
    <row r="148" spans="2:14" x14ac:dyDescent="0.25">
      <c r="B148" s="9"/>
      <c r="H148" s="9"/>
      <c r="I148" s="9"/>
      <c r="K148" s="9"/>
      <c r="L148" s="9"/>
      <c r="N148" s="9"/>
    </row>
    <row r="149" spans="2:14" x14ac:dyDescent="0.25">
      <c r="B149" s="9"/>
      <c r="H149" s="9"/>
      <c r="I149" s="9"/>
      <c r="K149" s="9"/>
      <c r="L149" s="9"/>
      <c r="N149" s="9"/>
    </row>
    <row r="150" spans="2:14" x14ac:dyDescent="0.25">
      <c r="B150" s="9"/>
      <c r="H150" s="9"/>
      <c r="I150" s="9"/>
      <c r="K150" s="9"/>
      <c r="L150" s="9"/>
      <c r="N150" s="9"/>
    </row>
    <row r="151" spans="2:14" x14ac:dyDescent="0.25">
      <c r="B151" s="9"/>
      <c r="H151" s="9"/>
      <c r="I151" s="9"/>
      <c r="K151" s="9"/>
      <c r="L151" s="9"/>
      <c r="N151" s="9"/>
    </row>
    <row r="152" spans="2:14" x14ac:dyDescent="0.25">
      <c r="B152" s="9"/>
      <c r="H152" s="9"/>
      <c r="I152" s="9"/>
      <c r="K152" s="9"/>
      <c r="L152" s="9"/>
      <c r="N152" s="9"/>
    </row>
    <row r="153" spans="2:14" x14ac:dyDescent="0.25">
      <c r="B153" s="9"/>
      <c r="H153" s="9"/>
      <c r="I153" s="9"/>
      <c r="K153" s="9"/>
      <c r="L153" s="9"/>
      <c r="N153" s="9"/>
    </row>
    <row r="154" spans="2:14" x14ac:dyDescent="0.25">
      <c r="B154" s="9"/>
      <c r="H154" s="9"/>
      <c r="I154" s="9"/>
      <c r="K154" s="9"/>
      <c r="L154" s="9"/>
      <c r="N154" s="9"/>
    </row>
    <row r="155" spans="2:14" x14ac:dyDescent="0.25">
      <c r="B155" s="9"/>
      <c r="H155" s="9"/>
      <c r="I155" s="9"/>
      <c r="K155" s="9"/>
      <c r="L155" s="9"/>
      <c r="N155" s="9"/>
    </row>
    <row r="156" spans="2:14" x14ac:dyDescent="0.25">
      <c r="B156" s="9"/>
      <c r="H156" s="9"/>
      <c r="I156" s="9"/>
      <c r="K156" s="9"/>
      <c r="L156" s="9"/>
      <c r="N156" s="9"/>
    </row>
    <row r="157" spans="2:14" x14ac:dyDescent="0.25">
      <c r="B157" s="9"/>
      <c r="H157" s="9"/>
      <c r="I157" s="9"/>
      <c r="K157" s="9"/>
      <c r="L157" s="9"/>
      <c r="N157" s="9"/>
    </row>
    <row r="158" spans="2:14" x14ac:dyDescent="0.25">
      <c r="B158" s="9"/>
      <c r="H158" s="9"/>
      <c r="I158" s="9"/>
      <c r="K158" s="9"/>
      <c r="L158" s="9"/>
      <c r="N158" s="9"/>
    </row>
    <row r="159" spans="2:14" x14ac:dyDescent="0.25">
      <c r="B159" s="9"/>
      <c r="H159" s="9"/>
      <c r="I159" s="9"/>
      <c r="K159" s="9"/>
      <c r="L159" s="9"/>
      <c r="N159" s="9"/>
    </row>
    <row r="160" spans="2:14" x14ac:dyDescent="0.25">
      <c r="B160" s="9"/>
      <c r="H160" s="9"/>
      <c r="I160" s="9"/>
      <c r="K160" s="9"/>
      <c r="L160" s="9"/>
      <c r="N160" s="9"/>
    </row>
    <row r="161" spans="2:14" x14ac:dyDescent="0.25">
      <c r="B161" s="9"/>
      <c r="H161" s="9"/>
      <c r="I161" s="9"/>
      <c r="K161" s="9"/>
      <c r="L161" s="9"/>
      <c r="N161" s="9"/>
    </row>
    <row r="162" spans="2:14" x14ac:dyDescent="0.25">
      <c r="B162" s="9"/>
      <c r="H162" s="9"/>
      <c r="I162" s="9"/>
      <c r="K162" s="9"/>
      <c r="L162" s="9"/>
      <c r="N162" s="9"/>
    </row>
    <row r="163" spans="2:14" x14ac:dyDescent="0.25">
      <c r="B163" s="9"/>
      <c r="H163" s="9"/>
      <c r="I163" s="9"/>
      <c r="K163" s="9"/>
      <c r="L163" s="9"/>
      <c r="N163" s="9"/>
    </row>
    <row r="164" spans="2:14" x14ac:dyDescent="0.25">
      <c r="B164" s="9"/>
      <c r="H164" s="9"/>
      <c r="I164" s="9"/>
      <c r="K164" s="9"/>
      <c r="L164" s="9"/>
      <c r="N164" s="9"/>
    </row>
    <row r="165" spans="2:14" x14ac:dyDescent="0.25">
      <c r="B165" s="9"/>
      <c r="H165" s="9"/>
      <c r="I165" s="9"/>
      <c r="K165" s="9"/>
      <c r="L165" s="9"/>
      <c r="N165" s="9"/>
    </row>
    <row r="166" spans="2:14" x14ac:dyDescent="0.25">
      <c r="B166" s="9"/>
      <c r="H166" s="9"/>
      <c r="I166" s="9"/>
      <c r="K166" s="9"/>
      <c r="L166" s="9"/>
      <c r="N166" s="9"/>
    </row>
    <row r="167" spans="2:14" x14ac:dyDescent="0.25">
      <c r="B167" s="9"/>
      <c r="H167" s="9"/>
      <c r="I167" s="9"/>
      <c r="K167" s="9"/>
      <c r="L167" s="9"/>
      <c r="N167" s="9"/>
    </row>
    <row r="168" spans="2:14" x14ac:dyDescent="0.25">
      <c r="B168" s="9"/>
      <c r="H168" s="9"/>
      <c r="I168" s="9"/>
      <c r="K168" s="9"/>
      <c r="L168" s="9"/>
      <c r="N168" s="9"/>
    </row>
    <row r="169" spans="2:14" x14ac:dyDescent="0.25">
      <c r="B169" s="9"/>
      <c r="H169" s="9"/>
      <c r="I169" s="9"/>
      <c r="K169" s="9"/>
      <c r="L169" s="9"/>
      <c r="N169" s="9"/>
    </row>
    <row r="170" spans="2:14" x14ac:dyDescent="0.25">
      <c r="B170" s="9"/>
      <c r="H170" s="9"/>
      <c r="I170" s="9"/>
      <c r="K170" s="9"/>
      <c r="L170" s="9"/>
      <c r="N170" s="9"/>
    </row>
    <row r="171" spans="2:14" x14ac:dyDescent="0.25">
      <c r="B171" s="9"/>
      <c r="H171" s="9"/>
      <c r="I171" s="9"/>
      <c r="K171" s="9"/>
      <c r="L171" s="9"/>
      <c r="N171" s="9"/>
    </row>
    <row r="172" spans="2:14" x14ac:dyDescent="0.25">
      <c r="B172" s="9"/>
      <c r="H172" s="9"/>
      <c r="I172" s="9"/>
      <c r="K172" s="9"/>
      <c r="L172" s="9"/>
      <c r="N172" s="9"/>
    </row>
    <row r="173" spans="2:14" x14ac:dyDescent="0.25">
      <c r="B173" s="9"/>
      <c r="H173" s="9"/>
      <c r="I173" s="9"/>
      <c r="K173" s="9"/>
      <c r="L173" s="9"/>
      <c r="N173" s="9"/>
    </row>
    <row r="174" spans="2:14" x14ac:dyDescent="0.25">
      <c r="B174" s="9"/>
      <c r="H174" s="9"/>
      <c r="I174" s="9"/>
      <c r="K174" s="9"/>
      <c r="L174" s="9"/>
      <c r="N174" s="9"/>
    </row>
    <row r="175" spans="2:14" x14ac:dyDescent="0.25">
      <c r="B175" s="9"/>
      <c r="H175" s="9"/>
      <c r="I175" s="9"/>
      <c r="K175" s="9"/>
      <c r="L175" s="9"/>
      <c r="N175" s="9"/>
    </row>
    <row r="176" spans="2:14" x14ac:dyDescent="0.25">
      <c r="B176" s="9"/>
      <c r="H176" s="9"/>
      <c r="I176" s="9"/>
      <c r="K176" s="9"/>
      <c r="L176" s="9"/>
      <c r="N176" s="9"/>
    </row>
    <row r="177" spans="2:14" x14ac:dyDescent="0.25">
      <c r="B177" s="9"/>
      <c r="H177" s="9"/>
      <c r="I177" s="9"/>
      <c r="K177" s="9"/>
      <c r="L177" s="9"/>
      <c r="N177" s="9"/>
    </row>
    <row r="178" spans="2:14" x14ac:dyDescent="0.25">
      <c r="B178" s="9"/>
      <c r="H178" s="9"/>
      <c r="I178" s="9"/>
      <c r="K178" s="9"/>
      <c r="L178" s="9"/>
      <c r="N178" s="9"/>
    </row>
    <row r="179" spans="2:14" x14ac:dyDescent="0.25">
      <c r="B179" s="9"/>
      <c r="H179" s="9"/>
      <c r="I179" s="9"/>
      <c r="K179" s="9"/>
      <c r="L179" s="9"/>
      <c r="N179" s="9"/>
    </row>
    <row r="180" spans="2:14" x14ac:dyDescent="0.25">
      <c r="B180" s="9"/>
      <c r="H180" s="9"/>
      <c r="I180" s="9"/>
      <c r="K180" s="9"/>
      <c r="L180" s="9"/>
      <c r="N180" s="9"/>
    </row>
    <row r="181" spans="2:14" x14ac:dyDescent="0.25">
      <c r="B181" s="9"/>
      <c r="H181" s="9"/>
      <c r="I181" s="9"/>
      <c r="K181" s="9"/>
      <c r="L181" s="9"/>
      <c r="N181" s="9"/>
    </row>
    <row r="182" spans="2:14" x14ac:dyDescent="0.25">
      <c r="B182" s="9"/>
      <c r="H182" s="9"/>
      <c r="I182" s="9"/>
      <c r="K182" s="9"/>
      <c r="L182" s="9"/>
      <c r="N182" s="9"/>
    </row>
    <row r="183" spans="2:14" x14ac:dyDescent="0.25">
      <c r="B183" s="9"/>
      <c r="H183" s="9"/>
      <c r="I183" s="9"/>
      <c r="K183" s="9"/>
      <c r="L183" s="9"/>
      <c r="N183" s="9"/>
    </row>
    <row r="184" spans="2:14" x14ac:dyDescent="0.25">
      <c r="B184" s="9"/>
      <c r="H184" s="9"/>
      <c r="I184" s="9"/>
      <c r="K184" s="9"/>
      <c r="L184" s="9"/>
      <c r="N184" s="9"/>
    </row>
    <row r="185" spans="2:14" x14ac:dyDescent="0.25">
      <c r="B185" s="9"/>
      <c r="H185" s="9"/>
      <c r="I185" s="9"/>
      <c r="K185" s="9"/>
      <c r="L185" s="9"/>
      <c r="N185" s="9"/>
    </row>
    <row r="186" spans="2:14" x14ac:dyDescent="0.25">
      <c r="B186" s="9"/>
      <c r="H186" s="9"/>
      <c r="I186" s="9"/>
      <c r="K186" s="9"/>
      <c r="L186" s="9"/>
      <c r="N186" s="9"/>
    </row>
    <row r="187" spans="2:14" x14ac:dyDescent="0.25">
      <c r="B187" s="9"/>
      <c r="H187" s="9"/>
      <c r="I187" s="9"/>
      <c r="K187" s="9"/>
      <c r="L187" s="9"/>
      <c r="N187" s="9"/>
    </row>
    <row r="188" spans="2:14" x14ac:dyDescent="0.25">
      <c r="B188" s="9"/>
      <c r="H188" s="9"/>
      <c r="I188" s="9"/>
      <c r="K188" s="9"/>
      <c r="L188" s="9"/>
      <c r="N188" s="9"/>
    </row>
    <row r="189" spans="2:14" x14ac:dyDescent="0.25">
      <c r="B189" s="9"/>
      <c r="H189" s="9"/>
      <c r="I189" s="9"/>
      <c r="K189" s="9"/>
      <c r="L189" s="9"/>
      <c r="N189" s="9"/>
    </row>
    <row r="190" spans="2:14" x14ac:dyDescent="0.25">
      <c r="B190" s="9"/>
      <c r="H190" s="9"/>
      <c r="I190" s="9"/>
      <c r="K190" s="9"/>
      <c r="L190" s="9"/>
      <c r="N190" s="9"/>
    </row>
    <row r="191" spans="2:14" x14ac:dyDescent="0.25">
      <c r="B191" s="9"/>
      <c r="H191" s="9"/>
      <c r="I191" s="9"/>
      <c r="K191" s="9"/>
      <c r="L191" s="9"/>
      <c r="N191" s="9"/>
    </row>
    <row r="192" spans="2:14" x14ac:dyDescent="0.25">
      <c r="B192" s="9"/>
      <c r="H192" s="9"/>
      <c r="I192" s="9"/>
      <c r="K192" s="9"/>
      <c r="L192" s="9"/>
      <c r="N192" s="9"/>
    </row>
    <row r="193" spans="2:14" x14ac:dyDescent="0.25">
      <c r="B193" s="9"/>
      <c r="H193" s="9"/>
      <c r="I193" s="9"/>
      <c r="K193" s="9"/>
      <c r="L193" s="9"/>
      <c r="N193" s="9"/>
    </row>
    <row r="194" spans="2:14" x14ac:dyDescent="0.25">
      <c r="B194" s="9"/>
      <c r="H194" s="9"/>
      <c r="I194" s="9"/>
      <c r="K194" s="9"/>
      <c r="L194" s="9"/>
      <c r="N194" s="9"/>
    </row>
    <row r="195" spans="2:14" x14ac:dyDescent="0.25">
      <c r="B195" s="9"/>
      <c r="H195" s="9"/>
      <c r="I195" s="9"/>
      <c r="K195" s="9"/>
      <c r="L195" s="9"/>
      <c r="N195" s="9"/>
    </row>
    <row r="196" spans="2:14" x14ac:dyDescent="0.25">
      <c r="B196" s="9"/>
      <c r="H196" s="9"/>
      <c r="I196" s="9"/>
      <c r="K196" s="9"/>
      <c r="L196" s="9"/>
      <c r="N196" s="9"/>
    </row>
    <row r="197" spans="2:14" x14ac:dyDescent="0.25">
      <c r="B197" s="9"/>
      <c r="H197" s="9"/>
      <c r="I197" s="9"/>
      <c r="K197" s="9"/>
      <c r="L197" s="9"/>
      <c r="N197" s="9"/>
    </row>
    <row r="198" spans="2:14" x14ac:dyDescent="0.25">
      <c r="B198" s="9"/>
      <c r="H198" s="9"/>
      <c r="I198" s="9"/>
      <c r="K198" s="9"/>
      <c r="L198" s="9"/>
      <c r="N198" s="9"/>
    </row>
    <row r="199" spans="2:14" x14ac:dyDescent="0.25">
      <c r="B199" s="9"/>
      <c r="H199" s="9"/>
      <c r="I199" s="9"/>
      <c r="K199" s="9"/>
      <c r="L199" s="9"/>
      <c r="N199" s="9"/>
    </row>
    <row r="200" spans="2:14" x14ac:dyDescent="0.25">
      <c r="B200" s="9"/>
      <c r="H200" s="9"/>
      <c r="I200" s="9"/>
      <c r="K200" s="9"/>
      <c r="L200" s="9"/>
      <c r="N200" s="9"/>
    </row>
    <row r="201" spans="2:14" x14ac:dyDescent="0.25">
      <c r="B201" s="9"/>
      <c r="H201" s="9"/>
      <c r="I201" s="9"/>
      <c r="K201" s="9"/>
      <c r="L201" s="9"/>
      <c r="N201" s="9"/>
    </row>
    <row r="202" spans="2:14" x14ac:dyDescent="0.25">
      <c r="B202" s="9"/>
      <c r="H202" s="9"/>
      <c r="I202" s="9"/>
      <c r="K202" s="9"/>
      <c r="L202" s="9"/>
      <c r="N202" s="9"/>
    </row>
  </sheetData>
  <mergeCells count="1">
    <mergeCell ref="O2:O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zoomScale="85" zoomScaleNormal="85" workbookViewId="0">
      <selection activeCell="I5" sqref="I5"/>
    </sheetView>
  </sheetViews>
  <sheetFormatPr defaultRowHeight="15" x14ac:dyDescent="0.25"/>
  <cols>
    <col min="4" max="4" width="22.42578125" customWidth="1"/>
    <col min="5" max="5" width="26" customWidth="1"/>
    <col min="8" max="8" width="20.85546875" customWidth="1"/>
    <col min="9" max="9" width="16.7109375" customWidth="1"/>
    <col min="11" max="11" width="15" customWidth="1"/>
  </cols>
  <sheetData>
    <row r="1" spans="1:11" ht="30" x14ac:dyDescent="0.25">
      <c r="A1" s="5" t="s">
        <v>23</v>
      </c>
      <c r="B1" s="14" t="s">
        <v>24</v>
      </c>
      <c r="C1" s="18" t="s">
        <v>14</v>
      </c>
      <c r="D1" s="18" t="s">
        <v>25</v>
      </c>
      <c r="E1" s="19" t="s">
        <v>26</v>
      </c>
      <c r="F1" s="19">
        <v>10</v>
      </c>
      <c r="G1" s="56">
        <v>1.2</v>
      </c>
      <c r="H1" s="20">
        <f>F1*G1</f>
        <v>12</v>
      </c>
      <c r="I1" s="8"/>
      <c r="J1" s="6"/>
      <c r="K1" s="20">
        <v>12</v>
      </c>
    </row>
    <row r="3" spans="1:11" ht="30" x14ac:dyDescent="0.25">
      <c r="A3" s="5" t="s">
        <v>28</v>
      </c>
      <c r="B3" s="14">
        <v>43497</v>
      </c>
      <c r="C3" s="18" t="s">
        <v>14</v>
      </c>
      <c r="D3" s="18" t="s">
        <v>29</v>
      </c>
      <c r="E3" s="19" t="s">
        <v>30</v>
      </c>
      <c r="F3" s="19">
        <v>2</v>
      </c>
      <c r="G3" s="56">
        <v>0.2</v>
      </c>
      <c r="H3" s="20">
        <v>0.4</v>
      </c>
      <c r="I3" s="20">
        <v>0.4</v>
      </c>
      <c r="J3" s="14">
        <v>43497</v>
      </c>
      <c r="K3" s="8">
        <f>SUM(H3-I3)</f>
        <v>0</v>
      </c>
    </row>
    <row r="5" spans="1:11" ht="30" x14ac:dyDescent="0.25">
      <c r="A5" s="9" t="s">
        <v>28</v>
      </c>
      <c r="B5" s="14">
        <v>43500</v>
      </c>
      <c r="C5" s="18" t="s">
        <v>14</v>
      </c>
      <c r="D5" s="32" t="s">
        <v>29</v>
      </c>
      <c r="E5" s="19" t="s">
        <v>30</v>
      </c>
      <c r="F5" s="13">
        <v>2</v>
      </c>
      <c r="G5" s="56">
        <v>0.5</v>
      </c>
      <c r="H5" s="20">
        <f>F5*G5</f>
        <v>1</v>
      </c>
      <c r="I5" s="20">
        <v>1</v>
      </c>
      <c r="J5" s="14">
        <v>43500</v>
      </c>
      <c r="K5" s="8">
        <f>SUM(H5-I5)</f>
        <v>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activeCell="C2" sqref="C2"/>
    </sheetView>
  </sheetViews>
  <sheetFormatPr defaultRowHeight="15" x14ac:dyDescent="0.25"/>
  <cols>
    <col min="2" max="2" width="9.85546875" bestFit="1" customWidth="1"/>
  </cols>
  <sheetData>
    <row r="1" spans="1:11" x14ac:dyDescent="0.25">
      <c r="A1" s="5"/>
      <c r="B1" s="14"/>
      <c r="C1" s="18"/>
      <c r="D1" s="13"/>
      <c r="E1" s="19"/>
      <c r="F1" s="13"/>
      <c r="G1" s="13"/>
      <c r="H1" s="30"/>
      <c r="I1" s="57"/>
      <c r="J1" s="14"/>
      <c r="K1" s="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I1" workbookViewId="0">
      <selection activeCell="I7" sqref="I7"/>
    </sheetView>
  </sheetViews>
  <sheetFormatPr defaultRowHeight="15" x14ac:dyDescent="0.25"/>
  <cols>
    <col min="2" max="2" width="10.140625" bestFit="1" customWidth="1"/>
    <col min="3" max="3" width="21" customWidth="1"/>
    <col min="4" max="4" width="21.5703125" customWidth="1"/>
    <col min="5" max="5" width="50" customWidth="1"/>
    <col min="7" max="7" width="11.140625" bestFit="1" customWidth="1"/>
    <col min="8" max="8" width="18.7109375" customWidth="1"/>
    <col min="9" max="9" width="15.85546875" customWidth="1"/>
    <col min="10" max="10" width="14.28515625" customWidth="1"/>
    <col min="11" max="11" width="20" customWidth="1"/>
  </cols>
  <sheetData>
    <row r="1" spans="1:11" x14ac:dyDescent="0.25">
      <c r="A1" s="17" t="s">
        <v>32</v>
      </c>
      <c r="B1" s="14">
        <v>43587</v>
      </c>
      <c r="C1" s="18" t="s">
        <v>14</v>
      </c>
      <c r="D1" s="13" t="s">
        <v>33</v>
      </c>
      <c r="E1" s="13" t="s">
        <v>34</v>
      </c>
      <c r="F1" s="13">
        <v>10</v>
      </c>
      <c r="G1" s="56">
        <v>1.2</v>
      </c>
      <c r="H1" s="20">
        <f>F1*G1</f>
        <v>12</v>
      </c>
      <c r="I1" s="30"/>
      <c r="J1" s="14">
        <v>43587</v>
      </c>
      <c r="K1" s="20">
        <f>SUM(H1-I1)</f>
        <v>12</v>
      </c>
    </row>
    <row r="3" spans="1:11" x14ac:dyDescent="0.25">
      <c r="A3" s="5" t="s">
        <v>32</v>
      </c>
      <c r="B3" s="14">
        <v>43587</v>
      </c>
      <c r="C3" s="13" t="s">
        <v>14</v>
      </c>
      <c r="D3" s="13" t="s">
        <v>33</v>
      </c>
      <c r="E3" s="13" t="s">
        <v>35</v>
      </c>
      <c r="F3" s="13">
        <v>2</v>
      </c>
      <c r="G3" s="30">
        <v>1.2</v>
      </c>
      <c r="H3" s="20">
        <f>F3*G3</f>
        <v>2.4</v>
      </c>
      <c r="I3" s="20"/>
      <c r="J3" s="14"/>
      <c r="K3" s="20">
        <f>SUM(H3-I3)</f>
        <v>2.4</v>
      </c>
    </row>
    <row r="5" spans="1:11" s="68" customFormat="1" x14ac:dyDescent="0.25">
      <c r="A5" s="64" t="s">
        <v>32</v>
      </c>
      <c r="B5" s="65">
        <v>43587</v>
      </c>
      <c r="C5" s="64" t="s">
        <v>14</v>
      </c>
      <c r="D5" s="64" t="s">
        <v>36</v>
      </c>
      <c r="E5" s="64" t="s">
        <v>37</v>
      </c>
      <c r="F5" s="64">
        <v>150</v>
      </c>
      <c r="G5" s="66">
        <v>0.6</v>
      </c>
      <c r="H5" s="67">
        <f>F5*G5</f>
        <v>90</v>
      </c>
      <c r="I5" s="66">
        <v>60</v>
      </c>
      <c r="J5" s="65">
        <v>43587</v>
      </c>
      <c r="K5" s="67">
        <f>SUM(H5-I5)</f>
        <v>30</v>
      </c>
    </row>
    <row r="7" spans="1:11" x14ac:dyDescent="0.25">
      <c r="A7" s="5" t="s">
        <v>32</v>
      </c>
      <c r="B7" s="14">
        <v>43606</v>
      </c>
      <c r="C7" s="13" t="s">
        <v>38</v>
      </c>
      <c r="D7" s="13" t="s">
        <v>39</v>
      </c>
      <c r="E7" s="13" t="s">
        <v>40</v>
      </c>
      <c r="F7" s="13">
        <v>1</v>
      </c>
      <c r="G7" s="30">
        <v>50</v>
      </c>
      <c r="H7" s="20">
        <v>30</v>
      </c>
      <c r="I7" s="20"/>
      <c r="J7" s="14">
        <v>43606</v>
      </c>
      <c r="K7" s="20">
        <f>SUM(H7-I7)</f>
        <v>30</v>
      </c>
    </row>
    <row r="9" spans="1:11" x14ac:dyDescent="0.25">
      <c r="A9" s="5" t="s">
        <v>32</v>
      </c>
      <c r="B9" s="14">
        <v>43609</v>
      </c>
      <c r="C9" s="13" t="s">
        <v>14</v>
      </c>
      <c r="D9" s="13" t="s">
        <v>41</v>
      </c>
      <c r="E9" s="13" t="s">
        <v>30</v>
      </c>
      <c r="F9" s="13">
        <v>1</v>
      </c>
      <c r="G9" s="30">
        <v>0.5</v>
      </c>
      <c r="H9" s="20">
        <f>F9*G9</f>
        <v>0.5</v>
      </c>
      <c r="I9" s="13"/>
      <c r="J9" s="13"/>
      <c r="K9" s="20">
        <f>SUM(H9-I9)</f>
        <v>0.5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opLeftCell="A6" workbookViewId="0">
      <selection activeCell="A8" sqref="A8:XFD8"/>
    </sheetView>
  </sheetViews>
  <sheetFormatPr defaultRowHeight="15" x14ac:dyDescent="0.25"/>
  <cols>
    <col min="7" max="8" width="11.140625" bestFit="1" customWidth="1"/>
    <col min="9" max="9" width="12.140625" bestFit="1" customWidth="1"/>
    <col min="10" max="10" width="11.140625" bestFit="1" customWidth="1"/>
    <col min="11" max="11" width="12.140625" bestFit="1" customWidth="1"/>
  </cols>
  <sheetData>
    <row r="1" spans="1:11" ht="75" x14ac:dyDescent="0.25">
      <c r="A1" s="5" t="s">
        <v>23</v>
      </c>
      <c r="B1" s="14" t="s">
        <v>24</v>
      </c>
      <c r="C1" s="18" t="s">
        <v>14</v>
      </c>
      <c r="D1" s="18" t="s">
        <v>25</v>
      </c>
      <c r="E1" s="19" t="s">
        <v>26</v>
      </c>
      <c r="F1" s="19">
        <v>10</v>
      </c>
      <c r="G1" s="56">
        <v>1.2</v>
      </c>
      <c r="H1" s="20">
        <f>F1*G1</f>
        <v>12</v>
      </c>
      <c r="I1" s="8"/>
      <c r="J1" s="6"/>
      <c r="K1" s="20">
        <v>12</v>
      </c>
    </row>
    <row r="4" spans="1:11" ht="75" x14ac:dyDescent="0.25">
      <c r="A4" s="9" t="s">
        <v>23</v>
      </c>
      <c r="B4" s="14">
        <v>43623</v>
      </c>
      <c r="C4" s="18" t="s">
        <v>14</v>
      </c>
      <c r="D4" s="32" t="s">
        <v>42</v>
      </c>
      <c r="E4" s="19" t="s">
        <v>27</v>
      </c>
      <c r="F4" s="13">
        <v>10</v>
      </c>
      <c r="G4" s="30">
        <v>1.2</v>
      </c>
      <c r="H4" s="20">
        <v>12</v>
      </c>
      <c r="I4" s="30"/>
      <c r="J4" s="14"/>
      <c r="K4" s="20">
        <v>12</v>
      </c>
    </row>
    <row r="5" spans="1:11" ht="75" x14ac:dyDescent="0.25">
      <c r="A5" s="5" t="s">
        <v>23</v>
      </c>
      <c r="B5" s="14">
        <v>43623</v>
      </c>
      <c r="C5" s="18" t="s">
        <v>14</v>
      </c>
      <c r="D5" s="32" t="s">
        <v>42</v>
      </c>
      <c r="E5" s="19" t="s">
        <v>43</v>
      </c>
      <c r="F5" s="13">
        <v>2</v>
      </c>
      <c r="G5" s="30">
        <v>1.8</v>
      </c>
      <c r="H5" s="20">
        <v>3.6</v>
      </c>
      <c r="I5" s="20"/>
      <c r="J5" s="14"/>
      <c r="K5" s="20">
        <v>3.6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sqref="A1:XFD1"/>
    </sheetView>
  </sheetViews>
  <sheetFormatPr defaultRowHeight="15" x14ac:dyDescent="0.25"/>
  <cols>
    <col min="3" max="3" width="19.140625" customWidth="1"/>
    <col min="4" max="4" width="21" customWidth="1"/>
    <col min="5" max="5" width="48.28515625" customWidth="1"/>
    <col min="6" max="6" width="9" customWidth="1"/>
    <col min="7" max="7" width="10.140625" bestFit="1" customWidth="1"/>
    <col min="8" max="8" width="18" customWidth="1"/>
    <col min="9" max="9" width="12" customWidth="1"/>
    <col min="10" max="10" width="13.5703125" customWidth="1"/>
    <col min="11" max="11" width="16.7109375" customWidth="1"/>
  </cols>
  <sheetData>
    <row r="1" spans="1:11" x14ac:dyDescent="0.25">
      <c r="A1" s="5" t="s">
        <v>44</v>
      </c>
      <c r="B1" s="14">
        <v>43666</v>
      </c>
      <c r="C1" s="13" t="s">
        <v>14</v>
      </c>
      <c r="D1" s="13" t="s">
        <v>45</v>
      </c>
      <c r="E1" s="13" t="s">
        <v>46</v>
      </c>
      <c r="F1" s="13">
        <v>6</v>
      </c>
      <c r="G1" s="30">
        <v>1.9</v>
      </c>
      <c r="H1" s="20">
        <v>11.4</v>
      </c>
      <c r="I1" s="30"/>
      <c r="J1" s="14">
        <v>43666</v>
      </c>
      <c r="K1" s="20">
        <v>11.4</v>
      </c>
    </row>
    <row r="3" spans="1:11" x14ac:dyDescent="0.25">
      <c r="A3" s="5" t="s">
        <v>44</v>
      </c>
      <c r="B3" s="14">
        <v>43668</v>
      </c>
      <c r="C3" s="13" t="s">
        <v>47</v>
      </c>
      <c r="D3" s="13" t="s">
        <v>48</v>
      </c>
      <c r="E3" s="13" t="s">
        <v>49</v>
      </c>
      <c r="F3" s="13">
        <v>565</v>
      </c>
      <c r="G3" s="30">
        <v>0.2</v>
      </c>
      <c r="H3" s="20">
        <v>113</v>
      </c>
      <c r="I3" s="30"/>
      <c r="J3" s="14"/>
      <c r="K3" s="20">
        <v>113</v>
      </c>
    </row>
    <row r="4" spans="1:11" x14ac:dyDescent="0.25">
      <c r="A4" s="5" t="s">
        <v>44</v>
      </c>
      <c r="B4" s="14">
        <v>43668</v>
      </c>
      <c r="C4" s="13" t="s">
        <v>50</v>
      </c>
      <c r="D4" s="13" t="s">
        <v>48</v>
      </c>
      <c r="E4" s="13" t="s">
        <v>51</v>
      </c>
      <c r="F4" s="13">
        <v>113</v>
      </c>
      <c r="G4" s="30">
        <v>1.2</v>
      </c>
      <c r="H4" s="20">
        <f>F4*G4</f>
        <v>135.6</v>
      </c>
      <c r="I4" s="30"/>
      <c r="J4" s="14"/>
      <c r="K4" s="20">
        <f>SUM(H4-I4)</f>
        <v>135.6</v>
      </c>
    </row>
    <row r="7" spans="1:11" x14ac:dyDescent="0.25">
      <c r="A7" s="13" t="s">
        <v>44</v>
      </c>
      <c r="B7" s="14">
        <v>43668</v>
      </c>
      <c r="C7" s="13" t="s">
        <v>47</v>
      </c>
      <c r="D7" s="13" t="s">
        <v>48</v>
      </c>
      <c r="E7" s="13" t="s">
        <v>52</v>
      </c>
      <c r="F7" s="13">
        <v>5</v>
      </c>
      <c r="G7" s="30">
        <v>0.8</v>
      </c>
      <c r="H7" s="20">
        <f>F7*G7</f>
        <v>4</v>
      </c>
      <c r="I7" s="30"/>
      <c r="J7" s="14">
        <v>43668</v>
      </c>
      <c r="K7" s="20">
        <f>SUM(H7-I7)</f>
        <v>4</v>
      </c>
    </row>
    <row r="10" spans="1:11" x14ac:dyDescent="0.25">
      <c r="A10" s="9" t="s">
        <v>44</v>
      </c>
      <c r="B10" s="14">
        <v>43675</v>
      </c>
      <c r="C10" s="13" t="s">
        <v>14</v>
      </c>
      <c r="D10" s="13" t="s">
        <v>53</v>
      </c>
      <c r="E10" s="13" t="s">
        <v>54</v>
      </c>
      <c r="F10" s="13">
        <v>9</v>
      </c>
      <c r="G10" s="30">
        <v>1.2</v>
      </c>
      <c r="H10" s="20">
        <f>F10*G10</f>
        <v>10.799999999999999</v>
      </c>
      <c r="I10" s="10"/>
      <c r="J10" s="10"/>
      <c r="K10" s="20">
        <f>SUM(H10-I10)</f>
        <v>10.799999999999999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"/>
  <sheetViews>
    <sheetView workbookViewId="0">
      <selection activeCell="F1" sqref="F1:G1"/>
    </sheetView>
  </sheetViews>
  <sheetFormatPr defaultRowHeight="15" x14ac:dyDescent="0.25"/>
  <cols>
    <col min="2" max="2" width="14.85546875" customWidth="1"/>
    <col min="3" max="3" width="20.42578125" customWidth="1"/>
    <col min="4" max="4" width="23.5703125" customWidth="1"/>
    <col min="5" max="5" width="28.5703125" customWidth="1"/>
    <col min="6" max="6" width="11.42578125" customWidth="1"/>
    <col min="7" max="7" width="11.140625" bestFit="1" customWidth="1"/>
    <col min="8" max="9" width="12.140625" bestFit="1" customWidth="1"/>
    <col min="11" max="11" width="12.140625" bestFit="1" customWidth="1"/>
  </cols>
  <sheetData>
    <row r="3" spans="1:11" x14ac:dyDescent="0.25">
      <c r="A3" s="18" t="s">
        <v>55</v>
      </c>
      <c r="B3" s="14" t="s">
        <v>56</v>
      </c>
      <c r="C3" s="13" t="s">
        <v>57</v>
      </c>
      <c r="D3" s="13" t="s">
        <v>36</v>
      </c>
      <c r="E3" s="13" t="s">
        <v>58</v>
      </c>
      <c r="F3" s="13">
        <v>2</v>
      </c>
      <c r="G3" s="30">
        <v>20</v>
      </c>
      <c r="H3" s="20">
        <f>F3*G3</f>
        <v>40</v>
      </c>
      <c r="I3" s="30"/>
      <c r="J3" s="14"/>
      <c r="K3" s="20">
        <f>SUM(H3-I3)</f>
        <v>40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6" workbookViewId="0">
      <selection activeCell="E18" sqref="E18"/>
    </sheetView>
  </sheetViews>
  <sheetFormatPr defaultRowHeight="15" x14ac:dyDescent="0.25"/>
  <cols>
    <col min="2" max="2" width="9.7109375" bestFit="1" customWidth="1"/>
    <col min="3" max="3" width="12.28515625" customWidth="1"/>
    <col min="4" max="4" width="28.5703125" customWidth="1"/>
    <col min="5" max="5" width="48.85546875" customWidth="1"/>
    <col min="6" max="6" width="6.85546875" customWidth="1"/>
    <col min="8" max="9" width="12.140625" bestFit="1" customWidth="1"/>
    <col min="11" max="11" width="11.140625" bestFit="1" customWidth="1"/>
  </cols>
  <sheetData>
    <row r="1" spans="1:11" x14ac:dyDescent="0.25">
      <c r="A1" s="9" t="s">
        <v>59</v>
      </c>
      <c r="B1" s="14">
        <v>43714</v>
      </c>
      <c r="C1" s="13" t="s">
        <v>14</v>
      </c>
      <c r="D1" s="13" t="s">
        <v>60</v>
      </c>
      <c r="E1" s="13" t="s">
        <v>61</v>
      </c>
      <c r="F1" s="13">
        <v>10</v>
      </c>
      <c r="G1" s="56">
        <v>1.2</v>
      </c>
      <c r="H1" s="20">
        <v>32</v>
      </c>
      <c r="I1" s="30">
        <v>20</v>
      </c>
      <c r="J1" s="14"/>
      <c r="K1" s="20">
        <v>12</v>
      </c>
    </row>
    <row r="4" spans="1:11" x14ac:dyDescent="0.25">
      <c r="A4" s="5" t="s">
        <v>59</v>
      </c>
      <c r="B4" s="14">
        <v>43718</v>
      </c>
      <c r="C4" s="13" t="s">
        <v>14</v>
      </c>
      <c r="D4" s="13" t="s">
        <v>62</v>
      </c>
      <c r="E4" s="13" t="s">
        <v>63</v>
      </c>
      <c r="F4" s="13">
        <v>70</v>
      </c>
      <c r="G4" s="56">
        <v>0.2</v>
      </c>
      <c r="H4" s="20">
        <f>F4*G4</f>
        <v>14</v>
      </c>
      <c r="I4" s="30"/>
      <c r="J4" s="13"/>
      <c r="K4" s="20">
        <f>SUM(H4-I4)</f>
        <v>14</v>
      </c>
    </row>
    <row r="5" spans="1:11" x14ac:dyDescent="0.25">
      <c r="A5" s="17" t="s">
        <v>59</v>
      </c>
      <c r="B5" s="14">
        <v>43718</v>
      </c>
      <c r="C5" s="13" t="s">
        <v>64</v>
      </c>
      <c r="D5" s="13" t="s">
        <v>62</v>
      </c>
      <c r="E5" s="13" t="s">
        <v>64</v>
      </c>
      <c r="F5" s="13">
        <v>5</v>
      </c>
      <c r="G5" s="56">
        <v>3</v>
      </c>
      <c r="H5" s="20">
        <f>F5*G5</f>
        <v>15</v>
      </c>
      <c r="I5" s="30"/>
      <c r="J5" s="13"/>
      <c r="K5" s="20">
        <f>SUM(H5-I5)</f>
        <v>15</v>
      </c>
    </row>
    <row r="7" spans="1:11" x14ac:dyDescent="0.25">
      <c r="A7" s="5"/>
      <c r="B7" s="14"/>
      <c r="C7" s="13"/>
      <c r="D7" s="13"/>
      <c r="E7" s="13"/>
      <c r="F7" s="13"/>
      <c r="G7" s="56"/>
      <c r="H7" s="20"/>
      <c r="I7" s="30"/>
      <c r="J7" s="14"/>
      <c r="K7" s="20"/>
    </row>
    <row r="8" spans="1:11" x14ac:dyDescent="0.25">
      <c r="A8" s="5" t="s">
        <v>59</v>
      </c>
      <c r="B8" s="14">
        <v>43727</v>
      </c>
      <c r="C8" s="13" t="s">
        <v>14</v>
      </c>
      <c r="D8" s="13" t="s">
        <v>42</v>
      </c>
      <c r="E8" s="13" t="s">
        <v>51</v>
      </c>
      <c r="F8" s="13">
        <v>8</v>
      </c>
      <c r="G8" s="56">
        <v>1.2</v>
      </c>
      <c r="H8" s="20">
        <f>F8*G8</f>
        <v>9.6</v>
      </c>
      <c r="I8" s="30"/>
      <c r="J8" s="13"/>
      <c r="K8" s="20">
        <f>SUM(H8-I8)</f>
        <v>9.6</v>
      </c>
    </row>
    <row r="13" spans="1:11" x14ac:dyDescent="0.25">
      <c r="A13" s="9" t="s">
        <v>59</v>
      </c>
      <c r="B13" s="14">
        <v>43735</v>
      </c>
      <c r="C13" s="13" t="s">
        <v>14</v>
      </c>
      <c r="D13" s="13" t="s">
        <v>65</v>
      </c>
      <c r="E13" s="13" t="s">
        <v>27</v>
      </c>
      <c r="F13" s="13">
        <v>3</v>
      </c>
      <c r="G13" s="13">
        <v>1.2</v>
      </c>
      <c r="H13" s="30">
        <f>F13*G13</f>
        <v>3.5999999999999996</v>
      </c>
      <c r="I13" s="30"/>
      <c r="J13" s="13"/>
      <c r="K13" s="20">
        <f>SUM(H13-I13)</f>
        <v>3.5999999999999996</v>
      </c>
    </row>
    <row r="16" spans="1:11" x14ac:dyDescent="0.25">
      <c r="A16" t="s">
        <v>108</v>
      </c>
      <c r="B16" t="s">
        <v>109</v>
      </c>
    </row>
    <row r="39" spans="1:1" x14ac:dyDescent="0.25">
      <c r="A39" t="s">
        <v>110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31" workbookViewId="0">
      <selection activeCell="D34" sqref="D34"/>
    </sheetView>
  </sheetViews>
  <sheetFormatPr defaultRowHeight="15" x14ac:dyDescent="0.25"/>
  <cols>
    <col min="2" max="2" width="25.85546875" customWidth="1"/>
    <col min="3" max="3" width="35.5703125" customWidth="1"/>
    <col min="4" max="4" width="21.28515625" customWidth="1"/>
    <col min="5" max="5" width="38.7109375" customWidth="1"/>
    <col min="6" max="6" width="11.42578125" customWidth="1"/>
    <col min="7" max="7" width="21.42578125" customWidth="1"/>
    <col min="8" max="8" width="29.5703125" customWidth="1"/>
    <col min="9" max="9" width="20" customWidth="1"/>
    <col min="10" max="10" width="18.28515625" customWidth="1"/>
    <col min="11" max="11" width="16" customWidth="1"/>
    <col min="12" max="12" width="27.7109375" customWidth="1"/>
    <col min="13" max="13" width="30" customWidth="1"/>
    <col min="15" max="15" width="27.28515625" customWidth="1"/>
  </cols>
  <sheetData>
    <row r="1" spans="1:11" x14ac:dyDescent="0.25">
      <c r="A1" s="5" t="s">
        <v>66</v>
      </c>
      <c r="B1" s="14">
        <v>43740</v>
      </c>
      <c r="C1" s="13" t="s">
        <v>14</v>
      </c>
      <c r="D1" s="13" t="s">
        <v>48</v>
      </c>
      <c r="E1" s="13" t="s">
        <v>67</v>
      </c>
      <c r="F1" s="13">
        <v>5</v>
      </c>
      <c r="G1" s="30">
        <v>1.8</v>
      </c>
      <c r="H1" s="20">
        <v>9</v>
      </c>
      <c r="I1" s="10"/>
      <c r="J1" s="9"/>
      <c r="K1" s="20">
        <v>9</v>
      </c>
    </row>
    <row r="4" spans="1:11" x14ac:dyDescent="0.25">
      <c r="A4" s="5" t="s">
        <v>66</v>
      </c>
      <c r="B4" s="14">
        <v>43750</v>
      </c>
      <c r="C4" s="13" t="s">
        <v>14</v>
      </c>
      <c r="D4" s="13" t="s">
        <v>65</v>
      </c>
      <c r="E4" s="13" t="s">
        <v>27</v>
      </c>
      <c r="F4" s="13">
        <v>5</v>
      </c>
      <c r="G4" s="30">
        <v>1.2</v>
      </c>
      <c r="H4" s="20">
        <f>F4*G4</f>
        <v>6</v>
      </c>
      <c r="I4" s="30"/>
      <c r="J4" s="13"/>
      <c r="K4" s="20">
        <f>SUM(H4-I4)</f>
        <v>6</v>
      </c>
    </row>
    <row r="7" spans="1:11" x14ac:dyDescent="0.25">
      <c r="A7" s="5" t="s">
        <v>66</v>
      </c>
      <c r="B7" s="14" t="s">
        <v>68</v>
      </c>
      <c r="C7" s="13" t="s">
        <v>14</v>
      </c>
      <c r="D7" s="13" t="s">
        <v>69</v>
      </c>
      <c r="E7" s="13" t="s">
        <v>43</v>
      </c>
      <c r="F7" s="13">
        <v>10</v>
      </c>
      <c r="G7" s="30">
        <v>1.8</v>
      </c>
      <c r="H7" s="20">
        <v>18</v>
      </c>
      <c r="I7" s="30"/>
      <c r="J7" s="9"/>
      <c r="K7" s="20">
        <v>18</v>
      </c>
    </row>
    <row r="8" spans="1:11" x14ac:dyDescent="0.25">
      <c r="A8" s="9" t="s">
        <v>66</v>
      </c>
      <c r="B8" s="14" t="s">
        <v>68</v>
      </c>
      <c r="C8" s="13" t="s">
        <v>14</v>
      </c>
      <c r="D8" s="13" t="s">
        <v>70</v>
      </c>
      <c r="E8" s="13" t="s">
        <v>71</v>
      </c>
      <c r="F8" s="13">
        <v>25</v>
      </c>
      <c r="G8" s="30">
        <v>2</v>
      </c>
      <c r="H8" s="20">
        <f>F8*G8</f>
        <v>50</v>
      </c>
      <c r="I8" s="30"/>
      <c r="J8" s="9"/>
      <c r="K8" s="20">
        <f>SUM(H8-I8)</f>
        <v>50</v>
      </c>
    </row>
    <row r="11" spans="1:11" x14ac:dyDescent="0.25">
      <c r="A11" s="5" t="s">
        <v>66</v>
      </c>
      <c r="B11" s="14" t="s">
        <v>72</v>
      </c>
      <c r="C11" s="13" t="s">
        <v>38</v>
      </c>
      <c r="D11" s="13" t="s">
        <v>73</v>
      </c>
      <c r="E11" s="13" t="s">
        <v>74</v>
      </c>
      <c r="F11" s="13">
        <v>1</v>
      </c>
      <c r="G11" s="30">
        <v>50</v>
      </c>
      <c r="H11" s="20">
        <f>F11*G11</f>
        <v>50</v>
      </c>
      <c r="I11" s="30">
        <v>40</v>
      </c>
      <c r="J11" s="13"/>
      <c r="K11" s="20">
        <f>SUM(H11-I11)</f>
        <v>10</v>
      </c>
    </row>
    <row r="12" spans="1:11" x14ac:dyDescent="0.25">
      <c r="A12" s="9" t="s">
        <v>66</v>
      </c>
      <c r="B12" s="14" t="s">
        <v>72</v>
      </c>
      <c r="C12" s="13" t="s">
        <v>38</v>
      </c>
      <c r="D12" s="13" t="s">
        <v>73</v>
      </c>
      <c r="E12" s="13" t="s">
        <v>75</v>
      </c>
      <c r="F12" s="13">
        <v>1</v>
      </c>
      <c r="G12" s="30">
        <v>80</v>
      </c>
      <c r="H12" s="20"/>
      <c r="I12" s="30"/>
      <c r="J12" s="13"/>
      <c r="K12" s="20"/>
    </row>
    <row r="15" spans="1:11" x14ac:dyDescent="0.25">
      <c r="A15" s="5" t="s">
        <v>66</v>
      </c>
      <c r="B15" s="14" t="s">
        <v>76</v>
      </c>
      <c r="C15" s="13" t="s">
        <v>14</v>
      </c>
      <c r="D15" s="13" t="s">
        <v>77</v>
      </c>
      <c r="E15" s="13" t="s">
        <v>78</v>
      </c>
      <c r="F15" s="13">
        <v>1</v>
      </c>
      <c r="G15" s="30">
        <v>1.2</v>
      </c>
      <c r="H15" s="20">
        <f>F15*G15</f>
        <v>1.2</v>
      </c>
      <c r="I15" s="30"/>
      <c r="J15" s="14"/>
      <c r="K15" s="20">
        <v>1.2</v>
      </c>
    </row>
    <row r="18" spans="1:11" x14ac:dyDescent="0.25">
      <c r="A18" t="s">
        <v>66</v>
      </c>
      <c r="B18" s="14" t="s">
        <v>79</v>
      </c>
      <c r="C18" s="59" t="s">
        <v>38</v>
      </c>
      <c r="D18" s="59" t="s">
        <v>36</v>
      </c>
      <c r="E18" s="59" t="s">
        <v>133</v>
      </c>
      <c r="G18" s="30">
        <v>80</v>
      </c>
      <c r="H18" s="20">
        <v>80</v>
      </c>
      <c r="I18" s="20">
        <v>40</v>
      </c>
      <c r="K18" s="20">
        <v>40</v>
      </c>
    </row>
    <row r="19" spans="1:11" x14ac:dyDescent="0.25">
      <c r="A19" s="13" t="s">
        <v>66</v>
      </c>
      <c r="B19" s="14" t="s">
        <v>79</v>
      </c>
      <c r="C19" s="13" t="s">
        <v>14</v>
      </c>
      <c r="D19" s="13" t="s">
        <v>36</v>
      </c>
      <c r="E19" s="13" t="s">
        <v>80</v>
      </c>
      <c r="F19" s="13">
        <v>17</v>
      </c>
      <c r="G19" s="30">
        <v>1.8</v>
      </c>
      <c r="H19" s="20">
        <f>F19*G19</f>
        <v>30.6</v>
      </c>
      <c r="I19" s="30">
        <v>30</v>
      </c>
      <c r="J19" s="14"/>
      <c r="K19" s="20">
        <v>0.6</v>
      </c>
    </row>
    <row r="22" spans="1:11" x14ac:dyDescent="0.25">
      <c r="A22" s="17" t="s">
        <v>66</v>
      </c>
      <c r="B22" s="14" t="s">
        <v>81</v>
      </c>
      <c r="C22" s="13" t="s">
        <v>14</v>
      </c>
      <c r="D22" s="13" t="s">
        <v>65</v>
      </c>
      <c r="E22" s="13" t="s">
        <v>82</v>
      </c>
      <c r="F22" s="13">
        <v>20</v>
      </c>
      <c r="G22" s="30">
        <v>0.6</v>
      </c>
      <c r="H22" s="20">
        <f>F22*G22</f>
        <v>12</v>
      </c>
      <c r="I22" s="30"/>
      <c r="J22" s="14"/>
      <c r="K22" s="20">
        <v>12</v>
      </c>
    </row>
    <row r="25" spans="1:11" x14ac:dyDescent="0.25">
      <c r="A25" s="17" t="s">
        <v>66</v>
      </c>
      <c r="B25" s="14" t="s">
        <v>83</v>
      </c>
      <c r="C25" s="13" t="s">
        <v>14</v>
      </c>
      <c r="D25" s="13" t="s">
        <v>84</v>
      </c>
      <c r="E25" s="13" t="s">
        <v>52</v>
      </c>
      <c r="F25" s="13">
        <v>18</v>
      </c>
      <c r="G25" s="30">
        <v>1</v>
      </c>
      <c r="H25" s="20">
        <f>F25*G25</f>
        <v>18</v>
      </c>
      <c r="I25" s="30"/>
      <c r="J25" s="14"/>
      <c r="K25" s="20">
        <v>18</v>
      </c>
    </row>
    <row r="28" spans="1:11" x14ac:dyDescent="0.25">
      <c r="A28" s="18" t="s">
        <v>85</v>
      </c>
      <c r="B28" s="14">
        <v>43770</v>
      </c>
      <c r="C28" s="13" t="s">
        <v>14</v>
      </c>
      <c r="D28" s="13" t="s">
        <v>86</v>
      </c>
      <c r="E28" s="13" t="s">
        <v>67</v>
      </c>
      <c r="F28" s="13">
        <v>15</v>
      </c>
      <c r="G28" s="30">
        <v>3</v>
      </c>
      <c r="H28" s="20">
        <f>F28*G28</f>
        <v>45</v>
      </c>
      <c r="I28" s="30"/>
      <c r="J28" s="14"/>
      <c r="K28" s="20">
        <f>SUM(H28-I28)</f>
        <v>45</v>
      </c>
    </row>
    <row r="31" spans="1:11" x14ac:dyDescent="0.25">
      <c r="A31" s="13" t="s">
        <v>85</v>
      </c>
      <c r="B31" s="14">
        <v>43771</v>
      </c>
      <c r="C31" s="18" t="s">
        <v>87</v>
      </c>
      <c r="D31" s="13" t="s">
        <v>88</v>
      </c>
      <c r="E31" s="19" t="s">
        <v>89</v>
      </c>
      <c r="F31" s="13">
        <v>3</v>
      </c>
      <c r="G31" s="30">
        <v>2</v>
      </c>
      <c r="H31" s="20">
        <f>F31*G31</f>
        <v>6</v>
      </c>
      <c r="I31" s="20"/>
      <c r="J31" s="6"/>
      <c r="K31" s="20">
        <f>SUM(H31-I31)</f>
        <v>6</v>
      </c>
    </row>
    <row r="34" spans="1:11" x14ac:dyDescent="0.25">
      <c r="A34" s="17" t="s">
        <v>85</v>
      </c>
      <c r="B34" s="14">
        <v>43775</v>
      </c>
      <c r="C34" s="13" t="s">
        <v>14</v>
      </c>
      <c r="D34" s="13" t="s">
        <v>90</v>
      </c>
      <c r="E34" s="13" t="s">
        <v>91</v>
      </c>
      <c r="F34" s="13">
        <v>1</v>
      </c>
      <c r="G34" s="30">
        <v>2</v>
      </c>
      <c r="H34" s="20">
        <f>F34*G34</f>
        <v>2</v>
      </c>
      <c r="I34" s="30"/>
      <c r="J34" s="14"/>
      <c r="K34" s="20">
        <v>2</v>
      </c>
    </row>
    <row r="37" spans="1:11" x14ac:dyDescent="0.25">
      <c r="A37" s="9" t="s">
        <v>85</v>
      </c>
      <c r="B37" s="14">
        <v>43784</v>
      </c>
      <c r="C37" s="13" t="s">
        <v>14</v>
      </c>
      <c r="D37" s="13" t="s">
        <v>92</v>
      </c>
      <c r="E37" s="13" t="s">
        <v>31</v>
      </c>
      <c r="F37" s="13">
        <v>5</v>
      </c>
      <c r="G37" s="30">
        <v>1.2</v>
      </c>
      <c r="H37" s="20">
        <f>F37*G37</f>
        <v>6</v>
      </c>
      <c r="I37" s="10"/>
      <c r="J37" s="9"/>
      <c r="K37" s="20">
        <f>SUM(H37-I37)</f>
        <v>6</v>
      </c>
    </row>
    <row r="40" spans="1:11" x14ac:dyDescent="0.25">
      <c r="A40" s="17" t="s">
        <v>85</v>
      </c>
      <c r="B40" s="14">
        <v>43787</v>
      </c>
      <c r="C40" s="13" t="s">
        <v>14</v>
      </c>
      <c r="D40" s="13" t="s">
        <v>93</v>
      </c>
      <c r="E40" s="13" t="s">
        <v>31</v>
      </c>
      <c r="F40" s="13">
        <v>5</v>
      </c>
      <c r="G40" s="30">
        <v>1.2</v>
      </c>
      <c r="H40" s="20">
        <f>F40*G40</f>
        <v>6</v>
      </c>
      <c r="I40" s="30"/>
      <c r="J40" s="14">
        <v>43787</v>
      </c>
      <c r="K40" s="20">
        <f>SUM(H40-I40)</f>
        <v>6</v>
      </c>
    </row>
    <row r="43" spans="1:11" x14ac:dyDescent="0.25">
      <c r="A43" s="17" t="s">
        <v>85</v>
      </c>
      <c r="B43" s="14">
        <v>43788</v>
      </c>
      <c r="C43" s="13" t="s">
        <v>14</v>
      </c>
      <c r="D43" s="13" t="s">
        <v>41</v>
      </c>
      <c r="E43" s="13" t="s">
        <v>94</v>
      </c>
      <c r="F43" s="13">
        <v>1</v>
      </c>
      <c r="G43" s="30">
        <v>1.5</v>
      </c>
      <c r="H43" s="20">
        <f>F43*G43</f>
        <v>1.5</v>
      </c>
      <c r="I43" s="30"/>
      <c r="J43" s="13"/>
      <c r="K43" s="20">
        <f>SUM(H43-I43)</f>
        <v>1.5</v>
      </c>
    </row>
    <row r="46" spans="1:11" x14ac:dyDescent="0.25">
      <c r="A46" s="17" t="s">
        <v>85</v>
      </c>
      <c r="B46" s="14">
        <v>43796</v>
      </c>
      <c r="C46" s="13" t="s">
        <v>47</v>
      </c>
      <c r="D46" s="13" t="s">
        <v>95</v>
      </c>
      <c r="E46" s="13" t="s">
        <v>52</v>
      </c>
      <c r="F46" s="13">
        <v>10</v>
      </c>
      <c r="G46" s="30">
        <v>0.8</v>
      </c>
      <c r="H46" s="20">
        <f>F46*G46</f>
        <v>8</v>
      </c>
      <c r="I46" s="30"/>
      <c r="J46" s="14"/>
      <c r="K46" s="20">
        <v>8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opLeftCell="C1" workbookViewId="0">
      <selection activeCell="J17" sqref="J17"/>
    </sheetView>
  </sheetViews>
  <sheetFormatPr defaultRowHeight="15" x14ac:dyDescent="0.25"/>
  <cols>
    <col min="2" max="2" width="17" customWidth="1"/>
    <col min="3" max="4" width="17.7109375" customWidth="1"/>
    <col min="5" max="5" width="44.140625" customWidth="1"/>
    <col min="6" max="6" width="15.140625" customWidth="1"/>
    <col min="7" max="7" width="18.140625" customWidth="1"/>
    <col min="8" max="8" width="18.42578125" customWidth="1"/>
    <col min="9" max="9" width="12.5703125" customWidth="1"/>
    <col min="10" max="10" width="18" customWidth="1"/>
    <col min="11" max="11" width="11.140625" bestFit="1" customWidth="1"/>
    <col min="12" max="12" width="21.28515625" customWidth="1"/>
    <col min="13" max="13" width="28.28515625" customWidth="1"/>
    <col min="15" max="15" width="34.140625" customWidth="1"/>
  </cols>
  <sheetData>
    <row r="1" spans="1:11" x14ac:dyDescent="0.25">
      <c r="A1" s="5" t="s">
        <v>98</v>
      </c>
      <c r="B1" s="14">
        <v>43806</v>
      </c>
      <c r="C1" s="18" t="s">
        <v>14</v>
      </c>
      <c r="D1" s="32" t="s">
        <v>96</v>
      </c>
      <c r="E1" s="19" t="s">
        <v>97</v>
      </c>
      <c r="F1" s="13">
        <v>7</v>
      </c>
      <c r="G1" s="30">
        <v>1.2</v>
      </c>
      <c r="H1" s="20">
        <v>8.4</v>
      </c>
      <c r="I1" s="30"/>
      <c r="J1" s="14"/>
      <c r="K1" s="20">
        <v>8.4</v>
      </c>
    </row>
    <row r="4" spans="1:11" x14ac:dyDescent="0.25">
      <c r="A4" s="17" t="s">
        <v>98</v>
      </c>
      <c r="B4" s="14">
        <v>43812</v>
      </c>
      <c r="C4" s="13" t="s">
        <v>14</v>
      </c>
      <c r="D4" s="13" t="s">
        <v>99</v>
      </c>
      <c r="E4" s="13" t="s">
        <v>100</v>
      </c>
      <c r="F4" s="13">
        <v>1</v>
      </c>
      <c r="G4" s="30">
        <v>2.5</v>
      </c>
      <c r="H4" s="20">
        <f>F4*G4</f>
        <v>2.5</v>
      </c>
      <c r="I4" s="30"/>
      <c r="J4" s="13"/>
      <c r="K4" s="20">
        <f>SUM(H4-I4)</f>
        <v>2.5</v>
      </c>
    </row>
    <row r="7" spans="1:11" x14ac:dyDescent="0.25">
      <c r="A7" s="5" t="s">
        <v>98</v>
      </c>
      <c r="B7" s="14">
        <v>43813</v>
      </c>
      <c r="C7" s="13" t="s">
        <v>14</v>
      </c>
      <c r="D7" s="13" t="s">
        <v>101</v>
      </c>
      <c r="E7" s="13" t="s">
        <v>27</v>
      </c>
      <c r="F7" s="13">
        <v>30</v>
      </c>
      <c r="G7" s="30">
        <v>1.5</v>
      </c>
      <c r="H7" s="20">
        <f>F7*G7</f>
        <v>45</v>
      </c>
      <c r="I7" s="30"/>
      <c r="J7" s="9"/>
      <c r="K7" s="20">
        <v>45</v>
      </c>
    </row>
    <row r="8" spans="1:11" x14ac:dyDescent="0.25">
      <c r="A8" s="5" t="s">
        <v>98</v>
      </c>
      <c r="B8" s="14">
        <v>43813</v>
      </c>
      <c r="C8" s="13" t="s">
        <v>14</v>
      </c>
      <c r="D8" s="13" t="s">
        <v>41</v>
      </c>
      <c r="E8" s="13" t="s">
        <v>51</v>
      </c>
      <c r="F8" s="13">
        <v>1</v>
      </c>
      <c r="G8" s="30">
        <v>1.5</v>
      </c>
      <c r="H8" s="20">
        <f>F8*G8</f>
        <v>1.5</v>
      </c>
      <c r="I8" s="10"/>
      <c r="J8" s="9"/>
      <c r="K8" s="20">
        <v>1.5</v>
      </c>
    </row>
    <row r="13" spans="1:11" x14ac:dyDescent="0.25">
      <c r="A13" s="9" t="s">
        <v>98</v>
      </c>
      <c r="B13" s="14" t="s">
        <v>102</v>
      </c>
      <c r="C13" s="13" t="s">
        <v>14</v>
      </c>
      <c r="D13" s="13" t="s">
        <v>103</v>
      </c>
      <c r="E13" s="19" t="s">
        <v>67</v>
      </c>
      <c r="F13" s="13">
        <v>4</v>
      </c>
      <c r="G13" s="30">
        <v>2</v>
      </c>
      <c r="H13" s="20">
        <f>F13*G13</f>
        <v>8</v>
      </c>
      <c r="I13" s="30"/>
      <c r="J13" s="14"/>
      <c r="K13" s="20">
        <f>SUM(H13-I13)</f>
        <v>8</v>
      </c>
    </row>
    <row r="14" spans="1:11" x14ac:dyDescent="0.25">
      <c r="A14" s="5" t="s">
        <v>98</v>
      </c>
      <c r="B14" s="14" t="s">
        <v>102</v>
      </c>
      <c r="C14" s="13" t="s">
        <v>14</v>
      </c>
      <c r="D14" s="13" t="s">
        <v>104</v>
      </c>
      <c r="E14" s="19" t="s">
        <v>105</v>
      </c>
      <c r="F14" s="13">
        <v>13</v>
      </c>
      <c r="G14" s="30">
        <v>2.5</v>
      </c>
      <c r="H14" s="20">
        <f>F14*G14</f>
        <v>32.5</v>
      </c>
      <c r="I14" s="30"/>
      <c r="J14" s="14"/>
      <c r="K14" s="20">
        <f>SUM(H14-I14)</f>
        <v>32.5</v>
      </c>
    </row>
    <row r="15" spans="1:11" x14ac:dyDescent="0.25">
      <c r="A15" s="9" t="s">
        <v>98</v>
      </c>
      <c r="B15" s="14" t="s">
        <v>102</v>
      </c>
      <c r="C15" s="13" t="s">
        <v>14</v>
      </c>
      <c r="D15" s="13" t="s">
        <v>106</v>
      </c>
      <c r="E15" s="19" t="s">
        <v>51</v>
      </c>
      <c r="F15" s="13">
        <v>2</v>
      </c>
      <c r="G15" s="30">
        <v>1.5</v>
      </c>
      <c r="H15" s="20">
        <f>F15*G15</f>
        <v>3</v>
      </c>
      <c r="I15" s="30"/>
      <c r="J15" s="14"/>
      <c r="K15" s="20">
        <f>SUM(H15-I15)</f>
        <v>3</v>
      </c>
    </row>
    <row r="16" spans="1:11" x14ac:dyDescent="0.25">
      <c r="A16" s="5" t="s">
        <v>98</v>
      </c>
      <c r="B16" s="14" t="s">
        <v>102</v>
      </c>
      <c r="C16" s="13" t="s">
        <v>14</v>
      </c>
      <c r="D16" s="13" t="s">
        <v>107</v>
      </c>
      <c r="E16" s="19" t="s">
        <v>30</v>
      </c>
      <c r="F16" s="13">
        <v>2</v>
      </c>
      <c r="G16" s="30">
        <v>0.7</v>
      </c>
      <c r="H16" s="20">
        <f>F16*G16</f>
        <v>1.4</v>
      </c>
      <c r="I16" s="30"/>
      <c r="J16" s="14"/>
      <c r="K16" s="20">
        <f>SUM(H16-I16)</f>
        <v>1.4</v>
      </c>
    </row>
    <row r="26" spans="6:7" x14ac:dyDescent="0.25">
      <c r="F26" s="47"/>
      <c r="G26" s="54"/>
    </row>
    <row r="27" spans="6:7" x14ac:dyDescent="0.25">
      <c r="F27" s="47"/>
      <c r="G27" s="54"/>
    </row>
    <row r="28" spans="6:7" x14ac:dyDescent="0.25">
      <c r="F28" s="47"/>
      <c r="G28" s="54"/>
    </row>
    <row r="29" spans="6:7" x14ac:dyDescent="0.25">
      <c r="F29" s="47"/>
      <c r="G29" s="54"/>
    </row>
    <row r="30" spans="6:7" x14ac:dyDescent="0.25">
      <c r="F30" s="47"/>
      <c r="G30" s="54"/>
    </row>
    <row r="31" spans="6:7" x14ac:dyDescent="0.25">
      <c r="F31" s="47"/>
      <c r="G31" s="54"/>
    </row>
    <row r="32" spans="6:7" x14ac:dyDescent="0.25">
      <c r="F32" s="47"/>
      <c r="G32" s="54"/>
    </row>
    <row r="33" spans="6:7" x14ac:dyDescent="0.25">
      <c r="F33" s="47"/>
      <c r="G33" s="54"/>
    </row>
    <row r="34" spans="6:7" x14ac:dyDescent="0.25">
      <c r="F34" s="47"/>
      <c r="G34" s="54"/>
    </row>
    <row r="35" spans="6:7" x14ac:dyDescent="0.25">
      <c r="F35" s="47"/>
      <c r="G35" s="54"/>
    </row>
    <row r="36" spans="6:7" x14ac:dyDescent="0.25">
      <c r="F36" s="47"/>
      <c r="G36" s="54"/>
    </row>
    <row r="37" spans="6:7" x14ac:dyDescent="0.25">
      <c r="F37" s="47"/>
      <c r="G37" s="54"/>
    </row>
    <row r="38" spans="6:7" x14ac:dyDescent="0.25">
      <c r="F38" s="47"/>
      <c r="G38" s="54"/>
    </row>
    <row r="39" spans="6:7" x14ac:dyDescent="0.25">
      <c r="F39" s="47"/>
      <c r="G39" s="54"/>
    </row>
    <row r="40" spans="6:7" x14ac:dyDescent="0.25">
      <c r="F40" s="47"/>
      <c r="G40" s="54"/>
    </row>
    <row r="41" spans="6:7" x14ac:dyDescent="0.25">
      <c r="F41" s="47"/>
      <c r="G41" s="54"/>
    </row>
    <row r="42" spans="6:7" x14ac:dyDescent="0.25">
      <c r="F42" s="47"/>
      <c r="G42" s="54"/>
    </row>
    <row r="43" spans="6:7" x14ac:dyDescent="0.25">
      <c r="F43" s="47"/>
      <c r="G43" s="54"/>
    </row>
    <row r="44" spans="6:7" x14ac:dyDescent="0.25">
      <c r="F44" s="47"/>
      <c r="G44" s="54"/>
    </row>
    <row r="45" spans="6:7" x14ac:dyDescent="0.25">
      <c r="F45" s="47"/>
      <c r="G45" s="54"/>
    </row>
    <row r="46" spans="6:7" x14ac:dyDescent="0.25">
      <c r="F46" s="47"/>
      <c r="G46" s="54"/>
    </row>
    <row r="47" spans="6:7" x14ac:dyDescent="0.25">
      <c r="F47" s="47"/>
      <c r="G47" s="54"/>
    </row>
    <row r="48" spans="6:7" x14ac:dyDescent="0.25">
      <c r="F48" s="47"/>
      <c r="G48" s="54"/>
    </row>
    <row r="49" spans="6:7" x14ac:dyDescent="0.25">
      <c r="F49" s="47"/>
      <c r="G49" s="54"/>
    </row>
    <row r="50" spans="6:7" x14ac:dyDescent="0.25">
      <c r="F50" s="47"/>
      <c r="G50" s="54"/>
    </row>
    <row r="51" spans="6:7" x14ac:dyDescent="0.25">
      <c r="F51" s="47"/>
      <c r="G51" s="54"/>
    </row>
    <row r="52" spans="6:7" x14ac:dyDescent="0.25">
      <c r="F52" s="47"/>
      <c r="G52" s="54"/>
    </row>
    <row r="53" spans="6:7" x14ac:dyDescent="0.25">
      <c r="F53" s="47"/>
      <c r="G53" s="54"/>
    </row>
    <row r="54" spans="6:7" x14ac:dyDescent="0.25">
      <c r="F54" s="47"/>
      <c r="G54" s="54"/>
    </row>
    <row r="55" spans="6:7" x14ac:dyDescent="0.25">
      <c r="F55" s="47"/>
      <c r="G55" s="54"/>
    </row>
    <row r="56" spans="6:7" x14ac:dyDescent="0.25">
      <c r="F56" s="47"/>
      <c r="G56" s="54"/>
    </row>
    <row r="57" spans="6:7" x14ac:dyDescent="0.25">
      <c r="F57" s="47"/>
      <c r="G57" s="54"/>
    </row>
    <row r="58" spans="6:7" x14ac:dyDescent="0.25">
      <c r="F58" s="47"/>
      <c r="G58" s="54"/>
    </row>
    <row r="59" spans="6:7" x14ac:dyDescent="0.25">
      <c r="F59" s="47"/>
      <c r="G59" s="54"/>
    </row>
    <row r="60" spans="6:7" x14ac:dyDescent="0.25">
      <c r="F60" s="47"/>
      <c r="G60" s="54"/>
    </row>
    <row r="61" spans="6:7" x14ac:dyDescent="0.25">
      <c r="F61" s="47"/>
      <c r="G61" s="54"/>
    </row>
    <row r="62" spans="6:7" x14ac:dyDescent="0.25">
      <c r="F62" s="47"/>
      <c r="G62" s="54"/>
    </row>
    <row r="63" spans="6:7" x14ac:dyDescent="0.25">
      <c r="F63" s="47"/>
      <c r="G63" s="54"/>
    </row>
    <row r="64" spans="6:7" x14ac:dyDescent="0.25">
      <c r="F64" s="47"/>
      <c r="G64" s="54"/>
    </row>
    <row r="65" spans="6:7" x14ac:dyDescent="0.25">
      <c r="F65" s="47"/>
      <c r="G65" s="54"/>
    </row>
    <row r="66" spans="6:7" x14ac:dyDescent="0.25">
      <c r="F66" s="47"/>
      <c r="G66" s="54"/>
    </row>
    <row r="67" spans="6:7" x14ac:dyDescent="0.25">
      <c r="F67" s="47"/>
      <c r="G67" s="54"/>
    </row>
    <row r="68" spans="6:7" x14ac:dyDescent="0.25">
      <c r="F68" s="47"/>
      <c r="G68" s="54"/>
    </row>
    <row r="69" spans="6:7" x14ac:dyDescent="0.25">
      <c r="F69" s="47"/>
      <c r="G69" s="54"/>
    </row>
    <row r="70" spans="6:7" x14ac:dyDescent="0.25">
      <c r="F70" s="47"/>
      <c r="G70" s="54"/>
    </row>
    <row r="71" spans="6:7" x14ac:dyDescent="0.25">
      <c r="F71" s="47"/>
      <c r="G71" s="54"/>
    </row>
    <row r="72" spans="6:7" x14ac:dyDescent="0.25">
      <c r="F72" s="47"/>
      <c r="G72" s="54"/>
    </row>
    <row r="73" spans="6:7" x14ac:dyDescent="0.25">
      <c r="F73" s="47"/>
      <c r="G73" s="54"/>
    </row>
    <row r="74" spans="6:7" x14ac:dyDescent="0.25">
      <c r="F74" s="47"/>
      <c r="G74" s="54"/>
    </row>
    <row r="75" spans="6:7" x14ac:dyDescent="0.25">
      <c r="F75" s="47"/>
      <c r="G75" s="54"/>
    </row>
    <row r="76" spans="6:7" x14ac:dyDescent="0.25">
      <c r="F76" s="47"/>
      <c r="G76" s="54"/>
    </row>
    <row r="77" spans="6:7" x14ac:dyDescent="0.25">
      <c r="F77" s="47"/>
      <c r="G77" s="5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opLeftCell="A92" zoomScaleNormal="100" workbookViewId="0">
      <selection activeCell="E110" sqref="E110"/>
    </sheetView>
  </sheetViews>
  <sheetFormatPr defaultRowHeight="15" x14ac:dyDescent="0.25"/>
  <cols>
    <col min="2" max="2" width="14.140625" customWidth="1"/>
    <col min="3" max="3" width="20.5703125" customWidth="1"/>
    <col min="4" max="4" width="20.42578125" customWidth="1"/>
    <col min="5" max="5" width="52.42578125" customWidth="1"/>
    <col min="6" max="6" width="14.7109375" customWidth="1"/>
    <col min="7" max="7" width="14.85546875" customWidth="1"/>
    <col min="8" max="8" width="17.140625" customWidth="1"/>
    <col min="9" max="9" width="16.85546875" customWidth="1"/>
    <col min="10" max="10" width="16" customWidth="1"/>
    <col min="11" max="11" width="15.140625" customWidth="1"/>
    <col min="12" max="12" width="18.5703125" customWidth="1"/>
    <col min="13" max="13" width="29.42578125" customWidth="1"/>
    <col min="14" max="14" width="16.5703125" customWidth="1"/>
    <col min="15" max="15" width="29.140625" customWidth="1"/>
  </cols>
  <sheetData>
    <row r="1" spans="1:15" ht="18.75" x14ac:dyDescent="0.3">
      <c r="A1" s="9"/>
      <c r="B1" s="24"/>
      <c r="C1" s="23"/>
      <c r="D1" s="9"/>
      <c r="E1" s="9"/>
      <c r="F1" s="45" t="s">
        <v>15</v>
      </c>
      <c r="G1" s="55" t="s">
        <v>16</v>
      </c>
      <c r="H1" s="15">
        <f>SUBTOTAL(9,H3:H195)</f>
        <v>620</v>
      </c>
      <c r="I1" s="15">
        <f>SUBTOTAL(9,I3:I195)</f>
        <v>584.5</v>
      </c>
      <c r="J1" s="24"/>
      <c r="K1" s="15">
        <f ca="1">SUBTOTAL(9,K3:K195)</f>
        <v>135.5</v>
      </c>
      <c r="L1" s="15">
        <f>SUBTOTAL(9,L3:LK195)</f>
        <v>0</v>
      </c>
      <c r="M1" s="9"/>
      <c r="N1" s="15">
        <f>SUBTOTAL(9,N3:N101)</f>
        <v>0</v>
      </c>
      <c r="O1" s="25" t="s">
        <v>0</v>
      </c>
    </row>
    <row r="2" spans="1:15" ht="26.25" x14ac:dyDescent="0.25">
      <c r="A2" s="26" t="s">
        <v>1</v>
      </c>
      <c r="B2" s="1" t="s">
        <v>2</v>
      </c>
      <c r="C2" s="2" t="s">
        <v>3</v>
      </c>
      <c r="D2" s="37" t="s">
        <v>4</v>
      </c>
      <c r="E2" s="37" t="s">
        <v>5</v>
      </c>
      <c r="F2" s="46"/>
      <c r="G2" s="12"/>
      <c r="H2" s="3" t="s">
        <v>6</v>
      </c>
      <c r="I2" s="3" t="s">
        <v>7</v>
      </c>
      <c r="J2" s="1" t="s">
        <v>8</v>
      </c>
      <c r="K2" s="4" t="s">
        <v>9</v>
      </c>
      <c r="L2" s="3" t="s">
        <v>10</v>
      </c>
      <c r="M2" s="3" t="s">
        <v>11</v>
      </c>
      <c r="N2" s="3" t="s">
        <v>12</v>
      </c>
      <c r="O2" s="58">
        <f ca="1">SUM(H1-K1-L1)</f>
        <v>484.5</v>
      </c>
    </row>
    <row r="3" spans="1:15" x14ac:dyDescent="0.25">
      <c r="A3" t="s">
        <v>28</v>
      </c>
      <c r="B3" s="42">
        <v>43862</v>
      </c>
      <c r="C3" t="s">
        <v>130</v>
      </c>
      <c r="D3" t="s">
        <v>131</v>
      </c>
      <c r="E3" t="s">
        <v>132</v>
      </c>
      <c r="F3" s="47">
        <v>1</v>
      </c>
      <c r="G3" s="54">
        <v>3.5</v>
      </c>
      <c r="H3" s="8">
        <v>3.5</v>
      </c>
      <c r="I3" s="8">
        <v>3.5</v>
      </c>
      <c r="J3" s="42">
        <v>43862</v>
      </c>
      <c r="K3" s="35">
        <f t="shared" ref="K3:K48" si="0">SUM(H3-I3)</f>
        <v>0</v>
      </c>
    </row>
    <row r="4" spans="1:15" x14ac:dyDescent="0.25">
      <c r="A4" s="63" t="s">
        <v>28</v>
      </c>
      <c r="B4" s="60">
        <v>43862</v>
      </c>
      <c r="C4" s="59" t="s">
        <v>130</v>
      </c>
      <c r="D4" s="59" t="s">
        <v>36</v>
      </c>
      <c r="E4" s="59" t="s">
        <v>31</v>
      </c>
      <c r="F4" s="61">
        <v>12</v>
      </c>
      <c r="G4" s="62">
        <v>1.5</v>
      </c>
      <c r="H4" s="57">
        <f t="shared" ref="H4:H26" si="1">SUM(F4*G4)</f>
        <v>18</v>
      </c>
      <c r="I4" s="20"/>
      <c r="J4" s="60"/>
      <c r="K4" s="57">
        <f t="shared" si="0"/>
        <v>18</v>
      </c>
    </row>
    <row r="5" spans="1:15" x14ac:dyDescent="0.25">
      <c r="A5" s="63" t="s">
        <v>28</v>
      </c>
      <c r="B5" s="60">
        <v>43862</v>
      </c>
      <c r="C5" s="59" t="s">
        <v>130</v>
      </c>
      <c r="D5" s="59" t="s">
        <v>36</v>
      </c>
      <c r="E5" s="59" t="s">
        <v>132</v>
      </c>
      <c r="F5" s="61">
        <v>5</v>
      </c>
      <c r="G5" s="62">
        <v>3.5</v>
      </c>
      <c r="H5" s="57">
        <f t="shared" si="1"/>
        <v>17.5</v>
      </c>
      <c r="I5" s="20"/>
      <c r="J5" s="60"/>
      <c r="K5" s="57">
        <f t="shared" si="0"/>
        <v>17.5</v>
      </c>
    </row>
    <row r="6" spans="1:15" x14ac:dyDescent="0.25">
      <c r="A6" t="s">
        <v>28</v>
      </c>
      <c r="B6" s="42">
        <v>43865</v>
      </c>
      <c r="C6" s="63" t="s">
        <v>130</v>
      </c>
      <c r="D6" s="63" t="s">
        <v>134</v>
      </c>
      <c r="E6" s="63" t="s">
        <v>31</v>
      </c>
      <c r="F6" s="47">
        <v>6</v>
      </c>
      <c r="G6" s="54">
        <v>1.5</v>
      </c>
      <c r="H6" s="29">
        <f t="shared" si="1"/>
        <v>9</v>
      </c>
      <c r="I6" s="8">
        <v>9</v>
      </c>
      <c r="J6" s="42">
        <v>43865</v>
      </c>
      <c r="K6" s="29">
        <f t="shared" si="0"/>
        <v>0</v>
      </c>
    </row>
    <row r="7" spans="1:15" x14ac:dyDescent="0.25">
      <c r="A7" t="s">
        <v>28</v>
      </c>
      <c r="B7" s="42">
        <v>43866</v>
      </c>
      <c r="C7" t="s">
        <v>47</v>
      </c>
      <c r="D7" t="s">
        <v>135</v>
      </c>
      <c r="E7" t="s">
        <v>52</v>
      </c>
      <c r="F7" s="47">
        <v>2</v>
      </c>
      <c r="G7" s="54">
        <v>0.8</v>
      </c>
      <c r="H7" s="29">
        <f t="shared" si="1"/>
        <v>1.6</v>
      </c>
      <c r="I7" s="8">
        <v>1.6</v>
      </c>
      <c r="J7" s="42">
        <v>43866</v>
      </c>
      <c r="K7" s="35">
        <f t="shared" si="0"/>
        <v>0</v>
      </c>
    </row>
    <row r="8" spans="1:15" x14ac:dyDescent="0.25">
      <c r="A8" t="s">
        <v>28</v>
      </c>
      <c r="B8" s="42">
        <v>43866</v>
      </c>
      <c r="C8" t="s">
        <v>47</v>
      </c>
      <c r="D8" t="s">
        <v>136</v>
      </c>
      <c r="E8" t="s">
        <v>137</v>
      </c>
      <c r="F8" s="47">
        <v>6</v>
      </c>
      <c r="G8" s="54">
        <v>0.2</v>
      </c>
      <c r="H8" s="29">
        <f t="shared" si="1"/>
        <v>1.2000000000000002</v>
      </c>
      <c r="I8" s="8">
        <v>1.2</v>
      </c>
      <c r="J8" s="42">
        <v>43866</v>
      </c>
      <c r="K8" s="35"/>
    </row>
    <row r="9" spans="1:15" x14ac:dyDescent="0.25">
      <c r="A9" t="s">
        <v>28</v>
      </c>
      <c r="B9" s="42">
        <v>43866</v>
      </c>
      <c r="C9" t="s">
        <v>47</v>
      </c>
      <c r="D9" t="s">
        <v>138</v>
      </c>
      <c r="E9" t="s">
        <v>139</v>
      </c>
      <c r="F9" s="47">
        <v>18</v>
      </c>
      <c r="G9" s="54">
        <v>0.2</v>
      </c>
      <c r="H9" s="29">
        <f t="shared" si="1"/>
        <v>3.6</v>
      </c>
      <c r="I9" s="8">
        <v>3.6</v>
      </c>
      <c r="J9" s="42">
        <v>43866</v>
      </c>
      <c r="K9" s="35">
        <f t="shared" si="0"/>
        <v>0</v>
      </c>
    </row>
    <row r="10" spans="1:15" x14ac:dyDescent="0.25">
      <c r="A10" t="s">
        <v>28</v>
      </c>
      <c r="B10" s="42">
        <v>43869</v>
      </c>
      <c r="C10" s="63" t="s">
        <v>47</v>
      </c>
      <c r="D10" s="63" t="s">
        <v>140</v>
      </c>
      <c r="E10" s="63" t="s">
        <v>52</v>
      </c>
      <c r="F10" s="47">
        <v>6</v>
      </c>
      <c r="G10" s="54">
        <v>0.8</v>
      </c>
      <c r="H10" s="29">
        <f t="shared" si="1"/>
        <v>4.8000000000000007</v>
      </c>
      <c r="I10" s="8">
        <v>4.8</v>
      </c>
      <c r="J10" s="42">
        <v>43869</v>
      </c>
      <c r="K10" s="29">
        <f t="shared" si="0"/>
        <v>8.8817841970012523E-16</v>
      </c>
    </row>
    <row r="11" spans="1:15" x14ac:dyDescent="0.25">
      <c r="A11" t="s">
        <v>28</v>
      </c>
      <c r="B11" s="42">
        <v>43869</v>
      </c>
      <c r="C11" s="63" t="s">
        <v>130</v>
      </c>
      <c r="D11" s="63" t="s">
        <v>36</v>
      </c>
      <c r="E11" s="63" t="s">
        <v>27</v>
      </c>
      <c r="F11" s="47">
        <v>1</v>
      </c>
      <c r="G11" s="54">
        <v>1.5</v>
      </c>
      <c r="H11" s="29">
        <f t="shared" si="1"/>
        <v>1.5</v>
      </c>
      <c r="I11" s="8">
        <v>1.5</v>
      </c>
      <c r="J11" s="42">
        <v>43869</v>
      </c>
      <c r="K11" s="29">
        <f t="shared" si="0"/>
        <v>0</v>
      </c>
    </row>
    <row r="12" spans="1:15" x14ac:dyDescent="0.25">
      <c r="A12" t="s">
        <v>28</v>
      </c>
      <c r="B12" s="42">
        <v>43869</v>
      </c>
      <c r="C12" s="63" t="s">
        <v>130</v>
      </c>
      <c r="D12" s="63" t="s">
        <v>36</v>
      </c>
      <c r="E12" s="63" t="s">
        <v>30</v>
      </c>
      <c r="F12" s="47">
        <v>1</v>
      </c>
      <c r="G12" s="54">
        <v>0.7</v>
      </c>
      <c r="H12" s="29">
        <f t="shared" si="1"/>
        <v>0.7</v>
      </c>
      <c r="I12" s="8">
        <v>0.7</v>
      </c>
      <c r="J12" s="42">
        <v>43869</v>
      </c>
      <c r="K12" s="29">
        <f ca="1">+L13+C10:K12+B11+B10:K12</f>
        <v>0</v>
      </c>
    </row>
    <row r="13" spans="1:15" x14ac:dyDescent="0.25">
      <c r="A13" t="s">
        <v>28</v>
      </c>
      <c r="B13" s="42">
        <v>43871</v>
      </c>
      <c r="C13" t="s">
        <v>47</v>
      </c>
      <c r="D13" t="s">
        <v>36</v>
      </c>
      <c r="E13" t="s">
        <v>139</v>
      </c>
      <c r="F13" s="47">
        <v>2</v>
      </c>
      <c r="G13" s="54">
        <v>0.2</v>
      </c>
      <c r="H13" s="29">
        <f t="shared" si="1"/>
        <v>0.4</v>
      </c>
      <c r="I13" s="8">
        <v>0.4</v>
      </c>
      <c r="J13" s="42">
        <v>43871</v>
      </c>
      <c r="K13" s="35">
        <f t="shared" si="0"/>
        <v>0</v>
      </c>
    </row>
    <row r="14" spans="1:15" x14ac:dyDescent="0.25">
      <c r="A14" t="s">
        <v>28</v>
      </c>
      <c r="B14" s="42">
        <v>43871</v>
      </c>
      <c r="C14" t="s">
        <v>87</v>
      </c>
      <c r="D14" t="s">
        <v>141</v>
      </c>
      <c r="E14" t="s">
        <v>89</v>
      </c>
      <c r="F14" s="47">
        <v>2</v>
      </c>
      <c r="G14" s="54">
        <v>2</v>
      </c>
      <c r="H14" s="29">
        <f t="shared" si="1"/>
        <v>4</v>
      </c>
      <c r="I14" s="8">
        <v>4</v>
      </c>
      <c r="J14" s="42">
        <v>43871</v>
      </c>
      <c r="K14" s="35">
        <f t="shared" si="0"/>
        <v>0</v>
      </c>
    </row>
    <row r="15" spans="1:15" x14ac:dyDescent="0.25">
      <c r="A15" t="s">
        <v>28</v>
      </c>
      <c r="B15" s="42">
        <v>43876</v>
      </c>
      <c r="C15" t="s">
        <v>130</v>
      </c>
      <c r="D15" t="s">
        <v>143</v>
      </c>
      <c r="E15" t="s">
        <v>142</v>
      </c>
      <c r="F15" s="47">
        <v>62</v>
      </c>
      <c r="G15" s="54">
        <v>0.8</v>
      </c>
      <c r="H15" s="29">
        <f t="shared" si="1"/>
        <v>49.6</v>
      </c>
      <c r="I15" s="8">
        <v>49.6</v>
      </c>
      <c r="J15" s="42">
        <v>43876</v>
      </c>
      <c r="K15" s="35">
        <f t="shared" si="0"/>
        <v>0</v>
      </c>
    </row>
    <row r="16" spans="1:15" x14ac:dyDescent="0.25">
      <c r="A16" t="s">
        <v>28</v>
      </c>
      <c r="B16" s="42">
        <v>43878</v>
      </c>
      <c r="C16" s="63" t="s">
        <v>38</v>
      </c>
      <c r="D16" s="17" t="s">
        <v>36</v>
      </c>
      <c r="E16" s="17" t="s">
        <v>146</v>
      </c>
      <c r="F16" s="47">
        <v>10</v>
      </c>
      <c r="G16" s="54">
        <v>15</v>
      </c>
      <c r="H16" s="22">
        <f t="shared" si="1"/>
        <v>150</v>
      </c>
      <c r="I16" s="8">
        <v>150</v>
      </c>
      <c r="J16" s="42">
        <v>43878</v>
      </c>
      <c r="K16" s="29">
        <f t="shared" si="0"/>
        <v>0</v>
      </c>
      <c r="L16" s="63"/>
    </row>
    <row r="17" spans="1:12" x14ac:dyDescent="0.25">
      <c r="A17" t="s">
        <v>28</v>
      </c>
      <c r="B17" s="42">
        <v>43879</v>
      </c>
      <c r="C17" s="70" t="s">
        <v>38</v>
      </c>
      <c r="D17" s="70" t="s">
        <v>148</v>
      </c>
      <c r="E17" s="69" t="s">
        <v>147</v>
      </c>
      <c r="F17" s="47">
        <v>2</v>
      </c>
      <c r="G17" s="54">
        <v>40</v>
      </c>
      <c r="H17" s="29">
        <f t="shared" si="1"/>
        <v>80</v>
      </c>
      <c r="I17" s="8">
        <v>80</v>
      </c>
      <c r="J17" s="42">
        <v>43879</v>
      </c>
      <c r="K17" s="57">
        <f>SUM(H17-I17)</f>
        <v>0</v>
      </c>
      <c r="L17" s="59"/>
    </row>
    <row r="18" spans="1:12" x14ac:dyDescent="0.25">
      <c r="A18" t="s">
        <v>28</v>
      </c>
      <c r="B18" s="42">
        <v>43881</v>
      </c>
      <c r="C18" s="70" t="s">
        <v>14</v>
      </c>
      <c r="D18" s="70" t="s">
        <v>149</v>
      </c>
      <c r="E18" s="69" t="s">
        <v>121</v>
      </c>
      <c r="F18" s="47">
        <v>1</v>
      </c>
      <c r="G18" s="54">
        <v>2</v>
      </c>
      <c r="H18" s="29">
        <f t="shared" si="1"/>
        <v>2</v>
      </c>
      <c r="I18" s="8">
        <v>2</v>
      </c>
      <c r="J18" s="42">
        <v>43881</v>
      </c>
      <c r="K18" s="35">
        <f t="shared" si="0"/>
        <v>0</v>
      </c>
    </row>
    <row r="19" spans="1:12" x14ac:dyDescent="0.25">
      <c r="A19" t="s">
        <v>28</v>
      </c>
      <c r="B19" s="42">
        <v>43881</v>
      </c>
      <c r="C19" s="70" t="s">
        <v>47</v>
      </c>
      <c r="D19" s="70" t="s">
        <v>149</v>
      </c>
      <c r="E19" s="69" t="s">
        <v>139</v>
      </c>
      <c r="F19" s="47">
        <v>3</v>
      </c>
      <c r="G19" s="54">
        <v>0.2</v>
      </c>
      <c r="H19" s="29">
        <f t="shared" si="1"/>
        <v>0.60000000000000009</v>
      </c>
      <c r="I19" s="8">
        <v>0.6</v>
      </c>
      <c r="J19" s="42">
        <v>43881</v>
      </c>
      <c r="K19" s="35"/>
    </row>
    <row r="20" spans="1:12" x14ac:dyDescent="0.25">
      <c r="A20" s="63" t="s">
        <v>28</v>
      </c>
      <c r="B20" s="42">
        <v>43884</v>
      </c>
      <c r="C20" s="70" t="s">
        <v>38</v>
      </c>
      <c r="D20" s="70" t="s">
        <v>65</v>
      </c>
      <c r="E20" s="69" t="s">
        <v>82</v>
      </c>
      <c r="F20" s="47">
        <v>400</v>
      </c>
      <c r="G20" s="54">
        <v>0.5</v>
      </c>
      <c r="H20" s="29">
        <f t="shared" si="1"/>
        <v>200</v>
      </c>
      <c r="I20" s="8">
        <v>200</v>
      </c>
      <c r="J20" s="42">
        <v>43885</v>
      </c>
      <c r="K20" s="29">
        <f t="shared" si="0"/>
        <v>0</v>
      </c>
      <c r="L20" s="59"/>
    </row>
    <row r="21" spans="1:12" x14ac:dyDescent="0.25">
      <c r="A21" t="s">
        <v>28</v>
      </c>
      <c r="B21" s="42">
        <v>43886</v>
      </c>
      <c r="C21" s="70" t="s">
        <v>47</v>
      </c>
      <c r="D21" s="70" t="s">
        <v>150</v>
      </c>
      <c r="E21" s="69" t="s">
        <v>139</v>
      </c>
      <c r="F21" s="47">
        <v>6</v>
      </c>
      <c r="G21" s="54">
        <v>0.2</v>
      </c>
      <c r="H21" s="29">
        <f t="shared" si="1"/>
        <v>1.2000000000000002</v>
      </c>
      <c r="I21" s="8">
        <v>1.2</v>
      </c>
      <c r="J21" s="42">
        <v>43886</v>
      </c>
      <c r="K21" s="35">
        <f t="shared" si="0"/>
        <v>2.2204460492503131E-16</v>
      </c>
    </row>
    <row r="22" spans="1:12" x14ac:dyDescent="0.25">
      <c r="A22" t="s">
        <v>28</v>
      </c>
      <c r="B22" s="42">
        <v>43886</v>
      </c>
      <c r="C22" s="70" t="s">
        <v>38</v>
      </c>
      <c r="D22" s="70" t="s">
        <v>36</v>
      </c>
      <c r="E22" s="69" t="s">
        <v>147</v>
      </c>
      <c r="F22" s="47">
        <v>1</v>
      </c>
      <c r="G22" s="54">
        <v>40</v>
      </c>
      <c r="H22" s="29">
        <f t="shared" si="1"/>
        <v>40</v>
      </c>
      <c r="I22" s="8">
        <v>40</v>
      </c>
      <c r="J22" s="42">
        <v>43886</v>
      </c>
      <c r="K22" s="35">
        <f t="shared" si="0"/>
        <v>0</v>
      </c>
    </row>
    <row r="23" spans="1:12" x14ac:dyDescent="0.25">
      <c r="A23" t="s">
        <v>28</v>
      </c>
      <c r="B23" s="42">
        <v>43886</v>
      </c>
      <c r="C23" s="70" t="s">
        <v>38</v>
      </c>
      <c r="D23" s="70" t="s">
        <v>151</v>
      </c>
      <c r="E23" s="69" t="s">
        <v>153</v>
      </c>
      <c r="F23" s="47">
        <v>4</v>
      </c>
      <c r="G23" s="54">
        <v>6</v>
      </c>
      <c r="H23" s="29">
        <f t="shared" si="1"/>
        <v>24</v>
      </c>
      <c r="I23" s="8">
        <v>24</v>
      </c>
      <c r="J23" s="42">
        <v>43886</v>
      </c>
      <c r="K23" s="35">
        <f t="shared" si="0"/>
        <v>0</v>
      </c>
    </row>
    <row r="24" spans="1:12" x14ac:dyDescent="0.25">
      <c r="A24" t="s">
        <v>28</v>
      </c>
      <c r="B24" s="42">
        <v>43887</v>
      </c>
      <c r="C24" s="70" t="s">
        <v>47</v>
      </c>
      <c r="D24" s="70" t="s">
        <v>152</v>
      </c>
      <c r="E24" s="69" t="s">
        <v>139</v>
      </c>
      <c r="F24" s="47">
        <v>10</v>
      </c>
      <c r="G24" s="54">
        <v>0.2</v>
      </c>
      <c r="H24" s="29">
        <f t="shared" si="1"/>
        <v>2</v>
      </c>
      <c r="I24" s="8">
        <v>2</v>
      </c>
      <c r="J24" s="42">
        <v>43887</v>
      </c>
      <c r="K24" s="35">
        <f t="shared" si="0"/>
        <v>0</v>
      </c>
    </row>
    <row r="25" spans="1:12" x14ac:dyDescent="0.25">
      <c r="A25" t="s">
        <v>28</v>
      </c>
      <c r="B25" s="42">
        <v>43887</v>
      </c>
      <c r="C25" s="70" t="s">
        <v>47</v>
      </c>
      <c r="D25" s="70" t="s">
        <v>154</v>
      </c>
      <c r="E25" s="69" t="s">
        <v>52</v>
      </c>
      <c r="F25" s="47">
        <v>3</v>
      </c>
      <c r="G25" s="54">
        <v>0.8</v>
      </c>
      <c r="H25" s="29">
        <f t="shared" si="1"/>
        <v>2.4000000000000004</v>
      </c>
      <c r="I25" s="8">
        <v>2.4</v>
      </c>
      <c r="J25" s="42">
        <v>43887</v>
      </c>
      <c r="K25" s="35">
        <f t="shared" si="0"/>
        <v>4.4408920985006262E-16</v>
      </c>
    </row>
    <row r="26" spans="1:12" x14ac:dyDescent="0.25">
      <c r="A26" t="s">
        <v>28</v>
      </c>
      <c r="B26" s="42">
        <v>43887</v>
      </c>
      <c r="C26" s="70" t="s">
        <v>47</v>
      </c>
      <c r="D26" s="70" t="s">
        <v>155</v>
      </c>
      <c r="E26" s="69" t="s">
        <v>52</v>
      </c>
      <c r="F26" s="47">
        <v>3</v>
      </c>
      <c r="G26" s="54">
        <v>0.8</v>
      </c>
      <c r="H26" s="29">
        <f t="shared" si="1"/>
        <v>2.4000000000000004</v>
      </c>
      <c r="I26" s="8">
        <v>2.4</v>
      </c>
      <c r="J26" s="42">
        <v>43887</v>
      </c>
      <c r="K26" s="35">
        <f t="shared" si="0"/>
        <v>4.4408920985006262E-16</v>
      </c>
    </row>
    <row r="27" spans="1:12" x14ac:dyDescent="0.25">
      <c r="A27" t="s">
        <v>28</v>
      </c>
      <c r="B27" s="42"/>
      <c r="F27" s="47"/>
      <c r="G27" s="54"/>
      <c r="H27" s="29"/>
      <c r="I27" s="8"/>
      <c r="J27" s="42"/>
      <c r="K27" s="35">
        <f t="shared" si="0"/>
        <v>0</v>
      </c>
    </row>
    <row r="28" spans="1:12" x14ac:dyDescent="0.25">
      <c r="A28" t="s">
        <v>28</v>
      </c>
      <c r="B28" s="42"/>
      <c r="F28" s="47"/>
      <c r="G28" s="54"/>
      <c r="H28" s="29"/>
      <c r="I28" s="8"/>
      <c r="J28" s="42"/>
      <c r="K28" s="35">
        <f t="shared" si="0"/>
        <v>0</v>
      </c>
    </row>
    <row r="29" spans="1:12" x14ac:dyDescent="0.25">
      <c r="A29" t="s">
        <v>28</v>
      </c>
      <c r="B29" s="42"/>
      <c r="F29" s="47"/>
      <c r="G29" s="54"/>
      <c r="H29" s="29"/>
      <c r="I29" s="8"/>
      <c r="J29" s="42"/>
      <c r="K29" s="35">
        <f t="shared" si="0"/>
        <v>0</v>
      </c>
    </row>
    <row r="30" spans="1:12" x14ac:dyDescent="0.25">
      <c r="A30" t="s">
        <v>28</v>
      </c>
      <c r="B30" s="42"/>
      <c r="F30" s="47"/>
      <c r="G30" s="54"/>
      <c r="H30" s="29"/>
      <c r="I30" s="8"/>
      <c r="J30" s="42"/>
      <c r="K30" s="35">
        <f t="shared" si="0"/>
        <v>0</v>
      </c>
    </row>
    <row r="31" spans="1:12" x14ac:dyDescent="0.25">
      <c r="A31" t="s">
        <v>28</v>
      </c>
      <c r="B31" s="42"/>
      <c r="F31" s="47"/>
      <c r="G31" s="54"/>
      <c r="H31" s="29"/>
      <c r="I31" s="8"/>
      <c r="J31" s="42"/>
      <c r="K31" s="35">
        <f t="shared" si="0"/>
        <v>0</v>
      </c>
    </row>
    <row r="32" spans="1:12" x14ac:dyDescent="0.25">
      <c r="A32" t="s">
        <v>28</v>
      </c>
      <c r="B32" s="42"/>
      <c r="F32" s="47"/>
      <c r="G32" s="54"/>
      <c r="H32" s="29"/>
      <c r="I32" s="8"/>
      <c r="J32" s="42"/>
      <c r="K32" s="35">
        <f t="shared" si="0"/>
        <v>0</v>
      </c>
    </row>
    <row r="33" spans="1:11" x14ac:dyDescent="0.25">
      <c r="A33" t="s">
        <v>28</v>
      </c>
      <c r="B33" s="42"/>
      <c r="F33" s="47"/>
      <c r="G33" s="54"/>
      <c r="H33" s="29"/>
      <c r="I33" s="8"/>
      <c r="J33" s="42"/>
      <c r="K33" s="35">
        <f t="shared" si="0"/>
        <v>0</v>
      </c>
    </row>
    <row r="34" spans="1:11" x14ac:dyDescent="0.25">
      <c r="A34" t="s">
        <v>28</v>
      </c>
      <c r="B34" s="42"/>
      <c r="F34" s="47"/>
      <c r="G34" s="54"/>
      <c r="H34" s="29"/>
      <c r="I34" s="8"/>
      <c r="J34" s="42"/>
      <c r="K34" s="35">
        <f t="shared" si="0"/>
        <v>0</v>
      </c>
    </row>
    <row r="35" spans="1:11" x14ac:dyDescent="0.25">
      <c r="A35" t="s">
        <v>28</v>
      </c>
      <c r="B35" s="42"/>
      <c r="F35" s="47"/>
      <c r="G35" s="54"/>
      <c r="H35" s="29"/>
      <c r="I35" s="8"/>
      <c r="J35" s="42"/>
      <c r="K35" s="35">
        <f t="shared" si="0"/>
        <v>0</v>
      </c>
    </row>
    <row r="36" spans="1:11" x14ac:dyDescent="0.25">
      <c r="A36" t="s">
        <v>28</v>
      </c>
      <c r="B36" s="42"/>
      <c r="F36" s="47"/>
      <c r="G36" s="54"/>
      <c r="H36" s="29"/>
      <c r="I36" s="8"/>
      <c r="J36" s="42"/>
      <c r="K36" s="35">
        <f t="shared" si="0"/>
        <v>0</v>
      </c>
    </row>
    <row r="37" spans="1:11" x14ac:dyDescent="0.25">
      <c r="A37" t="s">
        <v>28</v>
      </c>
      <c r="B37" s="42"/>
      <c r="F37" s="47"/>
      <c r="G37" s="54"/>
      <c r="H37" s="8"/>
      <c r="I37" s="8"/>
      <c r="J37" s="42"/>
      <c r="K37" s="35">
        <f t="shared" si="0"/>
        <v>0</v>
      </c>
    </row>
    <row r="38" spans="1:11" x14ac:dyDescent="0.25">
      <c r="A38" t="s">
        <v>28</v>
      </c>
      <c r="B38" s="42"/>
      <c r="F38" s="47"/>
      <c r="G38" s="54"/>
      <c r="H38" s="8"/>
      <c r="I38" s="8"/>
      <c r="J38" s="42"/>
      <c r="K38" s="35">
        <f t="shared" si="0"/>
        <v>0</v>
      </c>
    </row>
    <row r="39" spans="1:11" x14ac:dyDescent="0.25">
      <c r="B39" s="42"/>
      <c r="F39" s="47"/>
      <c r="G39" s="54"/>
      <c r="H39" s="8"/>
      <c r="I39" s="8"/>
      <c r="J39" s="42"/>
      <c r="K39" s="35">
        <f t="shared" si="0"/>
        <v>0</v>
      </c>
    </row>
    <row r="40" spans="1:11" x14ac:dyDescent="0.25">
      <c r="B40" s="42"/>
      <c r="F40" s="47"/>
      <c r="G40" s="54"/>
      <c r="H40" s="8"/>
      <c r="I40" s="8"/>
      <c r="J40" s="42"/>
      <c r="K40" s="35">
        <f t="shared" si="0"/>
        <v>0</v>
      </c>
    </row>
    <row r="41" spans="1:11" x14ac:dyDescent="0.25">
      <c r="B41" s="42"/>
      <c r="F41" s="47"/>
      <c r="G41" s="54"/>
      <c r="H41" s="8"/>
      <c r="I41" s="8"/>
      <c r="J41" s="42"/>
      <c r="K41" s="35">
        <f t="shared" si="0"/>
        <v>0</v>
      </c>
    </row>
    <row r="42" spans="1:11" x14ac:dyDescent="0.25">
      <c r="B42" s="42"/>
      <c r="F42" s="47"/>
      <c r="G42" s="54"/>
      <c r="H42" s="8"/>
      <c r="I42" s="8"/>
      <c r="J42" s="42"/>
      <c r="K42" s="35">
        <f t="shared" si="0"/>
        <v>0</v>
      </c>
    </row>
    <row r="43" spans="1:11" x14ac:dyDescent="0.25">
      <c r="B43" s="42"/>
      <c r="F43" s="47"/>
      <c r="G43" s="54"/>
      <c r="H43" s="8"/>
      <c r="I43" s="8"/>
      <c r="J43" s="42"/>
      <c r="K43" s="35">
        <f t="shared" si="0"/>
        <v>0</v>
      </c>
    </row>
    <row r="44" spans="1:11" x14ac:dyDescent="0.25">
      <c r="B44" s="42"/>
      <c r="F44" s="47"/>
      <c r="G44" s="54"/>
      <c r="H44" s="8"/>
      <c r="I44" s="8"/>
      <c r="J44" s="42"/>
      <c r="K44" s="35">
        <f t="shared" si="0"/>
        <v>0</v>
      </c>
    </row>
    <row r="45" spans="1:11" x14ac:dyDescent="0.25">
      <c r="B45" s="42"/>
      <c r="F45" s="47"/>
      <c r="G45" s="54"/>
      <c r="H45" s="8"/>
      <c r="I45" s="8"/>
      <c r="J45" s="42"/>
      <c r="K45" s="35">
        <f t="shared" si="0"/>
        <v>0</v>
      </c>
    </row>
    <row r="46" spans="1:11" x14ac:dyDescent="0.25">
      <c r="B46" s="42"/>
      <c r="F46" s="47"/>
      <c r="G46" s="54"/>
      <c r="H46" s="8"/>
      <c r="I46" s="8"/>
      <c r="J46" s="42"/>
      <c r="K46" s="35">
        <f t="shared" si="0"/>
        <v>0</v>
      </c>
    </row>
    <row r="47" spans="1:11" x14ac:dyDescent="0.25">
      <c r="B47" s="42"/>
      <c r="F47" s="47"/>
      <c r="G47" s="54"/>
      <c r="H47" s="8"/>
      <c r="I47" s="8"/>
      <c r="J47" s="42"/>
      <c r="K47" s="35">
        <f t="shared" si="0"/>
        <v>0</v>
      </c>
    </row>
    <row r="48" spans="1:11" x14ac:dyDescent="0.25">
      <c r="B48" s="42"/>
      <c r="F48" s="47"/>
      <c r="G48" s="54"/>
      <c r="H48" s="8"/>
      <c r="I48" s="8"/>
      <c r="J48" s="42"/>
      <c r="K48" s="35">
        <f t="shared" si="0"/>
        <v>0</v>
      </c>
    </row>
    <row r="49" spans="2:10" x14ac:dyDescent="0.25">
      <c r="B49" s="42"/>
      <c r="F49" s="47"/>
      <c r="G49" s="54"/>
      <c r="I49" s="8"/>
      <c r="J49" s="42"/>
    </row>
    <row r="50" spans="2:10" x14ac:dyDescent="0.25">
      <c r="B50" s="42"/>
      <c r="F50" s="47"/>
      <c r="G50" s="54"/>
      <c r="I50" s="8"/>
      <c r="J50" s="42"/>
    </row>
    <row r="51" spans="2:10" x14ac:dyDescent="0.25">
      <c r="B51" s="42"/>
      <c r="F51" s="47"/>
      <c r="I51" s="8"/>
      <c r="J51" s="42"/>
    </row>
    <row r="52" spans="2:10" x14ac:dyDescent="0.25">
      <c r="F52" s="47"/>
      <c r="I52" s="8"/>
      <c r="J52" s="42"/>
    </row>
    <row r="53" spans="2:10" x14ac:dyDescent="0.25">
      <c r="I53" s="8"/>
      <c r="J53" s="42"/>
    </row>
    <row r="54" spans="2:10" x14ac:dyDescent="0.25">
      <c r="I54" s="8"/>
      <c r="J54" s="42"/>
    </row>
    <row r="55" spans="2:10" x14ac:dyDescent="0.25">
      <c r="I55" s="8"/>
      <c r="J55" s="42"/>
    </row>
    <row r="56" spans="2:10" x14ac:dyDescent="0.25">
      <c r="J56" s="42"/>
    </row>
    <row r="57" spans="2:10" x14ac:dyDescent="0.25">
      <c r="J57" s="42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5"/>
  <sheetViews>
    <sheetView topLeftCell="C16" zoomScaleNormal="100" workbookViewId="0">
      <selection activeCell="Q4" sqref="Q4"/>
    </sheetView>
  </sheetViews>
  <sheetFormatPr defaultRowHeight="15" x14ac:dyDescent="0.25"/>
  <cols>
    <col min="1" max="1" width="9.140625" customWidth="1"/>
    <col min="2" max="2" width="15.5703125" customWidth="1"/>
    <col min="3" max="3" width="32.5703125" customWidth="1"/>
    <col min="4" max="4" width="24.5703125" customWidth="1"/>
    <col min="5" max="5" width="48.28515625" customWidth="1"/>
    <col min="6" max="6" width="17" customWidth="1"/>
    <col min="7" max="7" width="19.140625" customWidth="1"/>
    <col min="8" max="8" width="18.7109375" customWidth="1"/>
    <col min="9" max="9" width="18.42578125" customWidth="1"/>
    <col min="10" max="10" width="18.28515625" customWidth="1"/>
    <col min="11" max="11" width="20.42578125" customWidth="1"/>
    <col min="12" max="12" width="23.5703125" customWidth="1"/>
    <col min="13" max="13" width="28.85546875" customWidth="1"/>
    <col min="14" max="14" width="29" customWidth="1"/>
    <col min="15" max="15" width="36.42578125" customWidth="1"/>
  </cols>
  <sheetData>
    <row r="1" spans="1:17" ht="18.75" x14ac:dyDescent="0.3">
      <c r="A1" s="9"/>
      <c r="B1" s="24"/>
      <c r="C1" s="23"/>
      <c r="D1" s="9"/>
      <c r="E1" s="9"/>
      <c r="F1" s="45" t="s">
        <v>15</v>
      </c>
      <c r="G1" s="55" t="s">
        <v>16</v>
      </c>
      <c r="H1" s="15">
        <f>SUBTOTAL(9,H3:H193)</f>
        <v>719.8</v>
      </c>
      <c r="I1" s="15">
        <f>SUBTOTAL(9,I3:I193)</f>
        <v>601.6</v>
      </c>
      <c r="J1" s="24"/>
      <c r="K1" s="15">
        <f>SUBTOTAL(9,K3:K193)</f>
        <v>118.2</v>
      </c>
      <c r="L1" s="15">
        <f>SUBTOTAL(9,L3:LK193)</f>
        <v>0</v>
      </c>
      <c r="M1" s="9"/>
      <c r="N1" s="15">
        <f>SUBTOTAL(9,N3:N99)</f>
        <v>0</v>
      </c>
      <c r="O1" s="25" t="s">
        <v>0</v>
      </c>
      <c r="P1" s="9"/>
      <c r="Q1" s="9"/>
    </row>
    <row r="2" spans="1:17" ht="15" customHeight="1" x14ac:dyDescent="0.25">
      <c r="A2" s="26" t="s">
        <v>1</v>
      </c>
      <c r="B2" s="1" t="s">
        <v>2</v>
      </c>
      <c r="C2" s="2" t="s">
        <v>3</v>
      </c>
      <c r="D2" s="37" t="s">
        <v>4</v>
      </c>
      <c r="E2" s="37" t="s">
        <v>5</v>
      </c>
      <c r="F2" s="46"/>
      <c r="G2" s="54"/>
      <c r="H2" s="3" t="s">
        <v>6</v>
      </c>
      <c r="I2" s="3" t="s">
        <v>7</v>
      </c>
      <c r="J2" s="1" t="s">
        <v>8</v>
      </c>
      <c r="K2" s="4" t="s">
        <v>9</v>
      </c>
      <c r="L2" s="3" t="s">
        <v>10</v>
      </c>
      <c r="M2" s="3" t="s">
        <v>11</v>
      </c>
      <c r="N2" s="3" t="s">
        <v>12</v>
      </c>
      <c r="O2" s="93">
        <f>SUM(H1-K1-L1)</f>
        <v>601.59999999999991</v>
      </c>
      <c r="P2" s="9"/>
      <c r="Q2" s="9"/>
    </row>
    <row r="3" spans="1:17" ht="15" customHeight="1" x14ac:dyDescent="0.25">
      <c r="A3" t="s">
        <v>156</v>
      </c>
      <c r="B3" s="42">
        <v>43892</v>
      </c>
      <c r="C3" t="s">
        <v>130</v>
      </c>
      <c r="D3" t="s">
        <v>36</v>
      </c>
      <c r="E3" t="s">
        <v>51</v>
      </c>
      <c r="F3" s="47">
        <v>3</v>
      </c>
      <c r="G3" s="54">
        <v>1.5</v>
      </c>
      <c r="H3" s="8">
        <v>3.5</v>
      </c>
      <c r="I3" s="8">
        <v>3.5</v>
      </c>
      <c r="J3" s="42">
        <v>43892</v>
      </c>
      <c r="K3" s="35">
        <f t="shared" ref="K3:K66" si="0">SUM(H3-I3)</f>
        <v>0</v>
      </c>
      <c r="M3" t="s">
        <v>159</v>
      </c>
      <c r="O3" s="93"/>
    </row>
    <row r="4" spans="1:17" ht="15" customHeight="1" x14ac:dyDescent="0.25">
      <c r="A4" t="s">
        <v>156</v>
      </c>
      <c r="B4" s="42">
        <v>43892</v>
      </c>
      <c r="C4" t="s">
        <v>47</v>
      </c>
      <c r="D4" t="s">
        <v>36</v>
      </c>
      <c r="E4" t="s">
        <v>52</v>
      </c>
      <c r="F4" s="47">
        <v>1</v>
      </c>
      <c r="G4" s="54">
        <v>0.8</v>
      </c>
      <c r="H4" s="29">
        <f>SUM(F4*G4)</f>
        <v>0.8</v>
      </c>
      <c r="I4" s="8">
        <v>0.8</v>
      </c>
      <c r="J4" s="42">
        <v>43892</v>
      </c>
      <c r="K4" s="29">
        <f>SUM(H4-I4)</f>
        <v>0</v>
      </c>
      <c r="L4" s="63"/>
      <c r="O4" s="93"/>
    </row>
    <row r="5" spans="1:17" ht="15" customHeight="1" x14ac:dyDescent="0.25">
      <c r="A5" t="s">
        <v>156</v>
      </c>
      <c r="B5" s="42">
        <v>43892</v>
      </c>
      <c r="C5" t="s">
        <v>130</v>
      </c>
      <c r="D5" t="s">
        <v>157</v>
      </c>
      <c r="E5" t="s">
        <v>158</v>
      </c>
      <c r="F5" s="47">
        <v>1</v>
      </c>
      <c r="G5" s="54">
        <v>5</v>
      </c>
      <c r="H5" s="29">
        <f t="shared" ref="H5:H67" si="1">SUM(F5*G5)</f>
        <v>5</v>
      </c>
      <c r="I5" s="8">
        <v>1.5</v>
      </c>
      <c r="J5" s="42">
        <v>43892</v>
      </c>
      <c r="K5" s="57">
        <f t="shared" si="0"/>
        <v>3.5</v>
      </c>
    </row>
    <row r="6" spans="1:17" ht="15" customHeight="1" x14ac:dyDescent="0.25">
      <c r="A6" t="s">
        <v>156</v>
      </c>
      <c r="B6" s="42">
        <v>43893</v>
      </c>
      <c r="C6" t="s">
        <v>130</v>
      </c>
      <c r="D6" t="s">
        <v>92</v>
      </c>
      <c r="E6" t="s">
        <v>30</v>
      </c>
      <c r="F6" s="47">
        <v>18</v>
      </c>
      <c r="G6" s="54">
        <v>0.2</v>
      </c>
      <c r="H6" s="29">
        <f t="shared" si="1"/>
        <v>3.6</v>
      </c>
      <c r="I6" s="8">
        <v>3.6</v>
      </c>
      <c r="J6" s="42">
        <v>43893</v>
      </c>
      <c r="K6" s="29">
        <f t="shared" si="0"/>
        <v>0</v>
      </c>
    </row>
    <row r="7" spans="1:17" ht="15" customHeight="1" x14ac:dyDescent="0.25">
      <c r="A7" t="s">
        <v>156</v>
      </c>
      <c r="B7" s="42">
        <v>43893</v>
      </c>
      <c r="C7" t="s">
        <v>47</v>
      </c>
      <c r="D7" t="s">
        <v>92</v>
      </c>
      <c r="E7" t="s">
        <v>139</v>
      </c>
      <c r="F7" s="47">
        <v>2</v>
      </c>
      <c r="G7" s="54">
        <v>0.7</v>
      </c>
      <c r="H7" s="29">
        <f t="shared" si="1"/>
        <v>1.4</v>
      </c>
      <c r="I7" s="8">
        <v>1.4</v>
      </c>
      <c r="J7" s="42">
        <v>43893</v>
      </c>
      <c r="K7" s="35">
        <f t="shared" si="0"/>
        <v>0</v>
      </c>
    </row>
    <row r="8" spans="1:17" x14ac:dyDescent="0.25">
      <c r="A8" t="s">
        <v>156</v>
      </c>
      <c r="B8" s="42">
        <v>43893</v>
      </c>
      <c r="C8" t="s">
        <v>160</v>
      </c>
      <c r="D8" t="s">
        <v>161</v>
      </c>
      <c r="E8" t="s">
        <v>162</v>
      </c>
      <c r="F8" s="47">
        <v>1</v>
      </c>
      <c r="G8" s="54">
        <v>2</v>
      </c>
      <c r="H8" s="29">
        <f t="shared" si="1"/>
        <v>2</v>
      </c>
      <c r="I8" s="8">
        <v>2</v>
      </c>
      <c r="J8" s="42">
        <v>43893</v>
      </c>
      <c r="K8" s="35"/>
    </row>
    <row r="9" spans="1:17" x14ac:dyDescent="0.25">
      <c r="A9" t="s">
        <v>156</v>
      </c>
      <c r="B9" s="42" t="s">
        <v>164</v>
      </c>
      <c r="C9" t="s">
        <v>130</v>
      </c>
      <c r="D9" t="s">
        <v>163</v>
      </c>
      <c r="E9" t="s">
        <v>30</v>
      </c>
      <c r="F9" s="47">
        <v>16</v>
      </c>
      <c r="G9" s="54">
        <v>0.5</v>
      </c>
      <c r="H9" s="29">
        <v>8</v>
      </c>
      <c r="I9" s="8">
        <v>8</v>
      </c>
      <c r="J9" s="42">
        <v>43894</v>
      </c>
      <c r="K9" s="35">
        <f t="shared" si="0"/>
        <v>0</v>
      </c>
    </row>
    <row r="10" spans="1:17" x14ac:dyDescent="0.25">
      <c r="A10" t="s">
        <v>156</v>
      </c>
      <c r="B10" s="42">
        <v>43894</v>
      </c>
      <c r="C10" t="s">
        <v>130</v>
      </c>
      <c r="D10" t="s">
        <v>36</v>
      </c>
      <c r="E10" t="s">
        <v>165</v>
      </c>
      <c r="F10" s="47">
        <v>8</v>
      </c>
      <c r="G10" s="54">
        <v>0.5</v>
      </c>
      <c r="H10" s="29">
        <f t="shared" si="1"/>
        <v>4</v>
      </c>
      <c r="I10" s="8">
        <v>4</v>
      </c>
      <c r="J10" s="42">
        <v>43894</v>
      </c>
      <c r="K10" s="29">
        <f t="shared" si="0"/>
        <v>0</v>
      </c>
    </row>
    <row r="11" spans="1:17" x14ac:dyDescent="0.25">
      <c r="A11" t="s">
        <v>156</v>
      </c>
      <c r="B11" s="42">
        <v>43894</v>
      </c>
      <c r="C11" t="s">
        <v>130</v>
      </c>
      <c r="D11" t="s">
        <v>36</v>
      </c>
      <c r="E11" t="s">
        <v>27</v>
      </c>
      <c r="F11" s="47">
        <v>3</v>
      </c>
      <c r="G11" s="54">
        <v>2</v>
      </c>
      <c r="H11" s="29">
        <f t="shared" si="1"/>
        <v>6</v>
      </c>
      <c r="I11" s="8">
        <v>6</v>
      </c>
      <c r="J11" s="42">
        <v>43894</v>
      </c>
      <c r="K11" s="29">
        <f t="shared" si="0"/>
        <v>0</v>
      </c>
    </row>
    <row r="12" spans="1:17" x14ac:dyDescent="0.25">
      <c r="A12" s="63" t="s">
        <v>156</v>
      </c>
      <c r="B12" s="42">
        <v>43895</v>
      </c>
      <c r="C12" s="63" t="s">
        <v>38</v>
      </c>
      <c r="D12" s="63" t="s">
        <v>65</v>
      </c>
      <c r="E12" s="63" t="s">
        <v>166</v>
      </c>
      <c r="F12" s="47">
        <v>1</v>
      </c>
      <c r="G12" s="54">
        <v>70</v>
      </c>
      <c r="H12" s="29">
        <f t="shared" si="1"/>
        <v>70</v>
      </c>
      <c r="I12" s="8">
        <v>70</v>
      </c>
      <c r="J12" s="42">
        <v>43895</v>
      </c>
      <c r="K12" s="29">
        <f t="shared" si="0"/>
        <v>0</v>
      </c>
      <c r="L12" s="63"/>
      <c r="M12" s="63"/>
    </row>
    <row r="13" spans="1:17" x14ac:dyDescent="0.25">
      <c r="A13" t="s">
        <v>156</v>
      </c>
      <c r="B13" s="60">
        <v>43895</v>
      </c>
      <c r="C13" s="59" t="s">
        <v>130</v>
      </c>
      <c r="D13" s="59" t="s">
        <v>36</v>
      </c>
      <c r="E13" s="59" t="s">
        <v>82</v>
      </c>
      <c r="F13" s="61">
        <v>9</v>
      </c>
      <c r="G13" s="62">
        <v>1.5</v>
      </c>
      <c r="H13" s="57">
        <f t="shared" si="1"/>
        <v>13.5</v>
      </c>
      <c r="I13" s="20"/>
      <c r="J13" s="60"/>
      <c r="K13" s="57">
        <f t="shared" si="0"/>
        <v>13.5</v>
      </c>
      <c r="L13" s="59"/>
      <c r="M13" s="59"/>
    </row>
    <row r="14" spans="1:17" x14ac:dyDescent="0.25">
      <c r="A14" t="s">
        <v>156</v>
      </c>
      <c r="B14" s="60">
        <v>43895</v>
      </c>
      <c r="C14" s="59" t="s">
        <v>167</v>
      </c>
      <c r="D14" s="59" t="s">
        <v>36</v>
      </c>
      <c r="E14" s="59" t="s">
        <v>168</v>
      </c>
      <c r="F14" s="61">
        <v>1</v>
      </c>
      <c r="G14" s="62">
        <v>35</v>
      </c>
      <c r="H14" s="57">
        <f t="shared" si="1"/>
        <v>35</v>
      </c>
      <c r="I14" s="20"/>
      <c r="J14" s="60"/>
      <c r="K14" s="57">
        <f t="shared" si="0"/>
        <v>35</v>
      </c>
      <c r="L14" s="59"/>
      <c r="M14" s="59"/>
    </row>
    <row r="15" spans="1:17" x14ac:dyDescent="0.25">
      <c r="A15" t="s">
        <v>156</v>
      </c>
      <c r="B15" s="60">
        <v>43895</v>
      </c>
      <c r="C15" s="59" t="s">
        <v>130</v>
      </c>
      <c r="D15" s="59" t="s">
        <v>36</v>
      </c>
      <c r="E15" s="59" t="s">
        <v>67</v>
      </c>
      <c r="F15" s="61">
        <v>5</v>
      </c>
      <c r="G15" s="62">
        <v>1.5</v>
      </c>
      <c r="H15" s="57">
        <f t="shared" si="1"/>
        <v>7.5</v>
      </c>
      <c r="I15" s="20"/>
      <c r="J15" s="60"/>
      <c r="K15" s="57">
        <f t="shared" si="0"/>
        <v>7.5</v>
      </c>
      <c r="L15" s="59"/>
      <c r="M15" s="59"/>
    </row>
    <row r="16" spans="1:17" x14ac:dyDescent="0.25">
      <c r="A16" t="s">
        <v>156</v>
      </c>
      <c r="B16" s="60">
        <v>43895</v>
      </c>
      <c r="C16" s="59" t="s">
        <v>169</v>
      </c>
      <c r="D16" s="59" t="s">
        <v>36</v>
      </c>
      <c r="E16" s="59" t="s">
        <v>179</v>
      </c>
      <c r="F16" s="61">
        <v>9</v>
      </c>
      <c r="G16" s="62">
        <v>0.3</v>
      </c>
      <c r="H16" s="57">
        <f t="shared" si="1"/>
        <v>2.6999999999999997</v>
      </c>
      <c r="I16" s="20"/>
      <c r="J16" s="60"/>
      <c r="K16" s="57">
        <f t="shared" si="0"/>
        <v>2.6999999999999997</v>
      </c>
      <c r="L16" s="59"/>
      <c r="M16" s="59"/>
    </row>
    <row r="17" spans="1:12" x14ac:dyDescent="0.25">
      <c r="A17" t="s">
        <v>156</v>
      </c>
      <c r="B17" s="42">
        <v>43899</v>
      </c>
      <c r="C17" s="63" t="s">
        <v>38</v>
      </c>
      <c r="D17" s="63" t="s">
        <v>170</v>
      </c>
      <c r="E17" s="63" t="s">
        <v>171</v>
      </c>
      <c r="F17" s="47">
        <v>100</v>
      </c>
      <c r="G17" s="54">
        <v>70</v>
      </c>
      <c r="H17" s="29">
        <v>70</v>
      </c>
      <c r="I17" s="8">
        <v>70</v>
      </c>
      <c r="J17" s="42"/>
      <c r="K17" s="57">
        <f>SUM(H17-I17)</f>
        <v>0</v>
      </c>
    </row>
    <row r="18" spans="1:12" x14ac:dyDescent="0.25">
      <c r="A18" s="63" t="s">
        <v>156</v>
      </c>
      <c r="B18" s="42">
        <v>43900</v>
      </c>
      <c r="C18" s="63" t="s">
        <v>38</v>
      </c>
      <c r="D18" s="63" t="s">
        <v>172</v>
      </c>
      <c r="E18" s="63" t="s">
        <v>173</v>
      </c>
      <c r="F18" s="47">
        <v>1</v>
      </c>
      <c r="G18" s="54">
        <v>100</v>
      </c>
      <c r="H18" s="29">
        <f t="shared" si="1"/>
        <v>100</v>
      </c>
      <c r="I18" s="8">
        <v>100</v>
      </c>
      <c r="J18" s="42"/>
      <c r="K18" s="29">
        <f>SUM(H18-I18)</f>
        <v>0</v>
      </c>
      <c r="L18" s="63"/>
    </row>
    <row r="19" spans="1:12" x14ac:dyDescent="0.25">
      <c r="A19" s="63" t="s">
        <v>156</v>
      </c>
      <c r="B19" s="42">
        <v>43901</v>
      </c>
      <c r="C19" s="63" t="s">
        <v>130</v>
      </c>
      <c r="D19" s="63" t="s">
        <v>174</v>
      </c>
      <c r="E19" s="63" t="s">
        <v>175</v>
      </c>
      <c r="F19" s="47">
        <v>2</v>
      </c>
      <c r="G19" s="54">
        <v>2</v>
      </c>
      <c r="H19" s="29">
        <f t="shared" si="1"/>
        <v>4</v>
      </c>
      <c r="I19" s="8">
        <v>4</v>
      </c>
      <c r="J19" s="42">
        <v>43901</v>
      </c>
      <c r="K19" s="29"/>
      <c r="L19" s="63"/>
    </row>
    <row r="20" spans="1:12" x14ac:dyDescent="0.25">
      <c r="A20" s="63" t="s">
        <v>156</v>
      </c>
      <c r="B20" s="42">
        <v>43901</v>
      </c>
      <c r="C20" s="63" t="s">
        <v>130</v>
      </c>
      <c r="D20" s="63" t="s">
        <v>174</v>
      </c>
      <c r="E20" s="63" t="s">
        <v>105</v>
      </c>
      <c r="F20" s="47">
        <v>1</v>
      </c>
      <c r="G20" s="54">
        <v>3.5</v>
      </c>
      <c r="H20" s="29">
        <f t="shared" si="1"/>
        <v>3.5</v>
      </c>
      <c r="I20" s="8">
        <v>3.5</v>
      </c>
      <c r="J20" s="42">
        <v>43901</v>
      </c>
      <c r="K20" s="29">
        <f t="shared" si="0"/>
        <v>0</v>
      </c>
      <c r="L20" s="63"/>
    </row>
    <row r="21" spans="1:12" x14ac:dyDescent="0.25">
      <c r="A21" s="63" t="s">
        <v>156</v>
      </c>
      <c r="B21" s="42">
        <v>43903</v>
      </c>
      <c r="C21" s="63" t="s">
        <v>47</v>
      </c>
      <c r="D21" s="63" t="s">
        <v>99</v>
      </c>
      <c r="E21" s="63" t="s">
        <v>139</v>
      </c>
      <c r="F21" s="71">
        <v>1250</v>
      </c>
      <c r="G21" s="54">
        <v>0.15</v>
      </c>
      <c r="H21" s="29">
        <f t="shared" si="1"/>
        <v>187.5</v>
      </c>
      <c r="I21" s="8">
        <v>187.5</v>
      </c>
      <c r="J21" s="42">
        <v>43903</v>
      </c>
      <c r="K21" s="29">
        <f t="shared" si="0"/>
        <v>0</v>
      </c>
      <c r="L21" s="63"/>
    </row>
    <row r="22" spans="1:12" x14ac:dyDescent="0.25">
      <c r="A22" t="s">
        <v>156</v>
      </c>
      <c r="B22" s="42">
        <v>43906</v>
      </c>
      <c r="C22" s="63" t="s">
        <v>130</v>
      </c>
      <c r="D22" s="63" t="s">
        <v>36</v>
      </c>
      <c r="E22" s="70" t="s">
        <v>27</v>
      </c>
      <c r="F22" s="47">
        <v>12</v>
      </c>
      <c r="G22" s="54">
        <v>3</v>
      </c>
      <c r="H22" s="29">
        <f t="shared" si="1"/>
        <v>36</v>
      </c>
      <c r="I22" s="8">
        <v>36</v>
      </c>
      <c r="J22" s="42">
        <v>43906</v>
      </c>
      <c r="K22" s="35">
        <f t="shared" si="0"/>
        <v>0</v>
      </c>
    </row>
    <row r="23" spans="1:12" x14ac:dyDescent="0.25">
      <c r="A23" t="s">
        <v>156</v>
      </c>
      <c r="B23" s="42">
        <v>43908</v>
      </c>
      <c r="C23" s="63" t="s">
        <v>87</v>
      </c>
      <c r="D23" s="63" t="s">
        <v>176</v>
      </c>
      <c r="E23" s="70" t="s">
        <v>177</v>
      </c>
      <c r="F23" s="47">
        <v>2</v>
      </c>
      <c r="G23" s="54">
        <v>2</v>
      </c>
      <c r="H23" s="29">
        <f t="shared" si="1"/>
        <v>4</v>
      </c>
      <c r="I23" s="8">
        <v>4</v>
      </c>
      <c r="J23" s="42">
        <v>43908</v>
      </c>
      <c r="K23" s="35">
        <f t="shared" si="0"/>
        <v>0</v>
      </c>
    </row>
    <row r="24" spans="1:12" x14ac:dyDescent="0.25">
      <c r="A24" t="s">
        <v>156</v>
      </c>
      <c r="B24" s="42">
        <v>43908</v>
      </c>
      <c r="C24" s="63" t="s">
        <v>87</v>
      </c>
      <c r="D24" s="63" t="s">
        <v>178</v>
      </c>
      <c r="E24" s="70" t="s">
        <v>121</v>
      </c>
      <c r="F24" s="47">
        <v>1</v>
      </c>
      <c r="G24" s="54">
        <v>2</v>
      </c>
      <c r="H24" s="29">
        <f t="shared" si="1"/>
        <v>2</v>
      </c>
      <c r="I24" s="8">
        <v>2</v>
      </c>
      <c r="J24" s="42">
        <v>43908</v>
      </c>
      <c r="K24" s="35">
        <f t="shared" si="0"/>
        <v>0</v>
      </c>
    </row>
    <row r="25" spans="1:12" x14ac:dyDescent="0.25">
      <c r="A25" t="s">
        <v>156</v>
      </c>
      <c r="B25" s="42">
        <v>43908</v>
      </c>
      <c r="C25" s="63" t="s">
        <v>47</v>
      </c>
      <c r="D25" s="63" t="s">
        <v>180</v>
      </c>
      <c r="E25" s="70" t="s">
        <v>139</v>
      </c>
      <c r="F25" s="47">
        <v>5</v>
      </c>
      <c r="G25" s="54">
        <v>0.2</v>
      </c>
      <c r="H25" s="29">
        <f t="shared" si="1"/>
        <v>1</v>
      </c>
      <c r="I25" s="8">
        <v>1</v>
      </c>
      <c r="J25" s="42">
        <v>43908</v>
      </c>
      <c r="K25" s="35">
        <f t="shared" si="0"/>
        <v>0</v>
      </c>
    </row>
    <row r="26" spans="1:12" x14ac:dyDescent="0.25">
      <c r="A26" t="s">
        <v>156</v>
      </c>
      <c r="B26" s="42">
        <v>43908</v>
      </c>
      <c r="C26" s="63" t="s">
        <v>130</v>
      </c>
      <c r="D26" s="63" t="s">
        <v>181</v>
      </c>
      <c r="E26" s="70" t="s">
        <v>30</v>
      </c>
      <c r="F26" s="47">
        <v>2</v>
      </c>
      <c r="G26" s="54">
        <v>0.7</v>
      </c>
      <c r="H26" s="29">
        <f t="shared" si="1"/>
        <v>1.4</v>
      </c>
      <c r="I26" s="8">
        <v>1.4</v>
      </c>
      <c r="J26" s="42">
        <v>43908</v>
      </c>
      <c r="K26" s="35">
        <f t="shared" si="0"/>
        <v>0</v>
      </c>
    </row>
    <row r="27" spans="1:12" x14ac:dyDescent="0.25">
      <c r="A27" t="s">
        <v>156</v>
      </c>
      <c r="B27" s="42">
        <v>43908</v>
      </c>
      <c r="C27" s="63" t="s">
        <v>130</v>
      </c>
      <c r="D27" s="63" t="s">
        <v>92</v>
      </c>
      <c r="E27" s="70" t="s">
        <v>51</v>
      </c>
      <c r="F27" s="47">
        <v>4</v>
      </c>
      <c r="G27" s="54">
        <v>1.5</v>
      </c>
      <c r="H27" s="29">
        <f t="shared" si="1"/>
        <v>6</v>
      </c>
      <c r="I27" s="8">
        <v>6</v>
      </c>
      <c r="J27" s="42">
        <v>43908</v>
      </c>
      <c r="K27" s="29">
        <f>SUM(H27-I27)</f>
        <v>0</v>
      </c>
      <c r="L27" s="63"/>
    </row>
    <row r="28" spans="1:12" x14ac:dyDescent="0.25">
      <c r="A28" t="s">
        <v>156</v>
      </c>
      <c r="B28" s="42">
        <v>43908</v>
      </c>
      <c r="C28" s="63" t="s">
        <v>130</v>
      </c>
      <c r="D28" s="63" t="s">
        <v>92</v>
      </c>
      <c r="E28" s="70" t="s">
        <v>182</v>
      </c>
      <c r="F28" s="47">
        <v>1</v>
      </c>
      <c r="G28" s="54">
        <v>2.5</v>
      </c>
      <c r="H28" s="29">
        <f t="shared" si="1"/>
        <v>2.5</v>
      </c>
      <c r="I28" s="8">
        <v>2.5</v>
      </c>
      <c r="J28" s="42">
        <v>43908</v>
      </c>
      <c r="K28" s="29">
        <f t="shared" si="0"/>
        <v>0</v>
      </c>
      <c r="L28" s="72"/>
    </row>
    <row r="29" spans="1:12" x14ac:dyDescent="0.25">
      <c r="A29" t="s">
        <v>156</v>
      </c>
      <c r="B29" s="78">
        <v>43908</v>
      </c>
      <c r="C29" s="76" t="s">
        <v>38</v>
      </c>
      <c r="D29" s="76" t="s">
        <v>65</v>
      </c>
      <c r="E29" s="75" t="s">
        <v>183</v>
      </c>
      <c r="F29" s="77">
        <v>5</v>
      </c>
      <c r="G29" s="74">
        <v>10</v>
      </c>
      <c r="H29" s="35">
        <f t="shared" si="1"/>
        <v>50</v>
      </c>
      <c r="I29" s="20"/>
      <c r="J29" s="60"/>
      <c r="K29" s="35">
        <f t="shared" si="0"/>
        <v>50</v>
      </c>
      <c r="L29" s="59"/>
    </row>
    <row r="30" spans="1:12" x14ac:dyDescent="0.25">
      <c r="A30" t="s">
        <v>156</v>
      </c>
      <c r="B30" s="42">
        <v>43913</v>
      </c>
      <c r="C30" s="63" t="s">
        <v>47</v>
      </c>
      <c r="D30" s="63" t="s">
        <v>184</v>
      </c>
      <c r="E30" s="70" t="s">
        <v>139</v>
      </c>
      <c r="F30" s="47">
        <v>4</v>
      </c>
      <c r="G30" s="54">
        <v>0.2</v>
      </c>
      <c r="H30" s="29">
        <f t="shared" si="1"/>
        <v>0.8</v>
      </c>
      <c r="I30" s="8">
        <v>0.8</v>
      </c>
      <c r="J30" s="42">
        <v>43913</v>
      </c>
      <c r="K30" s="35">
        <f t="shared" si="0"/>
        <v>0</v>
      </c>
    </row>
    <row r="31" spans="1:12" x14ac:dyDescent="0.25">
      <c r="A31" t="s">
        <v>156</v>
      </c>
      <c r="B31" s="60">
        <v>43913</v>
      </c>
      <c r="C31" s="59" t="s">
        <v>38</v>
      </c>
      <c r="D31" s="59" t="s">
        <v>92</v>
      </c>
      <c r="E31" s="73" t="s">
        <v>31</v>
      </c>
      <c r="F31" s="61">
        <v>4</v>
      </c>
      <c r="G31" s="62">
        <v>1.5</v>
      </c>
      <c r="H31" s="57">
        <f t="shared" si="1"/>
        <v>6</v>
      </c>
      <c r="I31" s="20"/>
      <c r="J31" s="60">
        <v>43913</v>
      </c>
      <c r="K31" s="57">
        <f t="shared" si="0"/>
        <v>6</v>
      </c>
      <c r="L31" s="59"/>
    </row>
    <row r="32" spans="1:12" x14ac:dyDescent="0.25">
      <c r="A32" t="s">
        <v>156</v>
      </c>
      <c r="B32" s="42">
        <v>43914</v>
      </c>
      <c r="C32" s="63" t="s">
        <v>130</v>
      </c>
      <c r="D32" s="63" t="s">
        <v>185</v>
      </c>
      <c r="E32" s="70" t="s">
        <v>30</v>
      </c>
      <c r="F32" s="47">
        <v>3</v>
      </c>
      <c r="G32" s="54">
        <v>0.7</v>
      </c>
      <c r="H32" s="29">
        <f t="shared" si="1"/>
        <v>2.0999999999999996</v>
      </c>
      <c r="I32" s="8">
        <v>2.1</v>
      </c>
      <c r="J32" s="42">
        <v>43914</v>
      </c>
      <c r="K32" s="35"/>
    </row>
    <row r="33" spans="1:11" x14ac:dyDescent="0.25">
      <c r="A33" t="s">
        <v>156</v>
      </c>
      <c r="B33" s="42">
        <v>43916</v>
      </c>
      <c r="C33" s="63" t="s">
        <v>38</v>
      </c>
      <c r="D33" t="s">
        <v>186</v>
      </c>
      <c r="E33" s="70" t="s">
        <v>187</v>
      </c>
      <c r="F33" s="47">
        <v>1</v>
      </c>
      <c r="G33" s="54">
        <v>80</v>
      </c>
      <c r="H33" s="29">
        <f t="shared" si="1"/>
        <v>80</v>
      </c>
      <c r="I33" s="8">
        <v>80</v>
      </c>
      <c r="J33" s="42">
        <v>43916</v>
      </c>
      <c r="K33" s="35">
        <f t="shared" si="0"/>
        <v>0</v>
      </c>
    </row>
    <row r="34" spans="1:11" x14ac:dyDescent="0.25">
      <c r="A34" t="s">
        <v>156</v>
      </c>
      <c r="B34" s="42"/>
      <c r="F34" s="47"/>
      <c r="G34" s="54"/>
      <c r="H34" s="29">
        <f t="shared" si="1"/>
        <v>0</v>
      </c>
      <c r="I34" s="8"/>
      <c r="J34" s="42"/>
      <c r="K34" s="35">
        <f t="shared" si="0"/>
        <v>0</v>
      </c>
    </row>
    <row r="35" spans="1:11" x14ac:dyDescent="0.25">
      <c r="A35" t="s">
        <v>156</v>
      </c>
      <c r="B35" s="42"/>
      <c r="F35" s="47"/>
      <c r="G35" s="54"/>
      <c r="H35" s="29">
        <f t="shared" si="1"/>
        <v>0</v>
      </c>
      <c r="I35" s="8"/>
      <c r="J35" s="42"/>
      <c r="K35" s="35">
        <f t="shared" si="0"/>
        <v>0</v>
      </c>
    </row>
    <row r="36" spans="1:11" x14ac:dyDescent="0.25">
      <c r="A36" t="s">
        <v>156</v>
      </c>
      <c r="B36" s="42"/>
      <c r="F36" s="47"/>
      <c r="G36" s="54"/>
      <c r="H36" s="29">
        <f t="shared" si="1"/>
        <v>0</v>
      </c>
      <c r="I36" s="8"/>
      <c r="J36" s="42"/>
      <c r="K36" s="35">
        <f t="shared" si="0"/>
        <v>0</v>
      </c>
    </row>
    <row r="37" spans="1:11" x14ac:dyDescent="0.25">
      <c r="A37" t="s">
        <v>156</v>
      </c>
      <c r="B37" s="42"/>
      <c r="F37" s="47"/>
      <c r="G37" s="54"/>
      <c r="H37" s="29">
        <f t="shared" si="1"/>
        <v>0</v>
      </c>
      <c r="I37" s="8"/>
      <c r="J37" s="42"/>
      <c r="K37" s="35">
        <f t="shared" si="0"/>
        <v>0</v>
      </c>
    </row>
    <row r="38" spans="1:11" x14ac:dyDescent="0.25">
      <c r="A38" t="s">
        <v>156</v>
      </c>
      <c r="B38" s="42"/>
      <c r="F38" s="47"/>
      <c r="G38" s="54"/>
      <c r="H38" s="29">
        <f t="shared" si="1"/>
        <v>0</v>
      </c>
      <c r="I38" s="8"/>
      <c r="J38" s="42"/>
      <c r="K38" s="35">
        <f t="shared" si="0"/>
        <v>0</v>
      </c>
    </row>
    <row r="39" spans="1:11" x14ac:dyDescent="0.25">
      <c r="A39" t="s">
        <v>156</v>
      </c>
      <c r="B39" s="42"/>
      <c r="F39" s="47"/>
      <c r="G39" s="54"/>
      <c r="H39" s="29">
        <f t="shared" si="1"/>
        <v>0</v>
      </c>
      <c r="I39" s="8"/>
      <c r="J39" s="42"/>
      <c r="K39" s="35">
        <f t="shared" si="0"/>
        <v>0</v>
      </c>
    </row>
    <row r="40" spans="1:11" x14ac:dyDescent="0.25">
      <c r="A40" t="s">
        <v>156</v>
      </c>
      <c r="B40" s="42"/>
      <c r="F40" s="47"/>
      <c r="G40" s="54"/>
      <c r="H40" s="29">
        <f t="shared" si="1"/>
        <v>0</v>
      </c>
      <c r="I40" s="8"/>
      <c r="J40" s="42"/>
      <c r="K40" s="35">
        <f t="shared" si="0"/>
        <v>0</v>
      </c>
    </row>
    <row r="41" spans="1:11" x14ac:dyDescent="0.25">
      <c r="A41" t="s">
        <v>156</v>
      </c>
      <c r="B41" s="42"/>
      <c r="F41" s="47"/>
      <c r="G41" s="54"/>
      <c r="H41" s="29">
        <f t="shared" si="1"/>
        <v>0</v>
      </c>
      <c r="I41" s="8"/>
      <c r="J41" s="42"/>
      <c r="K41" s="35">
        <f t="shared" si="0"/>
        <v>0</v>
      </c>
    </row>
    <row r="42" spans="1:11" x14ac:dyDescent="0.25">
      <c r="A42" t="s">
        <v>156</v>
      </c>
      <c r="B42" s="42"/>
      <c r="F42" s="47"/>
      <c r="G42" s="54"/>
      <c r="H42" s="29">
        <f t="shared" si="1"/>
        <v>0</v>
      </c>
      <c r="I42" s="8"/>
      <c r="J42" s="42"/>
      <c r="K42" s="35">
        <f t="shared" si="0"/>
        <v>0</v>
      </c>
    </row>
    <row r="43" spans="1:11" x14ac:dyDescent="0.25">
      <c r="A43" t="s">
        <v>156</v>
      </c>
      <c r="B43" s="42"/>
      <c r="F43" s="47"/>
      <c r="G43" s="54"/>
      <c r="H43" s="29">
        <f t="shared" si="1"/>
        <v>0</v>
      </c>
      <c r="I43" s="8"/>
      <c r="J43" s="42"/>
      <c r="K43" s="35">
        <f t="shared" si="0"/>
        <v>0</v>
      </c>
    </row>
    <row r="44" spans="1:11" x14ac:dyDescent="0.25">
      <c r="A44" t="s">
        <v>156</v>
      </c>
      <c r="B44" s="42"/>
      <c r="F44" s="47"/>
      <c r="G44" s="54"/>
      <c r="H44" s="29">
        <f t="shared" si="1"/>
        <v>0</v>
      </c>
      <c r="I44" s="8"/>
      <c r="J44" s="42"/>
      <c r="K44" s="35">
        <f t="shared" si="0"/>
        <v>0</v>
      </c>
    </row>
    <row r="45" spans="1:11" x14ac:dyDescent="0.25">
      <c r="A45" t="s">
        <v>156</v>
      </c>
      <c r="B45" s="42"/>
      <c r="F45" s="47"/>
      <c r="G45" s="54"/>
      <c r="H45" s="29">
        <f t="shared" si="1"/>
        <v>0</v>
      </c>
      <c r="I45" s="8"/>
      <c r="J45" s="42"/>
      <c r="K45" s="35">
        <f t="shared" si="0"/>
        <v>0</v>
      </c>
    </row>
    <row r="46" spans="1:11" x14ac:dyDescent="0.25">
      <c r="A46" t="s">
        <v>156</v>
      </c>
      <c r="B46" s="42"/>
      <c r="F46" s="47"/>
      <c r="G46" s="54"/>
      <c r="H46" s="29">
        <f t="shared" si="1"/>
        <v>0</v>
      </c>
      <c r="I46" s="8"/>
      <c r="J46" s="42"/>
      <c r="K46" s="35">
        <f t="shared" si="0"/>
        <v>0</v>
      </c>
    </row>
    <row r="47" spans="1:11" x14ac:dyDescent="0.25">
      <c r="A47" t="s">
        <v>156</v>
      </c>
      <c r="B47" s="42"/>
      <c r="F47" s="47"/>
      <c r="G47" s="54"/>
      <c r="H47" s="29">
        <f t="shared" si="1"/>
        <v>0</v>
      </c>
      <c r="I47" s="8"/>
      <c r="J47" s="42"/>
      <c r="K47" s="35">
        <f t="shared" si="0"/>
        <v>0</v>
      </c>
    </row>
    <row r="48" spans="1:11" x14ac:dyDescent="0.25">
      <c r="A48" t="s">
        <v>156</v>
      </c>
      <c r="B48" s="42"/>
      <c r="F48" s="47"/>
      <c r="G48" s="54"/>
      <c r="H48" s="29">
        <f t="shared" si="1"/>
        <v>0</v>
      </c>
      <c r="I48" s="8"/>
      <c r="J48" s="42"/>
      <c r="K48" s="35">
        <f t="shared" si="0"/>
        <v>0</v>
      </c>
    </row>
    <row r="49" spans="1:11" x14ac:dyDescent="0.25">
      <c r="A49" t="s">
        <v>156</v>
      </c>
      <c r="B49" s="42"/>
      <c r="F49" s="47"/>
      <c r="G49" s="54"/>
      <c r="H49" s="29">
        <f t="shared" si="1"/>
        <v>0</v>
      </c>
      <c r="I49" s="8"/>
      <c r="J49" s="42"/>
      <c r="K49" s="35">
        <f t="shared" si="0"/>
        <v>0</v>
      </c>
    </row>
    <row r="50" spans="1:11" x14ac:dyDescent="0.25">
      <c r="A50" t="s">
        <v>156</v>
      </c>
      <c r="B50" s="42"/>
      <c r="F50" s="47"/>
      <c r="G50" s="54"/>
      <c r="H50" s="29">
        <f t="shared" si="1"/>
        <v>0</v>
      </c>
      <c r="I50" s="8"/>
      <c r="J50" s="42"/>
      <c r="K50" s="35">
        <f t="shared" si="0"/>
        <v>0</v>
      </c>
    </row>
    <row r="51" spans="1:11" x14ac:dyDescent="0.25">
      <c r="A51" t="s">
        <v>156</v>
      </c>
      <c r="B51" s="42"/>
      <c r="F51" s="47"/>
      <c r="G51" s="54"/>
      <c r="H51" s="29">
        <f t="shared" si="1"/>
        <v>0</v>
      </c>
      <c r="I51" s="8"/>
      <c r="J51" s="42"/>
      <c r="K51" s="35">
        <f t="shared" si="0"/>
        <v>0</v>
      </c>
    </row>
    <row r="52" spans="1:11" x14ac:dyDescent="0.25">
      <c r="A52" t="s">
        <v>156</v>
      </c>
      <c r="B52" s="42"/>
      <c r="F52" s="47"/>
      <c r="G52" s="54"/>
      <c r="H52" s="29">
        <f t="shared" si="1"/>
        <v>0</v>
      </c>
      <c r="I52" s="8"/>
      <c r="J52" s="42"/>
      <c r="K52" s="35">
        <f t="shared" si="0"/>
        <v>0</v>
      </c>
    </row>
    <row r="53" spans="1:11" x14ac:dyDescent="0.25">
      <c r="A53" t="s">
        <v>156</v>
      </c>
      <c r="B53" s="42"/>
      <c r="F53" s="47"/>
      <c r="G53" s="54"/>
      <c r="H53" s="29">
        <f t="shared" si="1"/>
        <v>0</v>
      </c>
      <c r="I53" s="8"/>
      <c r="J53" s="42"/>
      <c r="K53" s="35">
        <f t="shared" si="0"/>
        <v>0</v>
      </c>
    </row>
    <row r="54" spans="1:11" x14ac:dyDescent="0.25">
      <c r="A54" t="s">
        <v>156</v>
      </c>
      <c r="B54" s="42"/>
      <c r="F54" s="47"/>
      <c r="G54" s="54"/>
      <c r="H54" s="29">
        <f t="shared" si="1"/>
        <v>0</v>
      </c>
      <c r="I54" s="8"/>
      <c r="J54" s="42"/>
      <c r="K54" s="35">
        <f t="shared" si="0"/>
        <v>0</v>
      </c>
    </row>
    <row r="55" spans="1:11" x14ac:dyDescent="0.25">
      <c r="A55" t="s">
        <v>156</v>
      </c>
      <c r="B55" s="42"/>
      <c r="F55" s="47"/>
      <c r="G55" s="54"/>
      <c r="H55" s="29">
        <f t="shared" si="1"/>
        <v>0</v>
      </c>
      <c r="I55" s="8"/>
      <c r="J55" s="42"/>
      <c r="K55" s="35">
        <f t="shared" si="0"/>
        <v>0</v>
      </c>
    </row>
    <row r="56" spans="1:11" x14ac:dyDescent="0.25">
      <c r="A56" t="s">
        <v>156</v>
      </c>
      <c r="B56" s="42"/>
      <c r="F56" s="47"/>
      <c r="G56" s="54"/>
      <c r="H56" s="29">
        <f t="shared" si="1"/>
        <v>0</v>
      </c>
      <c r="I56" s="8"/>
      <c r="J56" s="42"/>
      <c r="K56" s="35">
        <f t="shared" si="0"/>
        <v>0</v>
      </c>
    </row>
    <row r="57" spans="1:11" x14ac:dyDescent="0.25">
      <c r="A57" t="s">
        <v>156</v>
      </c>
      <c r="B57" s="42"/>
      <c r="F57" s="47"/>
      <c r="G57" s="54"/>
      <c r="H57" s="29">
        <f t="shared" si="1"/>
        <v>0</v>
      </c>
      <c r="I57" s="8"/>
      <c r="J57" s="42"/>
      <c r="K57" s="35">
        <f t="shared" si="0"/>
        <v>0</v>
      </c>
    </row>
    <row r="58" spans="1:11" x14ac:dyDescent="0.25">
      <c r="A58" t="s">
        <v>156</v>
      </c>
      <c r="B58" s="42"/>
      <c r="F58" s="47"/>
      <c r="G58" s="54"/>
      <c r="H58" s="29">
        <f t="shared" si="1"/>
        <v>0</v>
      </c>
      <c r="I58" s="8"/>
      <c r="J58" s="42"/>
      <c r="K58" s="35">
        <f t="shared" si="0"/>
        <v>0</v>
      </c>
    </row>
    <row r="59" spans="1:11" x14ac:dyDescent="0.25">
      <c r="A59" t="s">
        <v>156</v>
      </c>
      <c r="B59" s="42"/>
      <c r="F59" s="47"/>
      <c r="G59" s="54"/>
      <c r="H59" s="29">
        <f t="shared" si="1"/>
        <v>0</v>
      </c>
      <c r="I59" s="8"/>
      <c r="J59" s="42"/>
      <c r="K59" s="35">
        <f t="shared" si="0"/>
        <v>0</v>
      </c>
    </row>
    <row r="60" spans="1:11" x14ac:dyDescent="0.25">
      <c r="A60" t="s">
        <v>156</v>
      </c>
      <c r="B60" s="42"/>
      <c r="F60" s="47"/>
      <c r="G60" s="54"/>
      <c r="H60" s="29">
        <f t="shared" si="1"/>
        <v>0</v>
      </c>
      <c r="I60" s="8"/>
      <c r="J60" s="42"/>
      <c r="K60" s="35">
        <f t="shared" si="0"/>
        <v>0</v>
      </c>
    </row>
    <row r="61" spans="1:11" x14ac:dyDescent="0.25">
      <c r="A61" t="s">
        <v>156</v>
      </c>
      <c r="B61" s="42"/>
      <c r="F61" s="47"/>
      <c r="G61" s="54"/>
      <c r="H61" s="29">
        <f t="shared" si="1"/>
        <v>0</v>
      </c>
      <c r="I61" s="8"/>
      <c r="J61" s="42"/>
      <c r="K61" s="35">
        <f t="shared" si="0"/>
        <v>0</v>
      </c>
    </row>
    <row r="62" spans="1:11" x14ac:dyDescent="0.25">
      <c r="A62" t="s">
        <v>156</v>
      </c>
      <c r="B62" s="42"/>
      <c r="F62" s="47"/>
      <c r="G62" s="54"/>
      <c r="H62" s="29">
        <f t="shared" si="1"/>
        <v>0</v>
      </c>
      <c r="I62" s="8"/>
      <c r="J62" s="42"/>
      <c r="K62" s="35">
        <f t="shared" si="0"/>
        <v>0</v>
      </c>
    </row>
    <row r="63" spans="1:11" x14ac:dyDescent="0.25">
      <c r="A63" t="s">
        <v>156</v>
      </c>
      <c r="B63" s="42"/>
      <c r="F63" s="47"/>
      <c r="G63" s="54"/>
      <c r="H63" s="29">
        <f t="shared" si="1"/>
        <v>0</v>
      </c>
      <c r="I63" s="8"/>
      <c r="J63" s="42"/>
      <c r="K63" s="35">
        <f t="shared" si="0"/>
        <v>0</v>
      </c>
    </row>
    <row r="64" spans="1:11" x14ac:dyDescent="0.25">
      <c r="A64" t="s">
        <v>156</v>
      </c>
      <c r="B64" s="42"/>
      <c r="F64" s="47"/>
      <c r="G64" s="54"/>
      <c r="H64" s="29">
        <f t="shared" si="1"/>
        <v>0</v>
      </c>
      <c r="I64" s="8"/>
      <c r="J64" s="42"/>
      <c r="K64" s="35">
        <f t="shared" si="0"/>
        <v>0</v>
      </c>
    </row>
    <row r="65" spans="1:11" x14ac:dyDescent="0.25">
      <c r="A65" t="s">
        <v>156</v>
      </c>
      <c r="B65" s="42"/>
      <c r="F65" s="47"/>
      <c r="G65" s="54"/>
      <c r="H65" s="29">
        <f t="shared" si="1"/>
        <v>0</v>
      </c>
      <c r="I65" s="8"/>
      <c r="J65" s="42"/>
      <c r="K65" s="35">
        <f t="shared" si="0"/>
        <v>0</v>
      </c>
    </row>
    <row r="66" spans="1:11" x14ac:dyDescent="0.25">
      <c r="A66" t="s">
        <v>156</v>
      </c>
      <c r="B66" s="42"/>
      <c r="F66" s="47"/>
      <c r="G66" s="54"/>
      <c r="H66" s="29">
        <f t="shared" si="1"/>
        <v>0</v>
      </c>
      <c r="I66" s="8"/>
      <c r="J66" s="42"/>
      <c r="K66" s="35">
        <f t="shared" si="0"/>
        <v>0</v>
      </c>
    </row>
    <row r="67" spans="1:11" x14ac:dyDescent="0.25">
      <c r="A67" t="s">
        <v>156</v>
      </c>
      <c r="B67" s="42"/>
      <c r="F67" s="47"/>
      <c r="G67" s="54"/>
      <c r="H67" s="29">
        <f t="shared" si="1"/>
        <v>0</v>
      </c>
      <c r="I67" s="8"/>
      <c r="J67" s="42"/>
      <c r="K67" s="35">
        <f t="shared" ref="K67:K81" si="2">SUM(H67-I67)</f>
        <v>0</v>
      </c>
    </row>
    <row r="68" spans="1:11" x14ac:dyDescent="0.25">
      <c r="A68" t="s">
        <v>156</v>
      </c>
      <c r="B68" s="42"/>
      <c r="F68" s="47"/>
      <c r="G68" s="54"/>
      <c r="H68" s="29">
        <f t="shared" ref="H68:H81" si="3">SUM(F68*G68)</f>
        <v>0</v>
      </c>
      <c r="I68" s="8"/>
      <c r="J68" s="42"/>
      <c r="K68" s="35">
        <f t="shared" si="2"/>
        <v>0</v>
      </c>
    </row>
    <row r="69" spans="1:11" x14ac:dyDescent="0.25">
      <c r="A69" t="s">
        <v>156</v>
      </c>
      <c r="B69" s="42"/>
      <c r="F69" s="47"/>
      <c r="G69" s="54"/>
      <c r="H69" s="29">
        <f t="shared" si="3"/>
        <v>0</v>
      </c>
      <c r="I69" s="8"/>
      <c r="J69" s="42"/>
      <c r="K69" s="35">
        <f t="shared" si="2"/>
        <v>0</v>
      </c>
    </row>
    <row r="70" spans="1:11" x14ac:dyDescent="0.25">
      <c r="A70" t="s">
        <v>156</v>
      </c>
      <c r="B70" s="42"/>
      <c r="F70" s="47"/>
      <c r="G70" s="54"/>
      <c r="H70" s="29">
        <f t="shared" si="3"/>
        <v>0</v>
      </c>
      <c r="I70" s="8"/>
      <c r="J70" s="42"/>
      <c r="K70" s="35">
        <f t="shared" si="2"/>
        <v>0</v>
      </c>
    </row>
    <row r="71" spans="1:11" x14ac:dyDescent="0.25">
      <c r="A71" t="s">
        <v>156</v>
      </c>
      <c r="B71" s="42"/>
      <c r="F71" s="47"/>
      <c r="G71" s="54"/>
      <c r="H71" s="29">
        <f t="shared" si="3"/>
        <v>0</v>
      </c>
      <c r="I71" s="8"/>
      <c r="J71" s="42"/>
      <c r="K71" s="35">
        <f t="shared" si="2"/>
        <v>0</v>
      </c>
    </row>
    <row r="72" spans="1:11" x14ac:dyDescent="0.25">
      <c r="A72" t="s">
        <v>156</v>
      </c>
      <c r="B72" s="42"/>
      <c r="F72" s="47"/>
      <c r="G72" s="54"/>
      <c r="H72" s="29">
        <f t="shared" si="3"/>
        <v>0</v>
      </c>
      <c r="I72" s="8"/>
      <c r="J72" s="42"/>
      <c r="K72" s="35">
        <f t="shared" si="2"/>
        <v>0</v>
      </c>
    </row>
    <row r="73" spans="1:11" x14ac:dyDescent="0.25">
      <c r="A73" t="s">
        <v>156</v>
      </c>
      <c r="B73" s="42"/>
      <c r="F73" s="47"/>
      <c r="G73" s="54"/>
      <c r="H73" s="29">
        <f t="shared" si="3"/>
        <v>0</v>
      </c>
      <c r="I73" s="8"/>
      <c r="J73" s="42"/>
      <c r="K73" s="35">
        <f t="shared" si="2"/>
        <v>0</v>
      </c>
    </row>
    <row r="74" spans="1:11" x14ac:dyDescent="0.25">
      <c r="A74" t="s">
        <v>156</v>
      </c>
      <c r="B74" s="42"/>
      <c r="F74" s="47"/>
      <c r="G74" s="54"/>
      <c r="H74" s="29">
        <f t="shared" si="3"/>
        <v>0</v>
      </c>
      <c r="I74" s="8"/>
      <c r="J74" s="42"/>
      <c r="K74" s="35">
        <f t="shared" si="2"/>
        <v>0</v>
      </c>
    </row>
    <row r="75" spans="1:11" x14ac:dyDescent="0.25">
      <c r="A75" t="s">
        <v>156</v>
      </c>
      <c r="B75" s="42"/>
      <c r="F75" s="47"/>
      <c r="G75" s="54"/>
      <c r="H75" s="29">
        <f t="shared" si="3"/>
        <v>0</v>
      </c>
      <c r="I75" s="8"/>
      <c r="J75" s="42"/>
      <c r="K75" s="35">
        <f t="shared" si="2"/>
        <v>0</v>
      </c>
    </row>
    <row r="76" spans="1:11" x14ac:dyDescent="0.25">
      <c r="A76" t="s">
        <v>156</v>
      </c>
      <c r="B76" s="42"/>
      <c r="F76" s="47"/>
      <c r="G76" s="54"/>
      <c r="H76" s="29">
        <f t="shared" si="3"/>
        <v>0</v>
      </c>
      <c r="I76" s="8"/>
      <c r="J76" s="42"/>
      <c r="K76" s="35">
        <f t="shared" si="2"/>
        <v>0</v>
      </c>
    </row>
    <row r="77" spans="1:11" x14ac:dyDescent="0.25">
      <c r="A77" t="s">
        <v>156</v>
      </c>
      <c r="F77" s="47"/>
      <c r="G77" s="54"/>
      <c r="H77" s="29">
        <f t="shared" si="3"/>
        <v>0</v>
      </c>
      <c r="I77" s="8"/>
      <c r="J77" s="42"/>
      <c r="K77" s="35">
        <f t="shared" si="2"/>
        <v>0</v>
      </c>
    </row>
    <row r="78" spans="1:11" x14ac:dyDescent="0.25">
      <c r="A78" t="s">
        <v>156</v>
      </c>
      <c r="F78" s="47"/>
      <c r="G78" s="54"/>
      <c r="H78" s="29">
        <f t="shared" si="3"/>
        <v>0</v>
      </c>
      <c r="I78" s="8"/>
      <c r="J78" s="42"/>
      <c r="K78" s="35">
        <f t="shared" si="2"/>
        <v>0</v>
      </c>
    </row>
    <row r="79" spans="1:11" x14ac:dyDescent="0.25">
      <c r="A79" t="s">
        <v>156</v>
      </c>
      <c r="F79" s="47"/>
      <c r="G79" s="54"/>
      <c r="H79" s="29">
        <f t="shared" si="3"/>
        <v>0</v>
      </c>
      <c r="I79" s="8"/>
      <c r="J79" s="42"/>
      <c r="K79" s="35">
        <f t="shared" si="2"/>
        <v>0</v>
      </c>
    </row>
    <row r="80" spans="1:11" x14ac:dyDescent="0.25">
      <c r="A80" t="s">
        <v>156</v>
      </c>
      <c r="F80" s="47"/>
      <c r="G80" s="54"/>
      <c r="H80" s="29">
        <f t="shared" si="3"/>
        <v>0</v>
      </c>
      <c r="I80" s="8"/>
      <c r="J80" s="42"/>
      <c r="K80" s="35">
        <f t="shared" si="2"/>
        <v>0</v>
      </c>
    </row>
    <row r="81" spans="1:11" x14ac:dyDescent="0.25">
      <c r="A81" t="s">
        <v>156</v>
      </c>
      <c r="F81" s="47"/>
      <c r="G81" s="54"/>
      <c r="H81" s="29">
        <f t="shared" si="3"/>
        <v>0</v>
      </c>
      <c r="I81" s="8"/>
      <c r="J81" s="42"/>
      <c r="K81" s="35">
        <f t="shared" si="2"/>
        <v>0</v>
      </c>
    </row>
    <row r="82" spans="1:11" x14ac:dyDescent="0.25">
      <c r="A82" t="s">
        <v>156</v>
      </c>
    </row>
    <row r="83" spans="1:11" x14ac:dyDescent="0.25">
      <c r="A83" t="s">
        <v>156</v>
      </c>
    </row>
    <row r="84" spans="1:11" x14ac:dyDescent="0.25">
      <c r="A84" t="s">
        <v>156</v>
      </c>
    </row>
    <row r="85" spans="1:11" x14ac:dyDescent="0.25">
      <c r="A85" t="s">
        <v>156</v>
      </c>
    </row>
    <row r="86" spans="1:11" x14ac:dyDescent="0.25">
      <c r="A86" t="s">
        <v>156</v>
      </c>
    </row>
    <row r="87" spans="1:11" x14ac:dyDescent="0.25">
      <c r="A87" t="s">
        <v>156</v>
      </c>
    </row>
    <row r="88" spans="1:11" x14ac:dyDescent="0.25">
      <c r="A88" t="s">
        <v>156</v>
      </c>
    </row>
    <row r="89" spans="1:11" x14ac:dyDescent="0.25">
      <c r="A89" t="s">
        <v>156</v>
      </c>
    </row>
    <row r="90" spans="1:11" x14ac:dyDescent="0.25">
      <c r="A90" t="s">
        <v>156</v>
      </c>
    </row>
    <row r="91" spans="1:11" x14ac:dyDescent="0.25">
      <c r="A91" t="s">
        <v>156</v>
      </c>
    </row>
    <row r="92" spans="1:11" x14ac:dyDescent="0.25">
      <c r="A92" t="s">
        <v>156</v>
      </c>
    </row>
    <row r="93" spans="1:11" x14ac:dyDescent="0.25">
      <c r="A93" t="s">
        <v>156</v>
      </c>
    </row>
    <row r="94" spans="1:11" x14ac:dyDescent="0.25">
      <c r="A94" t="s">
        <v>156</v>
      </c>
    </row>
    <row r="95" spans="1:11" x14ac:dyDescent="0.25">
      <c r="A95" t="s">
        <v>156</v>
      </c>
    </row>
    <row r="96" spans="1:11" x14ac:dyDescent="0.25">
      <c r="A96" t="s">
        <v>156</v>
      </c>
    </row>
    <row r="97" spans="1:1" x14ac:dyDescent="0.25">
      <c r="A97" t="s">
        <v>156</v>
      </c>
    </row>
    <row r="98" spans="1:1" x14ac:dyDescent="0.25">
      <c r="A98" t="s">
        <v>156</v>
      </c>
    </row>
    <row r="99" spans="1:1" x14ac:dyDescent="0.25">
      <c r="A99" t="s">
        <v>156</v>
      </c>
    </row>
    <row r="100" spans="1:1" x14ac:dyDescent="0.25">
      <c r="A100" t="s">
        <v>156</v>
      </c>
    </row>
    <row r="101" spans="1:1" x14ac:dyDescent="0.25">
      <c r="A101" t="s">
        <v>156</v>
      </c>
    </row>
    <row r="102" spans="1:1" x14ac:dyDescent="0.25">
      <c r="A102" t="s">
        <v>156</v>
      </c>
    </row>
    <row r="103" spans="1:1" x14ac:dyDescent="0.25">
      <c r="A103" t="s">
        <v>156</v>
      </c>
    </row>
    <row r="104" spans="1:1" x14ac:dyDescent="0.25">
      <c r="A104" t="s">
        <v>156</v>
      </c>
    </row>
    <row r="105" spans="1:1" x14ac:dyDescent="0.25">
      <c r="A105" t="s">
        <v>156</v>
      </c>
    </row>
    <row r="106" spans="1:1" x14ac:dyDescent="0.25">
      <c r="A106" t="s">
        <v>156</v>
      </c>
    </row>
    <row r="107" spans="1:1" x14ac:dyDescent="0.25">
      <c r="A107" t="s">
        <v>156</v>
      </c>
    </row>
    <row r="108" spans="1:1" x14ac:dyDescent="0.25">
      <c r="A108" t="s">
        <v>156</v>
      </c>
    </row>
    <row r="109" spans="1:1" x14ac:dyDescent="0.25">
      <c r="A109" t="s">
        <v>156</v>
      </c>
    </row>
    <row r="110" spans="1:1" x14ac:dyDescent="0.25">
      <c r="A110" t="s">
        <v>156</v>
      </c>
    </row>
    <row r="111" spans="1:1" x14ac:dyDescent="0.25">
      <c r="A111" t="s">
        <v>156</v>
      </c>
    </row>
    <row r="112" spans="1:1" x14ac:dyDescent="0.25">
      <c r="A112" t="s">
        <v>156</v>
      </c>
    </row>
    <row r="113" spans="1:1" x14ac:dyDescent="0.25">
      <c r="A113" t="s">
        <v>156</v>
      </c>
    </row>
    <row r="114" spans="1:1" x14ac:dyDescent="0.25">
      <c r="A114" t="s">
        <v>156</v>
      </c>
    </row>
    <row r="115" spans="1:1" x14ac:dyDescent="0.25">
      <c r="A115" t="s">
        <v>156</v>
      </c>
    </row>
  </sheetData>
  <mergeCells count="1">
    <mergeCell ref="O2:O4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opLeftCell="B26" zoomScaleNormal="100" workbookViewId="0">
      <selection activeCell="E8" sqref="E8"/>
    </sheetView>
  </sheetViews>
  <sheetFormatPr defaultRowHeight="15" x14ac:dyDescent="0.25"/>
  <cols>
    <col min="1" max="1" width="16.140625" customWidth="1"/>
    <col min="2" max="2" width="17.42578125" customWidth="1"/>
    <col min="3" max="3" width="29.140625" customWidth="1"/>
    <col min="4" max="4" width="37.5703125" customWidth="1"/>
    <col min="5" max="5" width="50.5703125" customWidth="1"/>
    <col min="6" max="6" width="22.28515625" customWidth="1"/>
    <col min="7" max="7" width="18.85546875" customWidth="1"/>
    <col min="8" max="8" width="23.140625" customWidth="1"/>
    <col min="9" max="9" width="25.28515625" customWidth="1"/>
    <col min="10" max="10" width="18.85546875" customWidth="1"/>
    <col min="11" max="11" width="22.28515625" customWidth="1"/>
    <col min="12" max="12" width="19.140625" customWidth="1"/>
    <col min="13" max="13" width="31.5703125" customWidth="1"/>
    <col min="14" max="14" width="22.85546875" customWidth="1"/>
    <col min="15" max="15" width="32.28515625" customWidth="1"/>
  </cols>
  <sheetData>
    <row r="1" spans="1:15" ht="18.75" x14ac:dyDescent="0.3">
      <c r="A1" s="9"/>
      <c r="B1" s="24"/>
      <c r="C1" s="23"/>
      <c r="D1" s="9"/>
      <c r="E1" s="9"/>
      <c r="F1" s="45" t="s">
        <v>15</v>
      </c>
      <c r="G1" s="55" t="s">
        <v>16</v>
      </c>
      <c r="H1" s="15">
        <f>SUBTOTAL(9,H3:H148)</f>
        <v>416.40000000000003</v>
      </c>
      <c r="I1" s="15">
        <f>SUBTOTAL(9,I3:I148)</f>
        <v>412.40000000000003</v>
      </c>
      <c r="J1" s="24"/>
      <c r="K1" s="15">
        <f>SUBTOTAL(9,K3:K148)</f>
        <v>3.9999999999999996</v>
      </c>
      <c r="L1" s="15">
        <f>SUBTOTAL(9,L3:LK148)</f>
        <v>0</v>
      </c>
      <c r="M1" s="9"/>
      <c r="N1" s="15">
        <f>SUBTOTAL(9,N3:N54)</f>
        <v>0</v>
      </c>
      <c r="O1" s="25" t="s">
        <v>0</v>
      </c>
    </row>
    <row r="2" spans="1:15" x14ac:dyDescent="0.25">
      <c r="A2" s="26" t="s">
        <v>1</v>
      </c>
      <c r="B2" s="1" t="s">
        <v>2</v>
      </c>
      <c r="C2" s="2" t="s">
        <v>3</v>
      </c>
      <c r="D2" s="37" t="s">
        <v>4</v>
      </c>
      <c r="E2" s="37" t="s">
        <v>5</v>
      </c>
      <c r="F2" s="46"/>
      <c r="G2" s="54"/>
      <c r="H2" s="3" t="s">
        <v>6</v>
      </c>
      <c r="I2" s="3" t="s">
        <v>7</v>
      </c>
      <c r="J2" s="1" t="s">
        <v>8</v>
      </c>
      <c r="K2" s="4" t="s">
        <v>9</v>
      </c>
      <c r="L2" s="3" t="s">
        <v>10</v>
      </c>
      <c r="M2" s="3" t="s">
        <v>11</v>
      </c>
      <c r="N2" s="3" t="s">
        <v>12</v>
      </c>
      <c r="O2" s="93">
        <f>SUM(H1-K1-L1)</f>
        <v>412.40000000000003</v>
      </c>
    </row>
    <row r="3" spans="1:15" x14ac:dyDescent="0.25">
      <c r="A3" t="s">
        <v>188</v>
      </c>
      <c r="B3" s="42">
        <v>43957</v>
      </c>
      <c r="C3" t="s">
        <v>14</v>
      </c>
      <c r="D3" t="s">
        <v>189</v>
      </c>
      <c r="E3" t="s">
        <v>51</v>
      </c>
      <c r="F3" s="47">
        <v>1</v>
      </c>
      <c r="G3" s="54">
        <v>1.5</v>
      </c>
      <c r="H3" s="54">
        <v>1.5</v>
      </c>
      <c r="I3" s="8">
        <v>1.5</v>
      </c>
      <c r="J3" s="42">
        <v>43896</v>
      </c>
      <c r="K3" s="35">
        <f t="shared" ref="K3:K58" si="0">SUM(H3-I3)</f>
        <v>0</v>
      </c>
      <c r="O3" s="93"/>
    </row>
    <row r="4" spans="1:15" x14ac:dyDescent="0.25">
      <c r="A4" t="s">
        <v>188</v>
      </c>
      <c r="B4" s="42">
        <v>43957</v>
      </c>
      <c r="C4" t="s">
        <v>14</v>
      </c>
      <c r="D4" t="s">
        <v>190</v>
      </c>
      <c r="E4" t="s">
        <v>30</v>
      </c>
      <c r="F4" s="47">
        <v>6</v>
      </c>
      <c r="G4" s="54">
        <v>0.7</v>
      </c>
      <c r="H4" s="54">
        <v>6.7</v>
      </c>
      <c r="I4" s="8">
        <v>6.7</v>
      </c>
      <c r="J4" s="42">
        <v>43896</v>
      </c>
      <c r="K4" s="35">
        <f t="shared" si="0"/>
        <v>0</v>
      </c>
      <c r="O4" s="93"/>
    </row>
    <row r="5" spans="1:15" x14ac:dyDescent="0.25">
      <c r="A5" t="s">
        <v>188</v>
      </c>
      <c r="B5" s="42">
        <v>43957</v>
      </c>
      <c r="C5" t="s">
        <v>167</v>
      </c>
      <c r="D5" t="s">
        <v>191</v>
      </c>
      <c r="E5" t="s">
        <v>192</v>
      </c>
      <c r="F5" s="47">
        <v>1</v>
      </c>
      <c r="G5" s="54">
        <v>10</v>
      </c>
      <c r="H5" s="29">
        <f t="shared" ref="H5:H39" si="1">SUM(F5*G5)</f>
        <v>10</v>
      </c>
      <c r="I5" s="8">
        <v>10</v>
      </c>
      <c r="J5" s="42">
        <v>43896</v>
      </c>
      <c r="K5" s="35">
        <f t="shared" si="0"/>
        <v>0</v>
      </c>
    </row>
    <row r="6" spans="1:15" x14ac:dyDescent="0.25">
      <c r="A6" t="s">
        <v>188</v>
      </c>
      <c r="B6" s="42">
        <v>43898</v>
      </c>
      <c r="C6" t="s">
        <v>14</v>
      </c>
      <c r="D6" t="s">
        <v>193</v>
      </c>
      <c r="E6" t="s">
        <v>30</v>
      </c>
      <c r="F6" s="47">
        <v>2</v>
      </c>
      <c r="G6" s="54">
        <v>0.7</v>
      </c>
      <c r="H6" s="29">
        <f t="shared" si="1"/>
        <v>1.4</v>
      </c>
      <c r="I6" s="8">
        <v>1.4</v>
      </c>
      <c r="J6" s="42">
        <v>43959</v>
      </c>
      <c r="K6" s="35">
        <f t="shared" si="0"/>
        <v>0</v>
      </c>
    </row>
    <row r="7" spans="1:15" x14ac:dyDescent="0.25">
      <c r="A7" t="s">
        <v>188</v>
      </c>
      <c r="B7" s="42">
        <v>43967</v>
      </c>
      <c r="C7" t="s">
        <v>14</v>
      </c>
      <c r="D7" t="s">
        <v>106</v>
      </c>
      <c r="E7" t="s">
        <v>27</v>
      </c>
      <c r="F7" s="47">
        <v>2</v>
      </c>
      <c r="G7" s="54">
        <v>1.5</v>
      </c>
      <c r="H7" s="29">
        <f t="shared" si="1"/>
        <v>3</v>
      </c>
      <c r="I7" s="8">
        <v>3</v>
      </c>
      <c r="J7" s="42">
        <v>43967</v>
      </c>
      <c r="K7" s="35">
        <f t="shared" si="0"/>
        <v>0</v>
      </c>
    </row>
    <row r="8" spans="1:15" x14ac:dyDescent="0.25">
      <c r="A8" t="s">
        <v>188</v>
      </c>
      <c r="B8" s="42">
        <v>43967</v>
      </c>
      <c r="C8" t="s">
        <v>167</v>
      </c>
      <c r="D8" t="s">
        <v>194</v>
      </c>
      <c r="E8" t="s">
        <v>195</v>
      </c>
      <c r="F8" s="47">
        <v>1</v>
      </c>
      <c r="G8" s="54">
        <v>5</v>
      </c>
      <c r="H8" s="29">
        <f t="shared" si="1"/>
        <v>5</v>
      </c>
      <c r="I8" s="8">
        <v>5</v>
      </c>
      <c r="J8" s="42">
        <v>43967</v>
      </c>
      <c r="K8" s="35">
        <f t="shared" si="0"/>
        <v>0</v>
      </c>
    </row>
    <row r="9" spans="1:15" x14ac:dyDescent="0.25">
      <c r="A9" t="s">
        <v>188</v>
      </c>
      <c r="B9" s="42">
        <v>43967</v>
      </c>
      <c r="C9" t="s">
        <v>47</v>
      </c>
      <c r="D9" t="s">
        <v>196</v>
      </c>
      <c r="E9" t="s">
        <v>139</v>
      </c>
      <c r="F9" s="47">
        <v>5</v>
      </c>
      <c r="G9" s="54">
        <v>0.2</v>
      </c>
      <c r="H9" s="8">
        <f t="shared" si="1"/>
        <v>1</v>
      </c>
      <c r="I9" s="8">
        <v>1</v>
      </c>
      <c r="J9" s="42">
        <v>43967</v>
      </c>
      <c r="K9" s="35">
        <f t="shared" si="0"/>
        <v>0</v>
      </c>
    </row>
    <row r="10" spans="1:15" x14ac:dyDescent="0.25">
      <c r="A10" t="s">
        <v>188</v>
      </c>
      <c r="B10" s="42">
        <v>43967</v>
      </c>
      <c r="C10" t="s">
        <v>14</v>
      </c>
      <c r="D10" t="s">
        <v>197</v>
      </c>
      <c r="E10" t="s">
        <v>27</v>
      </c>
      <c r="F10" s="47">
        <v>1</v>
      </c>
      <c r="G10" s="54">
        <v>1.5</v>
      </c>
      <c r="H10" s="8">
        <f t="shared" si="1"/>
        <v>1.5</v>
      </c>
      <c r="I10" s="8">
        <v>1.5</v>
      </c>
      <c r="J10" s="42">
        <v>43967</v>
      </c>
      <c r="K10" s="35">
        <f t="shared" si="0"/>
        <v>0</v>
      </c>
    </row>
    <row r="11" spans="1:15" x14ac:dyDescent="0.25">
      <c r="A11" t="s">
        <v>188</v>
      </c>
      <c r="B11" s="42">
        <v>43969</v>
      </c>
      <c r="C11" t="s">
        <v>47</v>
      </c>
      <c r="D11" t="s">
        <v>199</v>
      </c>
      <c r="E11" t="s">
        <v>139</v>
      </c>
      <c r="F11" s="47">
        <v>20</v>
      </c>
      <c r="G11" s="54">
        <v>0.2</v>
      </c>
      <c r="H11" s="8">
        <f t="shared" si="1"/>
        <v>4</v>
      </c>
      <c r="I11" s="8">
        <v>4</v>
      </c>
      <c r="J11" s="42">
        <v>43969</v>
      </c>
      <c r="K11" s="35">
        <f t="shared" si="0"/>
        <v>0</v>
      </c>
    </row>
    <row r="12" spans="1:15" x14ac:dyDescent="0.25">
      <c r="A12" t="s">
        <v>188</v>
      </c>
      <c r="B12" s="42">
        <v>43969</v>
      </c>
      <c r="C12" t="s">
        <v>47</v>
      </c>
      <c r="D12" t="s">
        <v>199</v>
      </c>
      <c r="E12" t="s">
        <v>52</v>
      </c>
      <c r="F12" s="47">
        <v>20</v>
      </c>
      <c r="G12" s="54">
        <v>0.6</v>
      </c>
      <c r="H12" s="8">
        <f t="shared" si="1"/>
        <v>12</v>
      </c>
      <c r="I12" s="8">
        <v>12</v>
      </c>
      <c r="J12" s="42">
        <v>43969</v>
      </c>
      <c r="K12" s="35">
        <f t="shared" si="0"/>
        <v>0</v>
      </c>
    </row>
    <row r="13" spans="1:15" x14ac:dyDescent="0.25">
      <c r="A13" t="s">
        <v>188</v>
      </c>
      <c r="B13" s="42">
        <v>43969</v>
      </c>
      <c r="C13" t="s">
        <v>198</v>
      </c>
      <c r="D13" t="s">
        <v>199</v>
      </c>
      <c r="E13" t="s">
        <v>201</v>
      </c>
      <c r="F13" s="47">
        <v>1</v>
      </c>
      <c r="G13" s="54">
        <v>3</v>
      </c>
      <c r="H13" s="8">
        <f t="shared" si="1"/>
        <v>3</v>
      </c>
      <c r="I13" s="8">
        <v>3</v>
      </c>
      <c r="J13" s="42">
        <v>43969</v>
      </c>
      <c r="K13" s="35">
        <f t="shared" si="0"/>
        <v>0</v>
      </c>
    </row>
    <row r="14" spans="1:15" x14ac:dyDescent="0.25">
      <c r="A14" t="s">
        <v>188</v>
      </c>
      <c r="B14" s="42">
        <v>43969</v>
      </c>
      <c r="C14" t="s">
        <v>14</v>
      </c>
      <c r="D14" t="s">
        <v>200</v>
      </c>
      <c r="E14" t="s">
        <v>30</v>
      </c>
      <c r="F14" s="47">
        <v>4</v>
      </c>
      <c r="G14" s="54">
        <v>0.7</v>
      </c>
      <c r="H14" s="8">
        <f t="shared" si="1"/>
        <v>2.8</v>
      </c>
      <c r="I14" s="8">
        <v>2.8</v>
      </c>
      <c r="J14" s="42">
        <v>43969</v>
      </c>
      <c r="K14" s="35">
        <f t="shared" si="0"/>
        <v>0</v>
      </c>
    </row>
    <row r="15" spans="1:15" x14ac:dyDescent="0.25">
      <c r="A15" t="s">
        <v>188</v>
      </c>
      <c r="B15" s="42">
        <v>43970</v>
      </c>
      <c r="C15" t="s">
        <v>14</v>
      </c>
      <c r="D15" t="s">
        <v>202</v>
      </c>
      <c r="E15" t="s">
        <v>30</v>
      </c>
      <c r="F15" s="47">
        <v>2</v>
      </c>
      <c r="G15" s="54">
        <v>0.7</v>
      </c>
      <c r="H15" s="8">
        <f t="shared" si="1"/>
        <v>1.4</v>
      </c>
      <c r="I15" s="8">
        <v>1.4</v>
      </c>
      <c r="J15" s="42">
        <v>43970</v>
      </c>
      <c r="K15" s="35">
        <f t="shared" si="0"/>
        <v>0</v>
      </c>
    </row>
    <row r="16" spans="1:15" x14ac:dyDescent="0.25">
      <c r="B16" s="42">
        <v>43971</v>
      </c>
      <c r="C16" t="s">
        <v>14</v>
      </c>
      <c r="D16" t="s">
        <v>203</v>
      </c>
      <c r="E16" t="s">
        <v>30</v>
      </c>
      <c r="F16" s="47">
        <v>3</v>
      </c>
      <c r="G16" s="54">
        <v>0.7</v>
      </c>
      <c r="H16" s="8">
        <f t="shared" si="1"/>
        <v>2.0999999999999996</v>
      </c>
      <c r="I16" s="8">
        <v>2.1</v>
      </c>
      <c r="J16" s="42">
        <v>43971</v>
      </c>
      <c r="K16" s="79">
        <f t="shared" si="0"/>
        <v>-4.4408920985006262E-16</v>
      </c>
    </row>
    <row r="17" spans="1:12" x14ac:dyDescent="0.25">
      <c r="B17" s="42">
        <v>43971</v>
      </c>
      <c r="C17" t="s">
        <v>47</v>
      </c>
      <c r="D17" t="s">
        <v>203</v>
      </c>
      <c r="E17" t="s">
        <v>139</v>
      </c>
      <c r="F17" s="47">
        <v>15</v>
      </c>
      <c r="G17" s="54">
        <v>0.2</v>
      </c>
      <c r="H17" s="8">
        <f t="shared" si="1"/>
        <v>3</v>
      </c>
      <c r="I17" s="8">
        <v>3</v>
      </c>
      <c r="J17" s="42">
        <v>43971</v>
      </c>
      <c r="K17" s="79">
        <f t="shared" si="0"/>
        <v>0</v>
      </c>
    </row>
    <row r="18" spans="1:12" x14ac:dyDescent="0.25">
      <c r="B18" s="42">
        <v>43972</v>
      </c>
      <c r="C18" t="s">
        <v>14</v>
      </c>
      <c r="D18" t="s">
        <v>140</v>
      </c>
      <c r="E18" t="s">
        <v>30</v>
      </c>
      <c r="F18" s="47">
        <v>1</v>
      </c>
      <c r="G18" s="54">
        <v>0.7</v>
      </c>
      <c r="H18" s="8">
        <f t="shared" si="1"/>
        <v>0.7</v>
      </c>
      <c r="I18" s="8">
        <v>0.7</v>
      </c>
      <c r="J18" s="42">
        <v>43972</v>
      </c>
      <c r="K18" s="79">
        <f t="shared" si="0"/>
        <v>0</v>
      </c>
    </row>
    <row r="19" spans="1:12" x14ac:dyDescent="0.25">
      <c r="B19" s="42">
        <v>43972</v>
      </c>
      <c r="C19" t="s">
        <v>47</v>
      </c>
      <c r="D19" t="s">
        <v>140</v>
      </c>
      <c r="E19" t="s">
        <v>139</v>
      </c>
      <c r="F19" s="47">
        <v>5</v>
      </c>
      <c r="G19" s="54">
        <v>0.2</v>
      </c>
      <c r="H19" s="8">
        <f t="shared" si="1"/>
        <v>1</v>
      </c>
      <c r="I19" s="8">
        <v>1</v>
      </c>
      <c r="J19" s="42">
        <v>43972</v>
      </c>
      <c r="K19" s="79">
        <f t="shared" si="0"/>
        <v>0</v>
      </c>
    </row>
    <row r="20" spans="1:12" x14ac:dyDescent="0.25">
      <c r="B20" s="42"/>
      <c r="C20" t="s">
        <v>167</v>
      </c>
      <c r="D20" t="s">
        <v>205</v>
      </c>
      <c r="E20" t="s">
        <v>204</v>
      </c>
      <c r="F20" s="47">
        <v>5</v>
      </c>
      <c r="G20" s="54">
        <v>10</v>
      </c>
      <c r="H20" s="8">
        <f t="shared" si="1"/>
        <v>50</v>
      </c>
      <c r="I20" s="8">
        <v>50</v>
      </c>
      <c r="J20" s="42"/>
      <c r="K20" s="79">
        <f t="shared" si="0"/>
        <v>0</v>
      </c>
    </row>
    <row r="21" spans="1:12" x14ac:dyDescent="0.25">
      <c r="B21" s="42"/>
      <c r="C21" t="s">
        <v>167</v>
      </c>
      <c r="D21" t="s">
        <v>205</v>
      </c>
      <c r="E21" t="s">
        <v>57</v>
      </c>
      <c r="F21" s="47">
        <v>3</v>
      </c>
      <c r="G21" s="54">
        <v>20</v>
      </c>
      <c r="H21" s="8">
        <f t="shared" si="1"/>
        <v>60</v>
      </c>
      <c r="I21" s="8">
        <v>60</v>
      </c>
      <c r="J21" s="42"/>
      <c r="K21" s="79">
        <f t="shared" si="0"/>
        <v>0</v>
      </c>
    </row>
    <row r="22" spans="1:12" x14ac:dyDescent="0.25">
      <c r="A22" s="59"/>
      <c r="B22" s="42">
        <v>43972</v>
      </c>
      <c r="C22" s="63" t="s">
        <v>14</v>
      </c>
      <c r="D22" s="63" t="s">
        <v>191</v>
      </c>
      <c r="E22" s="63" t="s">
        <v>51</v>
      </c>
      <c r="F22" s="47">
        <v>14</v>
      </c>
      <c r="G22" s="54">
        <v>1.5</v>
      </c>
      <c r="H22" s="8">
        <f t="shared" si="1"/>
        <v>21</v>
      </c>
      <c r="I22" s="8">
        <v>21</v>
      </c>
      <c r="J22" s="42">
        <v>43972</v>
      </c>
      <c r="K22" s="81">
        <f t="shared" si="0"/>
        <v>0</v>
      </c>
      <c r="L22" s="63"/>
    </row>
    <row r="23" spans="1:12" x14ac:dyDescent="0.25">
      <c r="A23" s="59"/>
      <c r="B23" s="42">
        <v>43974</v>
      </c>
      <c r="C23" s="63" t="s">
        <v>206</v>
      </c>
      <c r="D23" s="63" t="s">
        <v>207</v>
      </c>
      <c r="E23" s="63" t="s">
        <v>215</v>
      </c>
      <c r="F23" s="47">
        <v>1</v>
      </c>
      <c r="G23" s="54">
        <v>20</v>
      </c>
      <c r="H23" s="8">
        <f t="shared" si="1"/>
        <v>20</v>
      </c>
      <c r="I23" s="8">
        <v>20</v>
      </c>
      <c r="J23" s="42">
        <v>43974</v>
      </c>
      <c r="K23" s="81">
        <f t="shared" si="0"/>
        <v>0</v>
      </c>
      <c r="L23" s="63"/>
    </row>
    <row r="24" spans="1:12" x14ac:dyDescent="0.25">
      <c r="B24" s="42">
        <v>43977</v>
      </c>
      <c r="C24" t="s">
        <v>208</v>
      </c>
      <c r="D24" t="s">
        <v>209</v>
      </c>
      <c r="E24" t="s">
        <v>30</v>
      </c>
      <c r="F24" s="47">
        <v>30</v>
      </c>
      <c r="G24" s="54">
        <v>0.7</v>
      </c>
      <c r="H24" s="8">
        <f t="shared" si="1"/>
        <v>21</v>
      </c>
      <c r="I24" s="8">
        <v>21</v>
      </c>
      <c r="J24" s="42">
        <v>43977</v>
      </c>
      <c r="K24" s="79">
        <f t="shared" si="0"/>
        <v>0</v>
      </c>
    </row>
    <row r="25" spans="1:12" x14ac:dyDescent="0.25">
      <c r="B25" s="42">
        <v>43977</v>
      </c>
      <c r="C25" t="s">
        <v>47</v>
      </c>
      <c r="D25" t="s">
        <v>209</v>
      </c>
      <c r="E25" t="s">
        <v>139</v>
      </c>
      <c r="F25" s="47">
        <v>4</v>
      </c>
      <c r="G25" s="54">
        <v>0.2</v>
      </c>
      <c r="H25" s="8">
        <f t="shared" si="1"/>
        <v>0.8</v>
      </c>
      <c r="I25" s="8">
        <v>0.8</v>
      </c>
      <c r="J25" s="42">
        <v>43977</v>
      </c>
      <c r="K25" s="79">
        <f t="shared" si="0"/>
        <v>0</v>
      </c>
    </row>
    <row r="26" spans="1:12" x14ac:dyDescent="0.25">
      <c r="B26" s="42">
        <v>43977</v>
      </c>
      <c r="C26" t="s">
        <v>14</v>
      </c>
      <c r="D26" t="s">
        <v>209</v>
      </c>
      <c r="E26" t="s">
        <v>210</v>
      </c>
      <c r="F26" s="47">
        <v>4</v>
      </c>
      <c r="G26" s="54">
        <v>0.8</v>
      </c>
      <c r="H26" s="8">
        <f t="shared" si="1"/>
        <v>3.2</v>
      </c>
      <c r="I26" s="8">
        <v>3.2</v>
      </c>
      <c r="J26" s="42">
        <v>43977</v>
      </c>
      <c r="K26" s="79">
        <f t="shared" si="0"/>
        <v>0</v>
      </c>
    </row>
    <row r="27" spans="1:12" x14ac:dyDescent="0.25">
      <c r="B27" s="42">
        <v>43977</v>
      </c>
      <c r="C27" t="s">
        <v>14</v>
      </c>
      <c r="D27" t="s">
        <v>209</v>
      </c>
      <c r="E27" t="s">
        <v>51</v>
      </c>
      <c r="F27" s="47">
        <v>4</v>
      </c>
      <c r="G27" s="54">
        <v>1.5</v>
      </c>
      <c r="H27" s="8">
        <f t="shared" si="1"/>
        <v>6</v>
      </c>
      <c r="I27" s="8">
        <v>6</v>
      </c>
      <c r="J27" s="42">
        <v>43977</v>
      </c>
      <c r="K27" s="79">
        <f t="shared" si="0"/>
        <v>0</v>
      </c>
    </row>
    <row r="28" spans="1:12" x14ac:dyDescent="0.25">
      <c r="B28" s="42">
        <v>43977</v>
      </c>
      <c r="C28" t="s">
        <v>14</v>
      </c>
      <c r="D28" t="s">
        <v>211</v>
      </c>
      <c r="E28" t="s">
        <v>27</v>
      </c>
      <c r="F28" s="47">
        <v>1</v>
      </c>
      <c r="G28" s="54">
        <v>1.5</v>
      </c>
      <c r="H28" s="8">
        <f t="shared" si="1"/>
        <v>1.5</v>
      </c>
      <c r="I28" s="8">
        <v>1.5</v>
      </c>
      <c r="J28" s="42">
        <v>43977</v>
      </c>
      <c r="K28" s="79">
        <f t="shared" si="0"/>
        <v>0</v>
      </c>
    </row>
    <row r="29" spans="1:12" x14ac:dyDescent="0.25">
      <c r="B29" s="42">
        <v>43978</v>
      </c>
      <c r="C29" t="s">
        <v>57</v>
      </c>
      <c r="D29" t="s">
        <v>36</v>
      </c>
      <c r="E29" t="s">
        <v>212</v>
      </c>
      <c r="F29" s="47">
        <v>3</v>
      </c>
      <c r="G29" s="54">
        <v>25</v>
      </c>
      <c r="H29" s="8">
        <f t="shared" si="1"/>
        <v>75</v>
      </c>
      <c r="I29" s="8">
        <v>75</v>
      </c>
      <c r="J29" s="42">
        <v>43978</v>
      </c>
      <c r="K29" s="79">
        <f t="shared" si="0"/>
        <v>0</v>
      </c>
    </row>
    <row r="30" spans="1:12" x14ac:dyDescent="0.25">
      <c r="B30" s="42">
        <v>43978</v>
      </c>
      <c r="C30" t="s">
        <v>213</v>
      </c>
      <c r="D30" t="s">
        <v>36</v>
      </c>
      <c r="E30" t="s">
        <v>214</v>
      </c>
      <c r="F30" s="47">
        <v>1</v>
      </c>
      <c r="G30" s="54">
        <v>7</v>
      </c>
      <c r="H30" s="8">
        <f t="shared" si="1"/>
        <v>7</v>
      </c>
      <c r="I30" s="8">
        <v>7</v>
      </c>
      <c r="J30" s="42">
        <v>43978</v>
      </c>
      <c r="K30" s="79">
        <f t="shared" si="0"/>
        <v>0</v>
      </c>
    </row>
    <row r="31" spans="1:12" x14ac:dyDescent="0.25">
      <c r="B31" s="42">
        <v>43979</v>
      </c>
      <c r="C31" t="s">
        <v>47</v>
      </c>
      <c r="D31" t="s">
        <v>36</v>
      </c>
      <c r="E31" t="s">
        <v>139</v>
      </c>
      <c r="F31" s="47">
        <v>4</v>
      </c>
      <c r="G31" s="54">
        <v>0.2</v>
      </c>
      <c r="H31" s="8">
        <f t="shared" si="1"/>
        <v>0.8</v>
      </c>
      <c r="I31" s="8">
        <v>0.8</v>
      </c>
      <c r="J31" s="42">
        <v>43979</v>
      </c>
      <c r="K31" s="79">
        <f t="shared" si="0"/>
        <v>0</v>
      </c>
    </row>
    <row r="32" spans="1:12" x14ac:dyDescent="0.25">
      <c r="B32" s="42">
        <v>43979</v>
      </c>
      <c r="C32" t="s">
        <v>14</v>
      </c>
      <c r="D32" t="s">
        <v>216</v>
      </c>
      <c r="E32" t="s">
        <v>218</v>
      </c>
      <c r="F32" s="47">
        <v>10</v>
      </c>
      <c r="G32" s="54">
        <v>2</v>
      </c>
      <c r="H32" s="8">
        <f t="shared" si="1"/>
        <v>20</v>
      </c>
      <c r="I32" s="8">
        <v>20</v>
      </c>
      <c r="J32" s="42">
        <v>43979</v>
      </c>
      <c r="K32" s="79">
        <f t="shared" si="0"/>
        <v>0</v>
      </c>
    </row>
    <row r="33" spans="1:12" x14ac:dyDescent="0.25">
      <c r="B33" s="42">
        <v>43979</v>
      </c>
      <c r="C33" t="s">
        <v>57</v>
      </c>
      <c r="D33" t="s">
        <v>217</v>
      </c>
      <c r="E33" t="s">
        <v>58</v>
      </c>
      <c r="F33" s="47">
        <v>2</v>
      </c>
      <c r="G33" s="54">
        <v>20</v>
      </c>
      <c r="H33" s="8">
        <f t="shared" si="1"/>
        <v>40</v>
      </c>
      <c r="I33" s="8">
        <v>40</v>
      </c>
      <c r="J33" s="42">
        <v>43979</v>
      </c>
      <c r="K33" s="79">
        <f t="shared" si="0"/>
        <v>0</v>
      </c>
    </row>
    <row r="34" spans="1:12" x14ac:dyDescent="0.25">
      <c r="B34" s="42">
        <v>43979</v>
      </c>
      <c r="C34" t="s">
        <v>14</v>
      </c>
      <c r="D34" t="s">
        <v>220</v>
      </c>
      <c r="E34" t="s">
        <v>221</v>
      </c>
      <c r="F34" s="47">
        <v>1</v>
      </c>
      <c r="G34" s="54">
        <v>2</v>
      </c>
      <c r="H34" s="8">
        <f t="shared" si="1"/>
        <v>2</v>
      </c>
      <c r="I34" s="8">
        <v>2</v>
      </c>
      <c r="J34" s="42">
        <v>43979</v>
      </c>
      <c r="K34" s="79">
        <f t="shared" si="0"/>
        <v>0</v>
      </c>
    </row>
    <row r="35" spans="1:12" x14ac:dyDescent="0.25">
      <c r="B35" s="42">
        <v>43979</v>
      </c>
      <c r="C35" t="s">
        <v>57</v>
      </c>
      <c r="D35" t="s">
        <v>217</v>
      </c>
      <c r="E35" t="s">
        <v>219</v>
      </c>
      <c r="F35" s="47">
        <v>1</v>
      </c>
      <c r="G35" s="54">
        <v>20</v>
      </c>
      <c r="H35" s="8">
        <f t="shared" si="1"/>
        <v>20</v>
      </c>
      <c r="I35" s="8">
        <v>20</v>
      </c>
      <c r="J35" s="42">
        <v>43979</v>
      </c>
      <c r="K35" s="79">
        <f t="shared" si="0"/>
        <v>0</v>
      </c>
    </row>
    <row r="36" spans="1:12" x14ac:dyDescent="0.25">
      <c r="A36" s="59"/>
      <c r="B36" s="60">
        <v>43978</v>
      </c>
      <c r="C36" s="59" t="s">
        <v>14</v>
      </c>
      <c r="D36" s="59" t="s">
        <v>36</v>
      </c>
      <c r="E36" s="59" t="s">
        <v>51</v>
      </c>
      <c r="F36" s="61">
        <v>2</v>
      </c>
      <c r="G36" s="62">
        <v>2</v>
      </c>
      <c r="H36" s="20">
        <f t="shared" si="1"/>
        <v>4</v>
      </c>
      <c r="I36" s="20"/>
      <c r="J36" s="60"/>
      <c r="K36" s="80">
        <f t="shared" si="0"/>
        <v>4</v>
      </c>
      <c r="L36" s="59"/>
    </row>
    <row r="37" spans="1:12" x14ac:dyDescent="0.25">
      <c r="A37" s="59"/>
      <c r="B37" s="42">
        <v>43978</v>
      </c>
      <c r="C37" s="63" t="s">
        <v>198</v>
      </c>
      <c r="D37" s="63" t="s">
        <v>36</v>
      </c>
      <c r="E37" s="63" t="s">
        <v>198</v>
      </c>
      <c r="F37" s="47">
        <v>1</v>
      </c>
      <c r="G37" s="54">
        <v>4</v>
      </c>
      <c r="H37" s="8">
        <f t="shared" si="1"/>
        <v>4</v>
      </c>
      <c r="I37" s="8">
        <v>4</v>
      </c>
      <c r="J37" s="42">
        <v>44009</v>
      </c>
      <c r="K37" s="81">
        <f t="shared" si="0"/>
        <v>0</v>
      </c>
      <c r="L37" s="63"/>
    </row>
    <row r="38" spans="1:12" x14ac:dyDescent="0.25">
      <c r="B38" s="42"/>
      <c r="F38" s="47"/>
      <c r="G38" s="54"/>
      <c r="H38" s="8">
        <f t="shared" si="1"/>
        <v>0</v>
      </c>
      <c r="I38" s="8"/>
      <c r="J38" s="42"/>
      <c r="K38" s="79">
        <f t="shared" si="0"/>
        <v>0</v>
      </c>
    </row>
    <row r="39" spans="1:12" x14ac:dyDescent="0.25">
      <c r="B39" s="42"/>
      <c r="F39" s="47"/>
      <c r="G39" s="54"/>
      <c r="H39" s="8">
        <f t="shared" si="1"/>
        <v>0</v>
      </c>
      <c r="I39" s="8"/>
      <c r="J39" s="42"/>
      <c r="K39" s="79">
        <f t="shared" si="0"/>
        <v>0</v>
      </c>
    </row>
    <row r="40" spans="1:12" x14ac:dyDescent="0.25">
      <c r="B40" s="42"/>
      <c r="F40" s="47"/>
      <c r="G40" s="54"/>
      <c r="H40" s="8"/>
      <c r="I40" s="8"/>
      <c r="J40" s="42"/>
      <c r="K40" s="79">
        <f t="shared" si="0"/>
        <v>0</v>
      </c>
    </row>
    <row r="41" spans="1:12" x14ac:dyDescent="0.25">
      <c r="B41" s="42"/>
      <c r="F41" s="47"/>
      <c r="G41" s="54"/>
      <c r="H41" s="8"/>
      <c r="I41" s="8"/>
      <c r="J41" s="42"/>
      <c r="K41" s="79">
        <f t="shared" si="0"/>
        <v>0</v>
      </c>
    </row>
    <row r="42" spans="1:12" x14ac:dyDescent="0.25">
      <c r="B42" s="42"/>
      <c r="F42" s="47"/>
      <c r="G42" s="54"/>
      <c r="H42" s="8"/>
      <c r="I42" s="8"/>
      <c r="J42" s="42"/>
      <c r="K42" s="79">
        <f t="shared" si="0"/>
        <v>0</v>
      </c>
    </row>
    <row r="43" spans="1:12" x14ac:dyDescent="0.25">
      <c r="B43" s="42"/>
      <c r="F43" s="47"/>
      <c r="G43" s="54"/>
      <c r="H43" s="8"/>
      <c r="I43" s="8"/>
      <c r="J43" s="42"/>
      <c r="K43" s="79">
        <f t="shared" si="0"/>
        <v>0</v>
      </c>
    </row>
    <row r="44" spans="1:12" x14ac:dyDescent="0.25">
      <c r="B44" s="42"/>
      <c r="F44" s="47"/>
      <c r="G44" s="54"/>
      <c r="H44" s="8"/>
      <c r="I44" s="8"/>
      <c r="J44" s="42"/>
      <c r="K44" s="79">
        <f t="shared" si="0"/>
        <v>0</v>
      </c>
    </row>
    <row r="45" spans="1:12" x14ac:dyDescent="0.25">
      <c r="B45" s="42"/>
      <c r="F45" s="47"/>
      <c r="G45" s="54"/>
      <c r="H45" s="8"/>
      <c r="I45" s="8"/>
      <c r="J45" s="42"/>
      <c r="K45" s="79">
        <f t="shared" si="0"/>
        <v>0</v>
      </c>
    </row>
    <row r="46" spans="1:12" x14ac:dyDescent="0.25">
      <c r="B46" s="42"/>
      <c r="F46" s="47"/>
      <c r="G46" s="54"/>
      <c r="H46" s="8"/>
      <c r="I46" s="8"/>
      <c r="J46" s="42"/>
      <c r="K46" s="79">
        <f t="shared" si="0"/>
        <v>0</v>
      </c>
    </row>
    <row r="47" spans="1:12" x14ac:dyDescent="0.25">
      <c r="B47" s="42"/>
      <c r="F47" s="47"/>
      <c r="G47" s="54"/>
      <c r="H47" s="8"/>
      <c r="I47" s="8"/>
      <c r="J47" s="42"/>
      <c r="K47" s="79">
        <f t="shared" si="0"/>
        <v>0</v>
      </c>
    </row>
    <row r="48" spans="1:12" x14ac:dyDescent="0.25">
      <c r="B48" s="42"/>
      <c r="F48" s="47"/>
      <c r="G48" s="54"/>
      <c r="H48" s="8"/>
      <c r="I48" s="8"/>
      <c r="J48" s="42"/>
      <c r="K48" s="79">
        <f t="shared" si="0"/>
        <v>0</v>
      </c>
    </row>
    <row r="49" spans="2:11" x14ac:dyDescent="0.25">
      <c r="B49" s="42"/>
      <c r="F49" s="47"/>
      <c r="G49" s="54"/>
      <c r="H49" s="8"/>
      <c r="I49" s="8"/>
      <c r="J49" s="42"/>
      <c r="K49" s="79">
        <f t="shared" si="0"/>
        <v>0</v>
      </c>
    </row>
    <row r="50" spans="2:11" x14ac:dyDescent="0.25">
      <c r="B50" s="42"/>
      <c r="F50" s="47"/>
      <c r="G50" s="54"/>
      <c r="H50" s="8"/>
      <c r="I50" s="8"/>
      <c r="J50" s="42"/>
      <c r="K50" s="79">
        <f t="shared" si="0"/>
        <v>0</v>
      </c>
    </row>
    <row r="51" spans="2:11" x14ac:dyDescent="0.25">
      <c r="B51" s="42"/>
      <c r="F51" s="47"/>
      <c r="G51" s="54"/>
      <c r="H51" s="8"/>
      <c r="I51" s="8"/>
      <c r="J51" s="42"/>
      <c r="K51" s="79">
        <f t="shared" si="0"/>
        <v>0</v>
      </c>
    </row>
    <row r="52" spans="2:11" x14ac:dyDescent="0.25">
      <c r="B52" s="42"/>
      <c r="F52" s="47"/>
      <c r="G52" s="54"/>
      <c r="H52" s="8"/>
      <c r="I52" s="8"/>
      <c r="J52" s="42"/>
      <c r="K52" s="79">
        <f t="shared" si="0"/>
        <v>0</v>
      </c>
    </row>
    <row r="53" spans="2:11" x14ac:dyDescent="0.25">
      <c r="B53" s="42"/>
      <c r="F53" s="47"/>
      <c r="G53" s="54"/>
      <c r="H53" s="8"/>
      <c r="I53" s="8"/>
      <c r="J53" s="42"/>
      <c r="K53" s="79">
        <f t="shared" si="0"/>
        <v>0</v>
      </c>
    </row>
    <row r="54" spans="2:11" x14ac:dyDescent="0.25">
      <c r="B54" s="42"/>
      <c r="F54" s="47"/>
      <c r="G54" s="54"/>
      <c r="H54" s="8"/>
      <c r="I54" s="8"/>
      <c r="J54" s="42"/>
      <c r="K54" s="79">
        <f t="shared" si="0"/>
        <v>0</v>
      </c>
    </row>
    <row r="55" spans="2:11" x14ac:dyDescent="0.25">
      <c r="C55" s="42"/>
      <c r="F55" s="47"/>
      <c r="G55" s="54"/>
      <c r="H55" s="8"/>
      <c r="I55" s="8"/>
      <c r="J55" s="42"/>
      <c r="K55" s="79">
        <f t="shared" si="0"/>
        <v>0</v>
      </c>
    </row>
    <row r="56" spans="2:11" x14ac:dyDescent="0.25">
      <c r="F56" s="47"/>
      <c r="G56" s="54"/>
      <c r="H56" s="8"/>
      <c r="I56" s="8"/>
      <c r="J56" s="42"/>
      <c r="K56" s="79">
        <f t="shared" si="0"/>
        <v>0</v>
      </c>
    </row>
    <row r="57" spans="2:11" x14ac:dyDescent="0.25">
      <c r="F57" s="47"/>
      <c r="G57" s="54"/>
      <c r="H57" s="8"/>
      <c r="I57" s="8"/>
      <c r="J57" s="42"/>
      <c r="K57" s="79">
        <f t="shared" si="0"/>
        <v>0</v>
      </c>
    </row>
    <row r="58" spans="2:11" x14ac:dyDescent="0.25">
      <c r="F58" s="47"/>
      <c r="G58" s="54"/>
      <c r="H58" s="8"/>
      <c r="I58" s="8"/>
      <c r="J58" s="42"/>
      <c r="K58" s="79">
        <f t="shared" si="0"/>
        <v>0</v>
      </c>
    </row>
  </sheetData>
  <mergeCells count="1">
    <mergeCell ref="O2:O4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"/>
  <sheetViews>
    <sheetView topLeftCell="C46" zoomScale="93" zoomScaleNormal="93" workbookViewId="0">
      <selection activeCell="D46" sqref="D46"/>
    </sheetView>
  </sheetViews>
  <sheetFormatPr defaultRowHeight="15" x14ac:dyDescent="0.25"/>
  <cols>
    <col min="1" max="1" width="13.85546875" customWidth="1"/>
    <col min="2" max="2" width="19.85546875" customWidth="1"/>
    <col min="3" max="3" width="29.140625" customWidth="1"/>
    <col min="4" max="4" width="56.7109375" bestFit="1" customWidth="1"/>
    <col min="5" max="5" width="11.5703125" customWidth="1"/>
    <col min="6" max="6" width="17.7109375" customWidth="1"/>
    <col min="7" max="7" width="17" customWidth="1"/>
    <col min="8" max="8" width="17.5703125" customWidth="1"/>
    <col min="9" max="9" width="20.7109375" customWidth="1"/>
    <col min="10" max="10" width="16.85546875" customWidth="1"/>
    <col min="11" max="11" width="19.28515625" customWidth="1"/>
    <col min="12" max="12" width="27.7109375" customWidth="1"/>
    <col min="13" max="13" width="17.140625" customWidth="1"/>
    <col min="14" max="14" width="31.85546875" customWidth="1"/>
    <col min="15" max="15" width="19.5703125" customWidth="1"/>
  </cols>
  <sheetData>
    <row r="1" spans="1:14" ht="18.75" x14ac:dyDescent="0.3">
      <c r="A1" s="24"/>
      <c r="B1" s="23"/>
      <c r="C1" s="9"/>
      <c r="D1" s="9"/>
      <c r="E1" s="45" t="s">
        <v>15</v>
      </c>
      <c r="F1" s="55" t="s">
        <v>16</v>
      </c>
      <c r="G1" s="15">
        <f>SUBTOTAL(9,G3:G149)</f>
        <v>1178.3999999999999</v>
      </c>
      <c r="H1" s="15">
        <f>SUBTOTAL(9,H3:H149)</f>
        <v>1178.3999999999999</v>
      </c>
      <c r="I1" s="24"/>
      <c r="J1" s="15">
        <f>SUBTOTAL(9,J3:J149)</f>
        <v>-2.7755575615628914E-15</v>
      </c>
      <c r="K1" s="15">
        <f>SUBTOTAL(9,K3:LJ149)</f>
        <v>0</v>
      </c>
      <c r="L1" s="9"/>
      <c r="M1" s="15">
        <f>SUBTOTAL(9,M3:M55)</f>
        <v>0</v>
      </c>
      <c r="N1" s="25" t="s">
        <v>0</v>
      </c>
    </row>
    <row r="2" spans="1:14" x14ac:dyDescent="0.25">
      <c r="A2" s="1" t="s">
        <v>2</v>
      </c>
      <c r="B2" s="2" t="s">
        <v>3</v>
      </c>
      <c r="C2" s="37" t="s">
        <v>4</v>
      </c>
      <c r="D2" s="37" t="s">
        <v>5</v>
      </c>
      <c r="E2" s="46"/>
      <c r="F2" s="54"/>
      <c r="G2" s="3" t="s">
        <v>6</v>
      </c>
      <c r="H2" s="3" t="s">
        <v>7</v>
      </c>
      <c r="I2" s="1" t="s">
        <v>8</v>
      </c>
      <c r="J2" s="4" t="s">
        <v>9</v>
      </c>
      <c r="K2" s="3" t="s">
        <v>10</v>
      </c>
      <c r="L2" s="3" t="s">
        <v>11</v>
      </c>
      <c r="M2" s="3" t="s">
        <v>12</v>
      </c>
      <c r="N2" s="93">
        <f>SUM(G1-J1-K1)</f>
        <v>1178.3999999999999</v>
      </c>
    </row>
    <row r="3" spans="1:14" x14ac:dyDescent="0.25">
      <c r="A3" s="42">
        <v>43983</v>
      </c>
      <c r="B3" t="s">
        <v>14</v>
      </c>
      <c r="C3" t="s">
        <v>222</v>
      </c>
      <c r="D3" t="s">
        <v>51</v>
      </c>
      <c r="E3" s="47">
        <v>1</v>
      </c>
      <c r="F3" s="54">
        <v>2</v>
      </c>
      <c r="G3" s="8">
        <f t="shared" ref="G3:G67" si="0">SUM(E3*F3)</f>
        <v>2</v>
      </c>
      <c r="H3" s="8">
        <v>2</v>
      </c>
      <c r="I3" s="42">
        <v>43983</v>
      </c>
      <c r="J3" s="35">
        <f t="shared" ref="J3:J67" si="1">SUM(G3-H3)</f>
        <v>0</v>
      </c>
      <c r="N3" s="93"/>
    </row>
    <row r="4" spans="1:14" x14ac:dyDescent="0.25">
      <c r="A4" s="42">
        <v>43986</v>
      </c>
      <c r="B4" t="s">
        <v>47</v>
      </c>
      <c r="C4" t="s">
        <v>223</v>
      </c>
      <c r="D4" t="s">
        <v>224</v>
      </c>
      <c r="E4" s="47">
        <v>7</v>
      </c>
      <c r="F4" s="54">
        <v>1.5</v>
      </c>
      <c r="G4" s="8">
        <f t="shared" si="0"/>
        <v>10.5</v>
      </c>
      <c r="H4" s="8">
        <v>10.5</v>
      </c>
      <c r="I4" s="42">
        <v>43984</v>
      </c>
      <c r="J4" s="35">
        <f t="shared" si="1"/>
        <v>0</v>
      </c>
      <c r="N4" s="93"/>
    </row>
    <row r="5" spans="1:14" x14ac:dyDescent="0.25">
      <c r="A5" s="42">
        <v>43986</v>
      </c>
      <c r="B5" t="s">
        <v>47</v>
      </c>
      <c r="C5" t="s">
        <v>223</v>
      </c>
      <c r="D5" t="s">
        <v>225</v>
      </c>
      <c r="E5" s="47">
        <v>4</v>
      </c>
      <c r="F5" s="54">
        <v>0.2</v>
      </c>
      <c r="G5" s="8">
        <f t="shared" si="0"/>
        <v>0.8</v>
      </c>
      <c r="H5" s="8">
        <v>0.8</v>
      </c>
      <c r="I5" s="42">
        <v>43984</v>
      </c>
      <c r="J5" s="35">
        <f t="shared" si="1"/>
        <v>0</v>
      </c>
    </row>
    <row r="6" spans="1:14" x14ac:dyDescent="0.25">
      <c r="A6" s="42">
        <v>43985</v>
      </c>
      <c r="B6" t="s">
        <v>57</v>
      </c>
      <c r="C6" t="s">
        <v>228</v>
      </c>
      <c r="D6" t="s">
        <v>226</v>
      </c>
      <c r="E6" s="47">
        <v>2</v>
      </c>
      <c r="F6" s="54">
        <v>25</v>
      </c>
      <c r="G6" s="8">
        <f t="shared" si="0"/>
        <v>50</v>
      </c>
      <c r="H6" s="8">
        <v>50</v>
      </c>
      <c r="I6" s="42">
        <v>43985</v>
      </c>
      <c r="J6" s="35">
        <f t="shared" si="1"/>
        <v>0</v>
      </c>
    </row>
    <row r="7" spans="1:14" x14ac:dyDescent="0.25">
      <c r="A7" s="42">
        <v>43985</v>
      </c>
      <c r="B7" t="s">
        <v>57</v>
      </c>
      <c r="C7" t="s">
        <v>228</v>
      </c>
      <c r="D7" t="s">
        <v>227</v>
      </c>
      <c r="E7" s="47">
        <v>1</v>
      </c>
      <c r="F7" s="54">
        <v>20</v>
      </c>
      <c r="G7" s="8">
        <f t="shared" si="0"/>
        <v>20</v>
      </c>
      <c r="H7" s="8">
        <v>20</v>
      </c>
      <c r="I7" s="42">
        <v>43985</v>
      </c>
      <c r="J7" s="35">
        <f t="shared" si="1"/>
        <v>0</v>
      </c>
    </row>
    <row r="8" spans="1:14" x14ac:dyDescent="0.25">
      <c r="A8" s="42">
        <v>43985</v>
      </c>
      <c r="B8" t="s">
        <v>47</v>
      </c>
      <c r="C8" t="s">
        <v>229</v>
      </c>
      <c r="D8" t="s">
        <v>52</v>
      </c>
      <c r="E8" s="47">
        <v>3</v>
      </c>
      <c r="F8" s="54">
        <v>0.8</v>
      </c>
      <c r="G8" s="8">
        <f t="shared" si="0"/>
        <v>2.4000000000000004</v>
      </c>
      <c r="H8" s="8">
        <v>2.4</v>
      </c>
      <c r="I8" s="42">
        <v>43985</v>
      </c>
      <c r="J8" s="35">
        <f t="shared" si="1"/>
        <v>4.4408920985006262E-16</v>
      </c>
    </row>
    <row r="9" spans="1:14" x14ac:dyDescent="0.25">
      <c r="A9" s="42">
        <v>43985</v>
      </c>
      <c r="B9" t="s">
        <v>14</v>
      </c>
      <c r="C9" t="s">
        <v>230</v>
      </c>
      <c r="D9" t="s">
        <v>51</v>
      </c>
      <c r="E9" s="47">
        <v>8</v>
      </c>
      <c r="F9" s="54">
        <v>1.8</v>
      </c>
      <c r="G9" s="8">
        <f t="shared" si="0"/>
        <v>14.4</v>
      </c>
      <c r="H9" s="8">
        <v>14.4</v>
      </c>
      <c r="I9" s="42">
        <v>43985</v>
      </c>
      <c r="J9" s="35">
        <f t="shared" si="1"/>
        <v>0</v>
      </c>
    </row>
    <row r="10" spans="1:14" x14ac:dyDescent="0.25">
      <c r="A10" s="42">
        <v>43985</v>
      </c>
      <c r="B10" t="s">
        <v>47</v>
      </c>
      <c r="C10" t="s">
        <v>231</v>
      </c>
      <c r="D10" t="s">
        <v>139</v>
      </c>
      <c r="E10" s="47">
        <v>6</v>
      </c>
      <c r="F10" s="54">
        <v>0.2</v>
      </c>
      <c r="G10" s="8">
        <f t="shared" si="0"/>
        <v>1.2000000000000002</v>
      </c>
      <c r="H10" s="8">
        <v>1.2</v>
      </c>
      <c r="I10" s="42">
        <v>43985</v>
      </c>
      <c r="J10" s="35">
        <f t="shared" si="1"/>
        <v>2.2204460492503131E-16</v>
      </c>
    </row>
    <row r="11" spans="1:14" x14ac:dyDescent="0.25">
      <c r="A11" s="42">
        <v>43985</v>
      </c>
      <c r="B11" t="s">
        <v>14</v>
      </c>
      <c r="C11" t="s">
        <v>157</v>
      </c>
      <c r="D11" t="s">
        <v>232</v>
      </c>
      <c r="E11" s="47">
        <v>18</v>
      </c>
      <c r="F11" s="54">
        <v>1.7</v>
      </c>
      <c r="G11" s="8">
        <f t="shared" si="0"/>
        <v>30.599999999999998</v>
      </c>
      <c r="H11" s="8">
        <v>30.6</v>
      </c>
      <c r="I11" s="42">
        <v>43985</v>
      </c>
      <c r="J11" s="35">
        <f t="shared" si="1"/>
        <v>-3.5527136788005009E-15</v>
      </c>
    </row>
    <row r="12" spans="1:14" x14ac:dyDescent="0.25">
      <c r="A12" s="42">
        <v>43985</v>
      </c>
      <c r="B12" t="s">
        <v>14</v>
      </c>
      <c r="C12" t="s">
        <v>65</v>
      </c>
      <c r="D12" t="s">
        <v>232</v>
      </c>
      <c r="E12" s="47">
        <v>5</v>
      </c>
      <c r="F12" s="54">
        <v>1.7</v>
      </c>
      <c r="G12" s="8">
        <f t="shared" si="0"/>
        <v>8.5</v>
      </c>
      <c r="H12" s="8">
        <v>8.5</v>
      </c>
      <c r="I12" s="42">
        <v>3.6</v>
      </c>
      <c r="J12" s="35">
        <f t="shared" si="1"/>
        <v>0</v>
      </c>
    </row>
    <row r="13" spans="1:14" x14ac:dyDescent="0.25">
      <c r="A13" s="42">
        <v>43986</v>
      </c>
      <c r="B13" t="s">
        <v>14</v>
      </c>
      <c r="C13" t="s">
        <v>36</v>
      </c>
      <c r="D13" t="s">
        <v>82</v>
      </c>
      <c r="E13" s="47">
        <v>20</v>
      </c>
      <c r="F13" s="54">
        <v>0.7</v>
      </c>
      <c r="G13" s="8">
        <f t="shared" si="0"/>
        <v>14</v>
      </c>
      <c r="H13" s="8">
        <v>14</v>
      </c>
      <c r="I13" s="42">
        <v>43986</v>
      </c>
      <c r="J13" s="35">
        <f t="shared" si="1"/>
        <v>0</v>
      </c>
    </row>
    <row r="14" spans="1:14" x14ac:dyDescent="0.25">
      <c r="A14" s="42">
        <v>43986</v>
      </c>
      <c r="B14" t="s">
        <v>213</v>
      </c>
      <c r="C14" t="s">
        <v>65</v>
      </c>
      <c r="D14" t="s">
        <v>233</v>
      </c>
      <c r="E14" s="47">
        <v>1</v>
      </c>
      <c r="F14" s="54">
        <v>13</v>
      </c>
      <c r="G14" s="8">
        <f t="shared" si="0"/>
        <v>13</v>
      </c>
      <c r="H14" s="8">
        <v>13</v>
      </c>
      <c r="I14" s="42">
        <v>43986</v>
      </c>
      <c r="J14" s="35">
        <f t="shared" si="1"/>
        <v>0</v>
      </c>
    </row>
    <row r="15" spans="1:14" x14ac:dyDescent="0.25">
      <c r="A15" s="42">
        <v>43986</v>
      </c>
      <c r="B15" t="s">
        <v>14</v>
      </c>
      <c r="C15" t="s">
        <v>36</v>
      </c>
      <c r="D15" t="s">
        <v>234</v>
      </c>
      <c r="E15" s="47">
        <v>1</v>
      </c>
      <c r="F15" s="54">
        <v>1.8</v>
      </c>
      <c r="G15" s="8">
        <f t="shared" si="0"/>
        <v>1.8</v>
      </c>
      <c r="H15" s="8">
        <v>1.8</v>
      </c>
      <c r="I15" s="42">
        <v>43986</v>
      </c>
      <c r="J15" s="35">
        <f t="shared" si="1"/>
        <v>0</v>
      </c>
    </row>
    <row r="16" spans="1:14" x14ac:dyDescent="0.25">
      <c r="A16" s="42">
        <v>43987</v>
      </c>
      <c r="B16" t="s">
        <v>47</v>
      </c>
      <c r="C16" t="s">
        <v>235</v>
      </c>
      <c r="D16" t="s">
        <v>52</v>
      </c>
      <c r="E16" s="47">
        <v>2</v>
      </c>
      <c r="F16" s="54">
        <v>0.8</v>
      </c>
      <c r="G16" s="8">
        <f t="shared" si="0"/>
        <v>1.6</v>
      </c>
      <c r="H16" s="8">
        <v>1.6</v>
      </c>
      <c r="I16" s="42">
        <v>43987</v>
      </c>
      <c r="J16" s="35">
        <f t="shared" si="1"/>
        <v>0</v>
      </c>
    </row>
    <row r="17" spans="1:11" x14ac:dyDescent="0.25">
      <c r="A17" s="42">
        <v>43987</v>
      </c>
      <c r="B17" t="s">
        <v>87</v>
      </c>
      <c r="C17" t="s">
        <v>181</v>
      </c>
      <c r="D17" t="s">
        <v>236</v>
      </c>
      <c r="E17" s="47">
        <v>1</v>
      </c>
      <c r="F17" s="54">
        <v>2</v>
      </c>
      <c r="G17" s="8">
        <f t="shared" si="0"/>
        <v>2</v>
      </c>
      <c r="H17" s="8">
        <v>2</v>
      </c>
      <c r="I17" s="42">
        <v>43987</v>
      </c>
      <c r="J17" s="35">
        <f t="shared" si="1"/>
        <v>0</v>
      </c>
    </row>
    <row r="18" spans="1:11" x14ac:dyDescent="0.25">
      <c r="A18" s="42"/>
      <c r="B18" t="s">
        <v>38</v>
      </c>
      <c r="C18" t="s">
        <v>151</v>
      </c>
      <c r="D18" t="s">
        <v>249</v>
      </c>
      <c r="E18" s="47">
        <v>1</v>
      </c>
      <c r="F18" s="54">
        <v>60</v>
      </c>
      <c r="G18" s="8">
        <f t="shared" si="0"/>
        <v>60</v>
      </c>
      <c r="H18" s="8">
        <v>60</v>
      </c>
      <c r="I18" s="42"/>
      <c r="J18" s="35">
        <f t="shared" si="1"/>
        <v>0</v>
      </c>
    </row>
    <row r="19" spans="1:11" x14ac:dyDescent="0.25">
      <c r="A19" s="42">
        <v>43987</v>
      </c>
      <c r="B19" t="s">
        <v>14</v>
      </c>
      <c r="C19" t="s">
        <v>36</v>
      </c>
      <c r="D19" t="s">
        <v>237</v>
      </c>
      <c r="E19" s="47">
        <v>5</v>
      </c>
      <c r="F19" s="54">
        <v>2</v>
      </c>
      <c r="G19" s="8">
        <f t="shared" si="0"/>
        <v>10</v>
      </c>
      <c r="H19" s="8">
        <v>10</v>
      </c>
      <c r="I19" s="42">
        <v>43987</v>
      </c>
      <c r="J19" s="35">
        <f t="shared" si="1"/>
        <v>0</v>
      </c>
    </row>
    <row r="20" spans="1:11" x14ac:dyDescent="0.25">
      <c r="A20" s="42">
        <v>43990</v>
      </c>
      <c r="B20" t="s">
        <v>47</v>
      </c>
      <c r="C20" t="s">
        <v>240</v>
      </c>
      <c r="D20" t="s">
        <v>52</v>
      </c>
      <c r="E20" s="47">
        <v>1</v>
      </c>
      <c r="F20" s="54">
        <v>0.8</v>
      </c>
      <c r="G20" s="8">
        <f t="shared" si="0"/>
        <v>0.8</v>
      </c>
      <c r="H20" s="8">
        <v>0.8</v>
      </c>
      <c r="I20" s="42">
        <v>43990</v>
      </c>
      <c r="J20" s="35">
        <f t="shared" si="1"/>
        <v>0</v>
      </c>
    </row>
    <row r="21" spans="1:11" x14ac:dyDescent="0.25">
      <c r="A21" s="42">
        <v>43990</v>
      </c>
      <c r="B21" t="s">
        <v>241</v>
      </c>
      <c r="C21" t="s">
        <v>240</v>
      </c>
      <c r="D21" t="s">
        <v>238</v>
      </c>
      <c r="E21" s="47">
        <v>1</v>
      </c>
      <c r="F21" s="54">
        <v>1</v>
      </c>
      <c r="G21" s="8">
        <f t="shared" si="0"/>
        <v>1</v>
      </c>
      <c r="H21" s="8">
        <v>1</v>
      </c>
      <c r="I21" s="42">
        <v>43990</v>
      </c>
      <c r="J21" s="35">
        <f t="shared" si="1"/>
        <v>0</v>
      </c>
    </row>
    <row r="22" spans="1:11" x14ac:dyDescent="0.25">
      <c r="A22" s="42">
        <v>43990</v>
      </c>
      <c r="B22" t="s">
        <v>47</v>
      </c>
      <c r="C22" t="s">
        <v>239</v>
      </c>
      <c r="D22" t="s">
        <v>139</v>
      </c>
      <c r="E22" s="47">
        <v>20</v>
      </c>
      <c r="F22" s="54">
        <v>0.2</v>
      </c>
      <c r="G22" s="8">
        <f t="shared" si="0"/>
        <v>4</v>
      </c>
      <c r="H22" s="8">
        <v>4</v>
      </c>
      <c r="I22" s="42">
        <v>43990</v>
      </c>
      <c r="J22" s="35">
        <f t="shared" si="1"/>
        <v>0</v>
      </c>
    </row>
    <row r="23" spans="1:11" x14ac:dyDescent="0.25">
      <c r="A23" s="42">
        <v>43991</v>
      </c>
      <c r="B23" t="s">
        <v>38</v>
      </c>
      <c r="C23" t="s">
        <v>242</v>
      </c>
      <c r="D23" t="s">
        <v>250</v>
      </c>
      <c r="E23" s="47">
        <v>1</v>
      </c>
      <c r="F23" s="54">
        <v>25</v>
      </c>
      <c r="G23" s="8">
        <v>25</v>
      </c>
      <c r="H23" s="8">
        <v>25</v>
      </c>
      <c r="I23" s="42">
        <v>43991</v>
      </c>
      <c r="J23" s="35">
        <f t="shared" si="1"/>
        <v>0</v>
      </c>
    </row>
    <row r="24" spans="1:11" x14ac:dyDescent="0.25">
      <c r="A24" s="42">
        <v>43991</v>
      </c>
      <c r="B24" s="63" t="s">
        <v>130</v>
      </c>
      <c r="C24" s="63" t="s">
        <v>36</v>
      </c>
      <c r="D24" s="63" t="s">
        <v>237</v>
      </c>
      <c r="E24" s="47">
        <v>4</v>
      </c>
      <c r="F24" s="54">
        <v>2</v>
      </c>
      <c r="G24" s="8">
        <f t="shared" si="0"/>
        <v>8</v>
      </c>
      <c r="H24" s="8">
        <v>8</v>
      </c>
      <c r="I24" s="42">
        <v>43991</v>
      </c>
      <c r="J24" s="29">
        <f t="shared" si="1"/>
        <v>0</v>
      </c>
    </row>
    <row r="25" spans="1:11" x14ac:dyDescent="0.25">
      <c r="A25" s="42">
        <v>43991</v>
      </c>
      <c r="B25" t="s">
        <v>14</v>
      </c>
      <c r="C25" t="s">
        <v>243</v>
      </c>
      <c r="D25" t="s">
        <v>244</v>
      </c>
      <c r="E25" s="47">
        <v>16</v>
      </c>
      <c r="F25" s="54">
        <v>2</v>
      </c>
      <c r="G25" s="8">
        <f t="shared" si="0"/>
        <v>32</v>
      </c>
      <c r="H25" s="8">
        <v>32</v>
      </c>
      <c r="I25" s="42">
        <v>43991</v>
      </c>
      <c r="J25" s="35">
        <f t="shared" si="1"/>
        <v>0</v>
      </c>
    </row>
    <row r="26" spans="1:11" x14ac:dyDescent="0.25">
      <c r="A26" s="42">
        <v>43992</v>
      </c>
      <c r="B26" s="63" t="s">
        <v>38</v>
      </c>
      <c r="C26" s="63" t="s">
        <v>239</v>
      </c>
      <c r="D26" s="63" t="s">
        <v>245</v>
      </c>
      <c r="E26" s="47">
        <v>1</v>
      </c>
      <c r="F26" s="54">
        <v>110</v>
      </c>
      <c r="G26" s="8">
        <f t="shared" si="0"/>
        <v>110</v>
      </c>
      <c r="H26" s="8">
        <v>110</v>
      </c>
      <c r="I26" s="42">
        <v>43992</v>
      </c>
      <c r="J26" s="29">
        <f t="shared" si="1"/>
        <v>0</v>
      </c>
      <c r="K26" s="63"/>
    </row>
    <row r="27" spans="1:11" x14ac:dyDescent="0.25">
      <c r="A27" s="42">
        <v>43992</v>
      </c>
      <c r="B27" t="s">
        <v>47</v>
      </c>
      <c r="C27" t="s">
        <v>36</v>
      </c>
      <c r="D27" t="s">
        <v>246</v>
      </c>
      <c r="E27" s="47">
        <v>4</v>
      </c>
      <c r="F27" s="54">
        <v>0.35</v>
      </c>
      <c r="G27" s="8">
        <f t="shared" si="0"/>
        <v>1.4</v>
      </c>
      <c r="H27" s="8">
        <v>1.4</v>
      </c>
      <c r="I27" s="42">
        <v>43992</v>
      </c>
      <c r="J27" s="35">
        <f t="shared" si="1"/>
        <v>0</v>
      </c>
    </row>
    <row r="28" spans="1:11" x14ac:dyDescent="0.25">
      <c r="A28" s="42">
        <v>43992</v>
      </c>
      <c r="B28" t="s">
        <v>47</v>
      </c>
      <c r="C28" t="s">
        <v>36</v>
      </c>
      <c r="D28" t="s">
        <v>139</v>
      </c>
      <c r="E28" s="47">
        <v>4</v>
      </c>
      <c r="F28" s="54">
        <v>0.2</v>
      </c>
      <c r="G28" s="8">
        <f t="shared" si="0"/>
        <v>0.8</v>
      </c>
      <c r="H28" s="8">
        <v>0.8</v>
      </c>
      <c r="I28" s="42">
        <v>43992</v>
      </c>
      <c r="J28" s="35">
        <f t="shared" si="1"/>
        <v>0</v>
      </c>
    </row>
    <row r="29" spans="1:11" x14ac:dyDescent="0.25">
      <c r="A29" s="42">
        <v>43992</v>
      </c>
      <c r="B29" t="s">
        <v>47</v>
      </c>
      <c r="C29" t="s">
        <v>247</v>
      </c>
      <c r="D29" t="s">
        <v>139</v>
      </c>
      <c r="E29" s="47">
        <v>4</v>
      </c>
      <c r="F29" s="54">
        <v>0.2</v>
      </c>
      <c r="G29" s="8">
        <f t="shared" si="0"/>
        <v>0.8</v>
      </c>
      <c r="H29" s="8">
        <v>0.8</v>
      </c>
      <c r="I29" s="42">
        <v>43992</v>
      </c>
      <c r="J29" s="35">
        <f t="shared" si="1"/>
        <v>0</v>
      </c>
    </row>
    <row r="30" spans="1:11" x14ac:dyDescent="0.25">
      <c r="A30" s="42">
        <v>43993</v>
      </c>
      <c r="B30" t="s">
        <v>38</v>
      </c>
      <c r="C30" t="s">
        <v>36</v>
      </c>
      <c r="D30" t="s">
        <v>248</v>
      </c>
      <c r="E30" s="47">
        <v>1</v>
      </c>
      <c r="F30" s="54">
        <v>50</v>
      </c>
      <c r="G30" s="8">
        <f t="shared" si="0"/>
        <v>50</v>
      </c>
      <c r="H30" s="8">
        <v>50</v>
      </c>
      <c r="I30" s="42">
        <v>43993</v>
      </c>
      <c r="J30" s="35">
        <f t="shared" si="1"/>
        <v>0</v>
      </c>
    </row>
    <row r="31" spans="1:11" x14ac:dyDescent="0.25">
      <c r="A31" s="42">
        <v>43994</v>
      </c>
      <c r="B31" t="s">
        <v>14</v>
      </c>
      <c r="C31" t="s">
        <v>251</v>
      </c>
      <c r="D31" t="s">
        <v>252</v>
      </c>
      <c r="E31" s="47">
        <v>20</v>
      </c>
      <c r="F31" s="54">
        <v>1.6</v>
      </c>
      <c r="G31" s="8">
        <f t="shared" si="0"/>
        <v>32</v>
      </c>
      <c r="H31" s="8">
        <v>32</v>
      </c>
      <c r="I31" s="42">
        <v>43994</v>
      </c>
      <c r="J31" s="35">
        <f t="shared" si="1"/>
        <v>0</v>
      </c>
    </row>
    <row r="32" spans="1:11" x14ac:dyDescent="0.25">
      <c r="A32" s="42">
        <v>43994</v>
      </c>
      <c r="B32" t="s">
        <v>14</v>
      </c>
      <c r="C32" t="s">
        <v>36</v>
      </c>
      <c r="D32" t="s">
        <v>51</v>
      </c>
      <c r="E32" s="47">
        <v>1</v>
      </c>
      <c r="F32" s="54">
        <v>1.8</v>
      </c>
      <c r="G32" s="8">
        <f t="shared" si="0"/>
        <v>1.8</v>
      </c>
      <c r="H32" s="8">
        <v>1.8</v>
      </c>
      <c r="I32" s="42">
        <v>43994</v>
      </c>
      <c r="J32" s="35">
        <f t="shared" si="1"/>
        <v>0</v>
      </c>
    </row>
    <row r="33" spans="1:11" x14ac:dyDescent="0.25">
      <c r="A33" s="42">
        <v>43997</v>
      </c>
      <c r="B33" t="s">
        <v>14</v>
      </c>
      <c r="C33" t="s">
        <v>253</v>
      </c>
      <c r="D33" t="s">
        <v>30</v>
      </c>
      <c r="E33" s="47">
        <v>3</v>
      </c>
      <c r="F33" s="54">
        <v>0.7</v>
      </c>
      <c r="G33" s="8">
        <f t="shared" si="0"/>
        <v>2.0999999999999996</v>
      </c>
      <c r="H33" s="8">
        <v>2.1</v>
      </c>
      <c r="I33" s="42">
        <v>43997</v>
      </c>
      <c r="J33" s="35">
        <f t="shared" si="1"/>
        <v>-4.4408920985006262E-16</v>
      </c>
    </row>
    <row r="34" spans="1:11" x14ac:dyDescent="0.25">
      <c r="A34" s="42">
        <v>43997</v>
      </c>
      <c r="B34" t="s">
        <v>254</v>
      </c>
      <c r="C34" t="s">
        <v>255</v>
      </c>
      <c r="D34" t="s">
        <v>236</v>
      </c>
      <c r="E34" s="47">
        <v>2</v>
      </c>
      <c r="F34" s="54">
        <v>1</v>
      </c>
      <c r="G34" s="8">
        <f t="shared" si="0"/>
        <v>2</v>
      </c>
      <c r="H34" s="8">
        <v>2</v>
      </c>
      <c r="I34" s="42">
        <v>43997</v>
      </c>
      <c r="J34" s="35">
        <f t="shared" si="1"/>
        <v>0</v>
      </c>
    </row>
    <row r="35" spans="1:11" x14ac:dyDescent="0.25">
      <c r="A35" s="42">
        <v>43999</v>
      </c>
      <c r="B35" t="s">
        <v>160</v>
      </c>
      <c r="C35" t="s">
        <v>256</v>
      </c>
      <c r="D35" t="s">
        <v>238</v>
      </c>
      <c r="E35" s="47">
        <v>5</v>
      </c>
      <c r="F35" s="54">
        <v>1</v>
      </c>
      <c r="G35" s="8">
        <f t="shared" si="0"/>
        <v>5</v>
      </c>
      <c r="H35" s="8">
        <v>5</v>
      </c>
      <c r="I35" s="42">
        <v>43999</v>
      </c>
      <c r="J35" s="35">
        <f t="shared" si="1"/>
        <v>0</v>
      </c>
    </row>
    <row r="36" spans="1:11" x14ac:dyDescent="0.25">
      <c r="A36" s="42">
        <v>44000</v>
      </c>
      <c r="B36" t="s">
        <v>14</v>
      </c>
      <c r="C36" t="s">
        <v>36</v>
      </c>
      <c r="D36" t="s">
        <v>30</v>
      </c>
      <c r="E36" s="47">
        <v>1</v>
      </c>
      <c r="F36" s="54">
        <v>0.7</v>
      </c>
      <c r="G36" s="8">
        <f t="shared" si="0"/>
        <v>0.7</v>
      </c>
      <c r="H36" s="8">
        <v>0.7</v>
      </c>
      <c r="I36" s="42">
        <v>44000</v>
      </c>
      <c r="J36" s="35">
        <f t="shared" si="1"/>
        <v>0</v>
      </c>
    </row>
    <row r="37" spans="1:11" x14ac:dyDescent="0.25">
      <c r="A37" s="42">
        <v>44000</v>
      </c>
      <c r="B37" t="s">
        <v>47</v>
      </c>
      <c r="C37" t="s">
        <v>36</v>
      </c>
      <c r="D37" t="s">
        <v>52</v>
      </c>
      <c r="E37" s="47">
        <v>3</v>
      </c>
      <c r="F37" s="54">
        <v>0.8</v>
      </c>
      <c r="G37" s="8">
        <f t="shared" si="0"/>
        <v>2.4000000000000004</v>
      </c>
      <c r="H37" s="8">
        <v>2.4</v>
      </c>
      <c r="I37" s="42">
        <v>44000</v>
      </c>
      <c r="J37" s="35">
        <f t="shared" si="1"/>
        <v>4.4408920985006262E-16</v>
      </c>
    </row>
    <row r="38" spans="1:11" x14ac:dyDescent="0.25">
      <c r="A38" s="42">
        <v>44000</v>
      </c>
      <c r="B38" t="s">
        <v>47</v>
      </c>
      <c r="C38" t="s">
        <v>36</v>
      </c>
      <c r="D38" t="s">
        <v>139</v>
      </c>
      <c r="E38" s="47">
        <v>3</v>
      </c>
      <c r="F38" s="54">
        <v>0.2</v>
      </c>
      <c r="G38" s="8">
        <f t="shared" si="0"/>
        <v>0.60000000000000009</v>
      </c>
      <c r="H38" s="8">
        <v>0.6</v>
      </c>
      <c r="I38" s="42">
        <v>44000</v>
      </c>
      <c r="J38" s="35">
        <f t="shared" si="1"/>
        <v>1.1102230246251565E-16</v>
      </c>
    </row>
    <row r="39" spans="1:11" x14ac:dyDescent="0.25">
      <c r="A39" s="42">
        <v>44000</v>
      </c>
      <c r="B39" t="s">
        <v>47</v>
      </c>
      <c r="C39" t="s">
        <v>36</v>
      </c>
      <c r="D39" t="s">
        <v>257</v>
      </c>
      <c r="E39" s="47">
        <v>2</v>
      </c>
      <c r="F39" s="54">
        <v>1.5</v>
      </c>
      <c r="G39" s="8">
        <f t="shared" si="0"/>
        <v>3</v>
      </c>
      <c r="H39" s="8">
        <v>3</v>
      </c>
      <c r="I39" s="42">
        <v>44000</v>
      </c>
      <c r="J39" s="35">
        <f t="shared" si="1"/>
        <v>0</v>
      </c>
    </row>
    <row r="40" spans="1:11" x14ac:dyDescent="0.25">
      <c r="A40" s="42">
        <v>44000</v>
      </c>
      <c r="B40" t="s">
        <v>47</v>
      </c>
      <c r="C40" t="s">
        <v>36</v>
      </c>
      <c r="D40" t="s">
        <v>270</v>
      </c>
      <c r="E40" s="47">
        <v>2</v>
      </c>
      <c r="F40" s="54">
        <v>0.3</v>
      </c>
      <c r="G40" s="8">
        <f t="shared" si="0"/>
        <v>0.6</v>
      </c>
      <c r="H40" s="8">
        <v>0.6</v>
      </c>
      <c r="I40" s="42">
        <v>44000</v>
      </c>
      <c r="J40" s="35">
        <f t="shared" si="1"/>
        <v>0</v>
      </c>
    </row>
    <row r="41" spans="1:11" x14ac:dyDescent="0.25">
      <c r="A41" s="42">
        <v>44001</v>
      </c>
      <c r="B41" t="s">
        <v>14</v>
      </c>
      <c r="C41" t="s">
        <v>258</v>
      </c>
      <c r="D41" t="s">
        <v>259</v>
      </c>
      <c r="E41" s="47">
        <v>14</v>
      </c>
      <c r="F41" s="54">
        <v>2</v>
      </c>
      <c r="G41" s="8">
        <f t="shared" si="0"/>
        <v>28</v>
      </c>
      <c r="H41" s="8">
        <v>28</v>
      </c>
      <c r="I41" s="42">
        <v>44001</v>
      </c>
      <c r="J41" s="35">
        <f t="shared" si="1"/>
        <v>0</v>
      </c>
    </row>
    <row r="42" spans="1:11" x14ac:dyDescent="0.25">
      <c r="A42" s="42">
        <v>44001</v>
      </c>
      <c r="B42" t="s">
        <v>14</v>
      </c>
      <c r="C42" t="s">
        <v>216</v>
      </c>
      <c r="D42" t="s">
        <v>27</v>
      </c>
      <c r="E42" s="47">
        <v>3</v>
      </c>
      <c r="F42" s="54">
        <v>1.8</v>
      </c>
      <c r="G42" s="8">
        <f t="shared" si="0"/>
        <v>5.4</v>
      </c>
      <c r="H42" s="8">
        <v>5.4</v>
      </c>
      <c r="I42" s="42">
        <v>44001</v>
      </c>
      <c r="J42" s="35">
        <f t="shared" si="1"/>
        <v>0</v>
      </c>
    </row>
    <row r="43" spans="1:11" x14ac:dyDescent="0.25">
      <c r="A43" s="42">
        <v>44004</v>
      </c>
      <c r="B43" t="s">
        <v>14</v>
      </c>
      <c r="C43" t="s">
        <v>106</v>
      </c>
      <c r="D43" t="s">
        <v>30</v>
      </c>
      <c r="E43" s="47">
        <v>1</v>
      </c>
      <c r="F43" s="54">
        <v>0.7</v>
      </c>
      <c r="G43" s="8">
        <f t="shared" si="0"/>
        <v>0.7</v>
      </c>
      <c r="H43" s="8">
        <v>0.7</v>
      </c>
      <c r="I43" s="42">
        <v>44004</v>
      </c>
      <c r="J43" s="35">
        <f t="shared" si="1"/>
        <v>0</v>
      </c>
    </row>
    <row r="44" spans="1:11" x14ac:dyDescent="0.25">
      <c r="A44" s="42">
        <v>44005</v>
      </c>
      <c r="B44" t="s">
        <v>47</v>
      </c>
      <c r="C44" t="s">
        <v>260</v>
      </c>
      <c r="D44" t="s">
        <v>139</v>
      </c>
      <c r="E44" s="47">
        <v>26</v>
      </c>
      <c r="F44" s="54">
        <v>0.35</v>
      </c>
      <c r="G44" s="8">
        <f t="shared" si="0"/>
        <v>9.1</v>
      </c>
      <c r="H44" s="8">
        <v>9.1</v>
      </c>
      <c r="I44" s="42">
        <v>44005</v>
      </c>
      <c r="J44" s="35">
        <f t="shared" si="1"/>
        <v>0</v>
      </c>
    </row>
    <row r="45" spans="1:11" x14ac:dyDescent="0.25">
      <c r="A45" s="42">
        <v>44006</v>
      </c>
      <c r="B45" t="s">
        <v>14</v>
      </c>
      <c r="C45" t="s">
        <v>261</v>
      </c>
      <c r="D45" t="s">
        <v>262</v>
      </c>
      <c r="E45" s="47">
        <v>3</v>
      </c>
      <c r="F45" s="54">
        <v>2</v>
      </c>
      <c r="G45" s="8">
        <f t="shared" si="0"/>
        <v>6</v>
      </c>
      <c r="H45" s="8">
        <v>6</v>
      </c>
      <c r="I45" s="42">
        <v>44006</v>
      </c>
      <c r="J45" s="35">
        <f t="shared" si="1"/>
        <v>0</v>
      </c>
    </row>
    <row r="46" spans="1:11" x14ac:dyDescent="0.25">
      <c r="A46" s="42">
        <v>44006</v>
      </c>
      <c r="B46" s="63" t="s">
        <v>38</v>
      </c>
      <c r="C46" s="63" t="s">
        <v>263</v>
      </c>
      <c r="D46" s="63" t="s">
        <v>14</v>
      </c>
      <c r="E46" s="47"/>
      <c r="F46" s="54">
        <v>250</v>
      </c>
      <c r="G46" s="8">
        <v>250</v>
      </c>
      <c r="H46" s="8">
        <v>250</v>
      </c>
      <c r="I46" s="42"/>
      <c r="J46" s="29"/>
      <c r="K46" s="82"/>
    </row>
    <row r="47" spans="1:11" x14ac:dyDescent="0.25">
      <c r="A47" s="42">
        <v>44006</v>
      </c>
      <c r="B47" s="63" t="s">
        <v>38</v>
      </c>
      <c r="C47" s="63" t="s">
        <v>266</v>
      </c>
      <c r="D47" s="63" t="s">
        <v>267</v>
      </c>
      <c r="E47" s="47">
        <v>2</v>
      </c>
      <c r="F47" s="54">
        <v>100</v>
      </c>
      <c r="G47" s="8">
        <v>200</v>
      </c>
      <c r="H47" s="8">
        <v>200</v>
      </c>
      <c r="I47" s="42">
        <v>44006</v>
      </c>
      <c r="J47" s="83"/>
      <c r="K47" s="82"/>
    </row>
    <row r="48" spans="1:11" x14ac:dyDescent="0.25">
      <c r="A48" s="42">
        <v>44007</v>
      </c>
      <c r="B48" t="s">
        <v>14</v>
      </c>
      <c r="C48" t="s">
        <v>264</v>
      </c>
      <c r="D48" t="s">
        <v>27</v>
      </c>
      <c r="E48" s="47">
        <v>2</v>
      </c>
      <c r="F48" s="54">
        <v>1.6</v>
      </c>
      <c r="G48" s="8">
        <f t="shared" si="0"/>
        <v>3.2</v>
      </c>
      <c r="H48" s="8">
        <v>3.2</v>
      </c>
      <c r="I48" s="42">
        <v>44007</v>
      </c>
      <c r="J48" s="35">
        <f t="shared" si="1"/>
        <v>0</v>
      </c>
    </row>
    <row r="49" spans="1:10" x14ac:dyDescent="0.25">
      <c r="A49" s="42">
        <v>44007</v>
      </c>
      <c r="B49" t="s">
        <v>14</v>
      </c>
      <c r="C49" t="s">
        <v>264</v>
      </c>
      <c r="D49" t="s">
        <v>269</v>
      </c>
      <c r="E49" s="47">
        <v>2</v>
      </c>
      <c r="F49" s="54">
        <v>1.8</v>
      </c>
      <c r="G49" s="8">
        <f t="shared" si="0"/>
        <v>3.6</v>
      </c>
      <c r="H49" s="8">
        <v>3.6</v>
      </c>
      <c r="I49" s="42">
        <v>44007</v>
      </c>
      <c r="J49" s="35">
        <f t="shared" si="1"/>
        <v>0</v>
      </c>
    </row>
    <row r="50" spans="1:10" x14ac:dyDescent="0.25">
      <c r="A50" s="42">
        <v>44007</v>
      </c>
      <c r="B50" t="s">
        <v>14</v>
      </c>
      <c r="C50" t="s">
        <v>264</v>
      </c>
      <c r="D50" t="s">
        <v>67</v>
      </c>
      <c r="E50" s="47">
        <v>1</v>
      </c>
      <c r="F50" s="54">
        <v>2</v>
      </c>
      <c r="G50" s="8">
        <f t="shared" si="0"/>
        <v>2</v>
      </c>
      <c r="H50" s="8">
        <v>2</v>
      </c>
      <c r="I50" s="42">
        <v>44007</v>
      </c>
      <c r="J50" s="35">
        <f t="shared" si="1"/>
        <v>0</v>
      </c>
    </row>
    <row r="51" spans="1:10" x14ac:dyDescent="0.25">
      <c r="A51" s="42">
        <v>44007</v>
      </c>
      <c r="B51" t="s">
        <v>14</v>
      </c>
      <c r="C51" t="s">
        <v>265</v>
      </c>
      <c r="D51" t="s">
        <v>51</v>
      </c>
      <c r="E51" s="47">
        <v>2</v>
      </c>
      <c r="F51" s="54">
        <v>1.8</v>
      </c>
      <c r="G51" s="8">
        <f t="shared" si="0"/>
        <v>3.6</v>
      </c>
      <c r="H51" s="8">
        <v>3.6</v>
      </c>
      <c r="I51" s="42">
        <v>44007</v>
      </c>
      <c r="J51" s="35">
        <f t="shared" si="1"/>
        <v>0</v>
      </c>
    </row>
    <row r="52" spans="1:10" x14ac:dyDescent="0.25">
      <c r="A52" s="42">
        <v>44011</v>
      </c>
      <c r="B52" t="s">
        <v>57</v>
      </c>
      <c r="C52" t="s">
        <v>36</v>
      </c>
      <c r="D52" t="s">
        <v>268</v>
      </c>
      <c r="E52" s="47">
        <v>5</v>
      </c>
      <c r="F52" s="54">
        <v>20</v>
      </c>
      <c r="G52" s="8">
        <f t="shared" si="0"/>
        <v>100</v>
      </c>
      <c r="H52" s="8">
        <v>100</v>
      </c>
      <c r="I52" s="42">
        <v>44011</v>
      </c>
      <c r="J52" s="35">
        <f t="shared" si="1"/>
        <v>0</v>
      </c>
    </row>
    <row r="53" spans="1:10" x14ac:dyDescent="0.25">
      <c r="A53" s="42">
        <v>44012</v>
      </c>
      <c r="B53" t="s">
        <v>14</v>
      </c>
      <c r="C53" t="s">
        <v>65</v>
      </c>
      <c r="D53" t="s">
        <v>271</v>
      </c>
      <c r="E53" s="47">
        <v>20</v>
      </c>
      <c r="F53" s="54">
        <v>2</v>
      </c>
      <c r="G53" s="8">
        <f t="shared" si="0"/>
        <v>40</v>
      </c>
      <c r="H53" s="8">
        <v>40</v>
      </c>
      <c r="I53" s="42">
        <v>44012</v>
      </c>
      <c r="J53" s="35">
        <f t="shared" si="1"/>
        <v>0</v>
      </c>
    </row>
    <row r="54" spans="1:10" x14ac:dyDescent="0.25">
      <c r="A54" s="42"/>
      <c r="D54" t="s">
        <v>159</v>
      </c>
      <c r="E54" s="47"/>
      <c r="F54" s="54"/>
      <c r="G54" s="8"/>
      <c r="H54" s="8"/>
      <c r="I54" s="42"/>
      <c r="J54" s="35">
        <f t="shared" si="1"/>
        <v>0</v>
      </c>
    </row>
    <row r="55" spans="1:10" x14ac:dyDescent="0.25">
      <c r="A55" s="42"/>
      <c r="E55" s="47"/>
      <c r="F55" s="54"/>
      <c r="G55" s="8">
        <f t="shared" si="0"/>
        <v>0</v>
      </c>
      <c r="H55" s="8"/>
      <c r="I55" s="42"/>
      <c r="J55" s="35">
        <f t="shared" si="1"/>
        <v>0</v>
      </c>
    </row>
    <row r="56" spans="1:10" x14ac:dyDescent="0.25">
      <c r="A56" s="42"/>
      <c r="E56" s="47"/>
      <c r="F56" s="54"/>
      <c r="G56" s="8">
        <f t="shared" si="0"/>
        <v>0</v>
      </c>
      <c r="H56" s="8"/>
      <c r="I56" s="42"/>
      <c r="J56" s="35">
        <f t="shared" si="1"/>
        <v>0</v>
      </c>
    </row>
    <row r="57" spans="1:10" x14ac:dyDescent="0.25">
      <c r="A57" s="42"/>
      <c r="E57" s="47"/>
      <c r="F57" s="54"/>
      <c r="G57" s="8">
        <f t="shared" si="0"/>
        <v>0</v>
      </c>
      <c r="H57" s="8"/>
      <c r="I57" s="42"/>
      <c r="J57" s="35">
        <f t="shared" si="1"/>
        <v>0</v>
      </c>
    </row>
    <row r="58" spans="1:10" x14ac:dyDescent="0.25">
      <c r="A58" s="42"/>
      <c r="E58" s="47"/>
      <c r="F58" s="54"/>
      <c r="G58" s="8">
        <f t="shared" si="0"/>
        <v>0</v>
      </c>
      <c r="H58" s="8"/>
      <c r="I58" s="42"/>
      <c r="J58" s="35">
        <f t="shared" si="1"/>
        <v>0</v>
      </c>
    </row>
    <row r="59" spans="1:10" x14ac:dyDescent="0.25">
      <c r="A59" s="42"/>
      <c r="E59" s="47"/>
      <c r="F59" s="54"/>
      <c r="G59" s="8">
        <f t="shared" si="0"/>
        <v>0</v>
      </c>
      <c r="H59" s="8"/>
      <c r="I59" s="42"/>
      <c r="J59" s="35">
        <f t="shared" si="1"/>
        <v>0</v>
      </c>
    </row>
    <row r="60" spans="1:10" x14ac:dyDescent="0.25">
      <c r="A60" s="42"/>
      <c r="E60" s="47"/>
      <c r="F60" s="54"/>
      <c r="G60" s="8">
        <f t="shared" si="0"/>
        <v>0</v>
      </c>
      <c r="H60" s="8"/>
      <c r="I60" s="42"/>
      <c r="J60" s="35">
        <f t="shared" si="1"/>
        <v>0</v>
      </c>
    </row>
    <row r="61" spans="1:10" x14ac:dyDescent="0.25">
      <c r="A61" s="42"/>
      <c r="E61" s="47"/>
      <c r="F61" s="54"/>
      <c r="G61" s="8">
        <f t="shared" si="0"/>
        <v>0</v>
      </c>
      <c r="H61" s="8"/>
      <c r="I61" s="42"/>
      <c r="J61" s="35">
        <f t="shared" si="1"/>
        <v>0</v>
      </c>
    </row>
    <row r="62" spans="1:10" x14ac:dyDescent="0.25">
      <c r="A62" s="42"/>
      <c r="E62" s="47"/>
      <c r="F62" s="54"/>
      <c r="G62" s="8">
        <f t="shared" si="0"/>
        <v>0</v>
      </c>
      <c r="H62" s="8"/>
      <c r="I62" s="42"/>
      <c r="J62" s="35">
        <f t="shared" si="1"/>
        <v>0</v>
      </c>
    </row>
    <row r="63" spans="1:10" x14ac:dyDescent="0.25">
      <c r="A63" s="42"/>
      <c r="E63" s="47"/>
      <c r="F63" s="54"/>
      <c r="G63" s="8">
        <f t="shared" si="0"/>
        <v>0</v>
      </c>
      <c r="H63" s="8"/>
      <c r="I63" s="42"/>
      <c r="J63" s="35">
        <f t="shared" si="1"/>
        <v>0</v>
      </c>
    </row>
    <row r="64" spans="1:10" x14ac:dyDescent="0.25">
      <c r="A64" s="42"/>
      <c r="E64" s="47"/>
      <c r="F64" s="54"/>
      <c r="G64" s="8">
        <f t="shared" si="0"/>
        <v>0</v>
      </c>
      <c r="H64" s="8"/>
      <c r="I64" s="42"/>
      <c r="J64" s="35">
        <f t="shared" si="1"/>
        <v>0</v>
      </c>
    </row>
    <row r="65" spans="1:10" x14ac:dyDescent="0.25">
      <c r="A65" s="42"/>
      <c r="E65" s="47"/>
      <c r="F65" s="54"/>
      <c r="G65" s="8">
        <f t="shared" si="0"/>
        <v>0</v>
      </c>
      <c r="H65" s="8"/>
      <c r="I65" s="42"/>
      <c r="J65" s="35">
        <f t="shared" si="1"/>
        <v>0</v>
      </c>
    </row>
    <row r="66" spans="1:10" x14ac:dyDescent="0.25">
      <c r="A66" s="42"/>
      <c r="E66" s="47"/>
      <c r="F66" s="54"/>
      <c r="G66" s="8">
        <f t="shared" si="0"/>
        <v>0</v>
      </c>
      <c r="H66" s="8"/>
      <c r="I66" s="42"/>
      <c r="J66" s="35">
        <f t="shared" si="1"/>
        <v>0</v>
      </c>
    </row>
    <row r="67" spans="1:10" x14ac:dyDescent="0.25">
      <c r="A67" s="42"/>
      <c r="E67" s="47"/>
      <c r="F67" s="54"/>
      <c r="G67" s="8">
        <f t="shared" si="0"/>
        <v>0</v>
      </c>
      <c r="H67" s="8"/>
      <c r="I67" s="42"/>
      <c r="J67" s="35">
        <f t="shared" si="1"/>
        <v>0</v>
      </c>
    </row>
    <row r="68" spans="1:10" x14ac:dyDescent="0.25">
      <c r="A68" s="42"/>
      <c r="E68" s="47"/>
      <c r="F68" s="54"/>
      <c r="G68" s="8">
        <f t="shared" ref="G68:G75" si="2">SUM(E68*F68)</f>
        <v>0</v>
      </c>
      <c r="H68" s="8"/>
      <c r="I68" s="42"/>
      <c r="J68" s="35">
        <f t="shared" ref="J68:J75" si="3">SUM(G68-H68)</f>
        <v>0</v>
      </c>
    </row>
    <row r="69" spans="1:10" x14ac:dyDescent="0.25">
      <c r="A69" s="42"/>
      <c r="E69" s="47"/>
      <c r="F69" s="54"/>
      <c r="G69" s="8">
        <f t="shared" si="2"/>
        <v>0</v>
      </c>
      <c r="H69" s="8"/>
      <c r="I69" s="42"/>
      <c r="J69" s="35">
        <f t="shared" si="3"/>
        <v>0</v>
      </c>
    </row>
    <row r="70" spans="1:10" x14ac:dyDescent="0.25">
      <c r="A70" s="42"/>
      <c r="E70" s="47"/>
      <c r="F70" s="54"/>
      <c r="G70" s="8">
        <f t="shared" si="2"/>
        <v>0</v>
      </c>
      <c r="H70" s="8"/>
      <c r="I70" s="42"/>
      <c r="J70" s="35">
        <f t="shared" si="3"/>
        <v>0</v>
      </c>
    </row>
    <row r="71" spans="1:10" x14ac:dyDescent="0.25">
      <c r="A71" s="42"/>
      <c r="E71" s="47"/>
      <c r="F71" s="54"/>
      <c r="G71" s="8">
        <f t="shared" si="2"/>
        <v>0</v>
      </c>
      <c r="H71" s="8"/>
      <c r="I71" s="42"/>
      <c r="J71" s="35">
        <f t="shared" si="3"/>
        <v>0</v>
      </c>
    </row>
    <row r="72" spans="1:10" x14ac:dyDescent="0.25">
      <c r="A72" s="42"/>
      <c r="E72" s="47"/>
      <c r="F72" s="54"/>
      <c r="G72" s="8">
        <f t="shared" si="2"/>
        <v>0</v>
      </c>
      <c r="H72" s="8"/>
      <c r="I72" s="42"/>
      <c r="J72" s="35">
        <f t="shared" si="3"/>
        <v>0</v>
      </c>
    </row>
    <row r="73" spans="1:10" x14ac:dyDescent="0.25">
      <c r="A73" s="42"/>
      <c r="E73" s="47"/>
      <c r="F73" s="54"/>
      <c r="G73" s="8">
        <f t="shared" si="2"/>
        <v>0</v>
      </c>
      <c r="H73" s="8"/>
      <c r="I73" s="42"/>
      <c r="J73" s="35">
        <f t="shared" si="3"/>
        <v>0</v>
      </c>
    </row>
    <row r="74" spans="1:10" x14ac:dyDescent="0.25">
      <c r="A74" s="42"/>
      <c r="E74" s="47"/>
      <c r="F74" s="54"/>
      <c r="G74" s="8">
        <f t="shared" si="2"/>
        <v>0</v>
      </c>
      <c r="H74" s="8"/>
      <c r="I74" s="42"/>
      <c r="J74" s="35">
        <f t="shared" si="3"/>
        <v>0</v>
      </c>
    </row>
    <row r="75" spans="1:10" x14ac:dyDescent="0.25">
      <c r="A75" s="42"/>
      <c r="E75" s="47"/>
      <c r="F75" s="54"/>
      <c r="G75" s="8">
        <f t="shared" si="2"/>
        <v>0</v>
      </c>
      <c r="H75" s="8"/>
      <c r="I75" s="42"/>
      <c r="J75" s="35">
        <f t="shared" si="3"/>
        <v>0</v>
      </c>
    </row>
    <row r="76" spans="1:10" x14ac:dyDescent="0.25">
      <c r="A76" s="42"/>
    </row>
    <row r="107" spans="6:6" x14ac:dyDescent="0.25">
      <c r="F107" t="s">
        <v>272</v>
      </c>
    </row>
  </sheetData>
  <mergeCells count="1">
    <mergeCell ref="N2:N4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topLeftCell="B56" zoomScale="95" zoomScaleNormal="95" workbookViewId="0">
      <selection activeCell="E52" sqref="E52"/>
    </sheetView>
  </sheetViews>
  <sheetFormatPr defaultRowHeight="15" x14ac:dyDescent="0.25"/>
  <cols>
    <col min="1" max="1" width="13.28515625" customWidth="1"/>
    <col min="2" max="2" width="20.28515625" customWidth="1"/>
    <col min="3" max="3" width="22.5703125" customWidth="1"/>
    <col min="4" max="4" width="41.7109375" customWidth="1"/>
    <col min="5" max="5" width="11.5703125" customWidth="1"/>
    <col min="6" max="6" width="21.85546875" customWidth="1"/>
    <col min="7" max="7" width="19.28515625" customWidth="1"/>
    <col min="8" max="8" width="22.28515625" customWidth="1"/>
    <col min="9" max="9" width="20.28515625" customWidth="1"/>
    <col min="10" max="10" width="18.85546875" customWidth="1"/>
    <col min="11" max="11" width="22.28515625" customWidth="1"/>
    <col min="12" max="12" width="24.7109375" customWidth="1"/>
    <col min="13" max="13" width="23.140625" customWidth="1"/>
    <col min="14" max="14" width="25.7109375" customWidth="1"/>
  </cols>
  <sheetData>
    <row r="1" spans="1:14" ht="18.75" x14ac:dyDescent="0.3">
      <c r="A1" s="24"/>
      <c r="B1" s="23"/>
      <c r="C1" s="9"/>
      <c r="D1" s="9"/>
      <c r="E1" s="45" t="s">
        <v>15</v>
      </c>
      <c r="F1" s="55" t="s">
        <v>16</v>
      </c>
      <c r="G1" s="15">
        <f>SUBTOTAL(9,G3:G150)</f>
        <v>956.10000000000014</v>
      </c>
      <c r="H1" s="15">
        <f>SUBTOTAL(9,H3:H150)</f>
        <v>937.00000000000011</v>
      </c>
      <c r="I1" s="24"/>
      <c r="J1" s="15">
        <f>SUBTOTAL(9,J3:J150)</f>
        <v>2.9976021664879227E-15</v>
      </c>
      <c r="K1" s="15">
        <f>SUBTOTAL(9,K3:LJ150)</f>
        <v>0</v>
      </c>
      <c r="L1" s="9"/>
      <c r="M1" s="15">
        <f>SUBTOTAL(9,M3:M56)</f>
        <v>0</v>
      </c>
      <c r="N1" s="25" t="s">
        <v>0</v>
      </c>
    </row>
    <row r="2" spans="1:14" x14ac:dyDescent="0.25">
      <c r="A2" s="1" t="s">
        <v>2</v>
      </c>
      <c r="B2" s="2" t="s">
        <v>3</v>
      </c>
      <c r="C2" s="37" t="s">
        <v>4</v>
      </c>
      <c r="D2" s="37" t="s">
        <v>5</v>
      </c>
      <c r="E2" s="46"/>
      <c r="F2" s="54"/>
      <c r="G2" s="3" t="s">
        <v>6</v>
      </c>
      <c r="H2" s="3" t="s">
        <v>7</v>
      </c>
      <c r="I2" s="1" t="s">
        <v>8</v>
      </c>
      <c r="J2" s="4" t="s">
        <v>9</v>
      </c>
      <c r="K2" s="3" t="s">
        <v>10</v>
      </c>
      <c r="L2" s="3" t="s">
        <v>11</v>
      </c>
      <c r="M2" s="3" t="s">
        <v>12</v>
      </c>
      <c r="N2" s="93">
        <f>SUM(G1-J1-K1)</f>
        <v>956.10000000000014</v>
      </c>
    </row>
    <row r="3" spans="1:14" x14ac:dyDescent="0.25">
      <c r="A3" s="42">
        <v>44013</v>
      </c>
      <c r="B3" t="s">
        <v>14</v>
      </c>
      <c r="C3" t="s">
        <v>273</v>
      </c>
      <c r="D3" t="s">
        <v>51</v>
      </c>
      <c r="E3" s="47">
        <v>16</v>
      </c>
      <c r="F3" s="54">
        <v>1.8</v>
      </c>
      <c r="G3" s="8">
        <f t="shared" ref="G3:G43" si="0">SUM(E3*F3)</f>
        <v>28.8</v>
      </c>
      <c r="H3" s="8">
        <v>28.8</v>
      </c>
      <c r="I3" s="42">
        <v>44013</v>
      </c>
      <c r="J3" s="35">
        <f t="shared" ref="J3:J36" si="1">SUM(G3-H3)</f>
        <v>0</v>
      </c>
      <c r="N3" s="93"/>
    </row>
    <row r="4" spans="1:14" x14ac:dyDescent="0.25">
      <c r="A4" s="42">
        <v>44013</v>
      </c>
      <c r="B4" t="s">
        <v>14</v>
      </c>
      <c r="C4" t="s">
        <v>273</v>
      </c>
      <c r="D4" t="s">
        <v>30</v>
      </c>
      <c r="E4" s="47">
        <v>20</v>
      </c>
      <c r="F4" s="54">
        <v>0.7</v>
      </c>
      <c r="G4" s="8">
        <f t="shared" si="0"/>
        <v>14</v>
      </c>
      <c r="H4" s="8">
        <v>14</v>
      </c>
      <c r="I4" s="42">
        <v>44013</v>
      </c>
      <c r="J4" s="35">
        <f t="shared" si="1"/>
        <v>0</v>
      </c>
      <c r="N4" s="93"/>
    </row>
    <row r="5" spans="1:14" x14ac:dyDescent="0.25">
      <c r="A5" s="42">
        <v>44014</v>
      </c>
      <c r="B5" t="s">
        <v>47</v>
      </c>
      <c r="C5" t="s">
        <v>114</v>
      </c>
      <c r="D5" t="s">
        <v>52</v>
      </c>
      <c r="E5" s="47">
        <v>4</v>
      </c>
      <c r="F5" s="54">
        <v>0.8</v>
      </c>
      <c r="G5" s="8">
        <f t="shared" si="0"/>
        <v>3.2</v>
      </c>
      <c r="H5" s="8">
        <v>3.2</v>
      </c>
      <c r="I5" s="42">
        <v>44014</v>
      </c>
      <c r="J5" s="35">
        <f t="shared" si="1"/>
        <v>0</v>
      </c>
    </row>
    <row r="6" spans="1:14" x14ac:dyDescent="0.25">
      <c r="A6" s="42">
        <v>44014</v>
      </c>
      <c r="B6" t="s">
        <v>47</v>
      </c>
      <c r="C6" t="s">
        <v>114</v>
      </c>
      <c r="D6" t="s">
        <v>139</v>
      </c>
      <c r="E6" s="47">
        <v>12</v>
      </c>
      <c r="F6" s="54">
        <v>0.2</v>
      </c>
      <c r="G6" s="8">
        <f t="shared" si="0"/>
        <v>2.4000000000000004</v>
      </c>
      <c r="H6" s="8">
        <v>2.4</v>
      </c>
      <c r="I6" s="42">
        <v>44014</v>
      </c>
      <c r="J6" s="35">
        <f t="shared" si="1"/>
        <v>4.4408920985006262E-16</v>
      </c>
    </row>
    <row r="7" spans="1:14" x14ac:dyDescent="0.25">
      <c r="A7" s="42">
        <v>44014</v>
      </c>
      <c r="B7" t="s">
        <v>38</v>
      </c>
      <c r="C7" t="s">
        <v>36</v>
      </c>
      <c r="D7" t="s">
        <v>147</v>
      </c>
      <c r="E7" s="47">
        <v>1</v>
      </c>
      <c r="F7" s="54">
        <v>50</v>
      </c>
      <c r="G7" s="8">
        <f t="shared" si="0"/>
        <v>50</v>
      </c>
      <c r="H7" s="8">
        <v>50</v>
      </c>
      <c r="I7" s="42">
        <v>44014</v>
      </c>
      <c r="J7" s="35">
        <f t="shared" si="1"/>
        <v>0</v>
      </c>
    </row>
    <row r="8" spans="1:14" x14ac:dyDescent="0.25">
      <c r="A8" s="42">
        <v>44014</v>
      </c>
      <c r="B8" t="s">
        <v>14</v>
      </c>
      <c r="C8" t="s">
        <v>114</v>
      </c>
      <c r="D8" t="s">
        <v>52</v>
      </c>
      <c r="E8" s="47">
        <v>16</v>
      </c>
      <c r="F8" s="54">
        <v>0.8</v>
      </c>
      <c r="G8" s="8">
        <f t="shared" si="0"/>
        <v>12.8</v>
      </c>
      <c r="H8" s="8">
        <v>12.8</v>
      </c>
      <c r="I8" s="42">
        <v>44014</v>
      </c>
      <c r="J8" s="35">
        <f t="shared" si="1"/>
        <v>0</v>
      </c>
    </row>
    <row r="9" spans="1:14" x14ac:dyDescent="0.25">
      <c r="A9" s="42">
        <v>44014</v>
      </c>
      <c r="B9" t="s">
        <v>87</v>
      </c>
      <c r="C9" t="s">
        <v>274</v>
      </c>
      <c r="D9" t="s">
        <v>275</v>
      </c>
      <c r="E9" s="47">
        <v>1</v>
      </c>
      <c r="F9" s="54">
        <v>2</v>
      </c>
      <c r="G9" s="8">
        <f t="shared" si="0"/>
        <v>2</v>
      </c>
      <c r="H9" s="8">
        <v>2</v>
      </c>
      <c r="I9" s="42">
        <v>44014</v>
      </c>
      <c r="J9" s="35">
        <f t="shared" si="1"/>
        <v>0</v>
      </c>
    </row>
    <row r="10" spans="1:14" x14ac:dyDescent="0.25">
      <c r="A10" s="42">
        <v>44015</v>
      </c>
      <c r="B10" t="s">
        <v>47</v>
      </c>
      <c r="C10" t="s">
        <v>276</v>
      </c>
      <c r="D10" t="s">
        <v>277</v>
      </c>
      <c r="E10" s="47">
        <v>3</v>
      </c>
      <c r="F10" s="54">
        <v>0.3</v>
      </c>
      <c r="G10" s="8">
        <f t="shared" si="0"/>
        <v>0.89999999999999991</v>
      </c>
      <c r="H10" s="8">
        <v>0.9</v>
      </c>
      <c r="I10" s="42">
        <v>44015</v>
      </c>
      <c r="J10" s="35">
        <f t="shared" si="1"/>
        <v>-1.1102230246251565E-16</v>
      </c>
    </row>
    <row r="11" spans="1:14" x14ac:dyDescent="0.25">
      <c r="A11" s="42">
        <v>44015</v>
      </c>
      <c r="B11" t="s">
        <v>47</v>
      </c>
      <c r="C11" t="s">
        <v>276</v>
      </c>
      <c r="D11" t="s">
        <v>139</v>
      </c>
      <c r="E11" s="47">
        <v>18</v>
      </c>
      <c r="F11" s="54">
        <v>0.2</v>
      </c>
      <c r="G11" s="8">
        <f t="shared" si="0"/>
        <v>3.6</v>
      </c>
      <c r="H11" s="8">
        <v>3.6</v>
      </c>
      <c r="I11" s="42">
        <v>44015</v>
      </c>
      <c r="J11" s="35">
        <f t="shared" si="1"/>
        <v>0</v>
      </c>
    </row>
    <row r="12" spans="1:14" x14ac:dyDescent="0.25">
      <c r="A12" s="42">
        <v>44015</v>
      </c>
      <c r="B12" t="s">
        <v>278</v>
      </c>
      <c r="C12" t="s">
        <v>276</v>
      </c>
      <c r="D12" t="s">
        <v>278</v>
      </c>
      <c r="E12" s="47">
        <v>2</v>
      </c>
      <c r="F12" s="54">
        <v>3</v>
      </c>
      <c r="G12" s="8">
        <f t="shared" si="0"/>
        <v>6</v>
      </c>
      <c r="H12" s="8">
        <v>6</v>
      </c>
      <c r="I12" s="42">
        <v>44015</v>
      </c>
      <c r="J12" s="35">
        <f t="shared" si="1"/>
        <v>0</v>
      </c>
    </row>
    <row r="13" spans="1:14" x14ac:dyDescent="0.25">
      <c r="A13" s="42">
        <v>44015</v>
      </c>
      <c r="B13" t="s">
        <v>47</v>
      </c>
      <c r="C13" t="s">
        <v>279</v>
      </c>
      <c r="D13" t="s">
        <v>52</v>
      </c>
      <c r="E13" s="47">
        <v>10</v>
      </c>
      <c r="F13" s="54">
        <v>0.8</v>
      </c>
      <c r="G13" s="8">
        <f t="shared" si="0"/>
        <v>8</v>
      </c>
      <c r="H13" s="8">
        <v>8</v>
      </c>
      <c r="I13" s="42">
        <v>44015</v>
      </c>
      <c r="J13" s="35">
        <f t="shared" si="1"/>
        <v>0</v>
      </c>
    </row>
    <row r="14" spans="1:14" x14ac:dyDescent="0.25">
      <c r="A14" s="42">
        <v>44015</v>
      </c>
      <c r="B14" t="s">
        <v>14</v>
      </c>
      <c r="C14" t="s">
        <v>280</v>
      </c>
      <c r="D14" t="s">
        <v>51</v>
      </c>
      <c r="E14" s="47">
        <v>6</v>
      </c>
      <c r="F14" s="54">
        <v>1.8</v>
      </c>
      <c r="G14" s="8">
        <f t="shared" si="0"/>
        <v>10.8</v>
      </c>
      <c r="H14" s="8">
        <v>10.8</v>
      </c>
      <c r="I14" s="42">
        <v>44015</v>
      </c>
      <c r="J14" s="35">
        <f t="shared" si="1"/>
        <v>0</v>
      </c>
    </row>
    <row r="15" spans="1:14" x14ac:dyDescent="0.25">
      <c r="A15" s="42">
        <v>44018</v>
      </c>
      <c r="B15" t="s">
        <v>14</v>
      </c>
      <c r="C15" t="s">
        <v>36</v>
      </c>
      <c r="D15" t="s">
        <v>30</v>
      </c>
      <c r="E15" s="47">
        <v>9</v>
      </c>
      <c r="F15" s="54">
        <v>0.7</v>
      </c>
      <c r="G15" s="8">
        <f t="shared" si="0"/>
        <v>6.3</v>
      </c>
      <c r="H15" s="8">
        <v>6.3</v>
      </c>
      <c r="I15" s="42">
        <v>44018</v>
      </c>
      <c r="J15" s="35">
        <f t="shared" si="1"/>
        <v>0</v>
      </c>
    </row>
    <row r="16" spans="1:14" x14ac:dyDescent="0.25">
      <c r="A16" s="42">
        <v>44018</v>
      </c>
      <c r="B16" t="s">
        <v>160</v>
      </c>
      <c r="C16" t="s">
        <v>36</v>
      </c>
      <c r="D16" t="s">
        <v>160</v>
      </c>
      <c r="E16" s="47">
        <v>8</v>
      </c>
      <c r="F16" s="54">
        <v>1</v>
      </c>
      <c r="G16" s="8">
        <f t="shared" si="0"/>
        <v>8</v>
      </c>
      <c r="H16" s="8">
        <v>8</v>
      </c>
      <c r="I16" s="42">
        <v>44018</v>
      </c>
      <c r="J16" s="35">
        <f t="shared" si="1"/>
        <v>0</v>
      </c>
    </row>
    <row r="17" spans="1:11" x14ac:dyDescent="0.25">
      <c r="A17" s="42">
        <v>44018</v>
      </c>
      <c r="B17" t="s">
        <v>14</v>
      </c>
      <c r="C17" t="s">
        <v>36</v>
      </c>
      <c r="D17" t="s">
        <v>281</v>
      </c>
      <c r="E17" s="47">
        <v>2</v>
      </c>
      <c r="F17" s="54">
        <v>2</v>
      </c>
      <c r="G17" s="8">
        <f t="shared" si="0"/>
        <v>4</v>
      </c>
      <c r="H17" s="8">
        <v>4</v>
      </c>
      <c r="I17" s="42">
        <v>44018</v>
      </c>
      <c r="J17" s="35">
        <f t="shared" si="1"/>
        <v>0</v>
      </c>
    </row>
    <row r="18" spans="1:11" x14ac:dyDescent="0.25">
      <c r="A18" s="42">
        <v>44019</v>
      </c>
      <c r="B18" t="s">
        <v>47</v>
      </c>
      <c r="C18" t="s">
        <v>239</v>
      </c>
      <c r="D18" t="s">
        <v>139</v>
      </c>
      <c r="E18" s="47">
        <v>5</v>
      </c>
      <c r="F18" s="54">
        <v>0.2</v>
      </c>
      <c r="G18" s="8">
        <f t="shared" si="0"/>
        <v>1</v>
      </c>
      <c r="H18" s="8">
        <v>1</v>
      </c>
      <c r="I18" s="42">
        <v>44019</v>
      </c>
      <c r="J18" s="35">
        <f t="shared" si="1"/>
        <v>0</v>
      </c>
    </row>
    <row r="19" spans="1:11" x14ac:dyDescent="0.25">
      <c r="A19" s="42">
        <v>44019</v>
      </c>
      <c r="B19" t="s">
        <v>47</v>
      </c>
      <c r="C19" t="s">
        <v>239</v>
      </c>
      <c r="D19" t="s">
        <v>139</v>
      </c>
      <c r="E19" s="47">
        <v>2</v>
      </c>
      <c r="F19" s="54">
        <v>0.3</v>
      </c>
      <c r="G19" s="8">
        <f t="shared" si="0"/>
        <v>0.6</v>
      </c>
      <c r="H19" s="8">
        <v>0.6</v>
      </c>
      <c r="I19" s="42">
        <v>44019</v>
      </c>
      <c r="J19" s="35">
        <f t="shared" si="1"/>
        <v>0</v>
      </c>
    </row>
    <row r="20" spans="1:11" x14ac:dyDescent="0.25">
      <c r="A20" s="42">
        <v>44020</v>
      </c>
      <c r="B20" t="s">
        <v>14</v>
      </c>
      <c r="C20" t="s">
        <v>95</v>
      </c>
      <c r="D20" t="s">
        <v>30</v>
      </c>
      <c r="E20" s="47">
        <v>7</v>
      </c>
      <c r="F20" s="54">
        <v>0.7</v>
      </c>
      <c r="G20" s="8">
        <f t="shared" si="0"/>
        <v>4.8999999999999995</v>
      </c>
      <c r="H20" s="8">
        <v>4.9000000000000004</v>
      </c>
      <c r="I20" s="42">
        <v>44020</v>
      </c>
      <c r="J20" s="35">
        <f t="shared" si="1"/>
        <v>-8.8817841970012523E-16</v>
      </c>
    </row>
    <row r="21" spans="1:11" x14ac:dyDescent="0.25">
      <c r="A21" s="42">
        <v>44020</v>
      </c>
      <c r="B21" t="s">
        <v>47</v>
      </c>
      <c r="C21" t="s">
        <v>95</v>
      </c>
      <c r="D21" t="s">
        <v>139</v>
      </c>
      <c r="E21" s="47">
        <v>127</v>
      </c>
      <c r="F21" s="54">
        <v>0.2</v>
      </c>
      <c r="G21" s="8">
        <f t="shared" si="0"/>
        <v>25.400000000000002</v>
      </c>
      <c r="H21" s="8">
        <v>25.4</v>
      </c>
      <c r="I21" s="42">
        <v>44020</v>
      </c>
      <c r="J21" s="35">
        <f t="shared" si="1"/>
        <v>3.5527136788005009E-15</v>
      </c>
    </row>
    <row r="22" spans="1:11" x14ac:dyDescent="0.25">
      <c r="A22" s="42">
        <v>44020</v>
      </c>
      <c r="B22" t="s">
        <v>47</v>
      </c>
      <c r="C22" t="s">
        <v>95</v>
      </c>
      <c r="D22" t="s">
        <v>52</v>
      </c>
      <c r="E22" s="47">
        <v>3</v>
      </c>
      <c r="F22" s="54">
        <v>0.8</v>
      </c>
      <c r="G22" s="8">
        <f t="shared" si="0"/>
        <v>2.4000000000000004</v>
      </c>
      <c r="H22" s="8">
        <v>2.5</v>
      </c>
      <c r="I22" s="42">
        <v>44020</v>
      </c>
      <c r="J22" s="35"/>
    </row>
    <row r="23" spans="1:11" x14ac:dyDescent="0.25">
      <c r="A23" s="42">
        <v>44021</v>
      </c>
      <c r="B23" t="s">
        <v>38</v>
      </c>
      <c r="C23" t="s">
        <v>282</v>
      </c>
      <c r="D23" t="s">
        <v>283</v>
      </c>
      <c r="E23" s="47">
        <v>1</v>
      </c>
      <c r="F23" s="54">
        <v>20</v>
      </c>
      <c r="G23" s="8">
        <f t="shared" si="0"/>
        <v>20</v>
      </c>
      <c r="H23" s="8">
        <v>20</v>
      </c>
      <c r="I23" s="42">
        <v>44021</v>
      </c>
      <c r="J23" s="35">
        <f t="shared" si="1"/>
        <v>0</v>
      </c>
    </row>
    <row r="24" spans="1:11" x14ac:dyDescent="0.25">
      <c r="A24" s="42">
        <v>44022</v>
      </c>
      <c r="B24" t="s">
        <v>47</v>
      </c>
      <c r="C24" t="s">
        <v>143</v>
      </c>
      <c r="D24" t="s">
        <v>139</v>
      </c>
      <c r="E24" s="47">
        <v>13</v>
      </c>
      <c r="F24" s="54">
        <v>0.2</v>
      </c>
      <c r="G24" s="8">
        <f t="shared" si="0"/>
        <v>2.6</v>
      </c>
      <c r="H24" s="8">
        <v>2.6</v>
      </c>
      <c r="I24" s="42">
        <v>13</v>
      </c>
      <c r="J24" s="35">
        <f t="shared" si="1"/>
        <v>0</v>
      </c>
    </row>
    <row r="25" spans="1:11" x14ac:dyDescent="0.25">
      <c r="A25" s="42">
        <v>44022</v>
      </c>
      <c r="B25" t="s">
        <v>47</v>
      </c>
      <c r="C25" t="s">
        <v>285</v>
      </c>
      <c r="D25" t="s">
        <v>284</v>
      </c>
      <c r="E25" s="47">
        <v>2</v>
      </c>
      <c r="F25" s="54">
        <v>0.3</v>
      </c>
      <c r="G25" s="8">
        <f t="shared" si="0"/>
        <v>0.6</v>
      </c>
      <c r="H25" s="8">
        <v>0.6</v>
      </c>
      <c r="I25" s="42">
        <v>44022</v>
      </c>
      <c r="J25" s="35">
        <f t="shared" si="1"/>
        <v>0</v>
      </c>
    </row>
    <row r="26" spans="1:11" x14ac:dyDescent="0.25">
      <c r="A26" s="42">
        <v>44022</v>
      </c>
      <c r="B26" t="s">
        <v>47</v>
      </c>
      <c r="C26" t="s">
        <v>287</v>
      </c>
      <c r="D26" t="s">
        <v>277</v>
      </c>
      <c r="E26" s="47">
        <v>17</v>
      </c>
      <c r="F26" s="54">
        <v>0.3</v>
      </c>
      <c r="G26" s="8">
        <f t="shared" si="0"/>
        <v>5.0999999999999996</v>
      </c>
      <c r="H26" s="8">
        <v>5.0999999999999996</v>
      </c>
      <c r="I26" s="42">
        <v>44022</v>
      </c>
      <c r="J26" s="35">
        <f t="shared" si="1"/>
        <v>0</v>
      </c>
    </row>
    <row r="27" spans="1:11" x14ac:dyDescent="0.25">
      <c r="A27" s="42">
        <v>44022</v>
      </c>
      <c r="B27" t="s">
        <v>47</v>
      </c>
      <c r="C27" t="s">
        <v>288</v>
      </c>
      <c r="D27" t="s">
        <v>286</v>
      </c>
      <c r="E27" s="47">
        <v>1</v>
      </c>
      <c r="F27" s="54">
        <v>1.5</v>
      </c>
      <c r="G27" s="8">
        <f t="shared" si="0"/>
        <v>1.5</v>
      </c>
      <c r="H27" s="8">
        <v>1.5</v>
      </c>
      <c r="I27" s="42">
        <v>44022</v>
      </c>
      <c r="J27" s="35">
        <f t="shared" si="1"/>
        <v>0</v>
      </c>
    </row>
    <row r="28" spans="1:11" x14ac:dyDescent="0.25">
      <c r="A28" s="42">
        <v>44022</v>
      </c>
      <c r="B28" t="s">
        <v>14</v>
      </c>
      <c r="C28" t="s">
        <v>36</v>
      </c>
      <c r="D28" t="s">
        <v>289</v>
      </c>
      <c r="E28" s="47">
        <v>5</v>
      </c>
      <c r="F28" s="54">
        <v>0.7</v>
      </c>
      <c r="G28" s="8">
        <f t="shared" si="0"/>
        <v>3.5</v>
      </c>
      <c r="H28" s="8">
        <v>3.5</v>
      </c>
      <c r="I28" s="42">
        <v>44022</v>
      </c>
      <c r="J28" s="35">
        <f t="shared" si="1"/>
        <v>0</v>
      </c>
    </row>
    <row r="29" spans="1:11" x14ac:dyDescent="0.25">
      <c r="A29" s="42">
        <v>44025</v>
      </c>
      <c r="B29" t="s">
        <v>14</v>
      </c>
      <c r="C29" t="s">
        <v>290</v>
      </c>
      <c r="D29" t="s">
        <v>291</v>
      </c>
      <c r="E29" s="47">
        <v>32</v>
      </c>
      <c r="F29" s="54">
        <v>1.6</v>
      </c>
      <c r="G29" s="8">
        <v>51.2</v>
      </c>
      <c r="H29" s="8">
        <v>51.2</v>
      </c>
      <c r="I29" s="42">
        <v>44025</v>
      </c>
      <c r="J29" s="35">
        <f t="shared" si="1"/>
        <v>0</v>
      </c>
    </row>
    <row r="30" spans="1:11" x14ac:dyDescent="0.25">
      <c r="A30" s="42">
        <v>44026</v>
      </c>
      <c r="B30" s="63" t="s">
        <v>38</v>
      </c>
      <c r="C30" s="63" t="s">
        <v>292</v>
      </c>
      <c r="D30" s="63" t="s">
        <v>297</v>
      </c>
      <c r="E30" s="47">
        <v>1</v>
      </c>
      <c r="F30" s="54">
        <v>130</v>
      </c>
      <c r="G30" s="8">
        <v>130</v>
      </c>
      <c r="H30" s="8">
        <v>130</v>
      </c>
      <c r="I30" s="42">
        <v>44025</v>
      </c>
      <c r="J30" s="29">
        <f>SUM(G30-H30)</f>
        <v>0</v>
      </c>
      <c r="K30" s="63"/>
    </row>
    <row r="31" spans="1:11" x14ac:dyDescent="0.25">
      <c r="A31" s="42">
        <v>44026</v>
      </c>
      <c r="B31" t="s">
        <v>38</v>
      </c>
      <c r="C31" t="s">
        <v>36</v>
      </c>
      <c r="D31" t="s">
        <v>293</v>
      </c>
      <c r="E31" s="47">
        <v>1</v>
      </c>
      <c r="F31" s="54">
        <v>110</v>
      </c>
      <c r="G31" s="8">
        <f t="shared" si="0"/>
        <v>110</v>
      </c>
      <c r="H31" s="8">
        <v>110</v>
      </c>
      <c r="I31" s="42">
        <v>44026</v>
      </c>
      <c r="J31" s="35">
        <f t="shared" si="1"/>
        <v>0</v>
      </c>
    </row>
    <row r="32" spans="1:11" x14ac:dyDescent="0.25">
      <c r="A32" s="42">
        <v>44027</v>
      </c>
      <c r="B32" s="63" t="s">
        <v>47</v>
      </c>
      <c r="C32" s="63" t="s">
        <v>294</v>
      </c>
      <c r="D32" s="63" t="s">
        <v>296</v>
      </c>
      <c r="E32" s="47">
        <v>10</v>
      </c>
      <c r="F32" s="54">
        <v>5.5</v>
      </c>
      <c r="G32" s="8">
        <f t="shared" si="0"/>
        <v>55</v>
      </c>
      <c r="H32" s="8">
        <v>55</v>
      </c>
      <c r="I32" s="42">
        <v>44027</v>
      </c>
      <c r="J32" s="29">
        <f>K32</f>
        <v>0</v>
      </c>
      <c r="K32" s="59"/>
    </row>
    <row r="33" spans="1:14" x14ac:dyDescent="0.25">
      <c r="A33" s="42">
        <v>44027</v>
      </c>
      <c r="B33" t="s">
        <v>14</v>
      </c>
      <c r="C33" t="s">
        <v>36</v>
      </c>
      <c r="D33" t="s">
        <v>30</v>
      </c>
      <c r="E33" s="47">
        <v>2</v>
      </c>
      <c r="F33" s="54">
        <v>0.7</v>
      </c>
      <c r="G33" s="8">
        <f t="shared" si="0"/>
        <v>1.4</v>
      </c>
      <c r="H33" s="8">
        <v>1.4</v>
      </c>
      <c r="I33" s="42">
        <v>44027</v>
      </c>
      <c r="J33" s="35">
        <f t="shared" si="1"/>
        <v>0</v>
      </c>
    </row>
    <row r="34" spans="1:14" x14ac:dyDescent="0.25">
      <c r="A34" s="42">
        <v>44027</v>
      </c>
      <c r="B34" t="s">
        <v>47</v>
      </c>
      <c r="C34" t="s">
        <v>295</v>
      </c>
      <c r="D34" t="s">
        <v>139</v>
      </c>
      <c r="E34" s="47">
        <v>22</v>
      </c>
      <c r="F34" s="54">
        <v>0.2</v>
      </c>
      <c r="G34" s="8">
        <f t="shared" si="0"/>
        <v>4.4000000000000004</v>
      </c>
      <c r="H34" s="8">
        <v>4.4000000000000004</v>
      </c>
      <c r="I34" s="42">
        <v>44027</v>
      </c>
      <c r="J34" s="35">
        <f t="shared" si="1"/>
        <v>0</v>
      </c>
    </row>
    <row r="35" spans="1:14" x14ac:dyDescent="0.25">
      <c r="A35" s="42">
        <v>44029</v>
      </c>
      <c r="B35" t="s">
        <v>47</v>
      </c>
      <c r="C35" t="s">
        <v>298</v>
      </c>
      <c r="D35" t="s">
        <v>299</v>
      </c>
      <c r="E35" s="84">
        <v>20</v>
      </c>
      <c r="F35" s="85">
        <v>0.2</v>
      </c>
      <c r="G35" s="86">
        <f t="shared" si="0"/>
        <v>4</v>
      </c>
      <c r="H35" s="86">
        <v>4</v>
      </c>
      <c r="I35" s="42">
        <v>44029</v>
      </c>
      <c r="J35" s="79">
        <f t="shared" si="1"/>
        <v>0</v>
      </c>
    </row>
    <row r="36" spans="1:14" x14ac:dyDescent="0.25">
      <c r="A36" s="42">
        <v>44029</v>
      </c>
      <c r="B36" t="s">
        <v>14</v>
      </c>
      <c r="C36" t="s">
        <v>17</v>
      </c>
      <c r="D36" t="s">
        <v>51</v>
      </c>
      <c r="E36" s="84">
        <v>3</v>
      </c>
      <c r="F36" s="85">
        <v>1.8</v>
      </c>
      <c r="G36" s="86">
        <f t="shared" si="0"/>
        <v>5.4</v>
      </c>
      <c r="H36" s="86">
        <v>5.4</v>
      </c>
      <c r="I36" s="42">
        <v>44029</v>
      </c>
      <c r="J36" s="79">
        <f t="shared" si="1"/>
        <v>0</v>
      </c>
    </row>
    <row r="37" spans="1:14" x14ac:dyDescent="0.25">
      <c r="A37" s="60">
        <v>44029</v>
      </c>
      <c r="B37" s="59" t="s">
        <v>14</v>
      </c>
      <c r="C37" s="59" t="s">
        <v>314</v>
      </c>
      <c r="D37" s="59" t="s">
        <v>67</v>
      </c>
      <c r="E37" s="87">
        <v>6</v>
      </c>
      <c r="F37" s="88">
        <v>1.6</v>
      </c>
      <c r="G37" s="89">
        <f t="shared" si="0"/>
        <v>9.6000000000000014</v>
      </c>
      <c r="H37" s="89"/>
      <c r="I37" s="60"/>
      <c r="J37" s="59"/>
    </row>
    <row r="38" spans="1:14" x14ac:dyDescent="0.25">
      <c r="A38" s="60">
        <v>44029</v>
      </c>
      <c r="B38" s="59" t="s">
        <v>14</v>
      </c>
      <c r="C38" s="59" t="s">
        <v>312</v>
      </c>
      <c r="D38" s="59" t="s">
        <v>82</v>
      </c>
      <c r="E38" s="87">
        <v>6</v>
      </c>
      <c r="F38" s="88">
        <v>1.6</v>
      </c>
      <c r="G38" s="89">
        <f t="shared" si="0"/>
        <v>9.6000000000000014</v>
      </c>
      <c r="H38" s="89"/>
      <c r="I38" s="60"/>
      <c r="J38" s="59"/>
    </row>
    <row r="39" spans="1:14" x14ac:dyDescent="0.25">
      <c r="A39" s="42">
        <v>44032</v>
      </c>
      <c r="B39" t="s">
        <v>14</v>
      </c>
      <c r="C39" t="s">
        <v>189</v>
      </c>
      <c r="D39" t="s">
        <v>139</v>
      </c>
      <c r="E39" s="84">
        <v>5</v>
      </c>
      <c r="F39" s="85">
        <v>0.2</v>
      </c>
      <c r="G39" s="86">
        <v>1</v>
      </c>
      <c r="H39" s="86">
        <v>1</v>
      </c>
      <c r="I39" s="42">
        <v>44032</v>
      </c>
    </row>
    <row r="40" spans="1:14" x14ac:dyDescent="0.25">
      <c r="A40" s="42">
        <v>44033</v>
      </c>
      <c r="B40" t="s">
        <v>47</v>
      </c>
      <c r="C40" t="s">
        <v>300</v>
      </c>
      <c r="D40" t="s">
        <v>301</v>
      </c>
      <c r="E40" s="84">
        <v>1</v>
      </c>
      <c r="F40" s="85">
        <v>0.2</v>
      </c>
      <c r="G40" s="86">
        <f t="shared" si="0"/>
        <v>0.2</v>
      </c>
      <c r="H40" s="86">
        <v>0.2</v>
      </c>
      <c r="I40" s="42">
        <v>44033</v>
      </c>
    </row>
    <row r="41" spans="1:14" x14ac:dyDescent="0.25">
      <c r="A41" s="42">
        <v>44034</v>
      </c>
      <c r="B41" t="s">
        <v>47</v>
      </c>
      <c r="C41" t="s">
        <v>239</v>
      </c>
      <c r="D41" t="s">
        <v>139</v>
      </c>
      <c r="E41" s="84">
        <v>36</v>
      </c>
      <c r="F41" s="85">
        <v>0.2</v>
      </c>
      <c r="G41" s="86">
        <f t="shared" si="0"/>
        <v>7.2</v>
      </c>
      <c r="H41" s="86">
        <v>7.2</v>
      </c>
      <c r="I41" s="42">
        <v>44034</v>
      </c>
    </row>
    <row r="42" spans="1:14" x14ac:dyDescent="0.25">
      <c r="A42" s="42">
        <v>44034</v>
      </c>
      <c r="B42" s="63" t="s">
        <v>47</v>
      </c>
      <c r="C42" s="63" t="s">
        <v>36</v>
      </c>
      <c r="D42" s="63" t="s">
        <v>139</v>
      </c>
      <c r="E42" s="84">
        <v>30</v>
      </c>
      <c r="F42" s="85">
        <v>0.2</v>
      </c>
      <c r="G42" s="86">
        <f t="shared" si="0"/>
        <v>6</v>
      </c>
      <c r="H42" s="86">
        <v>6</v>
      </c>
      <c r="I42" s="42">
        <v>44034</v>
      </c>
      <c r="J42" s="63"/>
    </row>
    <row r="43" spans="1:14" x14ac:dyDescent="0.25">
      <c r="A43" s="42">
        <v>44034</v>
      </c>
      <c r="B43" s="63" t="s">
        <v>14</v>
      </c>
      <c r="C43" s="63" t="s">
        <v>36</v>
      </c>
      <c r="D43" s="63" t="s">
        <v>30</v>
      </c>
      <c r="E43" s="84">
        <v>2</v>
      </c>
      <c r="F43" s="85">
        <v>0.7</v>
      </c>
      <c r="G43" s="86">
        <f t="shared" si="0"/>
        <v>1.4</v>
      </c>
      <c r="H43" s="86">
        <v>1.4</v>
      </c>
      <c r="I43" s="42">
        <v>44034</v>
      </c>
      <c r="J43" s="63"/>
      <c r="N43" t="s">
        <v>109</v>
      </c>
    </row>
    <row r="44" spans="1:14" x14ac:dyDescent="0.25">
      <c r="A44" s="42" t="s">
        <v>302</v>
      </c>
      <c r="B44" s="63" t="s">
        <v>87</v>
      </c>
      <c r="C44" s="63" t="s">
        <v>303</v>
      </c>
      <c r="D44" s="63" t="s">
        <v>304</v>
      </c>
      <c r="E44" s="84">
        <v>1</v>
      </c>
      <c r="F44" s="85">
        <v>2</v>
      </c>
      <c r="G44" s="86">
        <v>2</v>
      </c>
      <c r="H44" s="86">
        <v>2</v>
      </c>
      <c r="I44" s="42" t="s">
        <v>302</v>
      </c>
    </row>
    <row r="45" spans="1:14" x14ac:dyDescent="0.25">
      <c r="A45" s="42" t="s">
        <v>302</v>
      </c>
      <c r="B45" s="63" t="s">
        <v>14</v>
      </c>
      <c r="C45" s="63" t="s">
        <v>303</v>
      </c>
      <c r="D45" s="63" t="s">
        <v>30</v>
      </c>
      <c r="E45" s="84">
        <v>3</v>
      </c>
      <c r="F45" s="85">
        <v>0.7</v>
      </c>
      <c r="G45" s="86">
        <v>2.1</v>
      </c>
      <c r="H45" s="86">
        <v>2.1</v>
      </c>
      <c r="I45" s="42" t="s">
        <v>302</v>
      </c>
    </row>
    <row r="46" spans="1:14" x14ac:dyDescent="0.25">
      <c r="A46" s="42" t="s">
        <v>302</v>
      </c>
      <c r="B46" s="63" t="s">
        <v>305</v>
      </c>
      <c r="C46" s="63" t="s">
        <v>306</v>
      </c>
      <c r="D46" s="63" t="s">
        <v>311</v>
      </c>
      <c r="E46" s="84">
        <v>3</v>
      </c>
      <c r="F46" s="85">
        <v>20</v>
      </c>
      <c r="G46" s="86">
        <v>60</v>
      </c>
      <c r="H46" s="8">
        <v>60</v>
      </c>
      <c r="I46" s="42" t="s">
        <v>302</v>
      </c>
      <c r="J46" s="63"/>
      <c r="K46" s="91"/>
    </row>
    <row r="47" spans="1:14" x14ac:dyDescent="0.25">
      <c r="A47" s="42" t="s">
        <v>302</v>
      </c>
      <c r="B47" s="63" t="s">
        <v>14</v>
      </c>
      <c r="C47" s="63" t="s">
        <v>312</v>
      </c>
      <c r="D47" s="63" t="s">
        <v>307</v>
      </c>
      <c r="E47" s="84">
        <v>2</v>
      </c>
      <c r="F47" s="85">
        <v>1.6</v>
      </c>
      <c r="G47" s="8">
        <f>SUM(E47*F47)</f>
        <v>3.2</v>
      </c>
      <c r="H47" s="8">
        <v>3.2</v>
      </c>
      <c r="I47" s="42" t="s">
        <v>302</v>
      </c>
    </row>
    <row r="48" spans="1:14" x14ac:dyDescent="0.25">
      <c r="A48" s="42" t="s">
        <v>302</v>
      </c>
      <c r="B48" s="63" t="s">
        <v>14</v>
      </c>
      <c r="C48" s="63" t="s">
        <v>312</v>
      </c>
      <c r="D48" s="63" t="s">
        <v>67</v>
      </c>
      <c r="E48" s="84">
        <v>2</v>
      </c>
      <c r="F48" s="85">
        <v>2</v>
      </c>
      <c r="G48" s="8">
        <f>SUM(E48*F48)</f>
        <v>4</v>
      </c>
      <c r="H48" s="8">
        <v>4</v>
      </c>
      <c r="I48" s="42" t="s">
        <v>302</v>
      </c>
    </row>
    <row r="49" spans="1:10" x14ac:dyDescent="0.25">
      <c r="A49" s="42" t="s">
        <v>302</v>
      </c>
      <c r="B49" s="63" t="s">
        <v>14</v>
      </c>
      <c r="C49" s="63" t="s">
        <v>308</v>
      </c>
      <c r="D49" s="63" t="s">
        <v>309</v>
      </c>
      <c r="E49" s="84">
        <v>30</v>
      </c>
      <c r="F49" s="85">
        <v>2</v>
      </c>
      <c r="G49" s="8">
        <f>SUM(E49*F49)</f>
        <v>60</v>
      </c>
      <c r="H49" s="8">
        <v>60</v>
      </c>
      <c r="I49" s="42" t="s">
        <v>302</v>
      </c>
      <c r="J49" s="63"/>
    </row>
    <row r="50" spans="1:10" x14ac:dyDescent="0.25">
      <c r="A50" s="42" t="s">
        <v>302</v>
      </c>
      <c r="B50" s="63" t="s">
        <v>14</v>
      </c>
      <c r="C50" s="63" t="s">
        <v>308</v>
      </c>
      <c r="D50" s="63" t="s">
        <v>31</v>
      </c>
      <c r="E50" s="84">
        <v>50</v>
      </c>
      <c r="F50" s="85">
        <v>2</v>
      </c>
      <c r="G50" s="8">
        <f>SUM(E50*F50)</f>
        <v>100</v>
      </c>
      <c r="H50" s="86">
        <v>100</v>
      </c>
      <c r="I50" s="42" t="s">
        <v>302</v>
      </c>
      <c r="J50" s="63"/>
    </row>
    <row r="51" spans="1:10" x14ac:dyDescent="0.25">
      <c r="A51" s="42" t="s">
        <v>302</v>
      </c>
      <c r="B51" s="63" t="s">
        <v>14</v>
      </c>
      <c r="C51" s="63" t="s">
        <v>310</v>
      </c>
      <c r="D51" s="63" t="s">
        <v>313</v>
      </c>
      <c r="E51" s="84">
        <v>50</v>
      </c>
      <c r="F51" s="85">
        <v>2</v>
      </c>
      <c r="G51" s="8">
        <f>SUM(E51*F51)</f>
        <v>100</v>
      </c>
      <c r="H51" s="86">
        <v>100</v>
      </c>
      <c r="I51" s="42" t="s">
        <v>302</v>
      </c>
      <c r="J51" s="63"/>
    </row>
    <row r="52" spans="1:10" x14ac:dyDescent="0.25">
      <c r="A52" s="42"/>
      <c r="B52" s="63"/>
      <c r="C52" s="63"/>
      <c r="D52" s="63"/>
      <c r="E52" s="84"/>
      <c r="F52" s="85"/>
      <c r="G52" s="86"/>
      <c r="H52" s="86"/>
      <c r="I52" s="42"/>
      <c r="J52" s="63"/>
    </row>
    <row r="53" spans="1:10" x14ac:dyDescent="0.25">
      <c r="A53" s="60"/>
      <c r="B53" s="59"/>
      <c r="C53" s="59"/>
      <c r="D53" s="59"/>
      <c r="E53" s="87"/>
      <c r="F53" s="88"/>
      <c r="G53" s="89"/>
      <c r="H53" s="89"/>
      <c r="I53" s="60"/>
      <c r="J53" s="90"/>
    </row>
    <row r="54" spans="1:10" x14ac:dyDescent="0.25">
      <c r="A54" s="42"/>
      <c r="E54" s="84"/>
      <c r="F54" s="85"/>
      <c r="G54" s="86"/>
      <c r="H54" s="86"/>
      <c r="I54" s="42"/>
    </row>
    <row r="55" spans="1:10" x14ac:dyDescent="0.25">
      <c r="A55" s="42"/>
      <c r="E55" s="84"/>
      <c r="F55" s="85"/>
      <c r="G55" s="86"/>
      <c r="H55" s="86"/>
      <c r="I55" s="42"/>
    </row>
    <row r="56" spans="1:10" x14ac:dyDescent="0.25">
      <c r="A56" s="42"/>
      <c r="E56" s="84"/>
      <c r="F56" s="85"/>
      <c r="G56" s="86"/>
      <c r="H56" s="86"/>
      <c r="I56" s="42"/>
    </row>
    <row r="57" spans="1:10" x14ac:dyDescent="0.25">
      <c r="A57" s="42"/>
      <c r="E57" s="84"/>
      <c r="F57" s="85"/>
      <c r="G57" s="86"/>
      <c r="H57" s="86"/>
      <c r="I57" s="42"/>
    </row>
    <row r="58" spans="1:10" x14ac:dyDescent="0.25">
      <c r="A58" s="42"/>
      <c r="E58" s="84"/>
      <c r="F58" s="85"/>
      <c r="G58" s="86"/>
      <c r="H58" s="86"/>
      <c r="I58" s="42"/>
    </row>
    <row r="59" spans="1:10" x14ac:dyDescent="0.25">
      <c r="A59" s="42"/>
      <c r="E59" s="84"/>
      <c r="F59" s="85"/>
      <c r="G59" s="86"/>
      <c r="H59" s="86"/>
      <c r="I59" s="42"/>
    </row>
    <row r="60" spans="1:10" x14ac:dyDescent="0.25">
      <c r="A60" s="42"/>
      <c r="E60" s="84"/>
      <c r="F60" s="85"/>
      <c r="G60" s="86"/>
      <c r="H60" s="86"/>
      <c r="I60" s="42"/>
    </row>
    <row r="61" spans="1:10" x14ac:dyDescent="0.25">
      <c r="A61" s="42"/>
      <c r="E61" s="84"/>
      <c r="F61" s="85"/>
      <c r="G61" s="86"/>
      <c r="H61" s="86"/>
      <c r="I61" s="42"/>
    </row>
    <row r="62" spans="1:10" x14ac:dyDescent="0.25">
      <c r="A62" s="42"/>
      <c r="E62" s="84"/>
      <c r="F62" s="85"/>
      <c r="G62" s="86"/>
      <c r="H62" s="86"/>
      <c r="I62" s="42"/>
    </row>
    <row r="63" spans="1:10" x14ac:dyDescent="0.25">
      <c r="A63" s="42"/>
      <c r="E63" s="84"/>
      <c r="F63" s="85"/>
      <c r="G63" s="86"/>
      <c r="H63" s="86"/>
      <c r="I63" s="42"/>
    </row>
    <row r="64" spans="1:10" x14ac:dyDescent="0.25">
      <c r="A64" s="42"/>
      <c r="E64" s="84"/>
      <c r="F64" s="85"/>
      <c r="G64" s="86"/>
      <c r="H64" s="86"/>
      <c r="I64" s="42"/>
    </row>
    <row r="65" spans="1:9" x14ac:dyDescent="0.25">
      <c r="A65" s="42"/>
      <c r="E65" s="84"/>
      <c r="F65" s="85"/>
      <c r="G65" s="86"/>
      <c r="H65" s="86"/>
      <c r="I65" s="42"/>
    </row>
    <row r="66" spans="1:9" x14ac:dyDescent="0.25">
      <c r="A66" s="42"/>
      <c r="E66" s="84"/>
      <c r="F66" s="85"/>
      <c r="G66" s="86"/>
      <c r="H66" s="86"/>
      <c r="I66" s="42"/>
    </row>
    <row r="67" spans="1:9" x14ac:dyDescent="0.25">
      <c r="A67" s="42"/>
      <c r="E67" s="84"/>
      <c r="F67" s="85"/>
      <c r="G67" s="86"/>
      <c r="H67" s="86"/>
      <c r="I67" s="42"/>
    </row>
    <row r="68" spans="1:9" x14ac:dyDescent="0.25">
      <c r="A68" s="42"/>
      <c r="E68" s="84"/>
      <c r="F68" s="85"/>
      <c r="G68" s="86"/>
      <c r="H68" s="86"/>
      <c r="I68" s="42"/>
    </row>
    <row r="69" spans="1:9" x14ac:dyDescent="0.25">
      <c r="A69" s="42"/>
    </row>
    <row r="70" spans="1:9" x14ac:dyDescent="0.25">
      <c r="A70" s="42"/>
    </row>
    <row r="71" spans="1:9" x14ac:dyDescent="0.25">
      <c r="A71" s="42"/>
    </row>
    <row r="72" spans="1:9" x14ac:dyDescent="0.25">
      <c r="A72" s="42"/>
    </row>
    <row r="73" spans="1:9" x14ac:dyDescent="0.25">
      <c r="A73" s="42"/>
    </row>
    <row r="74" spans="1:9" x14ac:dyDescent="0.25">
      <c r="A74" s="42"/>
    </row>
    <row r="75" spans="1:9" x14ac:dyDescent="0.25">
      <c r="A75" s="42"/>
    </row>
    <row r="76" spans="1:9" x14ac:dyDescent="0.25">
      <c r="A76" s="42"/>
    </row>
    <row r="77" spans="1:9" x14ac:dyDescent="0.25">
      <c r="A77" s="42"/>
    </row>
  </sheetData>
  <mergeCells count="1">
    <mergeCell ref="N2:N4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5"/>
  <sheetViews>
    <sheetView topLeftCell="A21" zoomScaleNormal="100" workbookViewId="0">
      <selection activeCell="D36" sqref="D36"/>
    </sheetView>
  </sheetViews>
  <sheetFormatPr defaultRowHeight="15" x14ac:dyDescent="0.25"/>
  <cols>
    <col min="1" max="1" width="14.28515625" customWidth="1"/>
    <col min="2" max="2" width="21.85546875" customWidth="1"/>
    <col min="3" max="3" width="25.85546875" customWidth="1"/>
    <col min="4" max="4" width="50.140625" customWidth="1"/>
    <col min="6" max="6" width="18" customWidth="1"/>
    <col min="7" max="7" width="15.85546875" customWidth="1"/>
    <col min="8" max="8" width="18.28515625" customWidth="1"/>
    <col min="9" max="9" width="16.5703125" customWidth="1"/>
    <col min="10" max="10" width="19.7109375" customWidth="1"/>
    <col min="11" max="11" width="19" bestFit="1" customWidth="1"/>
    <col min="12" max="12" width="28.28515625" customWidth="1"/>
    <col min="13" max="13" width="23.140625" customWidth="1"/>
    <col min="14" max="14" width="29.42578125" customWidth="1"/>
  </cols>
  <sheetData>
    <row r="1" spans="1:14" ht="18.75" x14ac:dyDescent="0.3">
      <c r="A1" s="24"/>
      <c r="B1" s="23"/>
      <c r="C1" s="9"/>
      <c r="D1" s="9"/>
      <c r="E1" s="45" t="s">
        <v>15</v>
      </c>
      <c r="F1" s="55" t="s">
        <v>16</v>
      </c>
      <c r="G1" s="15">
        <f>SUBTOTAL(9,G3:G151)</f>
        <v>706.09999999999991</v>
      </c>
      <c r="H1" s="15">
        <f>SUBTOTAL(9,H3:H151)</f>
        <v>706.09999999999991</v>
      </c>
      <c r="I1" s="24"/>
      <c r="J1" s="15">
        <f>SUBTOTAL(9,J3:J151)</f>
        <v>4.4408920985006262E-15</v>
      </c>
      <c r="K1" s="15">
        <f>SUBTOTAL(9,K3:LJ151)</f>
        <v>0</v>
      </c>
      <c r="L1" s="9"/>
      <c r="M1" s="15">
        <f>SUBTOTAL(9,M3:M57)</f>
        <v>0</v>
      </c>
      <c r="N1" s="25" t="s">
        <v>0</v>
      </c>
    </row>
    <row r="2" spans="1:14" x14ac:dyDescent="0.25">
      <c r="A2" s="1" t="s">
        <v>2</v>
      </c>
      <c r="B2" s="2" t="s">
        <v>3</v>
      </c>
      <c r="C2" s="37" t="s">
        <v>4</v>
      </c>
      <c r="D2" s="37" t="s">
        <v>5</v>
      </c>
      <c r="E2" s="46"/>
      <c r="F2" s="54"/>
      <c r="G2" s="3" t="s">
        <v>6</v>
      </c>
      <c r="H2" s="3" t="s">
        <v>7</v>
      </c>
      <c r="I2" s="1" t="s">
        <v>8</v>
      </c>
      <c r="J2" s="4" t="s">
        <v>9</v>
      </c>
      <c r="K2" s="3" t="s">
        <v>10</v>
      </c>
      <c r="L2" s="3" t="s">
        <v>11</v>
      </c>
      <c r="M2" s="3" t="s">
        <v>12</v>
      </c>
      <c r="N2" s="93">
        <f>SUM(G1-J1-K1)</f>
        <v>706.09999999999991</v>
      </c>
    </row>
    <row r="3" spans="1:14" x14ac:dyDescent="0.25">
      <c r="A3" s="42">
        <v>44046</v>
      </c>
      <c r="B3" t="s">
        <v>14</v>
      </c>
      <c r="C3" t="s">
        <v>203</v>
      </c>
      <c r="D3" t="s">
        <v>315</v>
      </c>
      <c r="E3" s="47">
        <v>1</v>
      </c>
      <c r="F3" s="54">
        <v>0.7</v>
      </c>
      <c r="G3" s="8">
        <f t="shared" ref="G3:G67" si="0">SUM(E3*F3)</f>
        <v>0.7</v>
      </c>
      <c r="H3" s="8">
        <v>0.7</v>
      </c>
      <c r="I3" s="42">
        <v>44046</v>
      </c>
      <c r="J3" s="35">
        <f t="shared" ref="J3:J67" si="1">SUM(G3-H3)</f>
        <v>0</v>
      </c>
      <c r="N3" s="93"/>
    </row>
    <row r="4" spans="1:14" x14ac:dyDescent="0.25">
      <c r="A4" s="42">
        <v>44046</v>
      </c>
      <c r="B4" t="s">
        <v>47</v>
      </c>
      <c r="C4" t="s">
        <v>203</v>
      </c>
      <c r="D4" t="s">
        <v>63</v>
      </c>
      <c r="E4" s="47">
        <v>1</v>
      </c>
      <c r="F4" s="54">
        <v>0.2</v>
      </c>
      <c r="G4" s="8">
        <f t="shared" si="0"/>
        <v>0.2</v>
      </c>
      <c r="H4" s="8">
        <v>0.2</v>
      </c>
      <c r="I4" s="42">
        <v>44046</v>
      </c>
      <c r="J4" s="35">
        <f t="shared" si="1"/>
        <v>0</v>
      </c>
      <c r="N4" s="93"/>
    </row>
    <row r="5" spans="1:14" x14ac:dyDescent="0.25">
      <c r="A5" s="42">
        <v>44046</v>
      </c>
      <c r="B5" t="s">
        <v>14</v>
      </c>
      <c r="C5" t="s">
        <v>312</v>
      </c>
      <c r="D5" t="s">
        <v>316</v>
      </c>
      <c r="E5" s="46">
        <v>17</v>
      </c>
      <c r="F5" s="54">
        <v>1.6</v>
      </c>
      <c r="G5" s="8">
        <f t="shared" si="0"/>
        <v>27.200000000000003</v>
      </c>
      <c r="H5" s="8">
        <v>27.2</v>
      </c>
      <c r="I5" s="42">
        <v>44046</v>
      </c>
      <c r="J5" s="35">
        <f t="shared" si="1"/>
        <v>3.5527136788005009E-15</v>
      </c>
    </row>
    <row r="6" spans="1:14" x14ac:dyDescent="0.25">
      <c r="A6" s="42">
        <v>44048</v>
      </c>
      <c r="B6" t="s">
        <v>47</v>
      </c>
      <c r="C6" t="s">
        <v>318</v>
      </c>
      <c r="D6" t="s">
        <v>52</v>
      </c>
      <c r="E6" s="46">
        <v>1</v>
      </c>
      <c r="F6" s="54">
        <v>0.8</v>
      </c>
      <c r="G6" s="8">
        <f t="shared" si="0"/>
        <v>0.8</v>
      </c>
      <c r="H6" s="8">
        <v>0.8</v>
      </c>
      <c r="I6" s="42">
        <v>44048</v>
      </c>
      <c r="J6" s="35">
        <f t="shared" si="1"/>
        <v>0</v>
      </c>
    </row>
    <row r="7" spans="1:14" x14ac:dyDescent="0.25">
      <c r="A7" s="42">
        <v>44049</v>
      </c>
      <c r="B7" t="s">
        <v>47</v>
      </c>
      <c r="C7" t="s">
        <v>317</v>
      </c>
      <c r="D7" t="s">
        <v>52</v>
      </c>
      <c r="E7" s="46">
        <v>5</v>
      </c>
      <c r="F7" s="54">
        <v>0.8</v>
      </c>
      <c r="G7" s="8">
        <f t="shared" si="0"/>
        <v>4</v>
      </c>
      <c r="H7" s="8">
        <v>4</v>
      </c>
      <c r="I7" s="42">
        <v>44049</v>
      </c>
      <c r="J7" s="35">
        <f t="shared" si="1"/>
        <v>0</v>
      </c>
    </row>
    <row r="8" spans="1:14" x14ac:dyDescent="0.25">
      <c r="A8" s="42">
        <v>44049</v>
      </c>
      <c r="B8" t="s">
        <v>47</v>
      </c>
      <c r="C8" t="s">
        <v>317</v>
      </c>
      <c r="D8" t="s">
        <v>139</v>
      </c>
      <c r="E8" s="46">
        <v>1</v>
      </c>
      <c r="F8" s="54">
        <v>0.2</v>
      </c>
      <c r="G8" s="8">
        <f t="shared" si="0"/>
        <v>0.2</v>
      </c>
      <c r="H8" s="8">
        <v>0.2</v>
      </c>
      <c r="I8" s="42">
        <v>44049</v>
      </c>
      <c r="J8" s="35">
        <f t="shared" si="1"/>
        <v>0</v>
      </c>
    </row>
    <row r="9" spans="1:14" x14ac:dyDescent="0.25">
      <c r="A9" s="42">
        <v>44050</v>
      </c>
      <c r="B9" t="s">
        <v>278</v>
      </c>
      <c r="C9" t="s">
        <v>36</v>
      </c>
      <c r="D9" t="s">
        <v>278</v>
      </c>
      <c r="E9" s="46">
        <v>1</v>
      </c>
      <c r="F9" s="54">
        <v>3</v>
      </c>
      <c r="G9" s="8">
        <f t="shared" si="0"/>
        <v>3</v>
      </c>
      <c r="H9" s="8">
        <v>3</v>
      </c>
      <c r="I9" s="42">
        <v>44050</v>
      </c>
      <c r="J9" s="35">
        <f t="shared" si="1"/>
        <v>0</v>
      </c>
    </row>
    <row r="10" spans="1:14" x14ac:dyDescent="0.25">
      <c r="A10" s="42">
        <v>44050</v>
      </c>
      <c r="B10" t="s">
        <v>14</v>
      </c>
      <c r="C10" t="s">
        <v>36</v>
      </c>
      <c r="D10" t="s">
        <v>30</v>
      </c>
      <c r="E10" s="46">
        <v>15</v>
      </c>
      <c r="F10" s="54">
        <v>1.2</v>
      </c>
      <c r="G10" s="8">
        <f t="shared" si="0"/>
        <v>18</v>
      </c>
      <c r="H10" s="8">
        <v>18</v>
      </c>
      <c r="I10" s="42">
        <v>44050</v>
      </c>
      <c r="J10" s="35">
        <f t="shared" si="1"/>
        <v>0</v>
      </c>
    </row>
    <row r="11" spans="1:14" x14ac:dyDescent="0.25">
      <c r="A11" s="42">
        <v>44050</v>
      </c>
      <c r="B11" t="s">
        <v>14</v>
      </c>
      <c r="C11" t="s">
        <v>36</v>
      </c>
      <c r="D11" t="s">
        <v>319</v>
      </c>
      <c r="E11" s="46">
        <v>1</v>
      </c>
      <c r="F11" s="54">
        <v>2.5</v>
      </c>
      <c r="G11" s="8">
        <f t="shared" si="0"/>
        <v>2.5</v>
      </c>
      <c r="H11" s="8">
        <v>2.5</v>
      </c>
      <c r="I11" s="42">
        <v>44050</v>
      </c>
      <c r="J11" s="35">
        <f t="shared" si="1"/>
        <v>0</v>
      </c>
    </row>
    <row r="12" spans="1:14" x14ac:dyDescent="0.25">
      <c r="A12" s="42">
        <v>44050</v>
      </c>
      <c r="B12" s="63" t="s">
        <v>130</v>
      </c>
      <c r="C12" s="63" t="s">
        <v>320</v>
      </c>
      <c r="D12" s="63" t="s">
        <v>352</v>
      </c>
      <c r="E12" s="46">
        <v>3</v>
      </c>
      <c r="F12" s="54">
        <v>3</v>
      </c>
      <c r="G12" s="8">
        <f t="shared" si="0"/>
        <v>9</v>
      </c>
      <c r="H12" s="8">
        <v>9</v>
      </c>
      <c r="I12" s="42">
        <v>44050</v>
      </c>
      <c r="J12" s="29">
        <f t="shared" si="1"/>
        <v>0</v>
      </c>
      <c r="K12" s="63"/>
    </row>
    <row r="13" spans="1:14" x14ac:dyDescent="0.25">
      <c r="A13" s="42">
        <v>44050</v>
      </c>
      <c r="B13" t="s">
        <v>14</v>
      </c>
      <c r="C13" t="s">
        <v>36</v>
      </c>
      <c r="D13" t="s">
        <v>182</v>
      </c>
      <c r="E13" s="46">
        <v>1</v>
      </c>
      <c r="F13" s="54">
        <v>2.8</v>
      </c>
      <c r="G13" s="8">
        <f t="shared" si="0"/>
        <v>2.8</v>
      </c>
      <c r="H13" s="8">
        <v>2.8</v>
      </c>
      <c r="I13" s="42">
        <v>44050</v>
      </c>
      <c r="J13" s="35">
        <f t="shared" si="1"/>
        <v>0</v>
      </c>
    </row>
    <row r="14" spans="1:14" x14ac:dyDescent="0.25">
      <c r="A14" s="42">
        <v>44054</v>
      </c>
      <c r="B14" t="s">
        <v>47</v>
      </c>
      <c r="C14" t="s">
        <v>36</v>
      </c>
      <c r="D14" t="s">
        <v>139</v>
      </c>
      <c r="E14" s="46">
        <v>5</v>
      </c>
      <c r="F14" s="54">
        <v>0.2</v>
      </c>
      <c r="G14" s="8">
        <f t="shared" si="0"/>
        <v>1</v>
      </c>
      <c r="H14" s="8">
        <v>1</v>
      </c>
      <c r="I14" s="42">
        <v>44054</v>
      </c>
      <c r="J14" s="35">
        <f t="shared" si="1"/>
        <v>0</v>
      </c>
    </row>
    <row r="15" spans="1:14" x14ac:dyDescent="0.25">
      <c r="A15" s="42">
        <v>44054</v>
      </c>
      <c r="B15" t="s">
        <v>87</v>
      </c>
      <c r="C15" t="s">
        <v>36</v>
      </c>
      <c r="D15" t="s">
        <v>89</v>
      </c>
      <c r="E15" s="46">
        <v>1</v>
      </c>
      <c r="F15" s="54">
        <v>2.5</v>
      </c>
      <c r="G15" s="8">
        <f t="shared" si="0"/>
        <v>2.5</v>
      </c>
      <c r="H15" s="8">
        <v>2.5</v>
      </c>
      <c r="I15" s="42">
        <v>44054</v>
      </c>
      <c r="J15" s="35">
        <f t="shared" si="1"/>
        <v>0</v>
      </c>
    </row>
    <row r="16" spans="1:14" x14ac:dyDescent="0.25">
      <c r="A16" s="42">
        <v>44055</v>
      </c>
      <c r="B16" t="s">
        <v>47</v>
      </c>
      <c r="C16" t="s">
        <v>322</v>
      </c>
      <c r="D16" t="s">
        <v>321</v>
      </c>
      <c r="E16" s="46">
        <v>13</v>
      </c>
      <c r="F16" s="54">
        <v>1.5</v>
      </c>
      <c r="G16" s="8">
        <f t="shared" si="0"/>
        <v>19.5</v>
      </c>
      <c r="H16" s="8">
        <v>19.5</v>
      </c>
      <c r="I16" s="42">
        <v>44055</v>
      </c>
      <c r="J16" s="35">
        <f t="shared" si="1"/>
        <v>0</v>
      </c>
    </row>
    <row r="17" spans="1:11" x14ac:dyDescent="0.25">
      <c r="A17" s="42">
        <v>44056</v>
      </c>
      <c r="B17" t="s">
        <v>47</v>
      </c>
      <c r="C17" t="s">
        <v>323</v>
      </c>
      <c r="D17" t="s">
        <v>63</v>
      </c>
      <c r="E17" s="46">
        <v>10</v>
      </c>
      <c r="F17" s="54">
        <v>0.2</v>
      </c>
      <c r="G17" s="8">
        <f t="shared" si="0"/>
        <v>2</v>
      </c>
      <c r="H17" s="8">
        <v>2</v>
      </c>
      <c r="I17" s="42">
        <v>44056</v>
      </c>
      <c r="J17" s="35">
        <f t="shared" si="1"/>
        <v>0</v>
      </c>
    </row>
    <row r="18" spans="1:11" x14ac:dyDescent="0.25">
      <c r="A18" s="42">
        <v>44057</v>
      </c>
      <c r="B18" s="63" t="s">
        <v>324</v>
      </c>
      <c r="C18" s="63" t="s">
        <v>325</v>
      </c>
      <c r="D18" s="63" t="s">
        <v>326</v>
      </c>
      <c r="E18" s="46">
        <v>10</v>
      </c>
      <c r="F18" s="54">
        <v>16</v>
      </c>
      <c r="G18" s="8">
        <f t="shared" si="0"/>
        <v>160</v>
      </c>
      <c r="H18" s="8">
        <v>160</v>
      </c>
      <c r="I18" s="42">
        <v>44057</v>
      </c>
      <c r="J18" s="29">
        <f t="shared" si="1"/>
        <v>0</v>
      </c>
      <c r="K18" s="63"/>
    </row>
    <row r="19" spans="1:11" x14ac:dyDescent="0.25">
      <c r="A19" s="42">
        <v>44057</v>
      </c>
      <c r="B19" s="63" t="s">
        <v>324</v>
      </c>
      <c r="C19" s="63" t="s">
        <v>325</v>
      </c>
      <c r="D19" s="63" t="s">
        <v>327</v>
      </c>
      <c r="E19" s="46">
        <v>10</v>
      </c>
      <c r="F19" s="54">
        <v>16</v>
      </c>
      <c r="G19" s="8">
        <f t="shared" si="0"/>
        <v>160</v>
      </c>
      <c r="H19" s="8">
        <v>160</v>
      </c>
      <c r="I19" s="42">
        <v>44057</v>
      </c>
      <c r="J19" s="29">
        <f t="shared" si="1"/>
        <v>0</v>
      </c>
      <c r="K19" s="63"/>
    </row>
    <row r="20" spans="1:11" x14ac:dyDescent="0.25">
      <c r="A20" s="42">
        <v>44057</v>
      </c>
      <c r="B20" s="63" t="s">
        <v>130</v>
      </c>
      <c r="C20" s="63" t="s">
        <v>312</v>
      </c>
      <c r="D20" s="63" t="s">
        <v>27</v>
      </c>
      <c r="E20" s="46">
        <v>7</v>
      </c>
      <c r="F20" s="54">
        <v>1.6</v>
      </c>
      <c r="G20" s="8">
        <f t="shared" si="0"/>
        <v>11.200000000000001</v>
      </c>
      <c r="H20" s="8">
        <v>11.2</v>
      </c>
      <c r="I20" s="42">
        <v>44057</v>
      </c>
      <c r="J20" s="29"/>
      <c r="K20" s="63"/>
    </row>
    <row r="21" spans="1:11" x14ac:dyDescent="0.25">
      <c r="A21" s="42">
        <v>44057</v>
      </c>
      <c r="B21" t="s">
        <v>47</v>
      </c>
      <c r="C21" t="s">
        <v>328</v>
      </c>
      <c r="D21" t="s">
        <v>139</v>
      </c>
      <c r="E21" s="46">
        <v>20</v>
      </c>
      <c r="F21" s="54">
        <v>0.2</v>
      </c>
      <c r="G21" s="8">
        <f t="shared" si="0"/>
        <v>4</v>
      </c>
      <c r="H21" s="8">
        <v>4</v>
      </c>
      <c r="I21" s="42">
        <v>44057</v>
      </c>
      <c r="J21" s="35">
        <f t="shared" si="1"/>
        <v>0</v>
      </c>
    </row>
    <row r="22" spans="1:11" x14ac:dyDescent="0.25">
      <c r="A22" s="42">
        <v>44057</v>
      </c>
      <c r="B22" t="s">
        <v>47</v>
      </c>
      <c r="C22" t="s">
        <v>329</v>
      </c>
      <c r="D22" t="s">
        <v>139</v>
      </c>
      <c r="E22" s="46">
        <v>2</v>
      </c>
      <c r="F22" s="54">
        <v>0.2</v>
      </c>
      <c r="G22" s="8">
        <f t="shared" si="0"/>
        <v>0.4</v>
      </c>
      <c r="H22" s="8">
        <v>0.4</v>
      </c>
      <c r="I22" s="42">
        <v>44057</v>
      </c>
      <c r="J22" s="35">
        <f t="shared" si="1"/>
        <v>0</v>
      </c>
    </row>
    <row r="23" spans="1:11" x14ac:dyDescent="0.25">
      <c r="A23" s="42">
        <v>44057</v>
      </c>
      <c r="B23" t="s">
        <v>14</v>
      </c>
      <c r="C23" t="s">
        <v>36</v>
      </c>
      <c r="D23" t="s">
        <v>51</v>
      </c>
      <c r="E23" s="46">
        <v>4</v>
      </c>
      <c r="F23" s="54">
        <v>1.5</v>
      </c>
      <c r="G23" s="8">
        <f t="shared" si="0"/>
        <v>6</v>
      </c>
      <c r="H23" s="8">
        <v>6</v>
      </c>
      <c r="I23" s="42">
        <v>44057</v>
      </c>
      <c r="J23" s="35">
        <f t="shared" si="1"/>
        <v>0</v>
      </c>
    </row>
    <row r="24" spans="1:11" x14ac:dyDescent="0.25">
      <c r="A24" s="42">
        <v>44060</v>
      </c>
      <c r="B24" t="s">
        <v>14</v>
      </c>
      <c r="C24" t="s">
        <v>36</v>
      </c>
      <c r="D24" t="s">
        <v>30</v>
      </c>
      <c r="E24" s="46">
        <v>4</v>
      </c>
      <c r="F24" s="54">
        <v>0.7</v>
      </c>
      <c r="G24" s="8">
        <f t="shared" si="0"/>
        <v>2.8</v>
      </c>
      <c r="H24" s="8">
        <v>2.8</v>
      </c>
      <c r="I24" s="42">
        <v>44060</v>
      </c>
      <c r="J24" s="35">
        <f t="shared" si="1"/>
        <v>0</v>
      </c>
    </row>
    <row r="25" spans="1:11" x14ac:dyDescent="0.25">
      <c r="A25" s="42">
        <v>44060</v>
      </c>
      <c r="B25" t="s">
        <v>160</v>
      </c>
      <c r="C25" t="s">
        <v>303</v>
      </c>
      <c r="D25" t="s">
        <v>330</v>
      </c>
      <c r="E25" s="46">
        <v>34</v>
      </c>
      <c r="F25" s="54">
        <v>1</v>
      </c>
      <c r="G25" s="8">
        <f t="shared" si="0"/>
        <v>34</v>
      </c>
      <c r="H25" s="8">
        <v>34</v>
      </c>
      <c r="I25" s="42">
        <v>44060</v>
      </c>
      <c r="J25" s="35">
        <f t="shared" si="1"/>
        <v>0</v>
      </c>
    </row>
    <row r="26" spans="1:11" x14ac:dyDescent="0.25">
      <c r="A26" s="42">
        <v>44061</v>
      </c>
      <c r="B26" t="s">
        <v>14</v>
      </c>
      <c r="C26" t="s">
        <v>36</v>
      </c>
      <c r="D26" t="s">
        <v>51</v>
      </c>
      <c r="E26" s="46">
        <v>1</v>
      </c>
      <c r="F26" s="54">
        <v>2.8</v>
      </c>
      <c r="G26" s="8">
        <f t="shared" si="0"/>
        <v>2.8</v>
      </c>
      <c r="H26" s="8">
        <v>2.8</v>
      </c>
      <c r="I26" s="42">
        <v>44061</v>
      </c>
      <c r="J26" s="35">
        <f t="shared" si="1"/>
        <v>0</v>
      </c>
    </row>
    <row r="27" spans="1:11" x14ac:dyDescent="0.25">
      <c r="A27" s="42">
        <v>44061</v>
      </c>
      <c r="B27" t="s">
        <v>87</v>
      </c>
      <c r="C27" t="s">
        <v>331</v>
      </c>
      <c r="D27" t="s">
        <v>89</v>
      </c>
      <c r="E27" s="46">
        <v>1</v>
      </c>
      <c r="F27" s="54">
        <v>2</v>
      </c>
      <c r="G27" s="8">
        <f t="shared" si="0"/>
        <v>2</v>
      </c>
      <c r="H27" s="8">
        <v>2</v>
      </c>
      <c r="I27" s="42">
        <v>44061</v>
      </c>
      <c r="J27" s="35">
        <f t="shared" si="1"/>
        <v>0</v>
      </c>
    </row>
    <row r="28" spans="1:11" x14ac:dyDescent="0.25">
      <c r="A28" s="42">
        <v>44061</v>
      </c>
      <c r="B28" t="s">
        <v>47</v>
      </c>
      <c r="C28" t="s">
        <v>332</v>
      </c>
      <c r="D28" t="s">
        <v>139</v>
      </c>
      <c r="E28" s="46">
        <v>10</v>
      </c>
      <c r="F28" s="54">
        <v>0.2</v>
      </c>
      <c r="G28" s="8">
        <f t="shared" si="0"/>
        <v>2</v>
      </c>
      <c r="H28" s="8">
        <v>2</v>
      </c>
      <c r="I28" s="42">
        <v>44061</v>
      </c>
      <c r="J28" s="35">
        <f t="shared" si="1"/>
        <v>0</v>
      </c>
    </row>
    <row r="29" spans="1:11" x14ac:dyDescent="0.25">
      <c r="A29" s="42">
        <v>44061</v>
      </c>
      <c r="B29" t="s">
        <v>324</v>
      </c>
      <c r="C29" t="s">
        <v>334</v>
      </c>
      <c r="D29" t="s">
        <v>333</v>
      </c>
      <c r="E29" s="46">
        <v>1</v>
      </c>
      <c r="F29" s="54">
        <v>100</v>
      </c>
      <c r="G29" s="8">
        <f t="shared" si="0"/>
        <v>100</v>
      </c>
      <c r="H29" s="8">
        <v>100</v>
      </c>
      <c r="I29" s="42">
        <v>44061</v>
      </c>
      <c r="J29" s="35">
        <f t="shared" si="1"/>
        <v>0</v>
      </c>
    </row>
    <row r="30" spans="1:11" x14ac:dyDescent="0.25">
      <c r="A30" s="42">
        <v>44061</v>
      </c>
      <c r="B30" t="s">
        <v>47</v>
      </c>
      <c r="C30" t="s">
        <v>335</v>
      </c>
      <c r="D30" t="s">
        <v>139</v>
      </c>
      <c r="E30" s="46">
        <v>26</v>
      </c>
      <c r="F30" s="54">
        <v>0.2</v>
      </c>
      <c r="G30" s="8">
        <f t="shared" si="0"/>
        <v>5.2</v>
      </c>
      <c r="H30" s="8">
        <v>5.2</v>
      </c>
      <c r="I30" s="42">
        <v>44061</v>
      </c>
      <c r="J30" s="35">
        <f t="shared" si="1"/>
        <v>0</v>
      </c>
    </row>
    <row r="31" spans="1:11" x14ac:dyDescent="0.25">
      <c r="A31" s="42">
        <v>44063</v>
      </c>
      <c r="B31" t="s">
        <v>47</v>
      </c>
      <c r="C31" t="s">
        <v>239</v>
      </c>
      <c r="D31" t="s">
        <v>52</v>
      </c>
      <c r="E31" s="46">
        <v>6</v>
      </c>
      <c r="F31" s="54">
        <v>0.8</v>
      </c>
      <c r="G31" s="8">
        <f t="shared" si="0"/>
        <v>4.8000000000000007</v>
      </c>
      <c r="H31" s="8">
        <v>4.8</v>
      </c>
      <c r="I31" s="42">
        <v>44063</v>
      </c>
      <c r="J31" s="35">
        <f t="shared" si="1"/>
        <v>8.8817841970012523E-16</v>
      </c>
    </row>
    <row r="32" spans="1:11" x14ac:dyDescent="0.25">
      <c r="A32" s="42">
        <v>44064</v>
      </c>
      <c r="B32" t="s">
        <v>14</v>
      </c>
      <c r="C32" t="s">
        <v>36</v>
      </c>
      <c r="D32" t="s">
        <v>30</v>
      </c>
      <c r="E32" s="46">
        <v>2</v>
      </c>
      <c r="F32" s="54">
        <v>0.7</v>
      </c>
      <c r="G32" s="8">
        <f t="shared" si="0"/>
        <v>1.4</v>
      </c>
      <c r="H32" s="8">
        <v>1.4</v>
      </c>
      <c r="I32" s="42">
        <v>44064</v>
      </c>
      <c r="J32" s="35">
        <f t="shared" si="1"/>
        <v>0</v>
      </c>
    </row>
    <row r="33" spans="1:10" x14ac:dyDescent="0.25">
      <c r="A33" s="42">
        <v>44064</v>
      </c>
      <c r="B33" t="s">
        <v>47</v>
      </c>
      <c r="C33" t="s">
        <v>239</v>
      </c>
      <c r="D33" t="s">
        <v>139</v>
      </c>
      <c r="E33" s="46">
        <v>1</v>
      </c>
      <c r="F33" s="54">
        <v>0.2</v>
      </c>
      <c r="G33" s="8">
        <f t="shared" si="0"/>
        <v>0.2</v>
      </c>
      <c r="H33" s="8">
        <v>0.2</v>
      </c>
      <c r="I33" s="42">
        <v>44064</v>
      </c>
      <c r="J33" s="35">
        <f t="shared" si="1"/>
        <v>0</v>
      </c>
    </row>
    <row r="34" spans="1:10" x14ac:dyDescent="0.25">
      <c r="A34" s="42">
        <v>44064</v>
      </c>
      <c r="B34" t="s">
        <v>47</v>
      </c>
      <c r="C34" t="s">
        <v>36</v>
      </c>
      <c r="D34" t="s">
        <v>52</v>
      </c>
      <c r="E34" s="46">
        <v>2</v>
      </c>
      <c r="F34" s="54">
        <v>0.8</v>
      </c>
      <c r="G34" s="8">
        <f t="shared" si="0"/>
        <v>1.6</v>
      </c>
      <c r="H34" s="8">
        <v>1.6</v>
      </c>
      <c r="I34" s="42">
        <v>44064</v>
      </c>
      <c r="J34" s="35">
        <f t="shared" si="1"/>
        <v>0</v>
      </c>
    </row>
    <row r="35" spans="1:10" x14ac:dyDescent="0.25">
      <c r="A35" s="42">
        <v>44068</v>
      </c>
      <c r="B35" t="s">
        <v>47</v>
      </c>
      <c r="C35" t="s">
        <v>336</v>
      </c>
      <c r="D35" t="s">
        <v>337</v>
      </c>
      <c r="E35" s="46">
        <v>250</v>
      </c>
      <c r="F35" s="54">
        <v>0.2</v>
      </c>
      <c r="G35" s="8">
        <f t="shared" si="0"/>
        <v>50</v>
      </c>
      <c r="H35" s="8">
        <v>50</v>
      </c>
      <c r="I35" s="42">
        <v>44068</v>
      </c>
      <c r="J35" s="35">
        <f t="shared" si="1"/>
        <v>0</v>
      </c>
    </row>
    <row r="36" spans="1:10" x14ac:dyDescent="0.25">
      <c r="A36" s="42">
        <v>44069</v>
      </c>
      <c r="B36" t="s">
        <v>57</v>
      </c>
      <c r="C36" t="s">
        <v>36</v>
      </c>
      <c r="D36" t="s">
        <v>357</v>
      </c>
      <c r="E36" s="46">
        <v>1</v>
      </c>
      <c r="F36" s="54">
        <v>10</v>
      </c>
      <c r="G36" s="8">
        <v>10</v>
      </c>
      <c r="H36" s="8">
        <v>10</v>
      </c>
      <c r="I36" s="42">
        <v>44069</v>
      </c>
      <c r="J36" s="35">
        <f t="shared" si="1"/>
        <v>0</v>
      </c>
    </row>
    <row r="37" spans="1:10" x14ac:dyDescent="0.25">
      <c r="A37" s="42">
        <v>44070</v>
      </c>
      <c r="B37" t="s">
        <v>14</v>
      </c>
      <c r="C37" t="s">
        <v>338</v>
      </c>
      <c r="D37" t="s">
        <v>30</v>
      </c>
      <c r="E37" s="46">
        <v>8</v>
      </c>
      <c r="F37" s="54">
        <v>0.7</v>
      </c>
      <c r="G37" s="8">
        <f t="shared" si="0"/>
        <v>5.6</v>
      </c>
      <c r="H37" s="8">
        <v>5.6</v>
      </c>
      <c r="I37" s="42">
        <v>44070</v>
      </c>
      <c r="J37" s="35">
        <f t="shared" si="1"/>
        <v>0</v>
      </c>
    </row>
    <row r="38" spans="1:10" x14ac:dyDescent="0.25">
      <c r="A38" s="42">
        <v>44070</v>
      </c>
      <c r="B38" t="s">
        <v>160</v>
      </c>
      <c r="C38" t="s">
        <v>339</v>
      </c>
      <c r="D38" t="s">
        <v>160</v>
      </c>
      <c r="E38" s="46">
        <v>30</v>
      </c>
      <c r="F38" s="54">
        <v>1</v>
      </c>
      <c r="G38" s="8">
        <f t="shared" si="0"/>
        <v>30</v>
      </c>
      <c r="H38" s="8">
        <v>30</v>
      </c>
      <c r="I38" s="42">
        <v>44070</v>
      </c>
      <c r="J38" s="35">
        <f t="shared" si="1"/>
        <v>0</v>
      </c>
    </row>
    <row r="39" spans="1:10" x14ac:dyDescent="0.25">
      <c r="A39" s="42">
        <v>44070</v>
      </c>
      <c r="B39" t="s">
        <v>14</v>
      </c>
      <c r="C39" t="s">
        <v>36</v>
      </c>
      <c r="D39" t="s">
        <v>30</v>
      </c>
      <c r="E39" s="46">
        <v>2</v>
      </c>
      <c r="F39" s="54">
        <v>1.2</v>
      </c>
      <c r="G39" s="8">
        <f t="shared" si="0"/>
        <v>2.4</v>
      </c>
      <c r="H39" s="8">
        <v>2.4</v>
      </c>
      <c r="I39" s="42">
        <v>44070</v>
      </c>
      <c r="J39" s="35">
        <f t="shared" si="1"/>
        <v>0</v>
      </c>
    </row>
    <row r="40" spans="1:10" x14ac:dyDescent="0.25">
      <c r="A40" s="42">
        <v>44071</v>
      </c>
      <c r="B40" t="s">
        <v>160</v>
      </c>
      <c r="C40" t="s">
        <v>154</v>
      </c>
      <c r="D40" t="s">
        <v>160</v>
      </c>
      <c r="E40" s="46">
        <v>5</v>
      </c>
      <c r="F40" s="54">
        <v>1</v>
      </c>
      <c r="G40" s="8">
        <f t="shared" si="0"/>
        <v>5</v>
      </c>
      <c r="H40" s="8">
        <v>5</v>
      </c>
      <c r="I40" s="42">
        <v>44071</v>
      </c>
      <c r="J40" s="35">
        <f t="shared" si="1"/>
        <v>0</v>
      </c>
    </row>
    <row r="41" spans="1:10" x14ac:dyDescent="0.25">
      <c r="A41" s="42">
        <v>44071</v>
      </c>
      <c r="B41" t="s">
        <v>278</v>
      </c>
      <c r="C41" t="s">
        <v>114</v>
      </c>
      <c r="D41" t="s">
        <v>278</v>
      </c>
      <c r="E41" s="46">
        <v>1</v>
      </c>
      <c r="F41" s="54">
        <v>3</v>
      </c>
      <c r="G41" s="8">
        <f t="shared" si="0"/>
        <v>3</v>
      </c>
      <c r="H41" s="8">
        <v>3</v>
      </c>
      <c r="I41" s="42">
        <v>44071</v>
      </c>
      <c r="J41" s="35">
        <f t="shared" si="1"/>
        <v>0</v>
      </c>
    </row>
    <row r="42" spans="1:10" x14ac:dyDescent="0.25">
      <c r="A42" s="42">
        <v>44074</v>
      </c>
      <c r="B42" t="s">
        <v>14</v>
      </c>
      <c r="C42" t="s">
        <v>106</v>
      </c>
      <c r="D42" t="s">
        <v>51</v>
      </c>
      <c r="E42" s="46">
        <v>2</v>
      </c>
      <c r="F42" s="54">
        <v>1.7</v>
      </c>
      <c r="G42" s="8">
        <f t="shared" si="0"/>
        <v>3.4</v>
      </c>
      <c r="H42" s="8">
        <v>3.4</v>
      </c>
      <c r="I42" s="42">
        <v>44074</v>
      </c>
      <c r="J42" s="35">
        <f t="shared" si="1"/>
        <v>0</v>
      </c>
    </row>
    <row r="43" spans="1:10" x14ac:dyDescent="0.25">
      <c r="A43" s="42">
        <v>44074</v>
      </c>
      <c r="B43" t="s">
        <v>14</v>
      </c>
      <c r="C43" t="s">
        <v>36</v>
      </c>
      <c r="D43" t="s">
        <v>30</v>
      </c>
      <c r="E43" s="46">
        <v>5</v>
      </c>
      <c r="F43" s="54">
        <v>0.7</v>
      </c>
      <c r="G43" s="8">
        <f t="shared" si="0"/>
        <v>3.5</v>
      </c>
      <c r="H43" s="8">
        <v>3.5</v>
      </c>
      <c r="I43" s="42">
        <v>44074</v>
      </c>
      <c r="J43" s="35">
        <f t="shared" si="1"/>
        <v>0</v>
      </c>
    </row>
    <row r="44" spans="1:10" x14ac:dyDescent="0.25">
      <c r="A44" s="42">
        <v>44074</v>
      </c>
      <c r="B44" t="s">
        <v>14</v>
      </c>
      <c r="C44" t="s">
        <v>36</v>
      </c>
      <c r="D44" t="s">
        <v>340</v>
      </c>
      <c r="E44" s="46">
        <v>2</v>
      </c>
      <c r="F44" s="54">
        <v>0.7</v>
      </c>
      <c r="G44" s="8">
        <f t="shared" si="0"/>
        <v>1.4</v>
      </c>
      <c r="H44" s="8">
        <v>1.4</v>
      </c>
      <c r="I44" s="42">
        <v>44074</v>
      </c>
      <c r="J44" s="35">
        <f t="shared" si="1"/>
        <v>0</v>
      </c>
    </row>
    <row r="45" spans="1:10" x14ac:dyDescent="0.25">
      <c r="A45" s="42"/>
      <c r="E45" s="46"/>
      <c r="F45" s="54"/>
      <c r="G45" s="8">
        <f t="shared" si="0"/>
        <v>0</v>
      </c>
      <c r="H45" s="8"/>
      <c r="I45" s="42"/>
      <c r="J45" s="35">
        <f t="shared" si="1"/>
        <v>0</v>
      </c>
    </row>
    <row r="46" spans="1:10" x14ac:dyDescent="0.25">
      <c r="A46" s="42"/>
      <c r="E46" s="46"/>
      <c r="F46" s="54"/>
      <c r="G46" s="8">
        <f t="shared" si="0"/>
        <v>0</v>
      </c>
      <c r="H46" s="8"/>
      <c r="I46" s="42"/>
      <c r="J46" s="35">
        <f t="shared" si="1"/>
        <v>0</v>
      </c>
    </row>
    <row r="47" spans="1:10" x14ac:dyDescent="0.25">
      <c r="A47" s="42"/>
      <c r="E47" s="46"/>
      <c r="F47" s="54"/>
      <c r="G47" s="8">
        <f t="shared" si="0"/>
        <v>0</v>
      </c>
      <c r="H47" s="8"/>
      <c r="I47" s="42"/>
      <c r="J47" s="35">
        <f t="shared" si="1"/>
        <v>0</v>
      </c>
    </row>
    <row r="48" spans="1:10" x14ac:dyDescent="0.25">
      <c r="A48" s="42"/>
      <c r="E48" s="46"/>
      <c r="F48" s="54"/>
      <c r="G48" s="8">
        <f t="shared" si="0"/>
        <v>0</v>
      </c>
      <c r="H48" s="8"/>
      <c r="I48" s="42"/>
      <c r="J48" s="35">
        <f t="shared" si="1"/>
        <v>0</v>
      </c>
    </row>
    <row r="49" spans="1:10" x14ac:dyDescent="0.25">
      <c r="A49" s="42"/>
      <c r="E49" s="46"/>
      <c r="F49" s="54"/>
      <c r="G49" s="8">
        <f t="shared" si="0"/>
        <v>0</v>
      </c>
      <c r="H49" s="8"/>
      <c r="I49" s="42"/>
      <c r="J49" s="35">
        <f t="shared" si="1"/>
        <v>0</v>
      </c>
    </row>
    <row r="50" spans="1:10" x14ac:dyDescent="0.25">
      <c r="A50" s="42"/>
      <c r="E50" s="46"/>
      <c r="F50" s="54"/>
      <c r="G50" s="8">
        <f t="shared" si="0"/>
        <v>0</v>
      </c>
      <c r="H50" s="8"/>
      <c r="I50" s="42"/>
      <c r="J50" s="35">
        <f t="shared" si="1"/>
        <v>0</v>
      </c>
    </row>
    <row r="51" spans="1:10" x14ac:dyDescent="0.25">
      <c r="A51" s="42"/>
      <c r="E51" s="46"/>
      <c r="F51" s="54"/>
      <c r="G51" s="8">
        <f t="shared" si="0"/>
        <v>0</v>
      </c>
      <c r="H51" s="8"/>
      <c r="I51" s="42"/>
      <c r="J51" s="35">
        <f t="shared" si="1"/>
        <v>0</v>
      </c>
    </row>
    <row r="52" spans="1:10" x14ac:dyDescent="0.25">
      <c r="A52" s="42"/>
      <c r="E52" s="46"/>
      <c r="F52" s="54"/>
      <c r="G52" s="8">
        <f t="shared" si="0"/>
        <v>0</v>
      </c>
      <c r="H52" s="8"/>
      <c r="I52" s="42"/>
      <c r="J52" s="35">
        <f t="shared" si="1"/>
        <v>0</v>
      </c>
    </row>
    <row r="53" spans="1:10" x14ac:dyDescent="0.25">
      <c r="A53" s="42"/>
      <c r="E53" s="46"/>
      <c r="F53" s="54"/>
      <c r="G53" s="8">
        <f t="shared" si="0"/>
        <v>0</v>
      </c>
      <c r="H53" s="8"/>
      <c r="I53" s="42"/>
      <c r="J53" s="35">
        <f t="shared" si="1"/>
        <v>0</v>
      </c>
    </row>
    <row r="54" spans="1:10" x14ac:dyDescent="0.25">
      <c r="A54" s="42"/>
      <c r="E54" s="46"/>
      <c r="F54" s="54"/>
      <c r="G54" s="8">
        <f t="shared" si="0"/>
        <v>0</v>
      </c>
      <c r="H54" s="8"/>
      <c r="I54" s="42"/>
      <c r="J54" s="35">
        <f t="shared" si="1"/>
        <v>0</v>
      </c>
    </row>
    <row r="55" spans="1:10" x14ac:dyDescent="0.25">
      <c r="A55" s="42"/>
      <c r="E55" s="46"/>
      <c r="F55" s="54"/>
      <c r="G55" s="8">
        <f t="shared" si="0"/>
        <v>0</v>
      </c>
      <c r="H55" s="8"/>
      <c r="I55" s="42"/>
      <c r="J55" s="35">
        <f t="shared" si="1"/>
        <v>0</v>
      </c>
    </row>
    <row r="56" spans="1:10" x14ac:dyDescent="0.25">
      <c r="A56" s="42"/>
      <c r="E56" s="46"/>
      <c r="F56" s="54"/>
      <c r="G56" s="8">
        <f t="shared" si="0"/>
        <v>0</v>
      </c>
      <c r="H56" s="8"/>
      <c r="I56" s="42"/>
      <c r="J56" s="35">
        <f t="shared" si="1"/>
        <v>0</v>
      </c>
    </row>
    <row r="57" spans="1:10" x14ac:dyDescent="0.25">
      <c r="A57" s="42"/>
      <c r="E57" s="46"/>
      <c r="F57" s="54"/>
      <c r="G57" s="8">
        <f t="shared" si="0"/>
        <v>0</v>
      </c>
      <c r="H57" s="8"/>
      <c r="I57" s="42"/>
      <c r="J57" s="35">
        <f t="shared" si="1"/>
        <v>0</v>
      </c>
    </row>
    <row r="58" spans="1:10" x14ac:dyDescent="0.25">
      <c r="A58" s="42"/>
      <c r="E58" s="46"/>
      <c r="F58" s="54"/>
      <c r="G58" s="8">
        <f t="shared" si="0"/>
        <v>0</v>
      </c>
      <c r="H58" s="8"/>
      <c r="I58" s="42"/>
      <c r="J58" s="35">
        <f t="shared" si="1"/>
        <v>0</v>
      </c>
    </row>
    <row r="59" spans="1:10" x14ac:dyDescent="0.25">
      <c r="A59" s="42"/>
      <c r="E59" s="46"/>
      <c r="F59" s="54"/>
      <c r="G59" s="8">
        <f t="shared" si="0"/>
        <v>0</v>
      </c>
      <c r="H59" s="8"/>
      <c r="I59" s="42"/>
      <c r="J59" s="35">
        <f t="shared" si="1"/>
        <v>0</v>
      </c>
    </row>
    <row r="60" spans="1:10" x14ac:dyDescent="0.25">
      <c r="A60" s="42"/>
      <c r="E60" s="46"/>
      <c r="F60" s="54"/>
      <c r="G60" s="8">
        <f t="shared" si="0"/>
        <v>0</v>
      </c>
      <c r="H60" s="8"/>
      <c r="I60" s="42"/>
      <c r="J60" s="35">
        <f t="shared" si="1"/>
        <v>0</v>
      </c>
    </row>
    <row r="61" spans="1:10" x14ac:dyDescent="0.25">
      <c r="A61" s="42"/>
      <c r="E61" s="46"/>
      <c r="F61" s="54"/>
      <c r="G61" s="8">
        <f t="shared" si="0"/>
        <v>0</v>
      </c>
      <c r="H61" s="8"/>
      <c r="I61" s="42"/>
      <c r="J61" s="35">
        <f t="shared" si="1"/>
        <v>0</v>
      </c>
    </row>
    <row r="62" spans="1:10" x14ac:dyDescent="0.25">
      <c r="A62" s="42"/>
      <c r="E62" s="46"/>
      <c r="F62" s="54"/>
      <c r="G62" s="8">
        <f t="shared" si="0"/>
        <v>0</v>
      </c>
      <c r="H62" s="8"/>
      <c r="I62" s="42"/>
      <c r="J62" s="35">
        <f t="shared" si="1"/>
        <v>0</v>
      </c>
    </row>
    <row r="63" spans="1:10" x14ac:dyDescent="0.25">
      <c r="A63" s="42"/>
      <c r="E63" s="46"/>
      <c r="F63" s="54"/>
      <c r="G63" s="8">
        <f t="shared" si="0"/>
        <v>0</v>
      </c>
      <c r="H63" s="8"/>
      <c r="I63" s="42"/>
      <c r="J63" s="35">
        <f t="shared" si="1"/>
        <v>0</v>
      </c>
    </row>
    <row r="64" spans="1:10" x14ac:dyDescent="0.25">
      <c r="A64" s="42"/>
      <c r="E64" s="46"/>
      <c r="F64" s="54"/>
      <c r="G64" s="8">
        <f t="shared" si="0"/>
        <v>0</v>
      </c>
      <c r="H64" s="8"/>
      <c r="I64" s="42"/>
      <c r="J64" s="35">
        <f t="shared" si="1"/>
        <v>0</v>
      </c>
    </row>
    <row r="65" spans="1:10" x14ac:dyDescent="0.25">
      <c r="A65" s="42"/>
      <c r="E65" s="46"/>
      <c r="F65" s="54"/>
      <c r="G65" s="8">
        <f t="shared" si="0"/>
        <v>0</v>
      </c>
      <c r="H65" s="8"/>
      <c r="I65" s="42"/>
      <c r="J65" s="35">
        <f t="shared" si="1"/>
        <v>0</v>
      </c>
    </row>
    <row r="66" spans="1:10" x14ac:dyDescent="0.25">
      <c r="A66" s="42"/>
      <c r="E66" s="46"/>
      <c r="F66" s="54"/>
      <c r="G66" s="8">
        <f t="shared" si="0"/>
        <v>0</v>
      </c>
      <c r="H66" s="8"/>
      <c r="I66" s="42"/>
      <c r="J66" s="35">
        <f t="shared" si="1"/>
        <v>0</v>
      </c>
    </row>
    <row r="67" spans="1:10" x14ac:dyDescent="0.25">
      <c r="A67" s="42"/>
      <c r="E67" s="46"/>
      <c r="F67" s="54"/>
      <c r="G67" s="8">
        <f t="shared" si="0"/>
        <v>0</v>
      </c>
      <c r="H67" s="8"/>
      <c r="I67" s="42"/>
      <c r="J67" s="35">
        <f t="shared" si="1"/>
        <v>0</v>
      </c>
    </row>
    <row r="68" spans="1:10" x14ac:dyDescent="0.25">
      <c r="A68" s="42"/>
      <c r="E68" s="46"/>
      <c r="F68" s="54"/>
      <c r="G68" s="8">
        <f t="shared" ref="G68:G131" si="2">SUM(E68*F68)</f>
        <v>0</v>
      </c>
      <c r="H68" s="8"/>
      <c r="I68" s="42"/>
      <c r="J68" s="35">
        <f t="shared" ref="J68:J131" si="3">SUM(G68-H68)</f>
        <v>0</v>
      </c>
    </row>
    <row r="69" spans="1:10" x14ac:dyDescent="0.25">
      <c r="A69" s="42"/>
      <c r="E69" s="46"/>
      <c r="F69" s="54"/>
      <c r="G69" s="8">
        <f t="shared" si="2"/>
        <v>0</v>
      </c>
      <c r="H69" s="8"/>
      <c r="I69" s="42"/>
      <c r="J69" s="35">
        <f t="shared" si="3"/>
        <v>0</v>
      </c>
    </row>
    <row r="70" spans="1:10" x14ac:dyDescent="0.25">
      <c r="A70" s="42"/>
      <c r="E70" s="46"/>
      <c r="F70" s="54"/>
      <c r="G70" s="8">
        <f t="shared" si="2"/>
        <v>0</v>
      </c>
      <c r="H70" s="8"/>
      <c r="I70" s="42"/>
      <c r="J70" s="35">
        <f t="shared" si="3"/>
        <v>0</v>
      </c>
    </row>
    <row r="71" spans="1:10" x14ac:dyDescent="0.25">
      <c r="A71" s="42"/>
      <c r="E71" s="46"/>
      <c r="F71" s="54"/>
      <c r="G71" s="8">
        <f t="shared" si="2"/>
        <v>0</v>
      </c>
      <c r="H71" s="8"/>
      <c r="I71" s="42"/>
      <c r="J71" s="35">
        <f t="shared" si="3"/>
        <v>0</v>
      </c>
    </row>
    <row r="72" spans="1:10" x14ac:dyDescent="0.25">
      <c r="A72" s="42"/>
      <c r="E72" s="46"/>
      <c r="F72" s="54"/>
      <c r="G72" s="8">
        <f t="shared" si="2"/>
        <v>0</v>
      </c>
      <c r="H72" s="8"/>
      <c r="I72" s="42"/>
      <c r="J72" s="35">
        <f t="shared" si="3"/>
        <v>0</v>
      </c>
    </row>
    <row r="73" spans="1:10" x14ac:dyDescent="0.25">
      <c r="A73" s="42"/>
      <c r="E73" s="46"/>
      <c r="F73" s="54"/>
      <c r="G73" s="8">
        <f t="shared" si="2"/>
        <v>0</v>
      </c>
      <c r="H73" s="8"/>
      <c r="I73" s="42"/>
      <c r="J73" s="35">
        <f t="shared" si="3"/>
        <v>0</v>
      </c>
    </row>
    <row r="74" spans="1:10" x14ac:dyDescent="0.25">
      <c r="A74" s="42"/>
      <c r="E74" s="46"/>
      <c r="F74" s="54"/>
      <c r="G74" s="8">
        <f t="shared" si="2"/>
        <v>0</v>
      </c>
      <c r="H74" s="8"/>
      <c r="I74" s="42"/>
      <c r="J74" s="35">
        <f t="shared" si="3"/>
        <v>0</v>
      </c>
    </row>
    <row r="75" spans="1:10" x14ac:dyDescent="0.25">
      <c r="A75" s="42"/>
      <c r="E75" s="46"/>
      <c r="F75" s="54"/>
      <c r="G75" s="8">
        <f t="shared" si="2"/>
        <v>0</v>
      </c>
      <c r="H75" s="8"/>
      <c r="I75" s="42"/>
      <c r="J75" s="35">
        <f t="shared" si="3"/>
        <v>0</v>
      </c>
    </row>
    <row r="76" spans="1:10" x14ac:dyDescent="0.25">
      <c r="A76" s="42"/>
      <c r="E76" s="46"/>
      <c r="F76" s="54"/>
      <c r="G76" s="8">
        <f t="shared" si="2"/>
        <v>0</v>
      </c>
      <c r="H76" s="8"/>
      <c r="I76" s="42"/>
      <c r="J76" s="35">
        <f t="shared" si="3"/>
        <v>0</v>
      </c>
    </row>
    <row r="77" spans="1:10" x14ac:dyDescent="0.25">
      <c r="A77" s="42"/>
      <c r="E77" s="46"/>
      <c r="F77" s="54"/>
      <c r="G77" s="8">
        <f t="shared" si="2"/>
        <v>0</v>
      </c>
      <c r="H77" s="8"/>
      <c r="I77" s="42"/>
      <c r="J77" s="35">
        <f t="shared" si="3"/>
        <v>0</v>
      </c>
    </row>
    <row r="78" spans="1:10" x14ac:dyDescent="0.25">
      <c r="A78" s="42"/>
      <c r="E78" s="46"/>
      <c r="F78" s="54"/>
      <c r="G78" s="8">
        <f t="shared" si="2"/>
        <v>0</v>
      </c>
      <c r="H78" s="8"/>
      <c r="I78" s="42"/>
      <c r="J78" s="35">
        <f t="shared" si="3"/>
        <v>0</v>
      </c>
    </row>
    <row r="79" spans="1:10" x14ac:dyDescent="0.25">
      <c r="A79" s="42"/>
      <c r="E79" s="46"/>
      <c r="F79" s="54"/>
      <c r="G79" s="8">
        <f t="shared" si="2"/>
        <v>0</v>
      </c>
      <c r="H79" s="8"/>
      <c r="I79" s="42"/>
      <c r="J79" s="35">
        <f t="shared" si="3"/>
        <v>0</v>
      </c>
    </row>
    <row r="80" spans="1:10" x14ac:dyDescent="0.25">
      <c r="A80" s="42"/>
      <c r="E80" s="46"/>
      <c r="F80" s="54"/>
      <c r="G80" s="8">
        <f t="shared" si="2"/>
        <v>0</v>
      </c>
      <c r="H80" s="8"/>
      <c r="I80" s="42"/>
      <c r="J80" s="35">
        <f t="shared" si="3"/>
        <v>0</v>
      </c>
    </row>
    <row r="81" spans="1:10" x14ac:dyDescent="0.25">
      <c r="A81" s="42"/>
      <c r="E81" s="46"/>
      <c r="F81" s="54"/>
      <c r="G81" s="8">
        <f t="shared" si="2"/>
        <v>0</v>
      </c>
      <c r="H81" s="8"/>
      <c r="I81" s="42"/>
      <c r="J81" s="35">
        <f t="shared" si="3"/>
        <v>0</v>
      </c>
    </row>
    <row r="82" spans="1:10" x14ac:dyDescent="0.25">
      <c r="A82" s="42"/>
      <c r="E82" s="46"/>
      <c r="F82" s="54"/>
      <c r="G82" s="8">
        <f t="shared" si="2"/>
        <v>0</v>
      </c>
      <c r="H82" s="8"/>
      <c r="I82" s="42"/>
      <c r="J82" s="35">
        <f t="shared" si="3"/>
        <v>0</v>
      </c>
    </row>
    <row r="83" spans="1:10" x14ac:dyDescent="0.25">
      <c r="A83" s="42"/>
      <c r="E83" s="46"/>
      <c r="F83" s="54"/>
      <c r="G83" s="8">
        <f t="shared" si="2"/>
        <v>0</v>
      </c>
      <c r="H83" s="8"/>
      <c r="I83" s="42"/>
      <c r="J83" s="35">
        <f t="shared" si="3"/>
        <v>0</v>
      </c>
    </row>
    <row r="84" spans="1:10" x14ac:dyDescent="0.25">
      <c r="A84" s="42"/>
      <c r="E84" s="46"/>
      <c r="F84" s="54"/>
      <c r="G84" s="8">
        <f t="shared" si="2"/>
        <v>0</v>
      </c>
      <c r="H84" s="8"/>
      <c r="I84" s="42"/>
      <c r="J84" s="35">
        <f t="shared" si="3"/>
        <v>0</v>
      </c>
    </row>
    <row r="85" spans="1:10" x14ac:dyDescent="0.25">
      <c r="A85" s="42"/>
      <c r="E85" s="46"/>
      <c r="F85" s="54"/>
      <c r="G85" s="8">
        <f t="shared" si="2"/>
        <v>0</v>
      </c>
      <c r="H85" s="8"/>
      <c r="I85" s="42"/>
      <c r="J85" s="35">
        <f t="shared" si="3"/>
        <v>0</v>
      </c>
    </row>
    <row r="86" spans="1:10" x14ac:dyDescent="0.25">
      <c r="A86" s="42"/>
      <c r="E86" s="46"/>
      <c r="F86" s="54"/>
      <c r="G86" s="8">
        <f t="shared" si="2"/>
        <v>0</v>
      </c>
      <c r="H86" s="8"/>
      <c r="I86" s="42"/>
      <c r="J86" s="35">
        <f t="shared" si="3"/>
        <v>0</v>
      </c>
    </row>
    <row r="87" spans="1:10" x14ac:dyDescent="0.25">
      <c r="A87" s="42"/>
      <c r="E87" s="46"/>
      <c r="F87" s="54"/>
      <c r="G87" s="8">
        <f t="shared" si="2"/>
        <v>0</v>
      </c>
      <c r="H87" s="8"/>
      <c r="I87" s="42"/>
      <c r="J87" s="35">
        <f t="shared" si="3"/>
        <v>0</v>
      </c>
    </row>
    <row r="88" spans="1:10" x14ac:dyDescent="0.25">
      <c r="A88" s="42"/>
      <c r="E88" s="46"/>
      <c r="F88" s="54"/>
      <c r="G88" s="8">
        <f t="shared" si="2"/>
        <v>0</v>
      </c>
      <c r="H88" s="8"/>
      <c r="I88" s="42"/>
      <c r="J88" s="35">
        <f t="shared" si="3"/>
        <v>0</v>
      </c>
    </row>
    <row r="89" spans="1:10" x14ac:dyDescent="0.25">
      <c r="A89" s="42"/>
      <c r="E89" s="46"/>
      <c r="F89" s="54"/>
      <c r="G89" s="8">
        <f t="shared" si="2"/>
        <v>0</v>
      </c>
      <c r="H89" s="8"/>
      <c r="I89" s="42"/>
      <c r="J89" s="35">
        <f t="shared" si="3"/>
        <v>0</v>
      </c>
    </row>
    <row r="90" spans="1:10" x14ac:dyDescent="0.25">
      <c r="A90" s="42"/>
      <c r="E90" s="46"/>
      <c r="F90" s="54"/>
      <c r="G90" s="8">
        <f t="shared" si="2"/>
        <v>0</v>
      </c>
      <c r="H90" s="8"/>
      <c r="I90" s="42"/>
      <c r="J90" s="35">
        <f t="shared" si="3"/>
        <v>0</v>
      </c>
    </row>
    <row r="91" spans="1:10" x14ac:dyDescent="0.25">
      <c r="A91" s="42"/>
      <c r="E91" s="46"/>
      <c r="F91" s="54"/>
      <c r="G91" s="8">
        <f t="shared" si="2"/>
        <v>0</v>
      </c>
      <c r="H91" s="8"/>
      <c r="I91" s="42"/>
      <c r="J91" s="35">
        <f t="shared" si="3"/>
        <v>0</v>
      </c>
    </row>
    <row r="92" spans="1:10" x14ac:dyDescent="0.25">
      <c r="A92" s="42"/>
      <c r="E92" s="46"/>
      <c r="F92" s="54"/>
      <c r="G92" s="8">
        <f t="shared" si="2"/>
        <v>0</v>
      </c>
      <c r="H92" s="8"/>
      <c r="I92" s="42"/>
      <c r="J92" s="35">
        <f t="shared" si="3"/>
        <v>0</v>
      </c>
    </row>
    <row r="93" spans="1:10" x14ac:dyDescent="0.25">
      <c r="A93" s="42"/>
      <c r="E93" s="46"/>
      <c r="F93" s="54"/>
      <c r="G93" s="8">
        <f t="shared" si="2"/>
        <v>0</v>
      </c>
      <c r="H93" s="8"/>
      <c r="I93" s="42"/>
      <c r="J93" s="35">
        <f t="shared" si="3"/>
        <v>0</v>
      </c>
    </row>
    <row r="94" spans="1:10" x14ac:dyDescent="0.25">
      <c r="A94" s="42"/>
      <c r="E94" s="46"/>
      <c r="F94" s="54"/>
      <c r="G94" s="8">
        <f t="shared" si="2"/>
        <v>0</v>
      </c>
      <c r="H94" s="8"/>
      <c r="I94" s="42"/>
      <c r="J94" s="35">
        <f t="shared" si="3"/>
        <v>0</v>
      </c>
    </row>
    <row r="95" spans="1:10" x14ac:dyDescent="0.25">
      <c r="A95" s="42"/>
      <c r="E95" s="46"/>
      <c r="F95" s="54"/>
      <c r="G95" s="8">
        <f t="shared" si="2"/>
        <v>0</v>
      </c>
      <c r="H95" s="8"/>
      <c r="I95" s="42"/>
      <c r="J95" s="35">
        <f t="shared" si="3"/>
        <v>0</v>
      </c>
    </row>
    <row r="96" spans="1:10" x14ac:dyDescent="0.25">
      <c r="A96" s="42"/>
      <c r="E96" s="46"/>
      <c r="F96" s="54"/>
      <c r="G96" s="8">
        <f t="shared" si="2"/>
        <v>0</v>
      </c>
      <c r="H96" s="8"/>
      <c r="I96" s="42"/>
      <c r="J96" s="35">
        <f t="shared" si="3"/>
        <v>0</v>
      </c>
    </row>
    <row r="97" spans="1:10" x14ac:dyDescent="0.25">
      <c r="A97" s="42"/>
      <c r="E97" s="46"/>
      <c r="F97" s="54"/>
      <c r="G97" s="8">
        <f t="shared" si="2"/>
        <v>0</v>
      </c>
      <c r="H97" s="8"/>
      <c r="I97" s="42"/>
      <c r="J97" s="35">
        <f t="shared" si="3"/>
        <v>0</v>
      </c>
    </row>
    <row r="98" spans="1:10" x14ac:dyDescent="0.25">
      <c r="A98" s="42"/>
      <c r="E98" s="46"/>
      <c r="F98" s="54"/>
      <c r="G98" s="8">
        <f t="shared" si="2"/>
        <v>0</v>
      </c>
      <c r="H98" s="8"/>
      <c r="I98" s="42"/>
      <c r="J98" s="35">
        <f t="shared" si="3"/>
        <v>0</v>
      </c>
    </row>
    <row r="99" spans="1:10" x14ac:dyDescent="0.25">
      <c r="A99" s="42"/>
      <c r="E99" s="46"/>
      <c r="F99" s="54"/>
      <c r="G99" s="8">
        <f t="shared" si="2"/>
        <v>0</v>
      </c>
      <c r="H99" s="8"/>
      <c r="I99" s="42"/>
      <c r="J99" s="35">
        <f t="shared" si="3"/>
        <v>0</v>
      </c>
    </row>
    <row r="100" spans="1:10" x14ac:dyDescent="0.25">
      <c r="A100" s="42"/>
      <c r="E100" s="46"/>
      <c r="F100" s="54"/>
      <c r="G100" s="8">
        <f t="shared" si="2"/>
        <v>0</v>
      </c>
      <c r="H100" s="8"/>
      <c r="I100" s="42"/>
      <c r="J100" s="35">
        <f t="shared" si="3"/>
        <v>0</v>
      </c>
    </row>
    <row r="101" spans="1:10" x14ac:dyDescent="0.25">
      <c r="A101" s="42"/>
      <c r="E101" s="46"/>
      <c r="F101" s="54"/>
      <c r="G101" s="8">
        <f t="shared" si="2"/>
        <v>0</v>
      </c>
      <c r="H101" s="8"/>
      <c r="I101" s="42"/>
      <c r="J101" s="35">
        <f t="shared" si="3"/>
        <v>0</v>
      </c>
    </row>
    <row r="102" spans="1:10" x14ac:dyDescent="0.25">
      <c r="A102" s="42"/>
      <c r="E102" s="46"/>
      <c r="F102" s="54"/>
      <c r="G102" s="8">
        <f t="shared" si="2"/>
        <v>0</v>
      </c>
      <c r="H102" s="8"/>
      <c r="I102" s="42"/>
      <c r="J102" s="35">
        <f t="shared" si="3"/>
        <v>0</v>
      </c>
    </row>
    <row r="103" spans="1:10" x14ac:dyDescent="0.25">
      <c r="A103" s="42"/>
      <c r="E103" s="46"/>
      <c r="F103" s="54"/>
      <c r="G103" s="8">
        <f t="shared" si="2"/>
        <v>0</v>
      </c>
      <c r="H103" s="8"/>
      <c r="I103" s="42"/>
      <c r="J103" s="35">
        <f t="shared" si="3"/>
        <v>0</v>
      </c>
    </row>
    <row r="104" spans="1:10" x14ac:dyDescent="0.25">
      <c r="A104" s="42"/>
      <c r="E104" s="46"/>
      <c r="F104" s="54"/>
      <c r="G104" s="8">
        <f t="shared" si="2"/>
        <v>0</v>
      </c>
      <c r="H104" s="8"/>
      <c r="I104" s="42"/>
      <c r="J104" s="35">
        <f t="shared" si="3"/>
        <v>0</v>
      </c>
    </row>
    <row r="105" spans="1:10" x14ac:dyDescent="0.25">
      <c r="A105" s="42"/>
      <c r="E105" s="46"/>
      <c r="F105" s="54"/>
      <c r="G105" s="8">
        <f t="shared" si="2"/>
        <v>0</v>
      </c>
      <c r="H105" s="8"/>
      <c r="I105" s="42"/>
      <c r="J105" s="35">
        <f t="shared" si="3"/>
        <v>0</v>
      </c>
    </row>
    <row r="106" spans="1:10" x14ac:dyDescent="0.25">
      <c r="A106" s="42"/>
      <c r="E106" s="46"/>
      <c r="F106" s="54"/>
      <c r="G106" s="8">
        <f t="shared" si="2"/>
        <v>0</v>
      </c>
      <c r="H106" s="8"/>
      <c r="I106" s="42"/>
      <c r="J106" s="35">
        <f t="shared" si="3"/>
        <v>0</v>
      </c>
    </row>
    <row r="107" spans="1:10" x14ac:dyDescent="0.25">
      <c r="A107" s="42"/>
      <c r="E107" s="46"/>
      <c r="F107" s="54"/>
      <c r="G107" s="8">
        <f t="shared" si="2"/>
        <v>0</v>
      </c>
      <c r="H107" s="8"/>
      <c r="I107" s="42"/>
      <c r="J107" s="35">
        <f t="shared" si="3"/>
        <v>0</v>
      </c>
    </row>
    <row r="108" spans="1:10" x14ac:dyDescent="0.25">
      <c r="A108" s="42"/>
      <c r="E108" s="46"/>
      <c r="F108" s="54"/>
      <c r="G108" s="8">
        <f t="shared" si="2"/>
        <v>0</v>
      </c>
      <c r="H108" s="8"/>
      <c r="I108" s="42"/>
      <c r="J108" s="35">
        <f t="shared" si="3"/>
        <v>0</v>
      </c>
    </row>
    <row r="109" spans="1:10" x14ac:dyDescent="0.25">
      <c r="A109" s="42"/>
      <c r="E109" s="46"/>
      <c r="F109" s="54"/>
      <c r="G109" s="8">
        <f t="shared" si="2"/>
        <v>0</v>
      </c>
      <c r="H109" s="8"/>
      <c r="I109" s="42"/>
      <c r="J109" s="35">
        <f t="shared" si="3"/>
        <v>0</v>
      </c>
    </row>
    <row r="110" spans="1:10" x14ac:dyDescent="0.25">
      <c r="A110" s="42"/>
      <c r="E110" s="46"/>
      <c r="F110" s="54"/>
      <c r="G110" s="8">
        <f t="shared" si="2"/>
        <v>0</v>
      </c>
      <c r="H110" s="8"/>
      <c r="I110" s="42"/>
      <c r="J110" s="35">
        <f t="shared" si="3"/>
        <v>0</v>
      </c>
    </row>
    <row r="111" spans="1:10" x14ac:dyDescent="0.25">
      <c r="A111" s="42"/>
      <c r="E111" s="46"/>
      <c r="F111" s="54"/>
      <c r="G111" s="8">
        <f t="shared" si="2"/>
        <v>0</v>
      </c>
      <c r="H111" s="8"/>
      <c r="I111" s="42"/>
      <c r="J111" s="35">
        <f t="shared" si="3"/>
        <v>0</v>
      </c>
    </row>
    <row r="112" spans="1:10" x14ac:dyDescent="0.25">
      <c r="A112" s="42"/>
      <c r="E112" s="46"/>
      <c r="F112" s="54"/>
      <c r="G112" s="8">
        <f t="shared" si="2"/>
        <v>0</v>
      </c>
      <c r="H112" s="8"/>
      <c r="I112" s="42"/>
      <c r="J112" s="35">
        <f t="shared" si="3"/>
        <v>0</v>
      </c>
    </row>
    <row r="113" spans="1:10" x14ac:dyDescent="0.25">
      <c r="A113" s="42"/>
      <c r="E113" s="46"/>
      <c r="F113" s="54"/>
      <c r="G113" s="8">
        <f t="shared" si="2"/>
        <v>0</v>
      </c>
      <c r="H113" s="8"/>
      <c r="I113" s="42"/>
      <c r="J113" s="35">
        <f t="shared" si="3"/>
        <v>0</v>
      </c>
    </row>
    <row r="114" spans="1:10" x14ac:dyDescent="0.25">
      <c r="A114" s="42"/>
      <c r="E114" s="46"/>
      <c r="F114" s="54"/>
      <c r="G114" s="8">
        <f t="shared" si="2"/>
        <v>0</v>
      </c>
      <c r="H114" s="8"/>
      <c r="I114" s="42"/>
      <c r="J114" s="35">
        <f t="shared" si="3"/>
        <v>0</v>
      </c>
    </row>
    <row r="115" spans="1:10" x14ac:dyDescent="0.25">
      <c r="A115" s="42"/>
      <c r="E115" s="46"/>
      <c r="F115" s="54"/>
      <c r="G115" s="8">
        <f t="shared" si="2"/>
        <v>0</v>
      </c>
      <c r="H115" s="8"/>
      <c r="I115" s="42"/>
      <c r="J115" s="35">
        <f t="shared" si="3"/>
        <v>0</v>
      </c>
    </row>
    <row r="116" spans="1:10" x14ac:dyDescent="0.25">
      <c r="A116" s="42"/>
      <c r="E116" s="46"/>
      <c r="F116" s="54"/>
      <c r="G116" s="8">
        <f t="shared" si="2"/>
        <v>0</v>
      </c>
      <c r="H116" s="8"/>
      <c r="I116" s="42"/>
      <c r="J116" s="35">
        <f t="shared" si="3"/>
        <v>0</v>
      </c>
    </row>
    <row r="117" spans="1:10" x14ac:dyDescent="0.25">
      <c r="A117" s="42"/>
      <c r="E117" s="46"/>
      <c r="F117" s="54"/>
      <c r="G117" s="8">
        <f t="shared" si="2"/>
        <v>0</v>
      </c>
      <c r="H117" s="8"/>
      <c r="I117" s="42"/>
      <c r="J117" s="35">
        <f t="shared" si="3"/>
        <v>0</v>
      </c>
    </row>
    <row r="118" spans="1:10" x14ac:dyDescent="0.25">
      <c r="A118" s="42"/>
      <c r="E118" s="46"/>
      <c r="F118" s="54"/>
      <c r="G118" s="8">
        <f t="shared" si="2"/>
        <v>0</v>
      </c>
      <c r="H118" s="8"/>
      <c r="I118" s="42"/>
      <c r="J118" s="35">
        <f t="shared" si="3"/>
        <v>0</v>
      </c>
    </row>
    <row r="119" spans="1:10" x14ac:dyDescent="0.25">
      <c r="A119" s="42"/>
      <c r="E119" s="46"/>
      <c r="F119" s="54"/>
      <c r="G119" s="8">
        <f t="shared" si="2"/>
        <v>0</v>
      </c>
      <c r="H119" s="8"/>
      <c r="I119" s="42"/>
      <c r="J119" s="35">
        <f t="shared" si="3"/>
        <v>0</v>
      </c>
    </row>
    <row r="120" spans="1:10" x14ac:dyDescent="0.25">
      <c r="A120" s="42"/>
      <c r="E120" s="46"/>
      <c r="F120" s="54"/>
      <c r="G120" s="8">
        <f t="shared" si="2"/>
        <v>0</v>
      </c>
      <c r="H120" s="8"/>
      <c r="I120" s="42"/>
      <c r="J120" s="35">
        <f t="shared" si="3"/>
        <v>0</v>
      </c>
    </row>
    <row r="121" spans="1:10" x14ac:dyDescent="0.25">
      <c r="A121" s="42"/>
      <c r="E121" s="46"/>
      <c r="F121" s="54"/>
      <c r="G121" s="8">
        <f t="shared" si="2"/>
        <v>0</v>
      </c>
      <c r="H121" s="8"/>
      <c r="I121" s="42"/>
      <c r="J121" s="35">
        <f t="shared" si="3"/>
        <v>0</v>
      </c>
    </row>
    <row r="122" spans="1:10" x14ac:dyDescent="0.25">
      <c r="A122" s="42"/>
      <c r="E122" s="46"/>
      <c r="F122" s="54"/>
      <c r="G122" s="8">
        <f t="shared" si="2"/>
        <v>0</v>
      </c>
      <c r="H122" s="8"/>
      <c r="I122" s="42"/>
      <c r="J122" s="35">
        <f t="shared" si="3"/>
        <v>0</v>
      </c>
    </row>
    <row r="123" spans="1:10" x14ac:dyDescent="0.25">
      <c r="A123" s="42"/>
      <c r="E123" s="46"/>
      <c r="F123" s="54"/>
      <c r="G123" s="8">
        <f t="shared" si="2"/>
        <v>0</v>
      </c>
      <c r="H123" s="8"/>
      <c r="I123" s="42"/>
      <c r="J123" s="35">
        <f t="shared" si="3"/>
        <v>0</v>
      </c>
    </row>
    <row r="124" spans="1:10" x14ac:dyDescent="0.25">
      <c r="A124" s="42"/>
      <c r="E124" s="46"/>
      <c r="F124" s="54"/>
      <c r="G124" s="8">
        <f t="shared" si="2"/>
        <v>0</v>
      </c>
      <c r="H124" s="8"/>
      <c r="I124" s="42"/>
      <c r="J124" s="35">
        <f t="shared" si="3"/>
        <v>0</v>
      </c>
    </row>
    <row r="125" spans="1:10" x14ac:dyDescent="0.25">
      <c r="A125" s="42"/>
      <c r="E125" s="46"/>
      <c r="F125" s="54"/>
      <c r="G125" s="8">
        <f t="shared" si="2"/>
        <v>0</v>
      </c>
      <c r="H125" s="8"/>
      <c r="I125" s="42"/>
      <c r="J125" s="35">
        <f t="shared" si="3"/>
        <v>0</v>
      </c>
    </row>
    <row r="126" spans="1:10" x14ac:dyDescent="0.25">
      <c r="A126" s="42"/>
      <c r="E126" s="46"/>
      <c r="F126" s="54"/>
      <c r="G126" s="8">
        <f t="shared" si="2"/>
        <v>0</v>
      </c>
      <c r="H126" s="8"/>
      <c r="I126" s="42"/>
      <c r="J126" s="35">
        <f t="shared" si="3"/>
        <v>0</v>
      </c>
    </row>
    <row r="127" spans="1:10" x14ac:dyDescent="0.25">
      <c r="A127" s="42"/>
      <c r="E127" s="46"/>
      <c r="F127" s="54"/>
      <c r="G127" s="8">
        <f t="shared" si="2"/>
        <v>0</v>
      </c>
      <c r="H127" s="8"/>
      <c r="I127" s="42"/>
      <c r="J127" s="35">
        <f t="shared" si="3"/>
        <v>0</v>
      </c>
    </row>
    <row r="128" spans="1:10" x14ac:dyDescent="0.25">
      <c r="A128" s="42"/>
      <c r="E128" s="46"/>
      <c r="F128" s="54"/>
      <c r="G128" s="8">
        <f t="shared" si="2"/>
        <v>0</v>
      </c>
      <c r="H128" s="8"/>
      <c r="I128" s="42"/>
      <c r="J128" s="35">
        <f t="shared" si="3"/>
        <v>0</v>
      </c>
    </row>
    <row r="129" spans="1:10" x14ac:dyDescent="0.25">
      <c r="A129" s="42"/>
      <c r="E129" s="46"/>
      <c r="F129" s="54"/>
      <c r="G129" s="8">
        <f t="shared" si="2"/>
        <v>0</v>
      </c>
      <c r="H129" s="8"/>
      <c r="I129" s="42"/>
      <c r="J129" s="35">
        <f t="shared" si="3"/>
        <v>0</v>
      </c>
    </row>
    <row r="130" spans="1:10" x14ac:dyDescent="0.25">
      <c r="A130" s="42"/>
      <c r="E130" s="46"/>
      <c r="F130" s="54"/>
      <c r="G130" s="8">
        <f t="shared" si="2"/>
        <v>0</v>
      </c>
      <c r="H130" s="8"/>
      <c r="I130" s="42"/>
      <c r="J130" s="35">
        <f t="shared" si="3"/>
        <v>0</v>
      </c>
    </row>
    <row r="131" spans="1:10" x14ac:dyDescent="0.25">
      <c r="A131" s="42"/>
      <c r="E131" s="46"/>
      <c r="F131" s="54"/>
      <c r="G131" s="8">
        <f t="shared" si="2"/>
        <v>0</v>
      </c>
      <c r="H131" s="8"/>
      <c r="I131" s="42"/>
      <c r="J131" s="35">
        <f t="shared" si="3"/>
        <v>0</v>
      </c>
    </row>
    <row r="132" spans="1:10" x14ac:dyDescent="0.25">
      <c r="A132" s="42"/>
      <c r="E132" s="46"/>
      <c r="F132" s="54"/>
      <c r="G132" s="8">
        <f t="shared" ref="G132:G144" si="4">SUM(E132*F132)</f>
        <v>0</v>
      </c>
      <c r="H132" s="8"/>
      <c r="I132" s="42"/>
      <c r="J132" s="35">
        <f t="shared" ref="J132:J145" si="5">SUM(G132-H132)</f>
        <v>0</v>
      </c>
    </row>
    <row r="133" spans="1:10" x14ac:dyDescent="0.25">
      <c r="A133" s="42"/>
      <c r="E133" s="46"/>
      <c r="F133" s="54"/>
      <c r="G133" s="8">
        <f t="shared" si="4"/>
        <v>0</v>
      </c>
      <c r="H133" s="8"/>
      <c r="I133" s="42"/>
      <c r="J133" s="35">
        <f t="shared" si="5"/>
        <v>0</v>
      </c>
    </row>
    <row r="134" spans="1:10" x14ac:dyDescent="0.25">
      <c r="A134" s="42"/>
      <c r="E134" s="46"/>
      <c r="F134" s="54"/>
      <c r="G134" s="8">
        <f t="shared" si="4"/>
        <v>0</v>
      </c>
      <c r="H134" s="8"/>
      <c r="I134" s="42"/>
      <c r="J134" s="35">
        <f t="shared" si="5"/>
        <v>0</v>
      </c>
    </row>
    <row r="135" spans="1:10" x14ac:dyDescent="0.25">
      <c r="A135" s="42"/>
      <c r="E135" s="46"/>
      <c r="F135" s="54"/>
      <c r="G135" s="8">
        <f t="shared" si="4"/>
        <v>0</v>
      </c>
      <c r="H135" s="8"/>
      <c r="I135" s="42"/>
      <c r="J135" s="35">
        <f t="shared" si="5"/>
        <v>0</v>
      </c>
    </row>
    <row r="136" spans="1:10" x14ac:dyDescent="0.25">
      <c r="A136" s="42"/>
      <c r="E136" s="46"/>
      <c r="F136" s="54"/>
      <c r="G136" s="8">
        <f t="shared" si="4"/>
        <v>0</v>
      </c>
      <c r="H136" s="8"/>
      <c r="I136" s="42"/>
      <c r="J136" s="35">
        <f t="shared" si="5"/>
        <v>0</v>
      </c>
    </row>
    <row r="137" spans="1:10" x14ac:dyDescent="0.25">
      <c r="A137" s="42"/>
      <c r="E137" s="46"/>
      <c r="F137" s="54"/>
      <c r="G137" s="8">
        <f t="shared" si="4"/>
        <v>0</v>
      </c>
      <c r="H137" s="8"/>
      <c r="I137" s="42"/>
      <c r="J137" s="35">
        <f t="shared" si="5"/>
        <v>0</v>
      </c>
    </row>
    <row r="138" spans="1:10" x14ac:dyDescent="0.25">
      <c r="A138" s="42"/>
      <c r="E138" s="46"/>
      <c r="F138" s="54"/>
      <c r="G138" s="8">
        <f t="shared" si="4"/>
        <v>0</v>
      </c>
      <c r="H138" s="8"/>
      <c r="I138" s="42"/>
      <c r="J138" s="35">
        <f t="shared" si="5"/>
        <v>0</v>
      </c>
    </row>
    <row r="139" spans="1:10" x14ac:dyDescent="0.25">
      <c r="A139" s="42"/>
      <c r="E139" s="46"/>
      <c r="F139" s="54"/>
      <c r="G139" s="8">
        <f t="shared" si="4"/>
        <v>0</v>
      </c>
      <c r="H139" s="8"/>
      <c r="I139" s="42"/>
      <c r="J139" s="35">
        <f t="shared" si="5"/>
        <v>0</v>
      </c>
    </row>
    <row r="140" spans="1:10" x14ac:dyDescent="0.25">
      <c r="A140" s="42"/>
      <c r="E140" s="46"/>
      <c r="F140" s="54"/>
      <c r="G140" s="8">
        <f t="shared" si="4"/>
        <v>0</v>
      </c>
      <c r="H140" s="8"/>
      <c r="I140" s="42"/>
      <c r="J140" s="35">
        <f t="shared" si="5"/>
        <v>0</v>
      </c>
    </row>
    <row r="141" spans="1:10" x14ac:dyDescent="0.25">
      <c r="A141" s="42"/>
      <c r="E141" s="46"/>
      <c r="F141" s="54"/>
      <c r="G141" s="8">
        <f t="shared" si="4"/>
        <v>0</v>
      </c>
      <c r="H141" s="8"/>
      <c r="I141" s="42"/>
      <c r="J141" s="35">
        <f t="shared" si="5"/>
        <v>0</v>
      </c>
    </row>
    <row r="142" spans="1:10" x14ac:dyDescent="0.25">
      <c r="A142" s="42"/>
      <c r="E142" s="46"/>
      <c r="F142" s="54"/>
      <c r="G142" s="8">
        <f t="shared" si="4"/>
        <v>0</v>
      </c>
      <c r="H142" s="8"/>
      <c r="I142" s="42"/>
      <c r="J142" s="35">
        <f t="shared" si="5"/>
        <v>0</v>
      </c>
    </row>
    <row r="143" spans="1:10" x14ac:dyDescent="0.25">
      <c r="A143" s="42"/>
      <c r="E143" s="46"/>
      <c r="F143" s="54"/>
      <c r="G143" s="8">
        <f t="shared" si="4"/>
        <v>0</v>
      </c>
      <c r="H143" s="8"/>
      <c r="I143" s="42"/>
      <c r="J143" s="35">
        <f t="shared" si="5"/>
        <v>0</v>
      </c>
    </row>
    <row r="144" spans="1:10" x14ac:dyDescent="0.25">
      <c r="A144" s="42"/>
      <c r="E144" s="46"/>
      <c r="F144" s="54"/>
      <c r="G144" s="8">
        <f t="shared" si="4"/>
        <v>0</v>
      </c>
      <c r="H144" s="8"/>
      <c r="I144" s="42"/>
      <c r="J144" s="35">
        <f t="shared" si="5"/>
        <v>0</v>
      </c>
    </row>
    <row r="145" spans="1:10" x14ac:dyDescent="0.25">
      <c r="A145" s="42"/>
      <c r="E145" s="46"/>
      <c r="F145" s="54"/>
      <c r="H145" s="8"/>
      <c r="I145" s="42"/>
      <c r="J145" s="35">
        <f t="shared" si="5"/>
        <v>0</v>
      </c>
    </row>
  </sheetData>
  <mergeCells count="1">
    <mergeCell ref="N2:N4"/>
  </mergeCells>
  <pageMargins left="0.7" right="0.7" top="0.75" bottom="0.75" header="0.3" footer="0.3"/>
  <pageSetup paperSize="9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2"/>
  <sheetViews>
    <sheetView topLeftCell="D36" workbookViewId="0">
      <selection activeCell="G53" sqref="G53"/>
    </sheetView>
  </sheetViews>
  <sheetFormatPr defaultRowHeight="15" x14ac:dyDescent="0.25"/>
  <cols>
    <col min="1" max="1" width="15.140625" customWidth="1"/>
    <col min="2" max="2" width="28.28515625" customWidth="1"/>
    <col min="3" max="3" width="38.140625" customWidth="1"/>
    <col min="4" max="4" width="48.28515625" customWidth="1"/>
    <col min="5" max="5" width="10.42578125" customWidth="1"/>
    <col min="6" max="6" width="21.5703125" customWidth="1"/>
    <col min="7" max="7" width="18.28515625" customWidth="1"/>
    <col min="8" max="8" width="20" customWidth="1"/>
    <col min="9" max="9" width="24" customWidth="1"/>
    <col min="10" max="10" width="17" customWidth="1"/>
    <col min="11" max="11" width="22" customWidth="1"/>
    <col min="12" max="12" width="31.85546875" customWidth="1"/>
    <col min="13" max="13" width="18.7109375" customWidth="1"/>
    <col min="14" max="14" width="33.28515625" customWidth="1"/>
  </cols>
  <sheetData>
    <row r="1" spans="1:14" ht="18.75" x14ac:dyDescent="0.3">
      <c r="A1" s="24"/>
      <c r="B1" s="23"/>
      <c r="C1" s="9"/>
      <c r="D1" s="9"/>
      <c r="E1" s="45" t="s">
        <v>15</v>
      </c>
      <c r="F1" s="55" t="s">
        <v>16</v>
      </c>
      <c r="G1" s="15">
        <f>SUBTOTAL(9,G3:G152)</f>
        <v>701.7</v>
      </c>
      <c r="H1" s="15">
        <f>SUBTOTAL(9,H3:H152)</f>
        <v>680.69999999999993</v>
      </c>
      <c r="I1" s="24"/>
      <c r="J1" s="15">
        <f ca="1">SUBTOTAL(9,J3:J152)</f>
        <v>-8.8817841970012523E-16</v>
      </c>
      <c r="K1" s="15">
        <f>SUBTOTAL(9,K3:LJ152)</f>
        <v>0</v>
      </c>
      <c r="L1" s="9"/>
      <c r="M1" s="15">
        <f>SUBTOTAL(9,M3:M58)</f>
        <v>0</v>
      </c>
      <c r="N1" s="25" t="s">
        <v>0</v>
      </c>
    </row>
    <row r="2" spans="1:14" x14ac:dyDescent="0.25">
      <c r="A2" s="1" t="s">
        <v>2</v>
      </c>
      <c r="B2" s="2" t="s">
        <v>3</v>
      </c>
      <c r="C2" s="37" t="s">
        <v>4</v>
      </c>
      <c r="D2" s="37" t="s">
        <v>5</v>
      </c>
      <c r="E2" s="46"/>
      <c r="F2" s="54"/>
      <c r="G2" s="3" t="s">
        <v>6</v>
      </c>
      <c r="H2" s="3" t="s">
        <v>7</v>
      </c>
      <c r="I2" s="1" t="s">
        <v>8</v>
      </c>
      <c r="J2" s="4" t="s">
        <v>9</v>
      </c>
      <c r="K2" s="3" t="s">
        <v>10</v>
      </c>
      <c r="L2" s="3" t="s">
        <v>11</v>
      </c>
      <c r="M2" s="3" t="s">
        <v>12</v>
      </c>
      <c r="N2" s="93">
        <f ca="1">SUM(G1-J1-K1)</f>
        <v>557.80000000000007</v>
      </c>
    </row>
    <row r="3" spans="1:14" x14ac:dyDescent="0.25">
      <c r="A3" s="42">
        <v>44075</v>
      </c>
      <c r="B3" t="s">
        <v>14</v>
      </c>
      <c r="C3" t="s">
        <v>36</v>
      </c>
      <c r="D3" t="s">
        <v>341</v>
      </c>
      <c r="E3" s="47">
        <v>2</v>
      </c>
      <c r="F3" s="54">
        <v>0.7</v>
      </c>
      <c r="G3" s="8">
        <f t="shared" ref="G3:G54" si="0">SUM(E3*F3)</f>
        <v>1.4</v>
      </c>
      <c r="H3" s="8">
        <v>1.4</v>
      </c>
      <c r="I3" s="42">
        <v>44075</v>
      </c>
      <c r="J3" s="35">
        <f t="shared" ref="J3:J67" si="1">SUM(G3-H3)</f>
        <v>0</v>
      </c>
      <c r="N3" s="93"/>
    </row>
    <row r="4" spans="1:14" x14ac:dyDescent="0.25">
      <c r="A4" s="42">
        <v>44075</v>
      </c>
      <c r="B4" t="s">
        <v>130</v>
      </c>
      <c r="C4" t="s">
        <v>36</v>
      </c>
      <c r="D4" t="s">
        <v>30</v>
      </c>
      <c r="E4" s="47">
        <v>1</v>
      </c>
      <c r="F4" s="54">
        <v>0.7</v>
      </c>
      <c r="G4" s="8">
        <f t="shared" si="0"/>
        <v>0.7</v>
      </c>
      <c r="H4" s="8">
        <v>0.7</v>
      </c>
      <c r="I4" s="42">
        <v>44075</v>
      </c>
      <c r="J4" s="35">
        <f t="shared" si="1"/>
        <v>0</v>
      </c>
      <c r="N4" s="93"/>
    </row>
    <row r="5" spans="1:14" x14ac:dyDescent="0.25">
      <c r="A5" s="42">
        <v>44075</v>
      </c>
      <c r="B5" t="s">
        <v>47</v>
      </c>
      <c r="C5" t="s">
        <v>273</v>
      </c>
      <c r="D5" t="s">
        <v>52</v>
      </c>
      <c r="E5" s="47">
        <v>20</v>
      </c>
      <c r="F5" s="54">
        <v>0.8</v>
      </c>
      <c r="G5" s="8">
        <f t="shared" si="0"/>
        <v>16</v>
      </c>
      <c r="H5" s="8">
        <v>16</v>
      </c>
      <c r="I5" s="42">
        <v>44075</v>
      </c>
      <c r="J5" s="35">
        <f t="shared" si="1"/>
        <v>0</v>
      </c>
    </row>
    <row r="6" spans="1:14" x14ac:dyDescent="0.25">
      <c r="A6" s="42">
        <v>44075</v>
      </c>
      <c r="B6" t="s">
        <v>14</v>
      </c>
      <c r="C6" t="s">
        <v>84</v>
      </c>
      <c r="D6" t="s">
        <v>51</v>
      </c>
      <c r="E6" s="47">
        <v>2</v>
      </c>
      <c r="F6" s="54">
        <v>1.7</v>
      </c>
      <c r="G6" s="8">
        <f t="shared" si="0"/>
        <v>3.4</v>
      </c>
      <c r="H6" s="8">
        <v>3.4</v>
      </c>
      <c r="I6" s="42">
        <v>44075</v>
      </c>
      <c r="J6" s="35">
        <f t="shared" si="1"/>
        <v>0</v>
      </c>
    </row>
    <row r="7" spans="1:14" x14ac:dyDescent="0.25">
      <c r="A7" s="42">
        <v>44076</v>
      </c>
      <c r="B7" t="s">
        <v>342</v>
      </c>
      <c r="C7" t="s">
        <v>114</v>
      </c>
      <c r="D7" t="s">
        <v>89</v>
      </c>
      <c r="E7" s="47">
        <v>2</v>
      </c>
      <c r="F7" s="54">
        <v>2</v>
      </c>
      <c r="G7" s="8">
        <f t="shared" si="0"/>
        <v>4</v>
      </c>
      <c r="H7" s="8">
        <v>4</v>
      </c>
      <c r="I7" s="42">
        <v>44076</v>
      </c>
      <c r="J7" s="35">
        <f t="shared" si="1"/>
        <v>0</v>
      </c>
    </row>
    <row r="8" spans="1:14" x14ac:dyDescent="0.25">
      <c r="A8" s="42">
        <v>44076</v>
      </c>
      <c r="B8" t="s">
        <v>47</v>
      </c>
      <c r="C8" t="s">
        <v>343</v>
      </c>
      <c r="D8" t="s">
        <v>52</v>
      </c>
      <c r="E8" s="47">
        <v>1</v>
      </c>
      <c r="F8" s="54">
        <v>0.8</v>
      </c>
      <c r="G8" s="8">
        <f t="shared" si="0"/>
        <v>0.8</v>
      </c>
      <c r="H8" s="8">
        <v>0.8</v>
      </c>
      <c r="I8" s="42">
        <v>44076</v>
      </c>
      <c r="J8" s="35">
        <f t="shared" si="1"/>
        <v>0</v>
      </c>
    </row>
    <row r="9" spans="1:14" x14ac:dyDescent="0.25">
      <c r="A9" s="42">
        <v>44076</v>
      </c>
      <c r="B9" t="s">
        <v>14</v>
      </c>
      <c r="C9" t="s">
        <v>344</v>
      </c>
      <c r="D9" t="s">
        <v>51</v>
      </c>
      <c r="E9" s="47">
        <v>1</v>
      </c>
      <c r="F9" s="54">
        <v>1.7</v>
      </c>
      <c r="G9" s="8">
        <f t="shared" si="0"/>
        <v>1.7</v>
      </c>
      <c r="H9" s="8">
        <v>1.7</v>
      </c>
      <c r="I9" s="42">
        <v>44076</v>
      </c>
      <c r="J9" s="35">
        <f t="shared" si="1"/>
        <v>0</v>
      </c>
    </row>
    <row r="10" spans="1:14" x14ac:dyDescent="0.25">
      <c r="A10" s="42">
        <v>44076</v>
      </c>
      <c r="B10" t="s">
        <v>47</v>
      </c>
      <c r="C10" t="s">
        <v>345</v>
      </c>
      <c r="D10" t="s">
        <v>139</v>
      </c>
      <c r="E10" s="47">
        <v>10</v>
      </c>
      <c r="F10" s="54">
        <v>0.2</v>
      </c>
      <c r="G10" s="8">
        <f t="shared" si="0"/>
        <v>2</v>
      </c>
      <c r="H10" s="8">
        <v>2</v>
      </c>
      <c r="I10" s="42">
        <v>44076</v>
      </c>
      <c r="J10" s="35">
        <f t="shared" si="1"/>
        <v>0</v>
      </c>
    </row>
    <row r="11" spans="1:14" x14ac:dyDescent="0.25">
      <c r="A11" s="42">
        <v>44076</v>
      </c>
      <c r="B11" t="s">
        <v>130</v>
      </c>
      <c r="C11" t="s">
        <v>346</v>
      </c>
      <c r="D11" t="s">
        <v>30</v>
      </c>
      <c r="E11" s="47">
        <v>2</v>
      </c>
      <c r="F11" s="54">
        <v>0.7</v>
      </c>
      <c r="G11" s="8">
        <f t="shared" si="0"/>
        <v>1.4</v>
      </c>
      <c r="H11" s="8">
        <v>1.4</v>
      </c>
      <c r="I11" s="42">
        <v>44076</v>
      </c>
      <c r="J11" s="35">
        <f t="shared" si="1"/>
        <v>0</v>
      </c>
    </row>
    <row r="12" spans="1:14" x14ac:dyDescent="0.25">
      <c r="A12" s="42">
        <v>44076</v>
      </c>
      <c r="B12" t="s">
        <v>14</v>
      </c>
      <c r="C12" t="s">
        <v>347</v>
      </c>
      <c r="D12" t="s">
        <v>51</v>
      </c>
      <c r="E12" s="47">
        <v>3</v>
      </c>
      <c r="F12" s="54">
        <v>1.7</v>
      </c>
      <c r="G12" s="8">
        <f t="shared" si="0"/>
        <v>5.0999999999999996</v>
      </c>
      <c r="H12" s="8">
        <v>5.0999999999999996</v>
      </c>
      <c r="I12" s="42">
        <v>44076</v>
      </c>
      <c r="J12" s="35">
        <f t="shared" si="1"/>
        <v>0</v>
      </c>
    </row>
    <row r="13" spans="1:14" x14ac:dyDescent="0.25">
      <c r="A13" s="42">
        <v>44076</v>
      </c>
      <c r="B13" t="s">
        <v>47</v>
      </c>
      <c r="C13" t="s">
        <v>348</v>
      </c>
      <c r="D13" t="s">
        <v>52</v>
      </c>
      <c r="E13" s="47">
        <v>3</v>
      </c>
      <c r="F13" s="54">
        <v>0.8</v>
      </c>
      <c r="G13" s="8">
        <f t="shared" si="0"/>
        <v>2.4000000000000004</v>
      </c>
      <c r="H13" s="8">
        <v>2.4</v>
      </c>
      <c r="I13" s="42">
        <v>44076</v>
      </c>
      <c r="J13" s="35">
        <f t="shared" si="1"/>
        <v>4.4408920985006262E-16</v>
      </c>
    </row>
    <row r="14" spans="1:14" x14ac:dyDescent="0.25">
      <c r="A14" s="42">
        <v>44076</v>
      </c>
      <c r="B14" t="s">
        <v>47</v>
      </c>
      <c r="C14" t="s">
        <v>349</v>
      </c>
      <c r="D14" t="s">
        <v>139</v>
      </c>
      <c r="E14" s="47">
        <v>2</v>
      </c>
      <c r="F14" s="54">
        <v>0.2</v>
      </c>
      <c r="G14" s="8">
        <f t="shared" si="0"/>
        <v>0.4</v>
      </c>
      <c r="H14" s="8">
        <v>0.4</v>
      </c>
      <c r="I14" s="42">
        <v>44076</v>
      </c>
      <c r="J14" s="35">
        <f t="shared" si="1"/>
        <v>0</v>
      </c>
    </row>
    <row r="15" spans="1:14" x14ac:dyDescent="0.25">
      <c r="A15" s="42">
        <v>44076</v>
      </c>
      <c r="B15" t="s">
        <v>14</v>
      </c>
      <c r="C15" t="s">
        <v>350</v>
      </c>
      <c r="D15" t="s">
        <v>51</v>
      </c>
      <c r="E15" s="47">
        <v>3</v>
      </c>
      <c r="F15" s="54">
        <v>1.7</v>
      </c>
      <c r="G15" s="8">
        <f t="shared" si="0"/>
        <v>5.0999999999999996</v>
      </c>
      <c r="H15" s="8">
        <v>5.0999999999999996</v>
      </c>
      <c r="I15" s="42">
        <v>44076</v>
      </c>
      <c r="J15" s="35">
        <f t="shared" si="1"/>
        <v>0</v>
      </c>
    </row>
    <row r="16" spans="1:14" x14ac:dyDescent="0.25">
      <c r="A16" s="42">
        <v>44076</v>
      </c>
      <c r="B16" t="s">
        <v>47</v>
      </c>
      <c r="C16" t="s">
        <v>152</v>
      </c>
      <c r="D16" t="s">
        <v>52</v>
      </c>
      <c r="E16" s="47">
        <v>3</v>
      </c>
      <c r="F16" s="54">
        <v>0.8</v>
      </c>
      <c r="G16" s="8">
        <f t="shared" si="0"/>
        <v>2.4000000000000004</v>
      </c>
      <c r="H16" s="8">
        <v>2.4</v>
      </c>
      <c r="I16" s="42">
        <v>44076</v>
      </c>
      <c r="J16" s="35">
        <f t="shared" si="1"/>
        <v>4.4408920985006262E-16</v>
      </c>
    </row>
    <row r="17" spans="1:11" x14ac:dyDescent="0.25">
      <c r="A17" s="42">
        <v>44076</v>
      </c>
      <c r="B17" t="s">
        <v>47</v>
      </c>
      <c r="C17" t="s">
        <v>351</v>
      </c>
      <c r="D17" t="s">
        <v>139</v>
      </c>
      <c r="E17" s="47">
        <v>1</v>
      </c>
      <c r="F17" s="54">
        <v>0.2</v>
      </c>
      <c r="G17" s="8">
        <f t="shared" si="0"/>
        <v>0.2</v>
      </c>
      <c r="H17" s="8">
        <v>0.2</v>
      </c>
      <c r="I17" s="42">
        <v>44076</v>
      </c>
      <c r="J17" s="35">
        <f t="shared" si="1"/>
        <v>0</v>
      </c>
    </row>
    <row r="18" spans="1:11" x14ac:dyDescent="0.25">
      <c r="A18" s="42">
        <v>44078</v>
      </c>
      <c r="B18" t="s">
        <v>47</v>
      </c>
      <c r="C18" t="s">
        <v>295</v>
      </c>
      <c r="D18" t="s">
        <v>139</v>
      </c>
      <c r="E18" s="47">
        <v>2</v>
      </c>
      <c r="F18" s="54">
        <v>0.2</v>
      </c>
      <c r="G18" s="8">
        <f t="shared" si="0"/>
        <v>0.4</v>
      </c>
      <c r="H18" s="8">
        <v>0.4</v>
      </c>
      <c r="I18" s="42">
        <v>44078</v>
      </c>
      <c r="J18" s="35">
        <f t="shared" si="1"/>
        <v>0</v>
      </c>
    </row>
    <row r="19" spans="1:11" x14ac:dyDescent="0.25">
      <c r="A19" s="42">
        <v>44078</v>
      </c>
      <c r="B19" t="s">
        <v>38</v>
      </c>
      <c r="C19" t="s">
        <v>36</v>
      </c>
      <c r="D19" t="s">
        <v>353</v>
      </c>
      <c r="E19" s="47">
        <v>1</v>
      </c>
      <c r="F19" s="54">
        <v>100</v>
      </c>
      <c r="G19" s="8">
        <f t="shared" si="0"/>
        <v>100</v>
      </c>
      <c r="H19" s="8">
        <v>100</v>
      </c>
      <c r="I19" s="42">
        <v>44078</v>
      </c>
      <c r="J19" s="35">
        <f t="shared" si="1"/>
        <v>0</v>
      </c>
    </row>
    <row r="20" spans="1:11" x14ac:dyDescent="0.25">
      <c r="A20" s="42">
        <v>44081</v>
      </c>
      <c r="B20" t="s">
        <v>14</v>
      </c>
      <c r="C20" t="s">
        <v>354</v>
      </c>
      <c r="D20" t="s">
        <v>51</v>
      </c>
      <c r="E20" s="47">
        <v>9</v>
      </c>
      <c r="F20" s="54">
        <v>1.7</v>
      </c>
      <c r="G20" s="8">
        <f t="shared" si="0"/>
        <v>15.299999999999999</v>
      </c>
      <c r="H20" s="8">
        <v>15.3</v>
      </c>
      <c r="I20" s="42">
        <v>44081</v>
      </c>
      <c r="J20" s="35">
        <f t="shared" si="1"/>
        <v>-1.7763568394002505E-15</v>
      </c>
    </row>
    <row r="21" spans="1:11" x14ac:dyDescent="0.25">
      <c r="A21" s="42">
        <v>44081</v>
      </c>
      <c r="B21" t="s">
        <v>14</v>
      </c>
      <c r="C21" t="s">
        <v>354</v>
      </c>
      <c r="D21" t="s">
        <v>30</v>
      </c>
      <c r="E21" s="47">
        <v>4</v>
      </c>
      <c r="F21" s="54">
        <v>0.7</v>
      </c>
      <c r="G21" s="8">
        <f t="shared" si="0"/>
        <v>2.8</v>
      </c>
      <c r="H21" s="8">
        <v>2.8</v>
      </c>
      <c r="I21" s="42">
        <v>44081</v>
      </c>
      <c r="J21" s="35">
        <f t="shared" si="1"/>
        <v>0</v>
      </c>
    </row>
    <row r="22" spans="1:11" x14ac:dyDescent="0.25">
      <c r="A22" s="42">
        <v>44081</v>
      </c>
      <c r="B22" t="s">
        <v>47</v>
      </c>
      <c r="C22" t="s">
        <v>356</v>
      </c>
      <c r="D22" t="s">
        <v>139</v>
      </c>
      <c r="E22" s="47">
        <v>9</v>
      </c>
      <c r="F22" s="54">
        <v>0.4</v>
      </c>
      <c r="G22" s="8">
        <f t="shared" si="0"/>
        <v>3.6</v>
      </c>
      <c r="H22" s="8">
        <v>3.6</v>
      </c>
      <c r="I22" s="42">
        <v>44081</v>
      </c>
      <c r="J22" s="35">
        <f t="shared" si="1"/>
        <v>0</v>
      </c>
    </row>
    <row r="23" spans="1:11" x14ac:dyDescent="0.25">
      <c r="A23" s="42">
        <v>44081</v>
      </c>
      <c r="B23" t="s">
        <v>47</v>
      </c>
      <c r="C23" t="s">
        <v>355</v>
      </c>
      <c r="D23" t="s">
        <v>321</v>
      </c>
      <c r="E23" s="47">
        <v>1</v>
      </c>
      <c r="F23" s="54">
        <v>0.7</v>
      </c>
      <c r="G23" s="8">
        <v>0.7</v>
      </c>
      <c r="H23" s="8">
        <v>0.7</v>
      </c>
      <c r="I23" s="42">
        <v>44081</v>
      </c>
      <c r="J23" s="35">
        <f t="shared" si="1"/>
        <v>0</v>
      </c>
    </row>
    <row r="24" spans="1:11" x14ac:dyDescent="0.25">
      <c r="A24" s="42">
        <v>44084</v>
      </c>
      <c r="B24" t="s">
        <v>47</v>
      </c>
      <c r="C24" t="s">
        <v>358</v>
      </c>
      <c r="D24" t="s">
        <v>139</v>
      </c>
      <c r="E24" s="47">
        <v>8</v>
      </c>
      <c r="F24" s="54">
        <v>0.2</v>
      </c>
      <c r="G24" s="8">
        <f t="shared" si="0"/>
        <v>1.6</v>
      </c>
      <c r="H24" s="8">
        <v>1.6</v>
      </c>
      <c r="I24" s="42">
        <v>44081</v>
      </c>
      <c r="J24" s="35">
        <f t="shared" si="1"/>
        <v>0</v>
      </c>
    </row>
    <row r="25" spans="1:11" x14ac:dyDescent="0.25">
      <c r="A25" s="42">
        <v>44085</v>
      </c>
      <c r="B25" t="s">
        <v>342</v>
      </c>
      <c r="C25" t="s">
        <v>359</v>
      </c>
      <c r="D25" t="s">
        <v>89</v>
      </c>
      <c r="E25" s="47">
        <v>2</v>
      </c>
      <c r="F25" s="54">
        <v>2</v>
      </c>
      <c r="G25" s="8">
        <f t="shared" si="0"/>
        <v>4</v>
      </c>
      <c r="H25" s="8">
        <v>4</v>
      </c>
      <c r="I25" s="42">
        <v>44085</v>
      </c>
      <c r="J25" s="35">
        <f t="shared" si="1"/>
        <v>0</v>
      </c>
    </row>
    <row r="26" spans="1:11" x14ac:dyDescent="0.25">
      <c r="A26" s="42">
        <v>44085</v>
      </c>
      <c r="B26" t="s">
        <v>47</v>
      </c>
      <c r="C26" t="s">
        <v>318</v>
      </c>
      <c r="D26" t="s">
        <v>139</v>
      </c>
      <c r="E26" s="47">
        <v>4</v>
      </c>
      <c r="F26" s="54">
        <v>0.2</v>
      </c>
      <c r="G26" s="8">
        <f t="shared" si="0"/>
        <v>0.8</v>
      </c>
      <c r="H26" s="8">
        <v>0.8</v>
      </c>
      <c r="I26" s="42">
        <v>44085</v>
      </c>
      <c r="J26" s="35">
        <f t="shared" si="1"/>
        <v>0</v>
      </c>
    </row>
    <row r="27" spans="1:11" x14ac:dyDescent="0.25">
      <c r="A27" s="42">
        <v>44085</v>
      </c>
      <c r="B27" s="63" t="s">
        <v>38</v>
      </c>
      <c r="C27" s="63" t="s">
        <v>151</v>
      </c>
      <c r="D27" s="63" t="s">
        <v>360</v>
      </c>
      <c r="E27" s="47"/>
      <c r="F27" s="54">
        <v>100</v>
      </c>
      <c r="G27" s="8">
        <v>100</v>
      </c>
      <c r="H27" s="8">
        <v>100</v>
      </c>
      <c r="I27" s="42">
        <v>44085</v>
      </c>
      <c r="J27" s="29">
        <f t="shared" si="1"/>
        <v>0</v>
      </c>
      <c r="K27" s="92"/>
    </row>
    <row r="28" spans="1:11" x14ac:dyDescent="0.25">
      <c r="A28" s="42">
        <v>44085</v>
      </c>
      <c r="B28" t="s">
        <v>14</v>
      </c>
      <c r="C28" t="s">
        <v>36</v>
      </c>
      <c r="D28" t="s">
        <v>51</v>
      </c>
      <c r="E28" s="47">
        <v>17</v>
      </c>
      <c r="F28" s="54">
        <v>1.7</v>
      </c>
      <c r="G28" s="8">
        <f t="shared" si="0"/>
        <v>28.9</v>
      </c>
      <c r="H28" s="8">
        <v>28.9</v>
      </c>
      <c r="I28" s="42">
        <v>44085</v>
      </c>
      <c r="J28" s="35">
        <f t="shared" si="1"/>
        <v>0</v>
      </c>
    </row>
    <row r="29" spans="1:11" x14ac:dyDescent="0.25">
      <c r="A29" s="42">
        <v>44091</v>
      </c>
      <c r="B29" t="s">
        <v>14</v>
      </c>
      <c r="C29" t="s">
        <v>361</v>
      </c>
      <c r="D29" t="s">
        <v>362</v>
      </c>
      <c r="E29" s="47">
        <v>1</v>
      </c>
      <c r="F29" s="54">
        <v>0.7</v>
      </c>
      <c r="G29" s="8">
        <f t="shared" si="0"/>
        <v>0.7</v>
      </c>
      <c r="H29" s="8">
        <v>0.7</v>
      </c>
      <c r="I29" s="42">
        <v>44091</v>
      </c>
      <c r="J29" s="35">
        <f t="shared" si="1"/>
        <v>0</v>
      </c>
    </row>
    <row r="30" spans="1:11" x14ac:dyDescent="0.25">
      <c r="A30" s="42">
        <v>44092</v>
      </c>
      <c r="B30" t="s">
        <v>14</v>
      </c>
      <c r="C30" t="s">
        <v>363</v>
      </c>
      <c r="D30" t="s">
        <v>51</v>
      </c>
      <c r="E30" s="47">
        <v>2</v>
      </c>
      <c r="F30" s="54">
        <v>0.8</v>
      </c>
      <c r="G30" s="8">
        <f t="shared" si="0"/>
        <v>1.6</v>
      </c>
      <c r="H30" s="8">
        <v>1.6</v>
      </c>
      <c r="I30" s="42" t="s">
        <v>364</v>
      </c>
      <c r="J30" s="35">
        <f t="shared" si="1"/>
        <v>0</v>
      </c>
    </row>
    <row r="31" spans="1:11" x14ac:dyDescent="0.25">
      <c r="A31" s="42">
        <v>44092</v>
      </c>
      <c r="B31" t="s">
        <v>47</v>
      </c>
      <c r="C31" t="s">
        <v>363</v>
      </c>
      <c r="D31" t="s">
        <v>52</v>
      </c>
      <c r="E31" s="47">
        <v>2</v>
      </c>
      <c r="F31" s="54">
        <v>1.5</v>
      </c>
      <c r="G31" s="8">
        <f t="shared" si="0"/>
        <v>3</v>
      </c>
      <c r="H31" s="8">
        <v>3</v>
      </c>
      <c r="I31" s="42" t="s">
        <v>364</v>
      </c>
      <c r="J31" s="35">
        <f t="shared" si="1"/>
        <v>0</v>
      </c>
    </row>
    <row r="32" spans="1:11" x14ac:dyDescent="0.25">
      <c r="A32" s="42">
        <v>44092</v>
      </c>
      <c r="B32" s="63" t="s">
        <v>57</v>
      </c>
      <c r="C32" s="63" t="s">
        <v>36</v>
      </c>
      <c r="D32" s="63" t="s">
        <v>365</v>
      </c>
      <c r="E32" s="47">
        <v>5</v>
      </c>
      <c r="F32" s="54">
        <v>20</v>
      </c>
      <c r="G32" s="8">
        <f t="shared" si="0"/>
        <v>100</v>
      </c>
      <c r="H32" s="8">
        <v>100</v>
      </c>
      <c r="I32" s="42" t="s">
        <v>364</v>
      </c>
      <c r="J32" s="29">
        <f ca="1">B32:J32=SUM(G32-H32)</f>
        <v>0</v>
      </c>
      <c r="K32" s="59"/>
    </row>
    <row r="33" spans="1:10" x14ac:dyDescent="0.25">
      <c r="A33" s="42">
        <v>44092</v>
      </c>
      <c r="B33" t="s">
        <v>57</v>
      </c>
      <c r="C33" t="s">
        <v>366</v>
      </c>
      <c r="D33" t="s">
        <v>367</v>
      </c>
      <c r="E33" s="47"/>
      <c r="F33" s="54">
        <v>30</v>
      </c>
      <c r="G33" s="8">
        <v>30</v>
      </c>
      <c r="H33" s="8">
        <v>30</v>
      </c>
      <c r="I33" s="42" t="s">
        <v>364</v>
      </c>
      <c r="J33" s="35">
        <f t="shared" si="1"/>
        <v>0</v>
      </c>
    </row>
    <row r="34" spans="1:10" x14ac:dyDescent="0.25">
      <c r="A34" s="42">
        <v>44093</v>
      </c>
      <c r="B34" t="s">
        <v>14</v>
      </c>
      <c r="C34" t="s">
        <v>368</v>
      </c>
      <c r="D34" t="s">
        <v>30</v>
      </c>
      <c r="E34" s="47">
        <v>50</v>
      </c>
      <c r="F34" s="54">
        <v>0.7</v>
      </c>
      <c r="G34" s="8">
        <f t="shared" si="0"/>
        <v>35</v>
      </c>
      <c r="H34" s="8">
        <v>35</v>
      </c>
      <c r="I34" s="42">
        <v>44093</v>
      </c>
      <c r="J34" s="35">
        <f t="shared" si="1"/>
        <v>0</v>
      </c>
    </row>
    <row r="35" spans="1:10" x14ac:dyDescent="0.25">
      <c r="A35" s="42">
        <v>44095</v>
      </c>
      <c r="B35" t="s">
        <v>47</v>
      </c>
      <c r="C35" t="s">
        <v>189</v>
      </c>
      <c r="D35" t="s">
        <v>139</v>
      </c>
      <c r="E35" s="47">
        <v>5</v>
      </c>
      <c r="F35" s="54">
        <v>0.2</v>
      </c>
      <c r="G35" s="8">
        <f t="shared" si="0"/>
        <v>1</v>
      </c>
      <c r="H35" s="8">
        <v>1</v>
      </c>
      <c r="I35" s="42">
        <v>44093</v>
      </c>
      <c r="J35" s="35">
        <f t="shared" si="1"/>
        <v>0</v>
      </c>
    </row>
    <row r="36" spans="1:10" x14ac:dyDescent="0.25">
      <c r="A36" s="42">
        <v>44096</v>
      </c>
      <c r="B36" t="s">
        <v>130</v>
      </c>
      <c r="C36" t="s">
        <v>62</v>
      </c>
      <c r="D36" t="s">
        <v>30</v>
      </c>
      <c r="E36" s="47">
        <v>1</v>
      </c>
      <c r="F36" s="54">
        <v>0.7</v>
      </c>
      <c r="G36" s="8">
        <f t="shared" si="0"/>
        <v>0.7</v>
      </c>
      <c r="H36" s="8">
        <v>0.7</v>
      </c>
      <c r="I36" s="42">
        <v>44096</v>
      </c>
      <c r="J36" s="35">
        <f t="shared" si="1"/>
        <v>0</v>
      </c>
    </row>
    <row r="37" spans="1:10" x14ac:dyDescent="0.25">
      <c r="A37" s="42">
        <v>44097</v>
      </c>
      <c r="B37" t="s">
        <v>38</v>
      </c>
      <c r="C37" t="s">
        <v>86</v>
      </c>
      <c r="D37" t="s">
        <v>67</v>
      </c>
      <c r="E37" s="47">
        <v>10</v>
      </c>
      <c r="F37" s="54">
        <v>4</v>
      </c>
      <c r="G37" s="8">
        <f t="shared" si="0"/>
        <v>40</v>
      </c>
      <c r="H37" s="8">
        <v>40</v>
      </c>
      <c r="I37" s="42">
        <v>44097</v>
      </c>
      <c r="J37" s="35">
        <f t="shared" si="1"/>
        <v>0</v>
      </c>
    </row>
    <row r="38" spans="1:10" x14ac:dyDescent="0.25">
      <c r="A38" s="42">
        <v>44097</v>
      </c>
      <c r="B38" t="s">
        <v>57</v>
      </c>
      <c r="C38" t="s">
        <v>369</v>
      </c>
      <c r="D38" t="s">
        <v>57</v>
      </c>
      <c r="E38" s="47">
        <v>2</v>
      </c>
      <c r="F38" s="54">
        <v>20</v>
      </c>
      <c r="G38" s="8">
        <f t="shared" si="0"/>
        <v>40</v>
      </c>
      <c r="H38" s="8">
        <v>40</v>
      </c>
      <c r="I38" s="42">
        <v>44097</v>
      </c>
      <c r="J38" s="35">
        <f t="shared" si="1"/>
        <v>0</v>
      </c>
    </row>
    <row r="39" spans="1:10" x14ac:dyDescent="0.25">
      <c r="A39" s="42">
        <v>44097</v>
      </c>
      <c r="B39" t="s">
        <v>14</v>
      </c>
      <c r="C39" t="s">
        <v>280</v>
      </c>
      <c r="D39" t="s">
        <v>30</v>
      </c>
      <c r="E39" s="47">
        <v>1</v>
      </c>
      <c r="F39" s="54">
        <v>0.7</v>
      </c>
      <c r="G39" s="8">
        <f t="shared" si="0"/>
        <v>0.7</v>
      </c>
      <c r="H39" s="8">
        <v>0.7</v>
      </c>
      <c r="I39" s="42">
        <v>44097</v>
      </c>
      <c r="J39" s="35">
        <f t="shared" si="1"/>
        <v>0</v>
      </c>
    </row>
    <row r="40" spans="1:10" x14ac:dyDescent="0.25">
      <c r="A40" s="42">
        <v>44102</v>
      </c>
      <c r="B40" t="s">
        <v>370</v>
      </c>
      <c r="C40" t="s">
        <v>371</v>
      </c>
      <c r="D40" t="s">
        <v>370</v>
      </c>
      <c r="E40" s="47">
        <v>2</v>
      </c>
      <c r="F40" s="54">
        <v>3</v>
      </c>
      <c r="G40" s="8">
        <f t="shared" si="0"/>
        <v>6</v>
      </c>
      <c r="H40" s="8">
        <v>6</v>
      </c>
      <c r="I40" s="42">
        <v>44102</v>
      </c>
      <c r="J40" s="35">
        <f t="shared" si="1"/>
        <v>0</v>
      </c>
    </row>
    <row r="41" spans="1:10" x14ac:dyDescent="0.25">
      <c r="A41" s="42">
        <v>44102</v>
      </c>
      <c r="B41" t="s">
        <v>47</v>
      </c>
      <c r="C41" t="s">
        <v>36</v>
      </c>
      <c r="D41" t="s">
        <v>374</v>
      </c>
      <c r="E41" s="47">
        <v>2</v>
      </c>
      <c r="F41" s="54">
        <v>0.4</v>
      </c>
      <c r="G41" s="8">
        <f t="shared" si="0"/>
        <v>0.8</v>
      </c>
      <c r="H41" s="8">
        <v>0.8</v>
      </c>
      <c r="I41" s="42">
        <v>44102</v>
      </c>
      <c r="J41" s="35">
        <f t="shared" si="1"/>
        <v>0</v>
      </c>
    </row>
    <row r="42" spans="1:10" x14ac:dyDescent="0.25">
      <c r="A42" s="42">
        <v>44102</v>
      </c>
      <c r="B42" t="s">
        <v>14</v>
      </c>
      <c r="C42" t="s">
        <v>372</v>
      </c>
      <c r="D42" t="s">
        <v>340</v>
      </c>
      <c r="E42" s="47">
        <v>4</v>
      </c>
      <c r="F42" s="54">
        <v>2</v>
      </c>
      <c r="G42" s="8">
        <f t="shared" si="0"/>
        <v>8</v>
      </c>
      <c r="H42" s="8">
        <v>8</v>
      </c>
      <c r="I42" s="42">
        <v>44102</v>
      </c>
      <c r="J42" s="35">
        <f t="shared" si="1"/>
        <v>0</v>
      </c>
    </row>
    <row r="43" spans="1:10" x14ac:dyDescent="0.25">
      <c r="A43" s="42">
        <v>44103</v>
      </c>
      <c r="B43" t="s">
        <v>14</v>
      </c>
      <c r="C43" t="s">
        <v>373</v>
      </c>
      <c r="D43" t="s">
        <v>30</v>
      </c>
      <c r="E43" s="47">
        <v>1</v>
      </c>
      <c r="F43" s="54">
        <v>1</v>
      </c>
      <c r="G43" s="8">
        <f t="shared" si="0"/>
        <v>1</v>
      </c>
      <c r="H43" s="8">
        <v>1</v>
      </c>
      <c r="I43" s="42">
        <v>44103</v>
      </c>
      <c r="J43" s="35">
        <f t="shared" si="1"/>
        <v>0</v>
      </c>
    </row>
    <row r="44" spans="1:10" x14ac:dyDescent="0.25">
      <c r="A44" s="42">
        <v>44104</v>
      </c>
      <c r="B44" t="s">
        <v>14</v>
      </c>
      <c r="C44" t="s">
        <v>231</v>
      </c>
      <c r="D44" t="s">
        <v>375</v>
      </c>
      <c r="E44" s="47">
        <v>2</v>
      </c>
      <c r="F44" s="54">
        <v>1.7</v>
      </c>
      <c r="G44" s="8">
        <f t="shared" si="0"/>
        <v>3.4</v>
      </c>
      <c r="H44" s="8">
        <v>3.4</v>
      </c>
      <c r="I44" s="42">
        <v>44104</v>
      </c>
      <c r="J44" s="35">
        <f t="shared" si="1"/>
        <v>0</v>
      </c>
    </row>
    <row r="45" spans="1:10" x14ac:dyDescent="0.25">
      <c r="A45" s="42">
        <v>44104</v>
      </c>
      <c r="B45" t="s">
        <v>14</v>
      </c>
      <c r="C45" t="s">
        <v>373</v>
      </c>
      <c r="D45" t="s">
        <v>30</v>
      </c>
      <c r="E45" s="47">
        <v>1</v>
      </c>
      <c r="F45" s="54">
        <v>1</v>
      </c>
      <c r="G45" s="8">
        <f t="shared" si="0"/>
        <v>1</v>
      </c>
      <c r="H45" s="8">
        <v>1</v>
      </c>
      <c r="I45" s="42">
        <v>44104</v>
      </c>
      <c r="J45" s="35">
        <f t="shared" si="1"/>
        <v>0</v>
      </c>
    </row>
    <row r="46" spans="1:10" x14ac:dyDescent="0.25">
      <c r="A46" s="42">
        <v>44104</v>
      </c>
      <c r="B46" t="s">
        <v>38</v>
      </c>
      <c r="C46" t="s">
        <v>36</v>
      </c>
      <c r="D46" t="s">
        <v>376</v>
      </c>
      <c r="E46" s="47">
        <v>25</v>
      </c>
      <c r="F46" s="54">
        <v>0.7</v>
      </c>
      <c r="G46" s="8">
        <f t="shared" si="0"/>
        <v>17.5</v>
      </c>
      <c r="H46" s="8">
        <v>17.5</v>
      </c>
      <c r="I46" s="42">
        <v>44104</v>
      </c>
      <c r="J46" s="35">
        <f t="shared" si="1"/>
        <v>0</v>
      </c>
    </row>
    <row r="47" spans="1:10" x14ac:dyDescent="0.25">
      <c r="A47" s="42">
        <v>44104</v>
      </c>
      <c r="B47" t="s">
        <v>47</v>
      </c>
      <c r="C47" t="s">
        <v>36</v>
      </c>
      <c r="D47" t="s">
        <v>139</v>
      </c>
      <c r="E47" s="47">
        <v>4</v>
      </c>
      <c r="F47" s="54">
        <v>0.2</v>
      </c>
      <c r="G47" s="8">
        <f t="shared" si="0"/>
        <v>0.8</v>
      </c>
      <c r="H47" s="8">
        <v>0.8</v>
      </c>
      <c r="I47" s="42">
        <v>44104</v>
      </c>
      <c r="J47" s="35">
        <f t="shared" si="1"/>
        <v>0</v>
      </c>
    </row>
    <row r="48" spans="1:10" x14ac:dyDescent="0.25">
      <c r="A48" s="42">
        <v>44104</v>
      </c>
      <c r="B48" t="s">
        <v>47</v>
      </c>
      <c r="C48" t="s">
        <v>36</v>
      </c>
      <c r="D48" t="s">
        <v>377</v>
      </c>
      <c r="E48" s="47">
        <v>2</v>
      </c>
      <c r="F48" s="54">
        <v>0.2</v>
      </c>
      <c r="G48" s="8">
        <f t="shared" si="0"/>
        <v>0.4</v>
      </c>
      <c r="H48" s="8">
        <v>0.4</v>
      </c>
      <c r="I48" s="42">
        <v>44104</v>
      </c>
      <c r="J48" s="35">
        <f t="shared" si="1"/>
        <v>0</v>
      </c>
    </row>
    <row r="49" spans="1:10" x14ac:dyDescent="0.25">
      <c r="A49" s="42">
        <v>44104</v>
      </c>
      <c r="B49" t="s">
        <v>14</v>
      </c>
      <c r="C49" t="s">
        <v>92</v>
      </c>
      <c r="D49" t="s">
        <v>392</v>
      </c>
      <c r="E49" s="47">
        <v>42</v>
      </c>
      <c r="F49" s="54">
        <v>2</v>
      </c>
      <c r="G49" s="8">
        <f t="shared" si="0"/>
        <v>84</v>
      </c>
      <c r="H49" s="8">
        <v>84</v>
      </c>
      <c r="I49" s="42">
        <v>44104</v>
      </c>
      <c r="J49" s="35">
        <f t="shared" si="1"/>
        <v>0</v>
      </c>
    </row>
    <row r="50" spans="1:10" x14ac:dyDescent="0.25">
      <c r="A50" s="42"/>
      <c r="E50" s="47">
        <v>21</v>
      </c>
      <c r="F50" s="54">
        <v>0.2</v>
      </c>
      <c r="G50" s="8">
        <f t="shared" si="0"/>
        <v>4.2</v>
      </c>
      <c r="H50" s="8"/>
      <c r="I50" s="42"/>
      <c r="J50" s="35">
        <f t="shared" si="1"/>
        <v>4.2</v>
      </c>
    </row>
    <row r="51" spans="1:10" x14ac:dyDescent="0.25">
      <c r="A51" s="42"/>
      <c r="E51" s="47">
        <v>12</v>
      </c>
      <c r="F51" s="54">
        <v>0.8</v>
      </c>
      <c r="G51" s="8">
        <f t="shared" si="0"/>
        <v>9.6000000000000014</v>
      </c>
      <c r="H51" s="8"/>
      <c r="I51" s="42"/>
      <c r="J51" s="35">
        <f t="shared" si="1"/>
        <v>9.6000000000000014</v>
      </c>
    </row>
    <row r="52" spans="1:10" x14ac:dyDescent="0.25">
      <c r="A52" s="42"/>
      <c r="E52" s="47">
        <v>1</v>
      </c>
      <c r="F52" s="54">
        <v>3</v>
      </c>
      <c r="G52" s="8">
        <f t="shared" si="0"/>
        <v>3</v>
      </c>
      <c r="H52" s="8"/>
      <c r="I52" s="42"/>
      <c r="J52" s="35">
        <f t="shared" si="1"/>
        <v>3</v>
      </c>
    </row>
    <row r="53" spans="1:10" x14ac:dyDescent="0.25">
      <c r="A53" s="42"/>
      <c r="E53" s="47">
        <v>6</v>
      </c>
      <c r="F53" s="54">
        <v>0.7</v>
      </c>
      <c r="G53" s="8">
        <f t="shared" si="0"/>
        <v>4.1999999999999993</v>
      </c>
      <c r="H53" s="8"/>
      <c r="I53" s="42"/>
      <c r="J53" s="35">
        <f t="shared" si="1"/>
        <v>4.1999999999999993</v>
      </c>
    </row>
    <row r="54" spans="1:10" x14ac:dyDescent="0.25">
      <c r="A54" s="42"/>
      <c r="E54" s="47"/>
      <c r="F54" s="54"/>
      <c r="G54" s="8">
        <f t="shared" si="0"/>
        <v>0</v>
      </c>
      <c r="H54" s="8"/>
      <c r="I54" s="42"/>
      <c r="J54" s="35">
        <f t="shared" si="1"/>
        <v>0</v>
      </c>
    </row>
    <row r="55" spans="1:10" x14ac:dyDescent="0.25">
      <c r="A55" s="42"/>
      <c r="E55" s="47"/>
      <c r="F55" s="54"/>
      <c r="H55" s="8"/>
      <c r="I55" s="42"/>
      <c r="J55" s="35">
        <f t="shared" si="1"/>
        <v>0</v>
      </c>
    </row>
    <row r="56" spans="1:10" x14ac:dyDescent="0.25">
      <c r="A56" s="42"/>
      <c r="E56" s="47"/>
      <c r="F56" s="54"/>
      <c r="H56" s="8"/>
      <c r="I56" s="42"/>
      <c r="J56" s="35">
        <f t="shared" si="1"/>
        <v>0</v>
      </c>
    </row>
    <row r="57" spans="1:10" x14ac:dyDescent="0.25">
      <c r="A57" s="42"/>
      <c r="E57" s="47"/>
      <c r="F57" s="54"/>
      <c r="H57" s="8"/>
      <c r="I57" s="42"/>
      <c r="J57" s="35">
        <f t="shared" si="1"/>
        <v>0</v>
      </c>
    </row>
    <row r="58" spans="1:10" x14ac:dyDescent="0.25">
      <c r="A58" s="42"/>
      <c r="E58" s="47"/>
      <c r="F58" s="54"/>
      <c r="H58" s="8"/>
      <c r="I58" s="42"/>
      <c r="J58" s="35">
        <f t="shared" si="1"/>
        <v>0</v>
      </c>
    </row>
    <row r="59" spans="1:10" x14ac:dyDescent="0.25">
      <c r="A59" s="42"/>
      <c r="E59" s="47"/>
      <c r="F59" s="54"/>
      <c r="H59" s="8"/>
      <c r="I59" s="42"/>
      <c r="J59" s="35">
        <f t="shared" si="1"/>
        <v>0</v>
      </c>
    </row>
    <row r="60" spans="1:10" x14ac:dyDescent="0.25">
      <c r="A60" s="42"/>
      <c r="E60" s="47"/>
      <c r="F60" s="54"/>
      <c r="H60" s="8"/>
      <c r="I60" s="42"/>
      <c r="J60" s="35">
        <f t="shared" si="1"/>
        <v>0</v>
      </c>
    </row>
    <row r="61" spans="1:10" x14ac:dyDescent="0.25">
      <c r="A61" s="42"/>
      <c r="E61" s="47"/>
      <c r="F61" s="54"/>
      <c r="H61" s="8"/>
      <c r="I61" s="42"/>
      <c r="J61" s="35">
        <f t="shared" si="1"/>
        <v>0</v>
      </c>
    </row>
    <row r="62" spans="1:10" x14ac:dyDescent="0.25">
      <c r="A62" s="42"/>
      <c r="E62" s="47"/>
      <c r="F62" s="54"/>
      <c r="H62" s="8"/>
      <c r="I62" s="42"/>
      <c r="J62" s="35">
        <f t="shared" si="1"/>
        <v>0</v>
      </c>
    </row>
    <row r="63" spans="1:10" x14ac:dyDescent="0.25">
      <c r="A63" s="42"/>
      <c r="E63" s="47"/>
      <c r="F63" s="54"/>
      <c r="H63" s="8"/>
      <c r="I63" s="42"/>
      <c r="J63" s="35">
        <f t="shared" si="1"/>
        <v>0</v>
      </c>
    </row>
    <row r="64" spans="1:10" x14ac:dyDescent="0.25">
      <c r="A64" s="42"/>
      <c r="E64" s="47"/>
      <c r="F64" s="54"/>
      <c r="H64" s="8"/>
      <c r="I64" s="42"/>
      <c r="J64" s="35">
        <f t="shared" si="1"/>
        <v>0</v>
      </c>
    </row>
    <row r="65" spans="1:10" x14ac:dyDescent="0.25">
      <c r="A65" s="42"/>
      <c r="E65" s="47"/>
      <c r="F65" s="54"/>
      <c r="H65" s="8"/>
      <c r="I65" s="42"/>
      <c r="J65" s="35">
        <f t="shared" si="1"/>
        <v>0</v>
      </c>
    </row>
    <row r="66" spans="1:10" x14ac:dyDescent="0.25">
      <c r="A66" s="42"/>
      <c r="E66" s="47"/>
      <c r="F66" s="54"/>
      <c r="H66" s="8"/>
      <c r="I66" s="42"/>
      <c r="J66" s="35">
        <f t="shared" si="1"/>
        <v>0</v>
      </c>
    </row>
    <row r="67" spans="1:10" x14ac:dyDescent="0.25">
      <c r="A67" s="42"/>
      <c r="E67" s="47"/>
      <c r="F67" s="54"/>
      <c r="I67" s="42"/>
      <c r="J67" s="35">
        <f t="shared" si="1"/>
        <v>0</v>
      </c>
    </row>
    <row r="68" spans="1:10" x14ac:dyDescent="0.25">
      <c r="A68" s="42"/>
      <c r="E68" s="47"/>
      <c r="F68" s="54"/>
      <c r="I68" s="42"/>
      <c r="J68" s="35">
        <f t="shared" ref="J68:J79" si="2">SUM(G68-H68)</f>
        <v>0</v>
      </c>
    </row>
    <row r="69" spans="1:10" x14ac:dyDescent="0.25">
      <c r="A69" s="42"/>
      <c r="E69" s="47"/>
      <c r="F69" s="54"/>
      <c r="I69" s="42"/>
      <c r="J69" s="35">
        <f t="shared" si="2"/>
        <v>0</v>
      </c>
    </row>
    <row r="70" spans="1:10" x14ac:dyDescent="0.25">
      <c r="A70" s="42"/>
      <c r="E70" s="47"/>
      <c r="F70" s="54"/>
      <c r="I70" s="42"/>
      <c r="J70" s="35">
        <f t="shared" si="2"/>
        <v>0</v>
      </c>
    </row>
    <row r="71" spans="1:10" x14ac:dyDescent="0.25">
      <c r="A71" s="42"/>
      <c r="E71" s="47"/>
      <c r="F71" s="54"/>
      <c r="I71" s="42"/>
      <c r="J71" s="35">
        <f t="shared" si="2"/>
        <v>0</v>
      </c>
    </row>
    <row r="72" spans="1:10" x14ac:dyDescent="0.25">
      <c r="A72" s="42"/>
      <c r="E72" s="47"/>
      <c r="F72" s="54"/>
      <c r="I72" s="42"/>
      <c r="J72" s="35">
        <f t="shared" si="2"/>
        <v>0</v>
      </c>
    </row>
    <row r="73" spans="1:10" x14ac:dyDescent="0.25">
      <c r="A73" s="42"/>
      <c r="E73" s="47"/>
      <c r="F73" s="54"/>
      <c r="I73" s="42"/>
      <c r="J73" s="35">
        <f t="shared" si="2"/>
        <v>0</v>
      </c>
    </row>
    <row r="74" spans="1:10" x14ac:dyDescent="0.25">
      <c r="A74" s="42"/>
      <c r="E74" s="47"/>
      <c r="F74" s="54"/>
      <c r="I74" s="42"/>
      <c r="J74" s="35">
        <f t="shared" si="2"/>
        <v>0</v>
      </c>
    </row>
    <row r="75" spans="1:10" x14ac:dyDescent="0.25">
      <c r="A75" s="42"/>
      <c r="E75" s="47"/>
      <c r="F75" s="54"/>
      <c r="I75" s="42"/>
      <c r="J75" s="35">
        <f t="shared" si="2"/>
        <v>0</v>
      </c>
    </row>
    <row r="76" spans="1:10" x14ac:dyDescent="0.25">
      <c r="A76" s="42"/>
      <c r="E76" s="47"/>
      <c r="F76" s="54"/>
      <c r="I76" s="42"/>
      <c r="J76" s="35">
        <f t="shared" si="2"/>
        <v>0</v>
      </c>
    </row>
    <row r="77" spans="1:10" x14ac:dyDescent="0.25">
      <c r="A77" s="42"/>
      <c r="E77" s="47"/>
      <c r="F77" s="54"/>
      <c r="I77" s="42"/>
      <c r="J77" s="35">
        <f t="shared" si="2"/>
        <v>0</v>
      </c>
    </row>
    <row r="78" spans="1:10" x14ac:dyDescent="0.25">
      <c r="A78" s="42"/>
      <c r="E78" s="47"/>
      <c r="F78" s="54"/>
      <c r="I78" s="42"/>
      <c r="J78" s="35">
        <f t="shared" si="2"/>
        <v>0</v>
      </c>
    </row>
    <row r="79" spans="1:10" x14ac:dyDescent="0.25">
      <c r="A79" s="42"/>
      <c r="E79" s="47"/>
      <c r="F79" s="54"/>
      <c r="I79" s="42"/>
      <c r="J79" s="35">
        <f t="shared" si="2"/>
        <v>0</v>
      </c>
    </row>
    <row r="80" spans="1:10" x14ac:dyDescent="0.25">
      <c r="A80" s="42"/>
      <c r="E80" s="47"/>
      <c r="F80" s="54"/>
    </row>
    <row r="81" spans="1:6" x14ac:dyDescent="0.25">
      <c r="A81" s="42"/>
      <c r="E81" s="47"/>
      <c r="F81" s="54"/>
    </row>
    <row r="82" spans="1:6" x14ac:dyDescent="0.25">
      <c r="A82" s="42"/>
      <c r="E82" s="47"/>
      <c r="F82" s="54"/>
    </row>
    <row r="83" spans="1:6" x14ac:dyDescent="0.25">
      <c r="A83" s="42"/>
      <c r="E83" s="47"/>
      <c r="F83" s="54"/>
    </row>
    <row r="84" spans="1:6" x14ac:dyDescent="0.25">
      <c r="A84" s="42"/>
      <c r="E84" s="47"/>
      <c r="F84" s="54"/>
    </row>
    <row r="85" spans="1:6" x14ac:dyDescent="0.25">
      <c r="A85" s="42"/>
      <c r="E85" s="47"/>
      <c r="F85" s="54"/>
    </row>
    <row r="86" spans="1:6" x14ac:dyDescent="0.25">
      <c r="A86" s="42"/>
      <c r="E86" s="47"/>
      <c r="F86" s="54"/>
    </row>
    <row r="87" spans="1:6" x14ac:dyDescent="0.25">
      <c r="A87" s="42"/>
      <c r="E87" s="47"/>
      <c r="F87" s="54"/>
    </row>
    <row r="88" spans="1:6" x14ac:dyDescent="0.25">
      <c r="A88" s="42"/>
      <c r="E88" s="47"/>
      <c r="F88" s="54"/>
    </row>
    <row r="89" spans="1:6" x14ac:dyDescent="0.25">
      <c r="A89" s="42"/>
      <c r="E89" s="47"/>
      <c r="F89" s="54"/>
    </row>
    <row r="90" spans="1:6" x14ac:dyDescent="0.25">
      <c r="A90" s="42"/>
      <c r="E90" s="47"/>
      <c r="F90" s="54"/>
    </row>
    <row r="91" spans="1:6" x14ac:dyDescent="0.25">
      <c r="A91" s="42"/>
      <c r="E91" s="47"/>
      <c r="F91" s="54"/>
    </row>
    <row r="92" spans="1:6" x14ac:dyDescent="0.25">
      <c r="A92" s="42"/>
      <c r="E92" s="47"/>
      <c r="F92" s="54"/>
    </row>
  </sheetData>
  <mergeCells count="1">
    <mergeCell ref="N2:N4"/>
  </mergeCells>
  <pageMargins left="0.7" right="0.7" top="0.75" bottom="0.75" header="0.3" footer="0.3"/>
  <pageSetup paperSize="9"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5"/>
  <sheetViews>
    <sheetView workbookViewId="0">
      <selection activeCell="I4" sqref="I4"/>
    </sheetView>
  </sheetViews>
  <sheetFormatPr defaultRowHeight="15" x14ac:dyDescent="0.25"/>
  <cols>
    <col min="1" max="1" width="16.42578125" customWidth="1"/>
    <col min="2" max="2" width="19.5703125" customWidth="1"/>
    <col min="3" max="3" width="28" customWidth="1"/>
    <col min="4" max="4" width="44" customWidth="1"/>
    <col min="6" max="6" width="19.7109375" customWidth="1"/>
    <col min="7" max="7" width="22.5703125" customWidth="1"/>
    <col min="8" max="8" width="18" customWidth="1"/>
    <col min="9" max="9" width="17" customWidth="1"/>
    <col min="10" max="10" width="17.7109375" customWidth="1"/>
    <col min="11" max="11" width="24.85546875" customWidth="1"/>
    <col min="12" max="12" width="21.28515625" customWidth="1"/>
    <col min="13" max="13" width="18.140625" customWidth="1"/>
    <col min="14" max="14" width="32.140625" customWidth="1"/>
  </cols>
  <sheetData>
    <row r="1" spans="1:14" ht="18.75" x14ac:dyDescent="0.3">
      <c r="A1" s="24"/>
      <c r="B1" s="23"/>
      <c r="C1" s="9"/>
      <c r="D1" s="9"/>
      <c r="E1" s="45" t="s">
        <v>15</v>
      </c>
      <c r="F1" s="55" t="s">
        <v>16</v>
      </c>
      <c r="G1" s="15">
        <f>SUBTOTAL(9,G3:G152)</f>
        <v>0</v>
      </c>
      <c r="H1" s="15">
        <f ca="1">SUBTOTAL(9,H3:H152)</f>
        <v>596.69999999999993</v>
      </c>
      <c r="I1" s="24"/>
      <c r="J1" s="15">
        <f ca="1">SUBTOTAL(9,J3:J152)</f>
        <v>-8.8817841970012523E-16</v>
      </c>
      <c r="K1" s="15">
        <f>SUBTOTAL(9,K3:LJ152)</f>
        <v>0</v>
      </c>
      <c r="L1" s="9"/>
      <c r="M1" s="15">
        <f>SUBTOTAL(9,M3:M58)</f>
        <v>0</v>
      </c>
      <c r="N1" s="25" t="s">
        <v>0</v>
      </c>
    </row>
    <row r="2" spans="1:14" ht="15" customHeight="1" x14ac:dyDescent="0.25">
      <c r="A2" s="1" t="s">
        <v>2</v>
      </c>
      <c r="B2" s="2" t="s">
        <v>3</v>
      </c>
      <c r="C2" s="37" t="s">
        <v>4</v>
      </c>
      <c r="D2" s="37" t="s">
        <v>5</v>
      </c>
      <c r="E2" s="46"/>
      <c r="F2" s="54"/>
      <c r="G2" s="3" t="s">
        <v>6</v>
      </c>
      <c r="H2" s="3" t="s">
        <v>7</v>
      </c>
      <c r="I2" s="1" t="s">
        <v>8</v>
      </c>
      <c r="J2" s="4" t="s">
        <v>9</v>
      </c>
      <c r="K2" s="3" t="s">
        <v>10</v>
      </c>
      <c r="L2" s="3" t="s">
        <v>11</v>
      </c>
      <c r="M2" s="3" t="s">
        <v>12</v>
      </c>
      <c r="N2" s="93">
        <f ca="1">SUM(G1-J1-K1)</f>
        <v>557.80000000000007</v>
      </c>
    </row>
    <row r="3" spans="1:14" ht="15" customHeight="1" x14ac:dyDescent="0.25">
      <c r="A3" s="42"/>
      <c r="E3" s="47"/>
      <c r="F3" s="54"/>
      <c r="G3" s="8">
        <f t="shared" ref="G3:G4" si="0">SUM(E3*F3)</f>
        <v>0</v>
      </c>
      <c r="H3" s="8">
        <v>2</v>
      </c>
      <c r="I3" s="42"/>
      <c r="J3" s="35"/>
      <c r="N3" s="93"/>
    </row>
    <row r="4" spans="1:14" ht="15" customHeight="1" x14ac:dyDescent="0.25">
      <c r="A4" s="42"/>
      <c r="E4" s="47"/>
      <c r="F4" s="54"/>
      <c r="G4" s="8">
        <f t="shared" si="0"/>
        <v>0</v>
      </c>
      <c r="H4" s="8">
        <f t="shared" ref="H4:H60" ca="1" si="1">H4:H45</f>
        <v>0</v>
      </c>
      <c r="I4" s="42"/>
      <c r="J4" s="35"/>
      <c r="N4" s="93"/>
    </row>
    <row r="5" spans="1:14" x14ac:dyDescent="0.25">
      <c r="A5" s="42"/>
      <c r="E5" s="47"/>
      <c r="F5" s="54"/>
      <c r="G5" s="8">
        <f t="shared" ref="G5:G58" si="2">SUM(E5*F5)</f>
        <v>0</v>
      </c>
      <c r="H5" s="8">
        <f t="shared" ca="1" si="1"/>
        <v>0</v>
      </c>
      <c r="I5" s="42"/>
      <c r="J5" s="35">
        <f t="shared" ref="J5:J58" ca="1" si="3">SUM(G5-H5)</f>
        <v>0</v>
      </c>
    </row>
    <row r="6" spans="1:14" x14ac:dyDescent="0.25">
      <c r="A6" s="42"/>
      <c r="E6" s="47"/>
      <c r="F6" s="54"/>
      <c r="G6" s="8">
        <f t="shared" si="2"/>
        <v>0</v>
      </c>
      <c r="H6" s="8">
        <f t="shared" ca="1" si="1"/>
        <v>0</v>
      </c>
      <c r="I6" s="42"/>
      <c r="J6" s="35">
        <f t="shared" ca="1" si="3"/>
        <v>0</v>
      </c>
    </row>
    <row r="7" spans="1:14" x14ac:dyDescent="0.25">
      <c r="A7" s="42"/>
      <c r="E7" s="47"/>
      <c r="F7" s="54"/>
      <c r="G7" s="8">
        <f t="shared" si="2"/>
        <v>0</v>
      </c>
      <c r="H7" s="8">
        <f t="shared" ca="1" si="1"/>
        <v>0</v>
      </c>
      <c r="I7" s="42"/>
      <c r="J7" s="35">
        <f t="shared" ca="1" si="3"/>
        <v>0</v>
      </c>
    </row>
    <row r="8" spans="1:14" x14ac:dyDescent="0.25">
      <c r="A8" s="42"/>
      <c r="E8" s="47"/>
      <c r="F8" s="54"/>
      <c r="G8" s="8">
        <f t="shared" si="2"/>
        <v>0</v>
      </c>
      <c r="H8" s="8">
        <f t="shared" ca="1" si="1"/>
        <v>0</v>
      </c>
      <c r="I8" s="42"/>
      <c r="J8" s="35">
        <f t="shared" ca="1" si="3"/>
        <v>0</v>
      </c>
    </row>
    <row r="9" spans="1:14" x14ac:dyDescent="0.25">
      <c r="A9" s="42"/>
      <c r="E9" s="47"/>
      <c r="F9" s="54"/>
      <c r="G9" s="8">
        <f t="shared" si="2"/>
        <v>0</v>
      </c>
      <c r="H9" s="8">
        <f t="shared" ca="1" si="1"/>
        <v>0</v>
      </c>
      <c r="I9" s="42"/>
      <c r="J9" s="35">
        <f t="shared" ca="1" si="3"/>
        <v>0</v>
      </c>
    </row>
    <row r="10" spans="1:14" x14ac:dyDescent="0.25">
      <c r="A10" s="42"/>
      <c r="E10" s="47"/>
      <c r="F10" s="54"/>
      <c r="G10" s="8">
        <f t="shared" si="2"/>
        <v>0</v>
      </c>
      <c r="H10" s="8">
        <f t="shared" ca="1" si="1"/>
        <v>0</v>
      </c>
      <c r="I10" s="42"/>
      <c r="J10" s="35">
        <f t="shared" ca="1" si="3"/>
        <v>0</v>
      </c>
    </row>
    <row r="11" spans="1:14" x14ac:dyDescent="0.25">
      <c r="A11" s="42"/>
      <c r="E11" s="47"/>
      <c r="F11" s="54"/>
      <c r="G11" s="8">
        <f t="shared" si="2"/>
        <v>0</v>
      </c>
      <c r="H11" s="8">
        <f t="shared" ca="1" si="1"/>
        <v>0</v>
      </c>
      <c r="I11" s="42"/>
      <c r="J11" s="35">
        <f t="shared" ca="1" si="3"/>
        <v>0</v>
      </c>
    </row>
    <row r="12" spans="1:14" x14ac:dyDescent="0.25">
      <c r="A12" s="42"/>
      <c r="E12" s="47"/>
      <c r="F12" s="54"/>
      <c r="G12" s="8">
        <f t="shared" si="2"/>
        <v>0</v>
      </c>
      <c r="H12" s="8">
        <f t="shared" ca="1" si="1"/>
        <v>0</v>
      </c>
      <c r="I12" s="42"/>
      <c r="J12" s="35">
        <f t="shared" ca="1" si="3"/>
        <v>0</v>
      </c>
    </row>
    <row r="13" spans="1:14" x14ac:dyDescent="0.25">
      <c r="A13" s="42"/>
      <c r="E13" s="47"/>
      <c r="F13" s="54"/>
      <c r="G13" s="8">
        <f t="shared" si="2"/>
        <v>0</v>
      </c>
      <c r="H13" s="8">
        <f t="shared" ca="1" si="1"/>
        <v>0</v>
      </c>
      <c r="I13" s="42"/>
      <c r="J13" s="35">
        <f t="shared" ca="1" si="3"/>
        <v>0</v>
      </c>
    </row>
    <row r="14" spans="1:14" x14ac:dyDescent="0.25">
      <c r="A14" s="42"/>
      <c r="E14" s="47"/>
      <c r="F14" s="54"/>
      <c r="G14" s="8">
        <f t="shared" si="2"/>
        <v>0</v>
      </c>
      <c r="H14" s="8">
        <f t="shared" ca="1" si="1"/>
        <v>0</v>
      </c>
      <c r="I14" s="42"/>
      <c r="J14" s="35">
        <f t="shared" ca="1" si="3"/>
        <v>0</v>
      </c>
    </row>
    <row r="15" spans="1:14" x14ac:dyDescent="0.25">
      <c r="A15" s="42"/>
      <c r="E15" s="47"/>
      <c r="F15" s="54"/>
      <c r="G15" s="8">
        <f t="shared" si="2"/>
        <v>0</v>
      </c>
      <c r="H15" s="8">
        <f t="shared" ca="1" si="1"/>
        <v>0</v>
      </c>
      <c r="I15" s="42"/>
      <c r="J15" s="35">
        <f t="shared" ca="1" si="3"/>
        <v>0</v>
      </c>
    </row>
    <row r="16" spans="1:14" x14ac:dyDescent="0.25">
      <c r="A16" s="42"/>
      <c r="E16" s="47"/>
      <c r="F16" s="54"/>
      <c r="G16" s="8">
        <f t="shared" si="2"/>
        <v>0</v>
      </c>
      <c r="H16" s="8">
        <f t="shared" ca="1" si="1"/>
        <v>0</v>
      </c>
      <c r="I16" s="42"/>
      <c r="J16" s="35">
        <f t="shared" ca="1" si="3"/>
        <v>0</v>
      </c>
    </row>
    <row r="17" spans="1:10" x14ac:dyDescent="0.25">
      <c r="A17" s="42"/>
      <c r="E17" s="47"/>
      <c r="F17" s="54"/>
      <c r="G17" s="8">
        <f t="shared" si="2"/>
        <v>0</v>
      </c>
      <c r="H17" s="8">
        <f t="shared" ca="1" si="1"/>
        <v>0</v>
      </c>
      <c r="I17" s="42"/>
      <c r="J17" s="35">
        <f t="shared" ca="1" si="3"/>
        <v>0</v>
      </c>
    </row>
    <row r="18" spans="1:10" x14ac:dyDescent="0.25">
      <c r="A18" s="42"/>
      <c r="E18" s="47"/>
      <c r="F18" s="54"/>
      <c r="G18" s="8">
        <f t="shared" si="2"/>
        <v>0</v>
      </c>
      <c r="H18" s="8">
        <f t="shared" ca="1" si="1"/>
        <v>0</v>
      </c>
      <c r="I18" s="42"/>
      <c r="J18" s="35">
        <f t="shared" ca="1" si="3"/>
        <v>0</v>
      </c>
    </row>
    <row r="19" spans="1:10" x14ac:dyDescent="0.25">
      <c r="A19" s="42"/>
      <c r="E19" s="47"/>
      <c r="F19" s="54"/>
      <c r="G19" s="8">
        <f t="shared" si="2"/>
        <v>0</v>
      </c>
      <c r="H19" s="8">
        <f t="shared" ca="1" si="1"/>
        <v>0</v>
      </c>
      <c r="I19" s="42"/>
      <c r="J19" s="35">
        <f t="shared" ca="1" si="3"/>
        <v>0</v>
      </c>
    </row>
    <row r="20" spans="1:10" x14ac:dyDescent="0.25">
      <c r="A20" s="42"/>
      <c r="E20" s="47"/>
      <c r="F20" s="54"/>
      <c r="G20" s="8">
        <f t="shared" si="2"/>
        <v>0</v>
      </c>
      <c r="H20" s="8">
        <f t="shared" ca="1" si="1"/>
        <v>0</v>
      </c>
      <c r="I20" s="42"/>
      <c r="J20" s="35">
        <f t="shared" ca="1" si="3"/>
        <v>0</v>
      </c>
    </row>
    <row r="21" spans="1:10" x14ac:dyDescent="0.25">
      <c r="A21" s="42"/>
      <c r="E21" s="47"/>
      <c r="F21" s="54"/>
      <c r="G21" s="8">
        <f t="shared" si="2"/>
        <v>0</v>
      </c>
      <c r="H21" s="8">
        <f t="shared" ca="1" si="1"/>
        <v>0</v>
      </c>
      <c r="I21" s="42"/>
      <c r="J21" s="35">
        <f t="shared" ca="1" si="3"/>
        <v>0</v>
      </c>
    </row>
    <row r="22" spans="1:10" x14ac:dyDescent="0.25">
      <c r="A22" s="42"/>
      <c r="E22" s="47"/>
      <c r="F22" s="54"/>
      <c r="G22" s="8">
        <f t="shared" si="2"/>
        <v>0</v>
      </c>
      <c r="H22" s="8">
        <f t="shared" ca="1" si="1"/>
        <v>0</v>
      </c>
      <c r="I22" s="42"/>
      <c r="J22" s="35">
        <f t="shared" ca="1" si="3"/>
        <v>0</v>
      </c>
    </row>
    <row r="23" spans="1:10" x14ac:dyDescent="0.25">
      <c r="A23" s="42"/>
      <c r="E23" s="47"/>
      <c r="F23" s="54"/>
      <c r="G23" s="8">
        <f t="shared" si="2"/>
        <v>0</v>
      </c>
      <c r="H23" s="8">
        <f t="shared" ca="1" si="1"/>
        <v>0</v>
      </c>
      <c r="I23" s="42"/>
      <c r="J23" s="35">
        <f t="shared" ca="1" si="3"/>
        <v>0</v>
      </c>
    </row>
    <row r="24" spans="1:10" x14ac:dyDescent="0.25">
      <c r="A24" s="42"/>
      <c r="E24" s="47"/>
      <c r="F24" s="54"/>
      <c r="G24" s="8">
        <f t="shared" si="2"/>
        <v>0</v>
      </c>
      <c r="H24" s="8">
        <f t="shared" ca="1" si="1"/>
        <v>0</v>
      </c>
      <c r="I24" s="42"/>
      <c r="J24" s="35">
        <f t="shared" ca="1" si="3"/>
        <v>0</v>
      </c>
    </row>
    <row r="25" spans="1:10" x14ac:dyDescent="0.25">
      <c r="A25" s="42"/>
      <c r="E25" s="47"/>
      <c r="F25" s="54"/>
      <c r="G25" s="8">
        <f t="shared" si="2"/>
        <v>0</v>
      </c>
      <c r="H25" s="8">
        <f t="shared" ca="1" si="1"/>
        <v>0</v>
      </c>
      <c r="I25" s="42"/>
      <c r="J25" s="35">
        <f t="shared" ca="1" si="3"/>
        <v>0</v>
      </c>
    </row>
    <row r="26" spans="1:10" x14ac:dyDescent="0.25">
      <c r="A26" s="42"/>
      <c r="E26" s="47"/>
      <c r="F26" s="54"/>
      <c r="G26" s="8">
        <f t="shared" si="2"/>
        <v>0</v>
      </c>
      <c r="H26" s="8">
        <f t="shared" ca="1" si="1"/>
        <v>0</v>
      </c>
      <c r="I26" s="42"/>
      <c r="J26" s="35">
        <f t="shared" ca="1" si="3"/>
        <v>0</v>
      </c>
    </row>
    <row r="27" spans="1:10" x14ac:dyDescent="0.25">
      <c r="A27" s="42"/>
      <c r="E27" s="47"/>
      <c r="F27" s="54"/>
      <c r="G27" s="8">
        <f t="shared" si="2"/>
        <v>0</v>
      </c>
      <c r="H27" s="8">
        <f t="shared" ca="1" si="1"/>
        <v>0</v>
      </c>
      <c r="I27" s="42"/>
      <c r="J27" s="35">
        <f t="shared" ca="1" si="3"/>
        <v>0</v>
      </c>
    </row>
    <row r="28" spans="1:10" x14ac:dyDescent="0.25">
      <c r="A28" s="42"/>
      <c r="E28" s="47"/>
      <c r="F28" s="54"/>
      <c r="G28" s="8">
        <f t="shared" si="2"/>
        <v>0</v>
      </c>
      <c r="H28" s="8">
        <f t="shared" ca="1" si="1"/>
        <v>0</v>
      </c>
      <c r="I28" s="42"/>
      <c r="J28" s="35">
        <f t="shared" ca="1" si="3"/>
        <v>0</v>
      </c>
    </row>
    <row r="29" spans="1:10" x14ac:dyDescent="0.25">
      <c r="A29" s="42"/>
      <c r="E29" s="47"/>
      <c r="F29" s="54"/>
      <c r="G29" s="8">
        <f t="shared" si="2"/>
        <v>0</v>
      </c>
      <c r="H29" s="8">
        <f t="shared" ca="1" si="1"/>
        <v>0</v>
      </c>
      <c r="I29" s="42"/>
      <c r="J29" s="35">
        <f t="shared" ca="1" si="3"/>
        <v>0</v>
      </c>
    </row>
    <row r="30" spans="1:10" x14ac:dyDescent="0.25">
      <c r="A30" s="42"/>
      <c r="E30" s="47"/>
      <c r="F30" s="54"/>
      <c r="G30" s="8">
        <f t="shared" si="2"/>
        <v>0</v>
      </c>
      <c r="H30" s="8">
        <f t="shared" ca="1" si="1"/>
        <v>0</v>
      </c>
      <c r="I30" s="42"/>
      <c r="J30" s="35">
        <f t="shared" ca="1" si="3"/>
        <v>0</v>
      </c>
    </row>
    <row r="31" spans="1:10" x14ac:dyDescent="0.25">
      <c r="A31" s="42"/>
      <c r="E31" s="47"/>
      <c r="F31" s="54"/>
      <c r="G31" s="8">
        <f t="shared" si="2"/>
        <v>0</v>
      </c>
      <c r="H31" s="8">
        <f t="shared" ca="1" si="1"/>
        <v>0</v>
      </c>
      <c r="I31" s="42"/>
      <c r="J31" s="35">
        <f t="shared" ca="1" si="3"/>
        <v>0</v>
      </c>
    </row>
    <row r="32" spans="1:10" x14ac:dyDescent="0.25">
      <c r="A32" s="42"/>
      <c r="E32" s="47"/>
      <c r="F32" s="54"/>
      <c r="G32" s="8">
        <f t="shared" si="2"/>
        <v>0</v>
      </c>
      <c r="H32" s="8">
        <f t="shared" ca="1" si="1"/>
        <v>0</v>
      </c>
      <c r="I32" s="42"/>
      <c r="J32" s="35">
        <f t="shared" ca="1" si="3"/>
        <v>0</v>
      </c>
    </row>
    <row r="33" spans="1:10" x14ac:dyDescent="0.25">
      <c r="A33" s="42"/>
      <c r="E33" s="47"/>
      <c r="F33" s="54"/>
      <c r="G33" s="8">
        <f t="shared" si="2"/>
        <v>0</v>
      </c>
      <c r="H33" s="8">
        <f t="shared" ca="1" si="1"/>
        <v>0</v>
      </c>
      <c r="I33" s="42"/>
      <c r="J33" s="35">
        <f t="shared" ca="1" si="3"/>
        <v>0</v>
      </c>
    </row>
    <row r="34" spans="1:10" x14ac:dyDescent="0.25">
      <c r="A34" s="42"/>
      <c r="E34" s="47"/>
      <c r="F34" s="54"/>
      <c r="G34" s="8">
        <f t="shared" si="2"/>
        <v>0</v>
      </c>
      <c r="H34" s="8">
        <f t="shared" ca="1" si="1"/>
        <v>0</v>
      </c>
      <c r="I34" s="42"/>
      <c r="J34" s="35">
        <f t="shared" ca="1" si="3"/>
        <v>0</v>
      </c>
    </row>
    <row r="35" spans="1:10" x14ac:dyDescent="0.25">
      <c r="A35" s="42"/>
      <c r="E35" s="47"/>
      <c r="F35" s="54"/>
      <c r="G35" s="8">
        <f t="shared" si="2"/>
        <v>0</v>
      </c>
      <c r="H35" s="8">
        <f t="shared" ca="1" si="1"/>
        <v>0</v>
      </c>
      <c r="I35" s="42"/>
      <c r="J35" s="35">
        <f t="shared" ca="1" si="3"/>
        <v>0</v>
      </c>
    </row>
    <row r="36" spans="1:10" x14ac:dyDescent="0.25">
      <c r="A36" s="42"/>
      <c r="E36" s="47"/>
      <c r="F36" s="54"/>
      <c r="G36" s="8">
        <f t="shared" si="2"/>
        <v>0</v>
      </c>
      <c r="H36" s="8">
        <f t="shared" ca="1" si="1"/>
        <v>0</v>
      </c>
      <c r="I36" s="42"/>
      <c r="J36" s="35">
        <f t="shared" ca="1" si="3"/>
        <v>0</v>
      </c>
    </row>
    <row r="37" spans="1:10" x14ac:dyDescent="0.25">
      <c r="A37" s="42"/>
      <c r="E37" s="47"/>
      <c r="F37" s="54"/>
      <c r="G37" s="8">
        <f t="shared" si="2"/>
        <v>0</v>
      </c>
      <c r="H37" s="8">
        <f t="shared" ca="1" si="1"/>
        <v>0</v>
      </c>
      <c r="I37" s="42"/>
      <c r="J37" s="35">
        <f t="shared" ca="1" si="3"/>
        <v>0</v>
      </c>
    </row>
    <row r="38" spans="1:10" x14ac:dyDescent="0.25">
      <c r="A38" s="42"/>
      <c r="E38" s="47"/>
      <c r="F38" s="54"/>
      <c r="G38" s="8">
        <f t="shared" si="2"/>
        <v>0</v>
      </c>
      <c r="H38" s="8">
        <f t="shared" ca="1" si="1"/>
        <v>0</v>
      </c>
      <c r="I38" s="42"/>
      <c r="J38" s="35">
        <f t="shared" ca="1" si="3"/>
        <v>0</v>
      </c>
    </row>
    <row r="39" spans="1:10" x14ac:dyDescent="0.25">
      <c r="A39" s="42"/>
      <c r="E39" s="47"/>
      <c r="F39" s="54"/>
      <c r="G39" s="8">
        <f t="shared" si="2"/>
        <v>0</v>
      </c>
      <c r="H39" s="8">
        <f t="shared" ca="1" si="1"/>
        <v>0</v>
      </c>
      <c r="I39" s="42"/>
      <c r="J39" s="35">
        <f t="shared" ca="1" si="3"/>
        <v>0</v>
      </c>
    </row>
    <row r="40" spans="1:10" x14ac:dyDescent="0.25">
      <c r="A40" s="42"/>
      <c r="E40" s="47"/>
      <c r="F40" s="54"/>
      <c r="G40" s="8">
        <f t="shared" si="2"/>
        <v>0</v>
      </c>
      <c r="H40" s="8">
        <f t="shared" ca="1" si="1"/>
        <v>0</v>
      </c>
      <c r="I40" s="42"/>
      <c r="J40" s="35">
        <f t="shared" ca="1" si="3"/>
        <v>0</v>
      </c>
    </row>
    <row r="41" spans="1:10" x14ac:dyDescent="0.25">
      <c r="A41" s="42"/>
      <c r="E41" s="47"/>
      <c r="F41" s="54"/>
      <c r="G41" s="8">
        <f t="shared" si="2"/>
        <v>0</v>
      </c>
      <c r="H41" s="8">
        <f t="shared" ca="1" si="1"/>
        <v>0</v>
      </c>
      <c r="I41" s="42"/>
      <c r="J41" s="35">
        <f t="shared" ca="1" si="3"/>
        <v>0</v>
      </c>
    </row>
    <row r="42" spans="1:10" x14ac:dyDescent="0.25">
      <c r="A42" s="42"/>
      <c r="E42" s="47"/>
      <c r="F42" s="54"/>
      <c r="G42" s="8">
        <f t="shared" si="2"/>
        <v>0</v>
      </c>
      <c r="H42" s="8">
        <f t="shared" ca="1" si="1"/>
        <v>0</v>
      </c>
      <c r="I42" s="42"/>
      <c r="J42" s="35">
        <f t="shared" ca="1" si="3"/>
        <v>0</v>
      </c>
    </row>
    <row r="43" spans="1:10" x14ac:dyDescent="0.25">
      <c r="A43" s="42"/>
      <c r="E43" s="47"/>
      <c r="F43" s="54"/>
      <c r="G43" s="8">
        <f t="shared" si="2"/>
        <v>0</v>
      </c>
      <c r="H43" s="8">
        <f t="shared" ca="1" si="1"/>
        <v>0</v>
      </c>
      <c r="I43" s="42"/>
      <c r="J43" s="35">
        <f t="shared" ca="1" si="3"/>
        <v>0</v>
      </c>
    </row>
    <row r="44" spans="1:10" x14ac:dyDescent="0.25">
      <c r="A44" s="42"/>
      <c r="E44" s="47"/>
      <c r="F44" s="54"/>
      <c r="G44" s="8">
        <f t="shared" si="2"/>
        <v>0</v>
      </c>
      <c r="H44" s="8">
        <f t="shared" ca="1" si="1"/>
        <v>0</v>
      </c>
      <c r="I44" s="42"/>
      <c r="J44" s="35">
        <f t="shared" ca="1" si="3"/>
        <v>0</v>
      </c>
    </row>
    <row r="45" spans="1:10" x14ac:dyDescent="0.25">
      <c r="A45" s="42"/>
      <c r="E45" s="47"/>
      <c r="F45" s="54"/>
      <c r="G45" s="8">
        <f t="shared" si="2"/>
        <v>0</v>
      </c>
      <c r="H45" s="8">
        <f t="shared" ca="1" si="1"/>
        <v>0</v>
      </c>
      <c r="I45" s="42"/>
      <c r="J45" s="35">
        <f t="shared" ca="1" si="3"/>
        <v>0</v>
      </c>
    </row>
    <row r="46" spans="1:10" x14ac:dyDescent="0.25">
      <c r="A46" s="42"/>
      <c r="E46" s="47"/>
      <c r="F46" s="54"/>
      <c r="G46" s="8">
        <f t="shared" si="2"/>
        <v>0</v>
      </c>
      <c r="H46" s="8">
        <f t="shared" ca="1" si="1"/>
        <v>0</v>
      </c>
      <c r="I46" s="42"/>
      <c r="J46" s="35">
        <f t="shared" ca="1" si="3"/>
        <v>0</v>
      </c>
    </row>
    <row r="47" spans="1:10" x14ac:dyDescent="0.25">
      <c r="A47" s="42"/>
      <c r="E47" s="47"/>
      <c r="F47" s="54"/>
      <c r="G47" s="8">
        <f t="shared" si="2"/>
        <v>0</v>
      </c>
      <c r="H47" s="8">
        <f t="shared" ca="1" si="1"/>
        <v>0</v>
      </c>
      <c r="I47" s="42"/>
      <c r="J47" s="35">
        <f t="shared" ca="1" si="3"/>
        <v>0</v>
      </c>
    </row>
    <row r="48" spans="1:10" x14ac:dyDescent="0.25">
      <c r="A48" s="42"/>
      <c r="E48" s="47"/>
      <c r="F48" s="54"/>
      <c r="G48" s="8">
        <f t="shared" si="2"/>
        <v>0</v>
      </c>
      <c r="H48" s="8">
        <f t="shared" ca="1" si="1"/>
        <v>0</v>
      </c>
      <c r="I48" s="42"/>
      <c r="J48" s="35">
        <f t="shared" ca="1" si="3"/>
        <v>0</v>
      </c>
    </row>
    <row r="49" spans="1:10" x14ac:dyDescent="0.25">
      <c r="A49" s="42"/>
      <c r="E49" s="47"/>
      <c r="F49" s="54"/>
      <c r="G49" s="8">
        <f t="shared" si="2"/>
        <v>0</v>
      </c>
      <c r="H49" s="8">
        <f t="shared" ca="1" si="1"/>
        <v>0</v>
      </c>
      <c r="I49" s="42"/>
      <c r="J49" s="35">
        <f t="shared" ca="1" si="3"/>
        <v>0</v>
      </c>
    </row>
    <row r="50" spans="1:10" x14ac:dyDescent="0.25">
      <c r="A50" s="42"/>
      <c r="E50" s="47"/>
      <c r="F50" s="54"/>
      <c r="G50" s="8">
        <f t="shared" si="2"/>
        <v>0</v>
      </c>
      <c r="H50" s="8">
        <f t="shared" ca="1" si="1"/>
        <v>0</v>
      </c>
      <c r="I50" s="42"/>
      <c r="J50" s="35">
        <f t="shared" ca="1" si="3"/>
        <v>0</v>
      </c>
    </row>
    <row r="51" spans="1:10" x14ac:dyDescent="0.25">
      <c r="A51" s="42"/>
      <c r="E51" s="47"/>
      <c r="F51" s="54"/>
      <c r="G51" s="8">
        <f t="shared" si="2"/>
        <v>0</v>
      </c>
      <c r="H51" s="8">
        <f t="shared" ca="1" si="1"/>
        <v>0</v>
      </c>
      <c r="I51" s="42"/>
      <c r="J51" s="35">
        <f t="shared" ca="1" si="3"/>
        <v>0</v>
      </c>
    </row>
    <row r="52" spans="1:10" x14ac:dyDescent="0.25">
      <c r="A52" s="42"/>
      <c r="E52" s="47"/>
      <c r="F52" s="54"/>
      <c r="G52" s="8">
        <f t="shared" si="2"/>
        <v>0</v>
      </c>
      <c r="H52" s="8">
        <f t="shared" ca="1" si="1"/>
        <v>0</v>
      </c>
      <c r="I52" s="42"/>
      <c r="J52" s="35">
        <f t="shared" ca="1" si="3"/>
        <v>0</v>
      </c>
    </row>
    <row r="53" spans="1:10" x14ac:dyDescent="0.25">
      <c r="A53" s="42"/>
      <c r="F53" s="54"/>
      <c r="G53" s="8">
        <f t="shared" si="2"/>
        <v>0</v>
      </c>
      <c r="H53" s="8">
        <f t="shared" ca="1" si="1"/>
        <v>0</v>
      </c>
      <c r="I53" s="42"/>
      <c r="J53" s="35">
        <f t="shared" ca="1" si="3"/>
        <v>0</v>
      </c>
    </row>
    <row r="54" spans="1:10" x14ac:dyDescent="0.25">
      <c r="A54" s="42"/>
      <c r="F54" s="54"/>
      <c r="G54" s="8">
        <f t="shared" si="2"/>
        <v>0</v>
      </c>
      <c r="H54" s="8">
        <f t="shared" ca="1" si="1"/>
        <v>0</v>
      </c>
      <c r="I54" s="42"/>
      <c r="J54" s="35">
        <f t="shared" ca="1" si="3"/>
        <v>0</v>
      </c>
    </row>
    <row r="55" spans="1:10" x14ac:dyDescent="0.25">
      <c r="A55" s="42"/>
      <c r="F55" s="54"/>
      <c r="G55" s="8">
        <f t="shared" si="2"/>
        <v>0</v>
      </c>
      <c r="H55" s="8">
        <f t="shared" ca="1" si="1"/>
        <v>0</v>
      </c>
      <c r="I55" s="42"/>
      <c r="J55" s="35">
        <f t="shared" ca="1" si="3"/>
        <v>0</v>
      </c>
    </row>
    <row r="56" spans="1:10" x14ac:dyDescent="0.25">
      <c r="A56" s="42"/>
      <c r="F56" s="54"/>
      <c r="G56" s="8">
        <f t="shared" si="2"/>
        <v>0</v>
      </c>
      <c r="H56" s="8">
        <f t="shared" ca="1" si="1"/>
        <v>0</v>
      </c>
      <c r="I56" s="42"/>
      <c r="J56" s="35">
        <f t="shared" ca="1" si="3"/>
        <v>0</v>
      </c>
    </row>
    <row r="57" spans="1:10" x14ac:dyDescent="0.25">
      <c r="A57" s="42"/>
      <c r="F57" s="54"/>
      <c r="G57" s="8">
        <f t="shared" si="2"/>
        <v>0</v>
      </c>
      <c r="H57" s="8">
        <f t="shared" ca="1" si="1"/>
        <v>0</v>
      </c>
      <c r="I57" s="42"/>
      <c r="J57" s="35">
        <f t="shared" ca="1" si="3"/>
        <v>0</v>
      </c>
    </row>
    <row r="58" spans="1:10" x14ac:dyDescent="0.25">
      <c r="A58" s="42"/>
      <c r="F58" s="54"/>
      <c r="G58" s="8">
        <f t="shared" si="2"/>
        <v>0</v>
      </c>
      <c r="H58" s="8">
        <f t="shared" ca="1" si="1"/>
        <v>0</v>
      </c>
      <c r="I58" s="42"/>
      <c r="J58" s="35">
        <f t="shared" ca="1" si="3"/>
        <v>0</v>
      </c>
    </row>
    <row r="59" spans="1:10" x14ac:dyDescent="0.25">
      <c r="A59" s="42"/>
      <c r="F59" s="54"/>
      <c r="G59" s="8">
        <f t="shared" ref="G59:G97" si="4">SUM(E59*F59)</f>
        <v>0</v>
      </c>
      <c r="H59" s="8">
        <f t="shared" ca="1" si="1"/>
        <v>0</v>
      </c>
      <c r="I59" s="42"/>
      <c r="J59" s="35">
        <f t="shared" ref="J59:J122" ca="1" si="5">SUM(G59-H59)</f>
        <v>0</v>
      </c>
    </row>
    <row r="60" spans="1:10" x14ac:dyDescent="0.25">
      <c r="A60" s="42"/>
      <c r="F60" s="54"/>
      <c r="G60" s="8">
        <f t="shared" si="4"/>
        <v>0</v>
      </c>
      <c r="H60" s="8">
        <f t="shared" ca="1" si="1"/>
        <v>0</v>
      </c>
      <c r="I60" s="42"/>
      <c r="J60" s="35">
        <f t="shared" ca="1" si="5"/>
        <v>0</v>
      </c>
    </row>
    <row r="61" spans="1:10" x14ac:dyDescent="0.25">
      <c r="A61" s="42"/>
      <c r="F61" s="54"/>
      <c r="G61" s="8">
        <f t="shared" si="4"/>
        <v>0</v>
      </c>
      <c r="H61" s="8">
        <f t="shared" ref="H61:H84" ca="1" si="6">H61:H102</f>
        <v>0</v>
      </c>
      <c r="I61" s="42"/>
      <c r="J61" s="35">
        <f t="shared" ca="1" si="5"/>
        <v>0</v>
      </c>
    </row>
    <row r="62" spans="1:10" x14ac:dyDescent="0.25">
      <c r="A62" s="42"/>
      <c r="F62" s="54"/>
      <c r="G62" s="8">
        <f t="shared" si="4"/>
        <v>0</v>
      </c>
      <c r="H62" s="8">
        <f t="shared" ca="1" si="6"/>
        <v>0</v>
      </c>
      <c r="I62" s="42"/>
      <c r="J62" s="35">
        <f t="shared" ca="1" si="5"/>
        <v>0</v>
      </c>
    </row>
    <row r="63" spans="1:10" x14ac:dyDescent="0.25">
      <c r="A63" s="42"/>
      <c r="F63" s="54"/>
      <c r="G63" s="8">
        <f t="shared" si="4"/>
        <v>0</v>
      </c>
      <c r="H63" s="8">
        <f t="shared" ca="1" si="6"/>
        <v>0</v>
      </c>
      <c r="I63" s="42"/>
      <c r="J63" s="35">
        <f t="shared" ca="1" si="5"/>
        <v>0</v>
      </c>
    </row>
    <row r="64" spans="1:10" x14ac:dyDescent="0.25">
      <c r="A64" s="42"/>
      <c r="F64" s="54"/>
      <c r="G64" s="8">
        <f t="shared" si="4"/>
        <v>0</v>
      </c>
      <c r="H64" s="8">
        <f t="shared" ca="1" si="6"/>
        <v>0</v>
      </c>
      <c r="I64" s="42"/>
      <c r="J64" s="35">
        <f t="shared" ca="1" si="5"/>
        <v>0</v>
      </c>
    </row>
    <row r="65" spans="1:10" x14ac:dyDescent="0.25">
      <c r="A65" s="42"/>
      <c r="F65" s="54"/>
      <c r="G65" s="8">
        <f t="shared" si="4"/>
        <v>0</v>
      </c>
      <c r="H65" s="8">
        <f t="shared" ca="1" si="6"/>
        <v>0</v>
      </c>
      <c r="I65" s="42"/>
      <c r="J65" s="35">
        <f t="shared" ca="1" si="5"/>
        <v>0</v>
      </c>
    </row>
    <row r="66" spans="1:10" x14ac:dyDescent="0.25">
      <c r="A66" s="42"/>
      <c r="F66" s="54"/>
      <c r="G66" s="8">
        <f t="shared" si="4"/>
        <v>0</v>
      </c>
      <c r="H66" s="8">
        <f t="shared" ca="1" si="6"/>
        <v>0</v>
      </c>
      <c r="I66" s="42"/>
      <c r="J66" s="35">
        <f t="shared" ca="1" si="5"/>
        <v>0</v>
      </c>
    </row>
    <row r="67" spans="1:10" x14ac:dyDescent="0.25">
      <c r="A67" s="42"/>
      <c r="F67" s="54"/>
      <c r="G67" s="8">
        <f t="shared" si="4"/>
        <v>0</v>
      </c>
      <c r="H67" s="8">
        <f t="shared" ca="1" si="6"/>
        <v>0</v>
      </c>
      <c r="I67" s="42"/>
      <c r="J67" s="35">
        <f t="shared" ca="1" si="5"/>
        <v>0</v>
      </c>
    </row>
    <row r="68" spans="1:10" x14ac:dyDescent="0.25">
      <c r="A68" s="42"/>
      <c r="F68" s="54"/>
      <c r="G68" s="8">
        <f t="shared" si="4"/>
        <v>0</v>
      </c>
      <c r="H68" s="8">
        <f t="shared" ca="1" si="6"/>
        <v>0</v>
      </c>
      <c r="I68" s="42"/>
      <c r="J68" s="35">
        <f t="shared" ca="1" si="5"/>
        <v>0</v>
      </c>
    </row>
    <row r="69" spans="1:10" x14ac:dyDescent="0.25">
      <c r="A69" s="42"/>
      <c r="F69" s="54"/>
      <c r="G69" s="8">
        <f t="shared" si="4"/>
        <v>0</v>
      </c>
      <c r="H69" s="8">
        <f t="shared" ca="1" si="6"/>
        <v>0</v>
      </c>
      <c r="I69" s="42"/>
      <c r="J69" s="35">
        <f t="shared" ca="1" si="5"/>
        <v>0</v>
      </c>
    </row>
    <row r="70" spans="1:10" x14ac:dyDescent="0.25">
      <c r="A70" s="42"/>
      <c r="F70" s="54"/>
      <c r="G70" s="8">
        <f t="shared" si="4"/>
        <v>0</v>
      </c>
      <c r="H70" s="8">
        <f t="shared" ca="1" si="6"/>
        <v>0</v>
      </c>
      <c r="I70" s="42"/>
      <c r="J70" s="35">
        <f t="shared" ca="1" si="5"/>
        <v>0</v>
      </c>
    </row>
    <row r="71" spans="1:10" x14ac:dyDescent="0.25">
      <c r="A71" s="42"/>
      <c r="F71" s="54"/>
      <c r="G71" s="8">
        <f t="shared" si="4"/>
        <v>0</v>
      </c>
      <c r="H71" s="8">
        <f t="shared" ca="1" si="6"/>
        <v>0</v>
      </c>
      <c r="I71" s="42"/>
      <c r="J71" s="35">
        <f t="shared" ca="1" si="5"/>
        <v>0</v>
      </c>
    </row>
    <row r="72" spans="1:10" x14ac:dyDescent="0.25">
      <c r="A72" s="42"/>
      <c r="F72" s="54"/>
      <c r="G72" s="8">
        <f t="shared" si="4"/>
        <v>0</v>
      </c>
      <c r="H72" s="8">
        <f t="shared" ca="1" si="6"/>
        <v>0</v>
      </c>
      <c r="I72" s="42"/>
      <c r="J72" s="35">
        <f t="shared" ca="1" si="5"/>
        <v>0</v>
      </c>
    </row>
    <row r="73" spans="1:10" x14ac:dyDescent="0.25">
      <c r="A73" s="42"/>
      <c r="F73" s="54"/>
      <c r="G73" s="8">
        <f t="shared" si="4"/>
        <v>0</v>
      </c>
      <c r="H73" s="8">
        <f t="shared" ca="1" si="6"/>
        <v>0</v>
      </c>
      <c r="I73" s="42"/>
      <c r="J73" s="35">
        <f t="shared" ca="1" si="5"/>
        <v>0</v>
      </c>
    </row>
    <row r="74" spans="1:10" x14ac:dyDescent="0.25">
      <c r="A74" s="42"/>
      <c r="F74" s="54"/>
      <c r="G74" s="8">
        <f t="shared" si="4"/>
        <v>0</v>
      </c>
      <c r="H74" s="8">
        <f t="shared" ca="1" si="6"/>
        <v>0</v>
      </c>
      <c r="I74" s="42"/>
      <c r="J74" s="35">
        <f t="shared" ca="1" si="5"/>
        <v>0</v>
      </c>
    </row>
    <row r="75" spans="1:10" x14ac:dyDescent="0.25">
      <c r="A75" s="42"/>
      <c r="F75" s="54"/>
      <c r="G75" s="8">
        <f t="shared" si="4"/>
        <v>0</v>
      </c>
      <c r="H75" s="8">
        <f t="shared" ca="1" si="6"/>
        <v>0</v>
      </c>
      <c r="I75" s="42"/>
      <c r="J75" s="35">
        <f t="shared" ca="1" si="5"/>
        <v>0</v>
      </c>
    </row>
    <row r="76" spans="1:10" x14ac:dyDescent="0.25">
      <c r="A76" s="42"/>
      <c r="F76" s="54"/>
      <c r="G76" s="8">
        <f t="shared" si="4"/>
        <v>0</v>
      </c>
      <c r="H76" s="8">
        <f t="shared" ca="1" si="6"/>
        <v>0</v>
      </c>
      <c r="I76" s="42"/>
      <c r="J76" s="35">
        <f t="shared" ca="1" si="5"/>
        <v>0</v>
      </c>
    </row>
    <row r="77" spans="1:10" x14ac:dyDescent="0.25">
      <c r="A77" s="42"/>
      <c r="F77" s="54"/>
      <c r="G77" s="8">
        <f t="shared" si="4"/>
        <v>0</v>
      </c>
      <c r="H77" s="8">
        <f t="shared" ca="1" si="6"/>
        <v>0</v>
      </c>
      <c r="I77" s="42"/>
      <c r="J77" s="35">
        <f t="shared" ca="1" si="5"/>
        <v>0</v>
      </c>
    </row>
    <row r="78" spans="1:10" x14ac:dyDescent="0.25">
      <c r="A78" s="42"/>
      <c r="F78" s="54"/>
      <c r="G78" s="8">
        <f t="shared" si="4"/>
        <v>0</v>
      </c>
      <c r="H78" s="8">
        <f t="shared" ca="1" si="6"/>
        <v>0</v>
      </c>
      <c r="I78" s="42"/>
      <c r="J78" s="35">
        <f t="shared" ca="1" si="5"/>
        <v>0</v>
      </c>
    </row>
    <row r="79" spans="1:10" x14ac:dyDescent="0.25">
      <c r="A79" s="42"/>
      <c r="F79" s="54"/>
      <c r="G79" s="8">
        <f t="shared" si="4"/>
        <v>0</v>
      </c>
      <c r="H79" s="8">
        <f t="shared" ca="1" si="6"/>
        <v>0</v>
      </c>
      <c r="I79" s="42"/>
      <c r="J79" s="35">
        <f t="shared" ca="1" si="5"/>
        <v>0</v>
      </c>
    </row>
    <row r="80" spans="1:10" x14ac:dyDescent="0.25">
      <c r="A80" s="42"/>
      <c r="F80" s="54"/>
      <c r="G80" s="8">
        <f t="shared" si="4"/>
        <v>0</v>
      </c>
      <c r="H80" s="8">
        <f t="shared" ca="1" si="6"/>
        <v>0</v>
      </c>
      <c r="I80" s="42"/>
      <c r="J80" s="35">
        <f t="shared" ca="1" si="5"/>
        <v>0</v>
      </c>
    </row>
    <row r="81" spans="1:10" x14ac:dyDescent="0.25">
      <c r="A81" s="42"/>
      <c r="F81" s="54"/>
      <c r="G81" s="8">
        <f t="shared" si="4"/>
        <v>0</v>
      </c>
      <c r="H81" s="8">
        <f t="shared" ca="1" si="6"/>
        <v>0</v>
      </c>
      <c r="I81" s="42"/>
      <c r="J81" s="35">
        <f t="shared" ca="1" si="5"/>
        <v>0</v>
      </c>
    </row>
    <row r="82" spans="1:10" x14ac:dyDescent="0.25">
      <c r="A82" s="42"/>
      <c r="F82" s="54"/>
      <c r="G82" s="8">
        <f t="shared" si="4"/>
        <v>0</v>
      </c>
      <c r="H82" s="8">
        <f t="shared" ca="1" si="6"/>
        <v>0</v>
      </c>
      <c r="I82" s="42"/>
      <c r="J82" s="35">
        <f t="shared" ca="1" si="5"/>
        <v>0</v>
      </c>
    </row>
    <row r="83" spans="1:10" x14ac:dyDescent="0.25">
      <c r="A83" s="42"/>
      <c r="F83" s="54"/>
      <c r="G83" s="8">
        <f t="shared" si="4"/>
        <v>0</v>
      </c>
      <c r="H83" s="8">
        <f t="shared" ca="1" si="6"/>
        <v>0</v>
      </c>
      <c r="I83" s="42"/>
      <c r="J83" s="35">
        <f t="shared" ca="1" si="5"/>
        <v>0</v>
      </c>
    </row>
    <row r="84" spans="1:10" x14ac:dyDescent="0.25">
      <c r="A84" s="42"/>
      <c r="F84" s="54"/>
      <c r="G84" s="8">
        <f t="shared" si="4"/>
        <v>0</v>
      </c>
      <c r="H84" s="8">
        <f t="shared" ca="1" si="6"/>
        <v>0</v>
      </c>
      <c r="I84" s="42"/>
      <c r="J84" s="35">
        <f t="shared" ca="1" si="5"/>
        <v>0</v>
      </c>
    </row>
    <row r="85" spans="1:10" x14ac:dyDescent="0.25">
      <c r="A85" s="42"/>
      <c r="F85" s="54"/>
      <c r="G85" s="8">
        <f t="shared" si="4"/>
        <v>0</v>
      </c>
      <c r="I85" s="42"/>
      <c r="J85" s="35">
        <f t="shared" si="5"/>
        <v>0</v>
      </c>
    </row>
    <row r="86" spans="1:10" x14ac:dyDescent="0.25">
      <c r="A86" s="42"/>
      <c r="F86" s="54"/>
      <c r="G86" s="8">
        <f t="shared" si="4"/>
        <v>0</v>
      </c>
      <c r="I86" s="42"/>
      <c r="J86" s="35">
        <f t="shared" si="5"/>
        <v>0</v>
      </c>
    </row>
    <row r="87" spans="1:10" x14ac:dyDescent="0.25">
      <c r="A87" s="42"/>
      <c r="F87" s="54"/>
      <c r="G87" s="8">
        <f t="shared" si="4"/>
        <v>0</v>
      </c>
      <c r="I87" s="42"/>
      <c r="J87" s="35">
        <f t="shared" si="5"/>
        <v>0</v>
      </c>
    </row>
    <row r="88" spans="1:10" x14ac:dyDescent="0.25">
      <c r="A88" s="42"/>
      <c r="F88" s="54"/>
      <c r="G88" s="8">
        <f t="shared" si="4"/>
        <v>0</v>
      </c>
      <c r="I88" s="42"/>
      <c r="J88" s="35">
        <f t="shared" si="5"/>
        <v>0</v>
      </c>
    </row>
    <row r="89" spans="1:10" x14ac:dyDescent="0.25">
      <c r="A89" s="42"/>
      <c r="F89" s="54"/>
      <c r="G89" s="8">
        <f t="shared" si="4"/>
        <v>0</v>
      </c>
      <c r="I89" s="42"/>
      <c r="J89" s="35">
        <f t="shared" si="5"/>
        <v>0</v>
      </c>
    </row>
    <row r="90" spans="1:10" x14ac:dyDescent="0.25">
      <c r="A90" s="42"/>
      <c r="G90" s="8">
        <f t="shared" si="4"/>
        <v>0</v>
      </c>
      <c r="I90" s="42"/>
      <c r="J90" s="35">
        <f t="shared" si="5"/>
        <v>0</v>
      </c>
    </row>
    <row r="91" spans="1:10" x14ac:dyDescent="0.25">
      <c r="A91" s="42"/>
      <c r="G91" s="8">
        <f t="shared" si="4"/>
        <v>0</v>
      </c>
      <c r="I91" s="42"/>
      <c r="J91" s="35">
        <f t="shared" si="5"/>
        <v>0</v>
      </c>
    </row>
    <row r="92" spans="1:10" x14ac:dyDescent="0.25">
      <c r="A92" s="42"/>
      <c r="G92" s="8">
        <f t="shared" si="4"/>
        <v>0</v>
      </c>
      <c r="I92" s="42"/>
      <c r="J92" s="35">
        <f t="shared" si="5"/>
        <v>0</v>
      </c>
    </row>
    <row r="93" spans="1:10" x14ac:dyDescent="0.25">
      <c r="A93" s="42"/>
      <c r="G93" s="8">
        <f t="shared" si="4"/>
        <v>0</v>
      </c>
      <c r="I93" s="42"/>
      <c r="J93" s="35">
        <f t="shared" si="5"/>
        <v>0</v>
      </c>
    </row>
    <row r="94" spans="1:10" x14ac:dyDescent="0.25">
      <c r="A94" s="42"/>
      <c r="G94" s="8">
        <f t="shared" si="4"/>
        <v>0</v>
      </c>
      <c r="I94" s="42"/>
      <c r="J94" s="35">
        <f t="shared" si="5"/>
        <v>0</v>
      </c>
    </row>
    <row r="95" spans="1:10" x14ac:dyDescent="0.25">
      <c r="A95" s="42"/>
      <c r="G95" s="8">
        <f t="shared" si="4"/>
        <v>0</v>
      </c>
      <c r="I95" s="42"/>
      <c r="J95" s="35">
        <f t="shared" si="5"/>
        <v>0</v>
      </c>
    </row>
    <row r="96" spans="1:10" x14ac:dyDescent="0.25">
      <c r="A96" s="42"/>
      <c r="G96" s="8">
        <f t="shared" si="4"/>
        <v>0</v>
      </c>
      <c r="I96" s="42"/>
      <c r="J96" s="35">
        <f t="shared" si="5"/>
        <v>0</v>
      </c>
    </row>
    <row r="97" spans="1:10" x14ac:dyDescent="0.25">
      <c r="A97" s="42"/>
      <c r="G97" s="8">
        <f t="shared" si="4"/>
        <v>0</v>
      </c>
      <c r="I97" s="42"/>
      <c r="J97" s="35">
        <f t="shared" si="5"/>
        <v>0</v>
      </c>
    </row>
    <row r="98" spans="1:10" x14ac:dyDescent="0.25">
      <c r="A98" s="42"/>
      <c r="I98" s="42"/>
      <c r="J98" s="35">
        <f t="shared" si="5"/>
        <v>0</v>
      </c>
    </row>
    <row r="99" spans="1:10" x14ac:dyDescent="0.25">
      <c r="A99" s="42"/>
      <c r="I99" s="42"/>
      <c r="J99" s="35">
        <f t="shared" si="5"/>
        <v>0</v>
      </c>
    </row>
    <row r="100" spans="1:10" x14ac:dyDescent="0.25">
      <c r="A100" s="42"/>
      <c r="I100" s="42"/>
      <c r="J100" s="35">
        <f t="shared" si="5"/>
        <v>0</v>
      </c>
    </row>
    <row r="101" spans="1:10" x14ac:dyDescent="0.25">
      <c r="A101" s="42"/>
      <c r="I101" s="42"/>
      <c r="J101" s="35">
        <f t="shared" si="5"/>
        <v>0</v>
      </c>
    </row>
    <row r="102" spans="1:10" x14ac:dyDescent="0.25">
      <c r="A102" s="42"/>
      <c r="I102" s="42"/>
      <c r="J102" s="35">
        <f t="shared" si="5"/>
        <v>0</v>
      </c>
    </row>
    <row r="103" spans="1:10" x14ac:dyDescent="0.25">
      <c r="A103" s="42"/>
      <c r="I103" s="42"/>
      <c r="J103" s="35">
        <f t="shared" si="5"/>
        <v>0</v>
      </c>
    </row>
    <row r="104" spans="1:10" x14ac:dyDescent="0.25">
      <c r="A104" s="42"/>
      <c r="I104" s="42"/>
      <c r="J104" s="35">
        <f t="shared" si="5"/>
        <v>0</v>
      </c>
    </row>
    <row r="105" spans="1:10" x14ac:dyDescent="0.25">
      <c r="A105" s="42"/>
      <c r="I105" s="42"/>
      <c r="J105" s="35">
        <f t="shared" si="5"/>
        <v>0</v>
      </c>
    </row>
    <row r="106" spans="1:10" x14ac:dyDescent="0.25">
      <c r="A106" s="42"/>
      <c r="I106" s="42"/>
      <c r="J106" s="35">
        <f t="shared" si="5"/>
        <v>0</v>
      </c>
    </row>
    <row r="107" spans="1:10" x14ac:dyDescent="0.25">
      <c r="A107" s="42"/>
      <c r="I107" s="42"/>
      <c r="J107" s="35">
        <f t="shared" si="5"/>
        <v>0</v>
      </c>
    </row>
    <row r="108" spans="1:10" x14ac:dyDescent="0.25">
      <c r="A108" s="42"/>
      <c r="I108" s="42"/>
      <c r="J108" s="35">
        <f t="shared" si="5"/>
        <v>0</v>
      </c>
    </row>
    <row r="109" spans="1:10" x14ac:dyDescent="0.25">
      <c r="A109" s="42"/>
      <c r="I109" s="42"/>
      <c r="J109" s="35">
        <f t="shared" si="5"/>
        <v>0</v>
      </c>
    </row>
    <row r="110" spans="1:10" x14ac:dyDescent="0.25">
      <c r="A110" s="42"/>
      <c r="I110" s="42"/>
      <c r="J110" s="35">
        <f t="shared" si="5"/>
        <v>0</v>
      </c>
    </row>
    <row r="111" spans="1:10" x14ac:dyDescent="0.25">
      <c r="A111" s="42"/>
      <c r="I111" s="42"/>
      <c r="J111" s="35">
        <f t="shared" si="5"/>
        <v>0</v>
      </c>
    </row>
    <row r="112" spans="1:10" x14ac:dyDescent="0.25">
      <c r="A112" s="42"/>
      <c r="I112" s="42"/>
      <c r="J112" s="35">
        <f t="shared" si="5"/>
        <v>0</v>
      </c>
    </row>
    <row r="113" spans="1:10" x14ac:dyDescent="0.25">
      <c r="A113" s="42"/>
      <c r="I113" s="42"/>
      <c r="J113" s="35">
        <f t="shared" si="5"/>
        <v>0</v>
      </c>
    </row>
    <row r="114" spans="1:10" x14ac:dyDescent="0.25">
      <c r="A114" s="42"/>
      <c r="I114" s="42"/>
      <c r="J114" s="35">
        <f t="shared" si="5"/>
        <v>0</v>
      </c>
    </row>
    <row r="115" spans="1:10" x14ac:dyDescent="0.25">
      <c r="A115" s="42"/>
      <c r="I115" s="42"/>
      <c r="J115" s="35">
        <f t="shared" si="5"/>
        <v>0</v>
      </c>
    </row>
    <row r="116" spans="1:10" x14ac:dyDescent="0.25">
      <c r="A116" s="42"/>
      <c r="I116" s="42"/>
      <c r="J116" s="35">
        <f t="shared" si="5"/>
        <v>0</v>
      </c>
    </row>
    <row r="117" spans="1:10" x14ac:dyDescent="0.25">
      <c r="A117" s="42"/>
      <c r="I117" s="42"/>
      <c r="J117" s="35">
        <f t="shared" si="5"/>
        <v>0</v>
      </c>
    </row>
    <row r="118" spans="1:10" x14ac:dyDescent="0.25">
      <c r="A118" s="42"/>
      <c r="I118" s="42"/>
      <c r="J118" s="35">
        <f t="shared" si="5"/>
        <v>0</v>
      </c>
    </row>
    <row r="119" spans="1:10" x14ac:dyDescent="0.25">
      <c r="A119" s="42"/>
      <c r="I119" s="42"/>
      <c r="J119" s="35">
        <f t="shared" si="5"/>
        <v>0</v>
      </c>
    </row>
    <row r="120" spans="1:10" x14ac:dyDescent="0.25">
      <c r="A120" s="42"/>
      <c r="I120" s="42"/>
      <c r="J120" s="35">
        <f t="shared" si="5"/>
        <v>0</v>
      </c>
    </row>
    <row r="121" spans="1:10" x14ac:dyDescent="0.25">
      <c r="A121" s="42"/>
      <c r="I121" s="42"/>
      <c r="J121" s="35">
        <f t="shared" si="5"/>
        <v>0</v>
      </c>
    </row>
    <row r="122" spans="1:10" x14ac:dyDescent="0.25">
      <c r="A122" s="42"/>
      <c r="I122" s="42"/>
      <c r="J122" s="35">
        <f t="shared" si="5"/>
        <v>0</v>
      </c>
    </row>
    <row r="123" spans="1:10" x14ac:dyDescent="0.25">
      <c r="A123" s="42"/>
      <c r="I123" s="42"/>
      <c r="J123" s="35">
        <f t="shared" ref="J123:J128" si="7">SUM(G123-H123)</f>
        <v>0</v>
      </c>
    </row>
    <row r="124" spans="1:10" x14ac:dyDescent="0.25">
      <c r="A124" s="42"/>
      <c r="I124" s="42"/>
      <c r="J124" s="35">
        <f t="shared" si="7"/>
        <v>0</v>
      </c>
    </row>
    <row r="125" spans="1:10" x14ac:dyDescent="0.25">
      <c r="A125" s="42"/>
      <c r="I125" s="42"/>
      <c r="J125" s="35">
        <f t="shared" si="7"/>
        <v>0</v>
      </c>
    </row>
    <row r="126" spans="1:10" x14ac:dyDescent="0.25">
      <c r="A126" s="42"/>
      <c r="I126" s="42"/>
      <c r="J126" s="35">
        <f t="shared" si="7"/>
        <v>0</v>
      </c>
    </row>
    <row r="127" spans="1:10" x14ac:dyDescent="0.25">
      <c r="A127" s="42"/>
      <c r="I127" s="42"/>
      <c r="J127" s="35">
        <f t="shared" si="7"/>
        <v>0</v>
      </c>
    </row>
    <row r="128" spans="1:10" x14ac:dyDescent="0.25">
      <c r="A128" s="42"/>
      <c r="I128" s="42"/>
      <c r="J128" s="35">
        <f t="shared" si="7"/>
        <v>0</v>
      </c>
    </row>
    <row r="129" spans="1:1" x14ac:dyDescent="0.25">
      <c r="A129" s="42"/>
    </row>
    <row r="130" spans="1:1" x14ac:dyDescent="0.25">
      <c r="A130" s="42"/>
    </row>
    <row r="131" spans="1:1" x14ac:dyDescent="0.25">
      <c r="A131" s="42"/>
    </row>
    <row r="132" spans="1:1" x14ac:dyDescent="0.25">
      <c r="A132" s="42"/>
    </row>
    <row r="133" spans="1:1" x14ac:dyDescent="0.25">
      <c r="A133" s="42"/>
    </row>
    <row r="134" spans="1:1" x14ac:dyDescent="0.25">
      <c r="A134" s="42"/>
    </row>
    <row r="135" spans="1:1" x14ac:dyDescent="0.25">
      <c r="A135" s="42"/>
    </row>
  </sheetData>
  <mergeCells count="1">
    <mergeCell ref="N2:N4"/>
  </mergeCells>
  <pageMargins left="0.7" right="0.7" top="0.75" bottom="0.75" header="0.3" footer="0.3"/>
  <pageSetup paperSize="9"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2"/>
  <sheetViews>
    <sheetView tabSelected="1" topLeftCell="A16" zoomScale="96" zoomScaleNormal="96" workbookViewId="0">
      <selection activeCell="D26" sqref="D26"/>
    </sheetView>
  </sheetViews>
  <sheetFormatPr defaultRowHeight="15" x14ac:dyDescent="0.25"/>
  <cols>
    <col min="1" max="1" width="18" customWidth="1"/>
    <col min="2" max="2" width="37.42578125" customWidth="1"/>
    <col min="3" max="3" width="28.85546875" customWidth="1"/>
    <col min="4" max="4" width="49.85546875" customWidth="1"/>
    <col min="6" max="6" width="17.140625" customWidth="1"/>
    <col min="7" max="7" width="23.28515625" customWidth="1"/>
    <col min="8" max="8" width="26" customWidth="1"/>
    <col min="9" max="9" width="15.140625" customWidth="1"/>
    <col min="10" max="10" width="22.5703125" customWidth="1"/>
    <col min="11" max="11" width="30.85546875" customWidth="1"/>
    <col min="12" max="12" width="31.5703125" customWidth="1"/>
    <col min="13" max="13" width="24.7109375" customWidth="1"/>
    <col min="14" max="14" width="34" customWidth="1"/>
  </cols>
  <sheetData>
    <row r="1" spans="1:14" ht="18.75" x14ac:dyDescent="0.3">
      <c r="A1" s="24"/>
      <c r="B1" s="23"/>
      <c r="C1" s="9"/>
      <c r="D1" s="9"/>
      <c r="E1" s="45" t="s">
        <v>15</v>
      </c>
      <c r="F1" s="55" t="s">
        <v>16</v>
      </c>
      <c r="G1" s="15">
        <f>SUBTOTAL(9,G3:G152)</f>
        <v>218.94999999999996</v>
      </c>
      <c r="H1" s="15">
        <f>SUBTOTAL(9,H3:H152)</f>
        <v>181.44999999999996</v>
      </c>
      <c r="I1" s="24"/>
      <c r="J1" s="15">
        <f>SUBTOTAL(9,J3:J152)</f>
        <v>37.5</v>
      </c>
      <c r="K1" s="15">
        <f>SUBTOTAL(9,K3:LJ152)</f>
        <v>0</v>
      </c>
      <c r="L1" s="9"/>
      <c r="M1" s="15">
        <f>SUBTOTAL(9,M3:M58)</f>
        <v>0</v>
      </c>
      <c r="N1" s="25" t="s">
        <v>0</v>
      </c>
    </row>
    <row r="2" spans="1:14" x14ac:dyDescent="0.25">
      <c r="A2" s="1" t="s">
        <v>2</v>
      </c>
      <c r="B2" s="2" t="s">
        <v>3</v>
      </c>
      <c r="C2" s="37" t="s">
        <v>4</v>
      </c>
      <c r="D2" s="37" t="s">
        <v>5</v>
      </c>
      <c r="E2" s="46"/>
      <c r="F2" s="54"/>
      <c r="G2" s="3" t="s">
        <v>6</v>
      </c>
      <c r="H2" s="3" t="s">
        <v>7</v>
      </c>
      <c r="I2" s="1" t="s">
        <v>8</v>
      </c>
      <c r="J2" s="4" t="s">
        <v>9</v>
      </c>
      <c r="K2" s="3" t="s">
        <v>10</v>
      </c>
      <c r="L2" s="3" t="s">
        <v>11</v>
      </c>
      <c r="M2" s="3" t="s">
        <v>12</v>
      </c>
      <c r="N2" s="93">
        <f>SUM(G1-J1-K1)</f>
        <v>181.44999999999996</v>
      </c>
    </row>
    <row r="3" spans="1:14" x14ac:dyDescent="0.25">
      <c r="A3" s="42">
        <v>44105</v>
      </c>
      <c r="B3" t="s">
        <v>47</v>
      </c>
      <c r="C3" t="s">
        <v>378</v>
      </c>
      <c r="D3" t="s">
        <v>139</v>
      </c>
      <c r="E3" s="47">
        <v>4</v>
      </c>
      <c r="F3" s="54">
        <v>0.2</v>
      </c>
      <c r="G3" s="8">
        <f t="shared" ref="G3:G66" si="0">SUM(E3*F3)</f>
        <v>0.8</v>
      </c>
      <c r="H3" s="8">
        <v>0.8</v>
      </c>
      <c r="I3" s="42">
        <v>44105</v>
      </c>
      <c r="J3" s="35">
        <f t="shared" ref="J3:J66" si="1">SUM(G3-H3)</f>
        <v>0</v>
      </c>
      <c r="N3" s="93"/>
    </row>
    <row r="4" spans="1:14" x14ac:dyDescent="0.25">
      <c r="A4" s="42">
        <v>44105</v>
      </c>
      <c r="B4" t="s">
        <v>47</v>
      </c>
      <c r="C4" t="s">
        <v>17</v>
      </c>
      <c r="D4" t="s">
        <v>52</v>
      </c>
      <c r="E4" s="47">
        <v>4</v>
      </c>
      <c r="F4" s="54">
        <v>0.8</v>
      </c>
      <c r="G4" s="8">
        <f t="shared" si="0"/>
        <v>3.2</v>
      </c>
      <c r="H4" s="8">
        <v>3.2</v>
      </c>
      <c r="I4" s="42">
        <v>44105</v>
      </c>
      <c r="J4" s="35">
        <f t="shared" si="1"/>
        <v>0</v>
      </c>
      <c r="N4" s="93"/>
    </row>
    <row r="5" spans="1:14" x14ac:dyDescent="0.25">
      <c r="A5" s="42">
        <v>44105</v>
      </c>
      <c r="B5" t="s">
        <v>47</v>
      </c>
      <c r="C5" t="s">
        <v>114</v>
      </c>
      <c r="D5" t="s">
        <v>139</v>
      </c>
      <c r="E5" s="47">
        <v>45</v>
      </c>
      <c r="F5" s="54">
        <v>0.2</v>
      </c>
      <c r="G5" s="8">
        <f t="shared" si="0"/>
        <v>9</v>
      </c>
      <c r="H5" s="8">
        <v>9</v>
      </c>
      <c r="I5" s="42">
        <v>44105</v>
      </c>
      <c r="J5" s="35">
        <f t="shared" si="1"/>
        <v>0</v>
      </c>
    </row>
    <row r="6" spans="1:14" x14ac:dyDescent="0.25">
      <c r="A6" s="42">
        <v>44105</v>
      </c>
      <c r="B6" t="s">
        <v>47</v>
      </c>
      <c r="C6" t="s">
        <v>36</v>
      </c>
      <c r="D6" t="s">
        <v>386</v>
      </c>
      <c r="E6" s="47">
        <v>2</v>
      </c>
      <c r="F6" s="54">
        <v>20</v>
      </c>
      <c r="G6" s="8">
        <f t="shared" si="0"/>
        <v>40</v>
      </c>
      <c r="H6" s="8">
        <v>40</v>
      </c>
      <c r="I6" s="42">
        <v>44105</v>
      </c>
      <c r="J6" s="35">
        <f t="shared" si="1"/>
        <v>0</v>
      </c>
    </row>
    <row r="7" spans="1:14" x14ac:dyDescent="0.25">
      <c r="A7" s="42">
        <v>44105</v>
      </c>
      <c r="B7" t="s">
        <v>47</v>
      </c>
      <c r="C7" t="s">
        <v>36</v>
      </c>
      <c r="D7" t="s">
        <v>385</v>
      </c>
      <c r="E7" s="47">
        <v>1</v>
      </c>
      <c r="F7" s="54">
        <v>20</v>
      </c>
      <c r="G7" s="8">
        <f t="shared" si="0"/>
        <v>20</v>
      </c>
      <c r="H7" s="8">
        <v>20</v>
      </c>
      <c r="I7" s="42">
        <v>44105</v>
      </c>
      <c r="J7" s="35">
        <f t="shared" si="1"/>
        <v>0</v>
      </c>
    </row>
    <row r="8" spans="1:14" x14ac:dyDescent="0.25">
      <c r="A8" s="42">
        <v>44106</v>
      </c>
      <c r="B8" t="s">
        <v>47</v>
      </c>
      <c r="C8" t="s">
        <v>239</v>
      </c>
      <c r="D8" t="s">
        <v>139</v>
      </c>
      <c r="E8" s="47">
        <v>7</v>
      </c>
      <c r="F8" s="54">
        <v>0.2</v>
      </c>
      <c r="G8" s="8">
        <f t="shared" si="0"/>
        <v>1.4000000000000001</v>
      </c>
      <c r="H8" s="8">
        <v>1.4</v>
      </c>
      <c r="I8" s="42">
        <v>44106</v>
      </c>
      <c r="J8" s="35">
        <f t="shared" si="1"/>
        <v>2.2204460492503131E-16</v>
      </c>
    </row>
    <row r="9" spans="1:14" x14ac:dyDescent="0.25">
      <c r="A9" s="42">
        <v>44109</v>
      </c>
      <c r="B9" t="s">
        <v>14</v>
      </c>
      <c r="C9" t="s">
        <v>379</v>
      </c>
      <c r="D9" t="s">
        <v>30</v>
      </c>
      <c r="E9" s="47">
        <v>3</v>
      </c>
      <c r="F9" s="54">
        <v>1</v>
      </c>
      <c r="G9" s="8">
        <f t="shared" si="0"/>
        <v>3</v>
      </c>
      <c r="H9" s="8">
        <v>3</v>
      </c>
      <c r="I9" s="42">
        <v>44109</v>
      </c>
      <c r="J9" s="35">
        <f t="shared" si="1"/>
        <v>0</v>
      </c>
    </row>
    <row r="10" spans="1:14" x14ac:dyDescent="0.25">
      <c r="A10" s="42">
        <v>44110</v>
      </c>
      <c r="B10" s="63" t="s">
        <v>14</v>
      </c>
      <c r="C10" s="63" t="s">
        <v>363</v>
      </c>
      <c r="D10" s="63" t="s">
        <v>67</v>
      </c>
      <c r="E10" s="47">
        <v>3</v>
      </c>
      <c r="F10" s="54">
        <v>2.5</v>
      </c>
      <c r="G10" s="8">
        <f t="shared" si="0"/>
        <v>7.5</v>
      </c>
      <c r="H10" s="8">
        <v>7.5</v>
      </c>
      <c r="I10" s="42">
        <v>44110</v>
      </c>
      <c r="J10" s="29">
        <f t="shared" si="1"/>
        <v>0</v>
      </c>
      <c r="K10" s="59"/>
    </row>
    <row r="11" spans="1:14" x14ac:dyDescent="0.25">
      <c r="A11" s="42">
        <v>44111</v>
      </c>
      <c r="B11" t="s">
        <v>47</v>
      </c>
      <c r="C11" t="s">
        <v>380</v>
      </c>
      <c r="D11" t="s">
        <v>139</v>
      </c>
      <c r="E11" s="47">
        <v>13</v>
      </c>
      <c r="F11" s="54">
        <v>0.2</v>
      </c>
      <c r="G11" s="8">
        <f t="shared" si="0"/>
        <v>2.6</v>
      </c>
      <c r="H11" s="8">
        <v>2.6</v>
      </c>
      <c r="I11" s="42">
        <v>44111</v>
      </c>
      <c r="J11" s="35">
        <f t="shared" si="1"/>
        <v>0</v>
      </c>
    </row>
    <row r="12" spans="1:14" x14ac:dyDescent="0.25">
      <c r="A12" s="42">
        <v>44111</v>
      </c>
      <c r="B12" t="s">
        <v>47</v>
      </c>
      <c r="C12" t="s">
        <v>381</v>
      </c>
      <c r="D12" t="s">
        <v>63</v>
      </c>
      <c r="E12" s="47">
        <v>3</v>
      </c>
      <c r="F12" s="54">
        <v>0.35</v>
      </c>
      <c r="G12" s="8">
        <f t="shared" si="0"/>
        <v>1.0499999999999998</v>
      </c>
      <c r="H12" s="8">
        <v>1.05</v>
      </c>
      <c r="I12" s="42">
        <v>44111</v>
      </c>
      <c r="J12" s="35">
        <f t="shared" si="1"/>
        <v>-2.2204460492503131E-16</v>
      </c>
    </row>
    <row r="13" spans="1:14" x14ac:dyDescent="0.25">
      <c r="A13" s="42">
        <v>44111</v>
      </c>
      <c r="B13" t="s">
        <v>47</v>
      </c>
      <c r="C13" t="s">
        <v>382</v>
      </c>
      <c r="D13" t="s">
        <v>139</v>
      </c>
      <c r="E13" s="47">
        <v>2</v>
      </c>
      <c r="F13" s="54">
        <v>0.2</v>
      </c>
      <c r="G13" s="8">
        <f t="shared" si="0"/>
        <v>0.4</v>
      </c>
      <c r="H13" s="8">
        <v>0.4</v>
      </c>
      <c r="I13" s="42">
        <v>44111</v>
      </c>
      <c r="J13" s="35">
        <f t="shared" si="1"/>
        <v>0</v>
      </c>
    </row>
    <row r="14" spans="1:14" x14ac:dyDescent="0.25">
      <c r="A14" s="42">
        <v>44111</v>
      </c>
      <c r="B14" t="s">
        <v>47</v>
      </c>
      <c r="C14" t="s">
        <v>383</v>
      </c>
      <c r="D14" t="s">
        <v>384</v>
      </c>
      <c r="E14" s="47">
        <v>2</v>
      </c>
      <c r="F14" s="54">
        <v>2</v>
      </c>
      <c r="G14" s="8">
        <f t="shared" si="0"/>
        <v>4</v>
      </c>
      <c r="H14" s="8">
        <v>4</v>
      </c>
      <c r="I14" s="42">
        <v>44111</v>
      </c>
      <c r="J14" s="35">
        <f t="shared" si="1"/>
        <v>0</v>
      </c>
    </row>
    <row r="15" spans="1:14" x14ac:dyDescent="0.25">
      <c r="A15" s="42">
        <v>44111</v>
      </c>
      <c r="B15" t="s">
        <v>47</v>
      </c>
      <c r="C15" t="s">
        <v>387</v>
      </c>
      <c r="D15" t="s">
        <v>139</v>
      </c>
      <c r="E15" s="47">
        <v>5</v>
      </c>
      <c r="F15" s="54">
        <v>0.2</v>
      </c>
      <c r="G15" s="8">
        <f>SUM(E15*F15)</f>
        <v>1</v>
      </c>
      <c r="H15" s="8">
        <v>1</v>
      </c>
      <c r="I15" s="42">
        <v>44111</v>
      </c>
      <c r="J15" s="35">
        <f t="shared" si="1"/>
        <v>0</v>
      </c>
    </row>
    <row r="16" spans="1:14" x14ac:dyDescent="0.25">
      <c r="A16" s="42">
        <v>44113</v>
      </c>
      <c r="B16" t="s">
        <v>14</v>
      </c>
      <c r="C16" t="s">
        <v>388</v>
      </c>
      <c r="D16" t="s">
        <v>30</v>
      </c>
      <c r="E16" s="47">
        <v>41</v>
      </c>
      <c r="F16" s="54">
        <v>1</v>
      </c>
      <c r="G16" s="8">
        <f t="shared" si="0"/>
        <v>41</v>
      </c>
      <c r="H16" s="8">
        <v>41</v>
      </c>
      <c r="I16" s="42" t="s">
        <v>391</v>
      </c>
      <c r="J16" s="35">
        <f t="shared" si="1"/>
        <v>0</v>
      </c>
    </row>
    <row r="17" spans="1:11" x14ac:dyDescent="0.25">
      <c r="A17" s="42">
        <v>44113</v>
      </c>
      <c r="B17" t="s">
        <v>278</v>
      </c>
      <c r="C17" t="s">
        <v>389</v>
      </c>
      <c r="D17" t="s">
        <v>390</v>
      </c>
      <c r="E17" s="47">
        <v>1</v>
      </c>
      <c r="F17" s="54">
        <v>3</v>
      </c>
      <c r="G17" s="8">
        <f t="shared" si="0"/>
        <v>3</v>
      </c>
      <c r="H17" s="8">
        <v>3</v>
      </c>
      <c r="I17" s="42" t="s">
        <v>391</v>
      </c>
      <c r="J17" s="35">
        <f t="shared" si="1"/>
        <v>0</v>
      </c>
    </row>
    <row r="18" spans="1:11" x14ac:dyDescent="0.25">
      <c r="A18" s="42">
        <v>44114</v>
      </c>
      <c r="B18" t="s">
        <v>47</v>
      </c>
      <c r="C18" t="s">
        <v>114</v>
      </c>
      <c r="D18" t="s">
        <v>139</v>
      </c>
      <c r="E18" s="47">
        <v>18</v>
      </c>
      <c r="F18" s="54">
        <v>0.2</v>
      </c>
      <c r="G18" s="8">
        <f t="shared" si="0"/>
        <v>3.6</v>
      </c>
      <c r="H18" s="8">
        <v>3.6</v>
      </c>
      <c r="I18" s="42">
        <v>44114</v>
      </c>
      <c r="J18" s="35">
        <f t="shared" si="1"/>
        <v>0</v>
      </c>
    </row>
    <row r="19" spans="1:11" x14ac:dyDescent="0.25">
      <c r="A19" s="42">
        <v>44116</v>
      </c>
      <c r="B19" t="s">
        <v>47</v>
      </c>
      <c r="C19" t="s">
        <v>36</v>
      </c>
      <c r="D19" t="s">
        <v>139</v>
      </c>
      <c r="E19" s="47">
        <v>10</v>
      </c>
      <c r="F19" s="54">
        <v>0.2</v>
      </c>
      <c r="G19" s="8">
        <f t="shared" si="0"/>
        <v>2</v>
      </c>
      <c r="H19" s="8">
        <v>2</v>
      </c>
      <c r="I19" s="42">
        <v>44116</v>
      </c>
      <c r="J19" s="35">
        <f t="shared" si="1"/>
        <v>0</v>
      </c>
    </row>
    <row r="20" spans="1:11" x14ac:dyDescent="0.25">
      <c r="A20" s="42">
        <v>44116</v>
      </c>
      <c r="B20" t="s">
        <v>14</v>
      </c>
      <c r="C20" t="s">
        <v>36</v>
      </c>
      <c r="D20" t="s">
        <v>30</v>
      </c>
      <c r="E20" s="47">
        <v>1</v>
      </c>
      <c r="F20" s="54">
        <v>1.7</v>
      </c>
      <c r="G20" s="8">
        <f t="shared" si="0"/>
        <v>1.7</v>
      </c>
      <c r="H20" s="8">
        <v>1.7</v>
      </c>
      <c r="I20" s="42">
        <v>44116</v>
      </c>
      <c r="J20" s="35">
        <f t="shared" si="1"/>
        <v>0</v>
      </c>
    </row>
    <row r="21" spans="1:11" x14ac:dyDescent="0.25">
      <c r="A21" s="42">
        <v>44119</v>
      </c>
      <c r="B21" t="s">
        <v>47</v>
      </c>
      <c r="C21" t="s">
        <v>106</v>
      </c>
      <c r="D21" t="s">
        <v>139</v>
      </c>
      <c r="E21" s="47">
        <v>6</v>
      </c>
      <c r="F21" s="54">
        <v>0.2</v>
      </c>
      <c r="G21" s="8">
        <f t="shared" si="0"/>
        <v>1.2000000000000002</v>
      </c>
      <c r="H21" s="8">
        <v>1.2</v>
      </c>
      <c r="I21" s="42">
        <v>44119</v>
      </c>
      <c r="J21" s="35">
        <f t="shared" si="1"/>
        <v>2.2204460492503131E-16</v>
      </c>
    </row>
    <row r="22" spans="1:11" x14ac:dyDescent="0.25">
      <c r="A22" s="42">
        <v>44119</v>
      </c>
      <c r="B22" t="s">
        <v>57</v>
      </c>
      <c r="C22" t="s">
        <v>394</v>
      </c>
      <c r="D22" t="s">
        <v>393</v>
      </c>
      <c r="E22" s="47">
        <v>1</v>
      </c>
      <c r="F22" s="54">
        <v>25</v>
      </c>
      <c r="G22" s="8">
        <f t="shared" si="0"/>
        <v>25</v>
      </c>
      <c r="H22" s="8">
        <v>25</v>
      </c>
      <c r="I22" s="42">
        <v>44119</v>
      </c>
      <c r="J22" s="35">
        <f t="shared" si="1"/>
        <v>0</v>
      </c>
    </row>
    <row r="23" spans="1:11" x14ac:dyDescent="0.25">
      <c r="A23" s="42">
        <v>44119</v>
      </c>
      <c r="B23" t="s">
        <v>14</v>
      </c>
      <c r="C23" t="s">
        <v>222</v>
      </c>
      <c r="D23" t="s">
        <v>281</v>
      </c>
      <c r="E23" s="47">
        <v>4</v>
      </c>
      <c r="F23" s="54">
        <v>1.7</v>
      </c>
      <c r="G23" s="8">
        <f t="shared" si="0"/>
        <v>6.8</v>
      </c>
      <c r="H23" s="8">
        <v>6.8</v>
      </c>
      <c r="I23" s="42">
        <v>44119</v>
      </c>
      <c r="J23" s="35">
        <f t="shared" si="1"/>
        <v>0</v>
      </c>
    </row>
    <row r="24" spans="1:11" x14ac:dyDescent="0.25">
      <c r="A24" s="42">
        <v>44120</v>
      </c>
      <c r="B24" t="s">
        <v>14</v>
      </c>
      <c r="C24" t="s">
        <v>363</v>
      </c>
      <c r="D24" t="s">
        <v>281</v>
      </c>
      <c r="E24" s="47">
        <v>2</v>
      </c>
      <c r="F24" s="54">
        <v>1.6</v>
      </c>
      <c r="G24" s="8">
        <f t="shared" si="0"/>
        <v>3.2</v>
      </c>
      <c r="H24" s="8">
        <v>3.2</v>
      </c>
      <c r="I24" s="42">
        <v>44120</v>
      </c>
      <c r="J24" s="35">
        <f t="shared" si="1"/>
        <v>0</v>
      </c>
    </row>
    <row r="25" spans="1:11" x14ac:dyDescent="0.25">
      <c r="A25" s="60">
        <v>44123</v>
      </c>
      <c r="B25" s="59" t="s">
        <v>14</v>
      </c>
      <c r="C25" s="59" t="s">
        <v>395</v>
      </c>
      <c r="D25" s="59" t="s">
        <v>281</v>
      </c>
      <c r="E25" s="61">
        <v>25</v>
      </c>
      <c r="F25" s="62">
        <v>1.5</v>
      </c>
      <c r="G25" s="20">
        <f t="shared" si="0"/>
        <v>37.5</v>
      </c>
      <c r="H25" s="20"/>
      <c r="I25" s="60"/>
      <c r="J25" s="57">
        <f t="shared" si="1"/>
        <v>37.5</v>
      </c>
      <c r="K25" s="59"/>
    </row>
    <row r="26" spans="1:11" x14ac:dyDescent="0.25">
      <c r="A26" s="42"/>
      <c r="E26" s="47"/>
      <c r="F26" s="54"/>
      <c r="G26" s="8">
        <f t="shared" si="0"/>
        <v>0</v>
      </c>
      <c r="H26" s="8"/>
      <c r="I26" s="42"/>
      <c r="J26" s="35">
        <f t="shared" si="1"/>
        <v>0</v>
      </c>
    </row>
    <row r="27" spans="1:11" x14ac:dyDescent="0.25">
      <c r="A27" s="42"/>
      <c r="E27" s="47"/>
      <c r="F27" s="54"/>
      <c r="G27" s="8">
        <f t="shared" si="0"/>
        <v>0</v>
      </c>
      <c r="H27" s="8"/>
      <c r="I27" s="42"/>
      <c r="J27" s="35">
        <f t="shared" si="1"/>
        <v>0</v>
      </c>
    </row>
    <row r="28" spans="1:11" x14ac:dyDescent="0.25">
      <c r="A28" s="42"/>
      <c r="E28" s="47"/>
      <c r="F28" s="54"/>
      <c r="G28" s="8">
        <f t="shared" si="0"/>
        <v>0</v>
      </c>
      <c r="H28" s="8"/>
      <c r="I28" s="42"/>
      <c r="J28" s="35">
        <f t="shared" si="1"/>
        <v>0</v>
      </c>
    </row>
    <row r="29" spans="1:11" x14ac:dyDescent="0.25">
      <c r="A29" s="42"/>
      <c r="E29" s="47"/>
      <c r="F29" s="54"/>
      <c r="G29" s="8">
        <f t="shared" si="0"/>
        <v>0</v>
      </c>
      <c r="H29" s="8"/>
      <c r="I29" s="42"/>
      <c r="J29" s="35">
        <f t="shared" si="1"/>
        <v>0</v>
      </c>
    </row>
    <row r="30" spans="1:11" x14ac:dyDescent="0.25">
      <c r="A30" s="42"/>
      <c r="E30" s="47"/>
      <c r="F30" s="54"/>
      <c r="G30" s="8">
        <f t="shared" si="0"/>
        <v>0</v>
      </c>
      <c r="H30" s="8"/>
      <c r="I30" s="42"/>
      <c r="J30" s="35">
        <f t="shared" si="1"/>
        <v>0</v>
      </c>
    </row>
    <row r="31" spans="1:11" x14ac:dyDescent="0.25">
      <c r="A31" s="42"/>
      <c r="E31" s="47"/>
      <c r="F31" s="54"/>
      <c r="G31" s="8">
        <f t="shared" si="0"/>
        <v>0</v>
      </c>
      <c r="H31" s="8"/>
      <c r="I31" s="42"/>
      <c r="J31" s="35">
        <f t="shared" si="1"/>
        <v>0</v>
      </c>
    </row>
    <row r="32" spans="1:11" x14ac:dyDescent="0.25">
      <c r="A32" s="42"/>
      <c r="E32" s="47"/>
      <c r="F32" s="54"/>
      <c r="G32" s="8">
        <f t="shared" si="0"/>
        <v>0</v>
      </c>
      <c r="H32" s="8"/>
      <c r="I32" s="42"/>
      <c r="J32" s="35">
        <f t="shared" si="1"/>
        <v>0</v>
      </c>
    </row>
    <row r="33" spans="1:10" x14ac:dyDescent="0.25">
      <c r="A33" s="42"/>
      <c r="E33" s="47"/>
      <c r="F33" s="54"/>
      <c r="G33" s="8">
        <f t="shared" si="0"/>
        <v>0</v>
      </c>
      <c r="H33" s="8"/>
      <c r="I33" s="42"/>
      <c r="J33" s="35">
        <f t="shared" si="1"/>
        <v>0</v>
      </c>
    </row>
    <row r="34" spans="1:10" x14ac:dyDescent="0.25">
      <c r="A34" s="42"/>
      <c r="E34" s="47"/>
      <c r="F34" s="54"/>
      <c r="G34" s="8">
        <f t="shared" si="0"/>
        <v>0</v>
      </c>
      <c r="H34" s="8"/>
      <c r="I34" s="42"/>
      <c r="J34" s="35">
        <f t="shared" si="1"/>
        <v>0</v>
      </c>
    </row>
    <row r="35" spans="1:10" x14ac:dyDescent="0.25">
      <c r="A35" s="42"/>
      <c r="E35" s="47"/>
      <c r="F35" s="54"/>
      <c r="G35" s="8">
        <f t="shared" si="0"/>
        <v>0</v>
      </c>
      <c r="H35" s="8"/>
      <c r="I35" s="42"/>
      <c r="J35" s="35">
        <f t="shared" si="1"/>
        <v>0</v>
      </c>
    </row>
    <row r="36" spans="1:10" x14ac:dyDescent="0.25">
      <c r="A36" s="42"/>
      <c r="E36" s="47"/>
      <c r="F36" s="54"/>
      <c r="G36" s="8">
        <f t="shared" si="0"/>
        <v>0</v>
      </c>
      <c r="H36" s="8"/>
      <c r="I36" s="42"/>
      <c r="J36" s="35">
        <f t="shared" si="1"/>
        <v>0</v>
      </c>
    </row>
    <row r="37" spans="1:10" x14ac:dyDescent="0.25">
      <c r="A37" s="42"/>
      <c r="E37" s="47"/>
      <c r="F37" s="54"/>
      <c r="G37" s="8">
        <f t="shared" si="0"/>
        <v>0</v>
      </c>
      <c r="H37" s="8"/>
      <c r="I37" s="42"/>
      <c r="J37" s="35">
        <f t="shared" si="1"/>
        <v>0</v>
      </c>
    </row>
    <row r="38" spans="1:10" x14ac:dyDescent="0.25">
      <c r="A38" s="42"/>
      <c r="E38" s="47"/>
      <c r="F38" s="54"/>
      <c r="G38" s="8">
        <f t="shared" si="0"/>
        <v>0</v>
      </c>
      <c r="H38" s="8"/>
      <c r="I38" s="42"/>
      <c r="J38" s="35">
        <f t="shared" si="1"/>
        <v>0</v>
      </c>
    </row>
    <row r="39" spans="1:10" x14ac:dyDescent="0.25">
      <c r="A39" s="42"/>
      <c r="E39" s="47"/>
      <c r="F39" s="54"/>
      <c r="G39" s="8">
        <f t="shared" si="0"/>
        <v>0</v>
      </c>
      <c r="H39" s="8"/>
      <c r="I39" s="42"/>
      <c r="J39" s="35">
        <f t="shared" si="1"/>
        <v>0</v>
      </c>
    </row>
    <row r="40" spans="1:10" x14ac:dyDescent="0.25">
      <c r="A40" s="42"/>
      <c r="E40" s="47"/>
      <c r="F40" s="54"/>
      <c r="G40" s="8">
        <f t="shared" si="0"/>
        <v>0</v>
      </c>
      <c r="H40" s="8"/>
      <c r="I40" s="42"/>
      <c r="J40" s="35">
        <f t="shared" si="1"/>
        <v>0</v>
      </c>
    </row>
    <row r="41" spans="1:10" x14ac:dyDescent="0.25">
      <c r="A41" s="42"/>
      <c r="E41" s="47"/>
      <c r="F41" s="54"/>
      <c r="G41" s="8">
        <f t="shared" si="0"/>
        <v>0</v>
      </c>
      <c r="H41" s="8"/>
      <c r="I41" s="42"/>
      <c r="J41" s="35">
        <f t="shared" si="1"/>
        <v>0</v>
      </c>
    </row>
    <row r="42" spans="1:10" x14ac:dyDescent="0.25">
      <c r="A42" s="42"/>
      <c r="E42" s="47"/>
      <c r="F42" s="54"/>
      <c r="G42" s="8">
        <f t="shared" si="0"/>
        <v>0</v>
      </c>
      <c r="H42" s="8"/>
      <c r="I42" s="42"/>
      <c r="J42" s="35">
        <f t="shared" si="1"/>
        <v>0</v>
      </c>
    </row>
    <row r="43" spans="1:10" x14ac:dyDescent="0.25">
      <c r="A43" s="42"/>
      <c r="E43" s="47"/>
      <c r="F43" s="54"/>
      <c r="G43" s="8">
        <f t="shared" si="0"/>
        <v>0</v>
      </c>
      <c r="H43" s="8"/>
      <c r="I43" s="42"/>
      <c r="J43" s="35">
        <f t="shared" si="1"/>
        <v>0</v>
      </c>
    </row>
    <row r="44" spans="1:10" x14ac:dyDescent="0.25">
      <c r="A44" s="42"/>
      <c r="E44" s="47"/>
      <c r="F44" s="54"/>
      <c r="G44" s="8">
        <f t="shared" si="0"/>
        <v>0</v>
      </c>
      <c r="H44" s="8"/>
      <c r="I44" s="42"/>
      <c r="J44" s="35">
        <f t="shared" si="1"/>
        <v>0</v>
      </c>
    </row>
    <row r="45" spans="1:10" x14ac:dyDescent="0.25">
      <c r="A45" s="42"/>
      <c r="E45" s="47"/>
      <c r="F45" s="54"/>
      <c r="G45" s="8">
        <f t="shared" si="0"/>
        <v>0</v>
      </c>
      <c r="H45" s="8"/>
      <c r="I45" s="42"/>
      <c r="J45" s="35">
        <f t="shared" si="1"/>
        <v>0</v>
      </c>
    </row>
    <row r="46" spans="1:10" x14ac:dyDescent="0.25">
      <c r="A46" s="42"/>
      <c r="E46" s="47"/>
      <c r="F46" s="54"/>
      <c r="G46" s="8">
        <f t="shared" si="0"/>
        <v>0</v>
      </c>
      <c r="H46" s="8"/>
      <c r="I46" s="42"/>
      <c r="J46" s="35">
        <f t="shared" si="1"/>
        <v>0</v>
      </c>
    </row>
    <row r="47" spans="1:10" x14ac:dyDescent="0.25">
      <c r="A47" s="42"/>
      <c r="E47" s="47"/>
      <c r="F47" s="54"/>
      <c r="G47" s="8">
        <f t="shared" si="0"/>
        <v>0</v>
      </c>
      <c r="I47" s="42"/>
      <c r="J47" s="35">
        <f t="shared" si="1"/>
        <v>0</v>
      </c>
    </row>
    <row r="48" spans="1:10" x14ac:dyDescent="0.25">
      <c r="A48" s="42"/>
      <c r="E48" s="47"/>
      <c r="F48" s="54"/>
      <c r="G48" s="8">
        <f t="shared" si="0"/>
        <v>0</v>
      </c>
      <c r="I48" s="42"/>
      <c r="J48" s="35">
        <f t="shared" si="1"/>
        <v>0</v>
      </c>
    </row>
    <row r="49" spans="1:10" x14ac:dyDescent="0.25">
      <c r="A49" s="42"/>
      <c r="E49" s="47"/>
      <c r="F49" s="54"/>
      <c r="G49" s="8">
        <f t="shared" si="0"/>
        <v>0</v>
      </c>
      <c r="I49" s="42"/>
      <c r="J49" s="35">
        <f t="shared" si="1"/>
        <v>0</v>
      </c>
    </row>
    <row r="50" spans="1:10" x14ac:dyDescent="0.25">
      <c r="A50" s="42"/>
      <c r="E50" s="47"/>
      <c r="F50" s="54"/>
      <c r="G50" s="8">
        <f t="shared" si="0"/>
        <v>0</v>
      </c>
      <c r="I50" s="42"/>
      <c r="J50" s="35">
        <f t="shared" si="1"/>
        <v>0</v>
      </c>
    </row>
    <row r="51" spans="1:10" x14ac:dyDescent="0.25">
      <c r="A51" s="42"/>
      <c r="E51" s="47"/>
      <c r="F51" s="54"/>
      <c r="G51" s="8">
        <f t="shared" si="0"/>
        <v>0</v>
      </c>
      <c r="I51" s="42"/>
      <c r="J51" s="35">
        <f t="shared" si="1"/>
        <v>0</v>
      </c>
    </row>
    <row r="52" spans="1:10" x14ac:dyDescent="0.25">
      <c r="A52" s="42"/>
      <c r="E52" s="47"/>
      <c r="F52" s="54"/>
      <c r="G52" s="8">
        <f t="shared" si="0"/>
        <v>0</v>
      </c>
      <c r="I52" s="42"/>
      <c r="J52" s="35">
        <f t="shared" si="1"/>
        <v>0</v>
      </c>
    </row>
    <row r="53" spans="1:10" x14ac:dyDescent="0.25">
      <c r="A53" s="42"/>
      <c r="E53" s="47"/>
      <c r="F53" s="54"/>
      <c r="G53" s="8">
        <f t="shared" si="0"/>
        <v>0</v>
      </c>
      <c r="I53" s="42"/>
      <c r="J53" s="35">
        <f t="shared" si="1"/>
        <v>0</v>
      </c>
    </row>
    <row r="54" spans="1:10" x14ac:dyDescent="0.25">
      <c r="A54" s="42"/>
      <c r="E54" s="47"/>
      <c r="F54" s="54"/>
      <c r="G54" s="8">
        <f t="shared" si="0"/>
        <v>0</v>
      </c>
      <c r="I54" s="42"/>
      <c r="J54" s="35">
        <f t="shared" si="1"/>
        <v>0</v>
      </c>
    </row>
    <row r="55" spans="1:10" x14ac:dyDescent="0.25">
      <c r="A55" s="42"/>
      <c r="E55" s="47"/>
      <c r="F55" s="54"/>
      <c r="G55" s="8">
        <f t="shared" si="0"/>
        <v>0</v>
      </c>
      <c r="I55" s="42"/>
      <c r="J55" s="35">
        <f t="shared" si="1"/>
        <v>0</v>
      </c>
    </row>
    <row r="56" spans="1:10" x14ac:dyDescent="0.25">
      <c r="A56" s="42"/>
      <c r="E56" s="47"/>
      <c r="F56" s="54"/>
      <c r="G56" s="8">
        <f t="shared" si="0"/>
        <v>0</v>
      </c>
      <c r="I56" s="42"/>
      <c r="J56" s="35">
        <f t="shared" si="1"/>
        <v>0</v>
      </c>
    </row>
    <row r="57" spans="1:10" x14ac:dyDescent="0.25">
      <c r="A57" s="42"/>
      <c r="E57" s="47"/>
      <c r="F57" s="54"/>
      <c r="G57" s="8">
        <f t="shared" si="0"/>
        <v>0</v>
      </c>
      <c r="I57" s="42"/>
      <c r="J57" s="35">
        <f t="shared" si="1"/>
        <v>0</v>
      </c>
    </row>
    <row r="58" spans="1:10" x14ac:dyDescent="0.25">
      <c r="A58" s="42"/>
      <c r="E58" s="47"/>
      <c r="F58" s="54"/>
      <c r="G58" s="8">
        <f t="shared" si="0"/>
        <v>0</v>
      </c>
      <c r="I58" s="42"/>
      <c r="J58" s="35">
        <f t="shared" si="1"/>
        <v>0</v>
      </c>
    </row>
    <row r="59" spans="1:10" x14ac:dyDescent="0.25">
      <c r="A59" s="42"/>
      <c r="E59" s="47"/>
      <c r="F59" s="54"/>
      <c r="G59" s="8">
        <f t="shared" si="0"/>
        <v>0</v>
      </c>
      <c r="I59" s="42"/>
      <c r="J59" s="35">
        <f t="shared" si="1"/>
        <v>0</v>
      </c>
    </row>
    <row r="60" spans="1:10" x14ac:dyDescent="0.25">
      <c r="A60" s="42"/>
      <c r="E60" s="47"/>
      <c r="F60" s="54"/>
      <c r="G60" s="8">
        <f t="shared" si="0"/>
        <v>0</v>
      </c>
      <c r="I60" s="42"/>
      <c r="J60" s="35">
        <f t="shared" si="1"/>
        <v>0</v>
      </c>
    </row>
    <row r="61" spans="1:10" x14ac:dyDescent="0.25">
      <c r="A61" s="42"/>
      <c r="E61" s="47"/>
      <c r="F61" s="54"/>
      <c r="G61" s="8">
        <f t="shared" si="0"/>
        <v>0</v>
      </c>
      <c r="I61" s="42"/>
      <c r="J61" s="35">
        <f t="shared" si="1"/>
        <v>0</v>
      </c>
    </row>
    <row r="62" spans="1:10" x14ac:dyDescent="0.25">
      <c r="A62" s="42"/>
      <c r="E62" s="47"/>
      <c r="F62" s="54"/>
      <c r="G62" s="8">
        <f t="shared" si="0"/>
        <v>0</v>
      </c>
      <c r="I62" s="42"/>
      <c r="J62" s="35">
        <f t="shared" si="1"/>
        <v>0</v>
      </c>
    </row>
    <row r="63" spans="1:10" x14ac:dyDescent="0.25">
      <c r="A63" s="42"/>
      <c r="E63" s="47"/>
      <c r="F63" s="54"/>
      <c r="G63" s="8">
        <f t="shared" si="0"/>
        <v>0</v>
      </c>
      <c r="I63" s="42"/>
      <c r="J63" s="35">
        <f t="shared" si="1"/>
        <v>0</v>
      </c>
    </row>
    <row r="64" spans="1:10" x14ac:dyDescent="0.25">
      <c r="A64" s="42"/>
      <c r="E64" s="47"/>
      <c r="F64" s="54"/>
      <c r="G64" s="8">
        <f t="shared" si="0"/>
        <v>0</v>
      </c>
      <c r="I64" s="42"/>
      <c r="J64" s="35">
        <f t="shared" si="1"/>
        <v>0</v>
      </c>
    </row>
    <row r="65" spans="1:10" x14ac:dyDescent="0.25">
      <c r="A65" s="42"/>
      <c r="E65" s="47"/>
      <c r="F65" s="54"/>
      <c r="G65" s="8">
        <f t="shared" si="0"/>
        <v>0</v>
      </c>
      <c r="I65" s="42"/>
      <c r="J65" s="35">
        <f t="shared" si="1"/>
        <v>0</v>
      </c>
    </row>
    <row r="66" spans="1:10" x14ac:dyDescent="0.25">
      <c r="A66" s="42"/>
      <c r="E66" s="47"/>
      <c r="F66" s="54"/>
      <c r="G66" s="8">
        <f t="shared" si="0"/>
        <v>0</v>
      </c>
      <c r="I66" s="42"/>
      <c r="J66" s="35">
        <f t="shared" si="1"/>
        <v>0</v>
      </c>
    </row>
    <row r="67" spans="1:10" x14ac:dyDescent="0.25">
      <c r="A67" s="42"/>
      <c r="E67" s="47"/>
      <c r="F67" s="54"/>
      <c r="G67" s="8">
        <f t="shared" ref="G67:G130" si="2">SUM(E67*F67)</f>
        <v>0</v>
      </c>
      <c r="I67" s="42"/>
      <c r="J67" s="35">
        <f t="shared" ref="J67:J130" si="3">SUM(G67-H67)</f>
        <v>0</v>
      </c>
    </row>
    <row r="68" spans="1:10" x14ac:dyDescent="0.25">
      <c r="A68" s="42"/>
      <c r="E68" s="47"/>
      <c r="F68" s="54"/>
      <c r="G68" s="8">
        <f t="shared" si="2"/>
        <v>0</v>
      </c>
      <c r="I68" s="42"/>
      <c r="J68" s="35">
        <f t="shared" si="3"/>
        <v>0</v>
      </c>
    </row>
    <row r="69" spans="1:10" x14ac:dyDescent="0.25">
      <c r="A69" s="42"/>
      <c r="E69" s="47"/>
      <c r="F69" s="54"/>
      <c r="G69" s="8">
        <f t="shared" si="2"/>
        <v>0</v>
      </c>
      <c r="I69" s="42"/>
      <c r="J69" s="35">
        <f t="shared" si="3"/>
        <v>0</v>
      </c>
    </row>
    <row r="70" spans="1:10" x14ac:dyDescent="0.25">
      <c r="A70" s="42"/>
      <c r="E70" s="47"/>
      <c r="F70" s="54"/>
      <c r="G70" s="8">
        <f t="shared" si="2"/>
        <v>0</v>
      </c>
      <c r="I70" s="42"/>
      <c r="J70" s="35">
        <f t="shared" si="3"/>
        <v>0</v>
      </c>
    </row>
    <row r="71" spans="1:10" x14ac:dyDescent="0.25">
      <c r="A71" s="42"/>
      <c r="E71" s="47"/>
      <c r="F71" s="54"/>
      <c r="G71" s="8">
        <f t="shared" si="2"/>
        <v>0</v>
      </c>
      <c r="I71" s="42"/>
      <c r="J71" s="35">
        <f t="shared" si="3"/>
        <v>0</v>
      </c>
    </row>
    <row r="72" spans="1:10" x14ac:dyDescent="0.25">
      <c r="A72" s="42"/>
      <c r="E72" s="47"/>
      <c r="F72" s="54"/>
      <c r="G72" s="8">
        <f t="shared" si="2"/>
        <v>0</v>
      </c>
      <c r="I72" s="42"/>
      <c r="J72" s="35">
        <f t="shared" si="3"/>
        <v>0</v>
      </c>
    </row>
    <row r="73" spans="1:10" x14ac:dyDescent="0.25">
      <c r="A73" s="42"/>
      <c r="E73" s="47"/>
      <c r="F73" s="54"/>
      <c r="G73" s="8">
        <f t="shared" si="2"/>
        <v>0</v>
      </c>
      <c r="I73" s="42"/>
      <c r="J73" s="35">
        <f t="shared" si="3"/>
        <v>0</v>
      </c>
    </row>
    <row r="74" spans="1:10" x14ac:dyDescent="0.25">
      <c r="A74" s="42"/>
      <c r="E74" s="47"/>
      <c r="F74" s="54"/>
      <c r="G74" s="8">
        <f t="shared" si="2"/>
        <v>0</v>
      </c>
      <c r="I74" s="42"/>
      <c r="J74" s="35">
        <f t="shared" si="3"/>
        <v>0</v>
      </c>
    </row>
    <row r="75" spans="1:10" x14ac:dyDescent="0.25">
      <c r="A75" s="42"/>
      <c r="E75" s="47"/>
      <c r="F75" s="54"/>
      <c r="G75" s="8">
        <f t="shared" si="2"/>
        <v>0</v>
      </c>
      <c r="I75" s="42"/>
      <c r="J75" s="35">
        <f t="shared" si="3"/>
        <v>0</v>
      </c>
    </row>
    <row r="76" spans="1:10" x14ac:dyDescent="0.25">
      <c r="A76" s="42"/>
      <c r="E76" s="47"/>
      <c r="F76" s="54"/>
      <c r="G76" s="8">
        <f t="shared" si="2"/>
        <v>0</v>
      </c>
      <c r="I76" s="42"/>
      <c r="J76" s="35">
        <f t="shared" si="3"/>
        <v>0</v>
      </c>
    </row>
    <row r="77" spans="1:10" x14ac:dyDescent="0.25">
      <c r="A77" s="42"/>
      <c r="E77" s="47"/>
      <c r="F77" s="54"/>
      <c r="G77" s="8">
        <f t="shared" si="2"/>
        <v>0</v>
      </c>
      <c r="I77" s="42"/>
      <c r="J77" s="35">
        <f t="shared" si="3"/>
        <v>0</v>
      </c>
    </row>
    <row r="78" spans="1:10" x14ac:dyDescent="0.25">
      <c r="A78" s="42"/>
      <c r="E78" s="47"/>
      <c r="F78" s="54"/>
      <c r="G78" s="8">
        <f t="shared" si="2"/>
        <v>0</v>
      </c>
      <c r="I78" s="42"/>
      <c r="J78" s="35">
        <f t="shared" si="3"/>
        <v>0</v>
      </c>
    </row>
    <row r="79" spans="1:10" x14ac:dyDescent="0.25">
      <c r="A79" s="42"/>
      <c r="E79" s="47"/>
      <c r="F79" s="54"/>
      <c r="G79" s="8">
        <f t="shared" si="2"/>
        <v>0</v>
      </c>
      <c r="I79" s="42"/>
      <c r="J79" s="35">
        <f t="shared" si="3"/>
        <v>0</v>
      </c>
    </row>
    <row r="80" spans="1:10" x14ac:dyDescent="0.25">
      <c r="A80" s="42"/>
      <c r="E80" s="47"/>
      <c r="F80" s="54"/>
      <c r="G80" s="8">
        <f t="shared" si="2"/>
        <v>0</v>
      </c>
      <c r="I80" s="42"/>
      <c r="J80" s="35">
        <f t="shared" si="3"/>
        <v>0</v>
      </c>
    </row>
    <row r="81" spans="1:10" x14ac:dyDescent="0.25">
      <c r="A81" s="42"/>
      <c r="E81" s="47"/>
      <c r="F81" s="54"/>
      <c r="G81" s="8">
        <f t="shared" si="2"/>
        <v>0</v>
      </c>
      <c r="I81" s="42"/>
      <c r="J81" s="35">
        <f t="shared" si="3"/>
        <v>0</v>
      </c>
    </row>
    <row r="82" spans="1:10" x14ac:dyDescent="0.25">
      <c r="A82" s="42"/>
      <c r="E82" s="47"/>
      <c r="F82" s="54"/>
      <c r="G82" s="8">
        <f t="shared" si="2"/>
        <v>0</v>
      </c>
      <c r="I82" s="42"/>
      <c r="J82" s="35">
        <f t="shared" si="3"/>
        <v>0</v>
      </c>
    </row>
    <row r="83" spans="1:10" x14ac:dyDescent="0.25">
      <c r="A83" s="42"/>
      <c r="E83" s="47"/>
      <c r="F83" s="54"/>
      <c r="G83" s="8">
        <f t="shared" si="2"/>
        <v>0</v>
      </c>
      <c r="I83" s="42"/>
      <c r="J83" s="35">
        <f t="shared" si="3"/>
        <v>0</v>
      </c>
    </row>
    <row r="84" spans="1:10" x14ac:dyDescent="0.25">
      <c r="A84" s="42"/>
      <c r="E84" s="47"/>
      <c r="F84" s="54"/>
      <c r="G84" s="8">
        <f t="shared" si="2"/>
        <v>0</v>
      </c>
      <c r="I84" s="42"/>
      <c r="J84" s="35">
        <f t="shared" si="3"/>
        <v>0</v>
      </c>
    </row>
    <row r="85" spans="1:10" x14ac:dyDescent="0.25">
      <c r="A85" s="42"/>
      <c r="E85" s="47"/>
      <c r="F85" s="54"/>
      <c r="G85" s="8">
        <f t="shared" si="2"/>
        <v>0</v>
      </c>
      <c r="I85" s="42"/>
      <c r="J85" s="35">
        <f t="shared" si="3"/>
        <v>0</v>
      </c>
    </row>
    <row r="86" spans="1:10" x14ac:dyDescent="0.25">
      <c r="A86" s="42"/>
      <c r="E86" s="47"/>
      <c r="F86" s="54"/>
      <c r="G86" s="8">
        <f t="shared" si="2"/>
        <v>0</v>
      </c>
      <c r="I86" s="42"/>
      <c r="J86" s="35">
        <f t="shared" si="3"/>
        <v>0</v>
      </c>
    </row>
    <row r="87" spans="1:10" x14ac:dyDescent="0.25">
      <c r="A87" s="42"/>
      <c r="E87" s="47"/>
      <c r="F87" s="54"/>
      <c r="G87" s="8">
        <f t="shared" si="2"/>
        <v>0</v>
      </c>
      <c r="I87" s="42"/>
      <c r="J87" s="35">
        <f t="shared" si="3"/>
        <v>0</v>
      </c>
    </row>
    <row r="88" spans="1:10" x14ac:dyDescent="0.25">
      <c r="A88" s="42"/>
      <c r="E88" s="47"/>
      <c r="F88" s="54"/>
      <c r="G88" s="8">
        <f t="shared" si="2"/>
        <v>0</v>
      </c>
      <c r="I88" s="42"/>
      <c r="J88" s="35">
        <f t="shared" si="3"/>
        <v>0</v>
      </c>
    </row>
    <row r="89" spans="1:10" x14ac:dyDescent="0.25">
      <c r="A89" s="42"/>
      <c r="E89" s="47"/>
      <c r="F89" s="54"/>
      <c r="G89" s="8">
        <f t="shared" si="2"/>
        <v>0</v>
      </c>
      <c r="I89" s="42"/>
      <c r="J89" s="35">
        <f t="shared" si="3"/>
        <v>0</v>
      </c>
    </row>
    <row r="90" spans="1:10" x14ac:dyDescent="0.25">
      <c r="A90" s="42"/>
      <c r="E90" s="47"/>
      <c r="F90" s="54"/>
      <c r="G90" s="8">
        <f t="shared" si="2"/>
        <v>0</v>
      </c>
      <c r="I90" s="42"/>
      <c r="J90" s="35">
        <f t="shared" si="3"/>
        <v>0</v>
      </c>
    </row>
    <row r="91" spans="1:10" x14ac:dyDescent="0.25">
      <c r="A91" s="42"/>
      <c r="E91" s="47"/>
      <c r="F91" s="54"/>
      <c r="G91" s="8">
        <f t="shared" si="2"/>
        <v>0</v>
      </c>
      <c r="I91" s="42"/>
      <c r="J91" s="35">
        <f t="shared" si="3"/>
        <v>0</v>
      </c>
    </row>
    <row r="92" spans="1:10" x14ac:dyDescent="0.25">
      <c r="A92" s="42"/>
      <c r="E92" s="47"/>
      <c r="F92" s="54"/>
      <c r="G92" s="8">
        <f t="shared" si="2"/>
        <v>0</v>
      </c>
      <c r="I92" s="42"/>
      <c r="J92" s="35">
        <f t="shared" si="3"/>
        <v>0</v>
      </c>
    </row>
    <row r="93" spans="1:10" x14ac:dyDescent="0.25">
      <c r="A93" s="42"/>
      <c r="E93" s="47"/>
      <c r="F93" s="54"/>
      <c r="G93" s="8">
        <f t="shared" si="2"/>
        <v>0</v>
      </c>
      <c r="I93" s="42"/>
      <c r="J93" s="35">
        <f t="shared" si="3"/>
        <v>0</v>
      </c>
    </row>
    <row r="94" spans="1:10" x14ac:dyDescent="0.25">
      <c r="A94" s="42"/>
      <c r="E94" s="47"/>
      <c r="F94" s="54"/>
      <c r="G94" s="8">
        <f t="shared" si="2"/>
        <v>0</v>
      </c>
      <c r="I94" s="42"/>
      <c r="J94" s="35">
        <f t="shared" si="3"/>
        <v>0</v>
      </c>
    </row>
    <row r="95" spans="1:10" x14ac:dyDescent="0.25">
      <c r="A95" s="42"/>
      <c r="E95" s="47"/>
      <c r="F95" s="54"/>
      <c r="G95" s="8">
        <f t="shared" si="2"/>
        <v>0</v>
      </c>
      <c r="I95" s="42"/>
      <c r="J95" s="35">
        <f t="shared" si="3"/>
        <v>0</v>
      </c>
    </row>
    <row r="96" spans="1:10" x14ac:dyDescent="0.25">
      <c r="A96" s="42"/>
      <c r="E96" s="47"/>
      <c r="F96" s="54"/>
      <c r="G96" s="8">
        <f t="shared" si="2"/>
        <v>0</v>
      </c>
      <c r="I96" s="42"/>
      <c r="J96" s="35">
        <f t="shared" si="3"/>
        <v>0</v>
      </c>
    </row>
    <row r="97" spans="1:10" x14ac:dyDescent="0.25">
      <c r="A97" s="42"/>
      <c r="E97" s="47"/>
      <c r="F97" s="54"/>
      <c r="G97" s="8">
        <f t="shared" si="2"/>
        <v>0</v>
      </c>
      <c r="I97" s="42"/>
      <c r="J97" s="35">
        <f t="shared" si="3"/>
        <v>0</v>
      </c>
    </row>
    <row r="98" spans="1:10" x14ac:dyDescent="0.25">
      <c r="A98" s="42"/>
      <c r="E98" s="47"/>
      <c r="F98" s="54"/>
      <c r="G98" s="8">
        <f t="shared" si="2"/>
        <v>0</v>
      </c>
      <c r="I98" s="42"/>
      <c r="J98" s="35">
        <f t="shared" si="3"/>
        <v>0</v>
      </c>
    </row>
    <row r="99" spans="1:10" x14ac:dyDescent="0.25">
      <c r="A99" s="42"/>
      <c r="E99" s="47"/>
      <c r="F99" s="54"/>
      <c r="G99" s="8">
        <f t="shared" si="2"/>
        <v>0</v>
      </c>
      <c r="I99" s="42"/>
      <c r="J99" s="35">
        <f t="shared" si="3"/>
        <v>0</v>
      </c>
    </row>
    <row r="100" spans="1:10" x14ac:dyDescent="0.25">
      <c r="A100" s="42"/>
      <c r="E100" s="47"/>
      <c r="F100" s="54"/>
      <c r="G100" s="8">
        <f t="shared" si="2"/>
        <v>0</v>
      </c>
      <c r="I100" s="42"/>
      <c r="J100" s="35">
        <f t="shared" si="3"/>
        <v>0</v>
      </c>
    </row>
    <row r="101" spans="1:10" x14ac:dyDescent="0.25">
      <c r="A101" s="42"/>
      <c r="E101" s="47"/>
      <c r="F101" s="54"/>
      <c r="G101" s="8">
        <f t="shared" si="2"/>
        <v>0</v>
      </c>
      <c r="I101" s="42"/>
      <c r="J101" s="35">
        <f t="shared" si="3"/>
        <v>0</v>
      </c>
    </row>
    <row r="102" spans="1:10" x14ac:dyDescent="0.25">
      <c r="A102" s="42"/>
      <c r="E102" s="47"/>
      <c r="F102" s="54"/>
      <c r="G102" s="8">
        <f t="shared" si="2"/>
        <v>0</v>
      </c>
      <c r="I102" s="42"/>
      <c r="J102" s="35">
        <f t="shared" si="3"/>
        <v>0</v>
      </c>
    </row>
    <row r="103" spans="1:10" x14ac:dyDescent="0.25">
      <c r="A103" s="42"/>
      <c r="E103" s="47"/>
      <c r="F103" s="54"/>
      <c r="G103" s="8">
        <f t="shared" si="2"/>
        <v>0</v>
      </c>
      <c r="I103" s="42"/>
      <c r="J103" s="35">
        <f t="shared" si="3"/>
        <v>0</v>
      </c>
    </row>
    <row r="104" spans="1:10" x14ac:dyDescent="0.25">
      <c r="A104" s="42"/>
      <c r="E104" s="47"/>
      <c r="F104" s="54"/>
      <c r="G104" s="8">
        <f t="shared" si="2"/>
        <v>0</v>
      </c>
      <c r="I104" s="42"/>
      <c r="J104" s="35">
        <f t="shared" si="3"/>
        <v>0</v>
      </c>
    </row>
    <row r="105" spans="1:10" x14ac:dyDescent="0.25">
      <c r="A105" s="42"/>
      <c r="E105" s="47"/>
      <c r="F105" s="54"/>
      <c r="G105" s="8">
        <f t="shared" si="2"/>
        <v>0</v>
      </c>
      <c r="I105" s="42"/>
      <c r="J105" s="35">
        <f t="shared" si="3"/>
        <v>0</v>
      </c>
    </row>
    <row r="106" spans="1:10" x14ac:dyDescent="0.25">
      <c r="A106" s="42"/>
      <c r="E106" s="47"/>
      <c r="F106" s="54"/>
      <c r="G106" s="8">
        <f t="shared" si="2"/>
        <v>0</v>
      </c>
      <c r="I106" s="42"/>
      <c r="J106" s="35">
        <f t="shared" si="3"/>
        <v>0</v>
      </c>
    </row>
    <row r="107" spans="1:10" x14ac:dyDescent="0.25">
      <c r="A107" s="42"/>
      <c r="E107" s="47"/>
      <c r="F107" s="54"/>
      <c r="G107" s="8">
        <f t="shared" si="2"/>
        <v>0</v>
      </c>
      <c r="I107" s="42"/>
      <c r="J107" s="35">
        <f t="shared" si="3"/>
        <v>0</v>
      </c>
    </row>
    <row r="108" spans="1:10" x14ac:dyDescent="0.25">
      <c r="A108" s="42"/>
      <c r="E108" s="47"/>
      <c r="F108" s="54"/>
      <c r="G108" s="8">
        <f t="shared" si="2"/>
        <v>0</v>
      </c>
      <c r="I108" s="42"/>
      <c r="J108" s="35">
        <f t="shared" si="3"/>
        <v>0</v>
      </c>
    </row>
    <row r="109" spans="1:10" x14ac:dyDescent="0.25">
      <c r="A109" s="42"/>
      <c r="E109" s="47"/>
      <c r="F109" s="54"/>
      <c r="G109" s="8">
        <f t="shared" si="2"/>
        <v>0</v>
      </c>
      <c r="I109" s="42"/>
      <c r="J109" s="35">
        <f t="shared" si="3"/>
        <v>0</v>
      </c>
    </row>
    <row r="110" spans="1:10" x14ac:dyDescent="0.25">
      <c r="A110" s="42"/>
      <c r="E110" s="47"/>
      <c r="F110" s="54"/>
      <c r="G110" s="8">
        <f t="shared" si="2"/>
        <v>0</v>
      </c>
      <c r="I110" s="42"/>
      <c r="J110" s="35">
        <f t="shared" si="3"/>
        <v>0</v>
      </c>
    </row>
    <row r="111" spans="1:10" x14ac:dyDescent="0.25">
      <c r="A111" s="42"/>
      <c r="E111" s="47"/>
      <c r="F111" s="54"/>
      <c r="G111" s="8">
        <f t="shared" si="2"/>
        <v>0</v>
      </c>
      <c r="I111" s="42"/>
      <c r="J111" s="35">
        <f t="shared" si="3"/>
        <v>0</v>
      </c>
    </row>
    <row r="112" spans="1:10" x14ac:dyDescent="0.25">
      <c r="A112" s="42"/>
      <c r="E112" s="47"/>
      <c r="F112" s="54"/>
      <c r="G112" s="8">
        <f t="shared" si="2"/>
        <v>0</v>
      </c>
      <c r="I112" s="42"/>
      <c r="J112" s="35">
        <f t="shared" si="3"/>
        <v>0</v>
      </c>
    </row>
    <row r="113" spans="1:10" x14ac:dyDescent="0.25">
      <c r="A113" s="42"/>
      <c r="E113" s="47"/>
      <c r="F113" s="54"/>
      <c r="G113" s="8">
        <f t="shared" si="2"/>
        <v>0</v>
      </c>
      <c r="I113" s="42"/>
      <c r="J113" s="35">
        <f t="shared" si="3"/>
        <v>0</v>
      </c>
    </row>
    <row r="114" spans="1:10" x14ac:dyDescent="0.25">
      <c r="A114" s="42"/>
      <c r="E114" s="47"/>
      <c r="F114" s="54"/>
      <c r="G114" s="8">
        <f t="shared" si="2"/>
        <v>0</v>
      </c>
      <c r="I114" s="42"/>
      <c r="J114" s="35">
        <f t="shared" si="3"/>
        <v>0</v>
      </c>
    </row>
    <row r="115" spans="1:10" x14ac:dyDescent="0.25">
      <c r="A115" s="42"/>
      <c r="E115" s="47"/>
      <c r="F115" s="54"/>
      <c r="G115" s="8">
        <f t="shared" si="2"/>
        <v>0</v>
      </c>
      <c r="I115" s="42"/>
      <c r="J115" s="35">
        <f t="shared" si="3"/>
        <v>0</v>
      </c>
    </row>
    <row r="116" spans="1:10" x14ac:dyDescent="0.25">
      <c r="A116" s="42"/>
      <c r="E116" s="47"/>
      <c r="F116" s="54"/>
      <c r="G116" s="8">
        <f t="shared" si="2"/>
        <v>0</v>
      </c>
      <c r="I116" s="42"/>
      <c r="J116" s="35">
        <f t="shared" si="3"/>
        <v>0</v>
      </c>
    </row>
    <row r="117" spans="1:10" x14ac:dyDescent="0.25">
      <c r="A117" s="42"/>
      <c r="E117" s="47"/>
      <c r="F117" s="54"/>
      <c r="G117" s="8">
        <f t="shared" si="2"/>
        <v>0</v>
      </c>
      <c r="I117" s="42"/>
      <c r="J117" s="35">
        <f t="shared" si="3"/>
        <v>0</v>
      </c>
    </row>
    <row r="118" spans="1:10" x14ac:dyDescent="0.25">
      <c r="A118" s="42"/>
      <c r="E118" s="47"/>
      <c r="F118" s="54"/>
      <c r="G118" s="8">
        <f t="shared" si="2"/>
        <v>0</v>
      </c>
      <c r="I118" s="42"/>
      <c r="J118" s="35">
        <f t="shared" si="3"/>
        <v>0</v>
      </c>
    </row>
    <row r="119" spans="1:10" x14ac:dyDescent="0.25">
      <c r="A119" s="42"/>
      <c r="E119" s="47"/>
      <c r="F119" s="54"/>
      <c r="G119" s="8">
        <f t="shared" si="2"/>
        <v>0</v>
      </c>
      <c r="I119" s="42"/>
      <c r="J119" s="35">
        <f t="shared" si="3"/>
        <v>0</v>
      </c>
    </row>
    <row r="120" spans="1:10" x14ac:dyDescent="0.25">
      <c r="A120" s="42"/>
      <c r="E120" s="47"/>
      <c r="F120" s="54"/>
      <c r="G120" s="8">
        <f t="shared" si="2"/>
        <v>0</v>
      </c>
      <c r="I120" s="42"/>
      <c r="J120" s="35">
        <f t="shared" si="3"/>
        <v>0</v>
      </c>
    </row>
    <row r="121" spans="1:10" x14ac:dyDescent="0.25">
      <c r="A121" s="42"/>
      <c r="E121" s="47"/>
      <c r="F121" s="54"/>
      <c r="G121" s="8">
        <f t="shared" si="2"/>
        <v>0</v>
      </c>
      <c r="I121" s="42"/>
      <c r="J121" s="35">
        <f t="shared" si="3"/>
        <v>0</v>
      </c>
    </row>
    <row r="122" spans="1:10" x14ac:dyDescent="0.25">
      <c r="A122" s="42"/>
      <c r="E122" s="47"/>
      <c r="F122" s="54"/>
      <c r="G122" s="8">
        <f t="shared" si="2"/>
        <v>0</v>
      </c>
      <c r="I122" s="42"/>
      <c r="J122" s="35">
        <f t="shared" si="3"/>
        <v>0</v>
      </c>
    </row>
    <row r="123" spans="1:10" x14ac:dyDescent="0.25">
      <c r="A123" s="42"/>
      <c r="E123" s="47"/>
      <c r="F123" s="54"/>
      <c r="G123" s="8">
        <f t="shared" si="2"/>
        <v>0</v>
      </c>
      <c r="I123" s="42"/>
      <c r="J123" s="35">
        <f t="shared" si="3"/>
        <v>0</v>
      </c>
    </row>
    <row r="124" spans="1:10" x14ac:dyDescent="0.25">
      <c r="A124" s="42"/>
      <c r="E124" s="47"/>
      <c r="F124" s="54"/>
      <c r="G124" s="8">
        <f t="shared" si="2"/>
        <v>0</v>
      </c>
      <c r="I124" s="42"/>
      <c r="J124" s="35">
        <f t="shared" si="3"/>
        <v>0</v>
      </c>
    </row>
    <row r="125" spans="1:10" x14ac:dyDescent="0.25">
      <c r="A125" s="42"/>
      <c r="E125" s="47"/>
      <c r="F125" s="54"/>
      <c r="G125" s="8">
        <f t="shared" si="2"/>
        <v>0</v>
      </c>
      <c r="I125" s="42"/>
      <c r="J125" s="35">
        <f t="shared" si="3"/>
        <v>0</v>
      </c>
    </row>
    <row r="126" spans="1:10" x14ac:dyDescent="0.25">
      <c r="A126" s="42"/>
      <c r="E126" s="47"/>
      <c r="F126" s="54"/>
      <c r="G126" s="8">
        <f t="shared" si="2"/>
        <v>0</v>
      </c>
      <c r="I126" s="42"/>
      <c r="J126" s="35">
        <f t="shared" si="3"/>
        <v>0</v>
      </c>
    </row>
    <row r="127" spans="1:10" x14ac:dyDescent="0.25">
      <c r="A127" s="42"/>
      <c r="E127" s="47"/>
      <c r="F127" s="54"/>
      <c r="G127" s="8">
        <f t="shared" si="2"/>
        <v>0</v>
      </c>
      <c r="I127" s="42"/>
      <c r="J127" s="35">
        <f t="shared" si="3"/>
        <v>0</v>
      </c>
    </row>
    <row r="128" spans="1:10" x14ac:dyDescent="0.25">
      <c r="A128" s="42"/>
      <c r="E128" s="47"/>
      <c r="F128" s="54"/>
      <c r="G128" s="8">
        <f t="shared" si="2"/>
        <v>0</v>
      </c>
      <c r="I128" s="42"/>
      <c r="J128" s="35">
        <f t="shared" si="3"/>
        <v>0</v>
      </c>
    </row>
    <row r="129" spans="1:10" x14ac:dyDescent="0.25">
      <c r="A129" s="42"/>
      <c r="E129" s="47"/>
      <c r="F129" s="54"/>
      <c r="G129" s="8">
        <f t="shared" si="2"/>
        <v>0</v>
      </c>
      <c r="I129" s="42"/>
      <c r="J129" s="35">
        <f t="shared" si="3"/>
        <v>0</v>
      </c>
    </row>
    <row r="130" spans="1:10" x14ac:dyDescent="0.25">
      <c r="A130" s="42"/>
      <c r="E130" s="47"/>
      <c r="F130" s="54"/>
      <c r="G130" s="8">
        <f t="shared" si="2"/>
        <v>0</v>
      </c>
      <c r="I130" s="42"/>
      <c r="J130" s="35">
        <f t="shared" si="3"/>
        <v>0</v>
      </c>
    </row>
    <row r="131" spans="1:10" x14ac:dyDescent="0.25">
      <c r="A131" s="42"/>
      <c r="E131" s="47"/>
      <c r="F131" s="54"/>
      <c r="G131" s="8">
        <f t="shared" ref="G131:G194" si="4">SUM(E131*F131)</f>
        <v>0</v>
      </c>
      <c r="I131" s="42"/>
      <c r="J131" s="35">
        <f t="shared" ref="J131:J194" si="5">SUM(G131-H131)</f>
        <v>0</v>
      </c>
    </row>
    <row r="132" spans="1:10" x14ac:dyDescent="0.25">
      <c r="A132" s="42"/>
      <c r="E132" s="47"/>
      <c r="F132" s="54"/>
      <c r="G132" s="8">
        <f t="shared" si="4"/>
        <v>0</v>
      </c>
      <c r="I132" s="42"/>
      <c r="J132" s="35">
        <f t="shared" si="5"/>
        <v>0</v>
      </c>
    </row>
    <row r="133" spans="1:10" x14ac:dyDescent="0.25">
      <c r="A133" s="42"/>
      <c r="E133" s="47"/>
      <c r="F133" s="54"/>
      <c r="G133" s="8">
        <f t="shared" si="4"/>
        <v>0</v>
      </c>
      <c r="I133" s="42"/>
      <c r="J133" s="35">
        <f t="shared" si="5"/>
        <v>0</v>
      </c>
    </row>
    <row r="134" spans="1:10" x14ac:dyDescent="0.25">
      <c r="A134" s="42"/>
      <c r="E134" s="47"/>
      <c r="F134" s="54"/>
      <c r="G134" s="8">
        <f t="shared" si="4"/>
        <v>0</v>
      </c>
      <c r="I134" s="42"/>
      <c r="J134" s="35">
        <f t="shared" si="5"/>
        <v>0</v>
      </c>
    </row>
    <row r="135" spans="1:10" x14ac:dyDescent="0.25">
      <c r="A135" s="42"/>
      <c r="E135" s="47"/>
      <c r="F135" s="54"/>
      <c r="G135" s="8">
        <f t="shared" si="4"/>
        <v>0</v>
      </c>
      <c r="I135" s="42"/>
      <c r="J135" s="35">
        <f t="shared" si="5"/>
        <v>0</v>
      </c>
    </row>
    <row r="136" spans="1:10" x14ac:dyDescent="0.25">
      <c r="A136" s="42"/>
      <c r="E136" s="47"/>
      <c r="F136" s="54"/>
      <c r="G136" s="8">
        <f t="shared" si="4"/>
        <v>0</v>
      </c>
      <c r="I136" s="42"/>
      <c r="J136" s="35">
        <f t="shared" si="5"/>
        <v>0</v>
      </c>
    </row>
    <row r="137" spans="1:10" x14ac:dyDescent="0.25">
      <c r="A137" s="42"/>
      <c r="E137" s="47"/>
      <c r="F137" s="54"/>
      <c r="G137" s="8">
        <f t="shared" si="4"/>
        <v>0</v>
      </c>
      <c r="I137" s="42"/>
      <c r="J137" s="35">
        <f t="shared" si="5"/>
        <v>0</v>
      </c>
    </row>
    <row r="138" spans="1:10" x14ac:dyDescent="0.25">
      <c r="A138" s="42"/>
      <c r="E138" s="47"/>
      <c r="F138" s="54"/>
      <c r="G138" s="8">
        <f t="shared" si="4"/>
        <v>0</v>
      </c>
      <c r="I138" s="42"/>
      <c r="J138" s="35">
        <f t="shared" si="5"/>
        <v>0</v>
      </c>
    </row>
    <row r="139" spans="1:10" x14ac:dyDescent="0.25">
      <c r="A139" s="42"/>
      <c r="E139" s="47"/>
      <c r="F139" s="54"/>
      <c r="G139" s="8">
        <f t="shared" si="4"/>
        <v>0</v>
      </c>
      <c r="I139" s="42"/>
      <c r="J139" s="35">
        <f t="shared" si="5"/>
        <v>0</v>
      </c>
    </row>
    <row r="140" spans="1:10" x14ac:dyDescent="0.25">
      <c r="A140" s="42"/>
      <c r="E140" s="47"/>
      <c r="F140" s="54"/>
      <c r="G140" s="8">
        <f t="shared" si="4"/>
        <v>0</v>
      </c>
      <c r="I140" s="42"/>
      <c r="J140" s="35">
        <f t="shared" si="5"/>
        <v>0</v>
      </c>
    </row>
    <row r="141" spans="1:10" x14ac:dyDescent="0.25">
      <c r="A141" s="42"/>
      <c r="E141" s="47"/>
      <c r="F141" s="54"/>
      <c r="G141" s="8">
        <f t="shared" si="4"/>
        <v>0</v>
      </c>
      <c r="I141" s="42"/>
      <c r="J141" s="35">
        <f t="shared" si="5"/>
        <v>0</v>
      </c>
    </row>
    <row r="142" spans="1:10" x14ac:dyDescent="0.25">
      <c r="A142" s="42"/>
      <c r="E142" s="47"/>
      <c r="F142" s="54"/>
      <c r="G142" s="8">
        <f t="shared" si="4"/>
        <v>0</v>
      </c>
      <c r="I142" s="42"/>
      <c r="J142" s="35">
        <f t="shared" si="5"/>
        <v>0</v>
      </c>
    </row>
    <row r="143" spans="1:10" x14ac:dyDescent="0.25">
      <c r="A143" s="42"/>
      <c r="E143" s="47"/>
      <c r="F143" s="54"/>
      <c r="G143" s="8">
        <f t="shared" si="4"/>
        <v>0</v>
      </c>
      <c r="I143" s="42"/>
      <c r="J143" s="35">
        <f t="shared" si="5"/>
        <v>0</v>
      </c>
    </row>
    <row r="144" spans="1:10" x14ac:dyDescent="0.25">
      <c r="A144" s="42"/>
      <c r="E144" s="47"/>
      <c r="F144" s="54"/>
      <c r="G144" s="8">
        <f t="shared" si="4"/>
        <v>0</v>
      </c>
      <c r="I144" s="42"/>
      <c r="J144" s="35">
        <f t="shared" si="5"/>
        <v>0</v>
      </c>
    </row>
    <row r="145" spans="1:10" x14ac:dyDescent="0.25">
      <c r="A145" s="42"/>
      <c r="E145" s="47"/>
      <c r="F145" s="54"/>
      <c r="G145" s="8">
        <f t="shared" si="4"/>
        <v>0</v>
      </c>
      <c r="I145" s="42"/>
      <c r="J145" s="35">
        <f t="shared" si="5"/>
        <v>0</v>
      </c>
    </row>
    <row r="146" spans="1:10" x14ac:dyDescent="0.25">
      <c r="A146" s="42"/>
      <c r="E146" s="47"/>
      <c r="F146" s="54"/>
      <c r="G146" s="8">
        <f t="shared" si="4"/>
        <v>0</v>
      </c>
      <c r="I146" s="42"/>
      <c r="J146" s="35">
        <f t="shared" si="5"/>
        <v>0</v>
      </c>
    </row>
    <row r="147" spans="1:10" x14ac:dyDescent="0.25">
      <c r="A147" s="42"/>
      <c r="E147" s="47"/>
      <c r="F147" s="54"/>
      <c r="G147" s="8">
        <f t="shared" si="4"/>
        <v>0</v>
      </c>
      <c r="I147" s="42"/>
      <c r="J147" s="35">
        <f t="shared" si="5"/>
        <v>0</v>
      </c>
    </row>
    <row r="148" spans="1:10" x14ac:dyDescent="0.25">
      <c r="A148" s="42"/>
      <c r="E148" s="47"/>
      <c r="F148" s="54"/>
      <c r="G148" s="8">
        <f t="shared" si="4"/>
        <v>0</v>
      </c>
      <c r="I148" s="42"/>
      <c r="J148" s="35">
        <f t="shared" si="5"/>
        <v>0</v>
      </c>
    </row>
    <row r="149" spans="1:10" x14ac:dyDescent="0.25">
      <c r="A149" s="42"/>
      <c r="E149" s="47"/>
      <c r="F149" s="54"/>
      <c r="G149" s="8">
        <f t="shared" si="4"/>
        <v>0</v>
      </c>
      <c r="I149" s="42"/>
      <c r="J149" s="35">
        <f t="shared" si="5"/>
        <v>0</v>
      </c>
    </row>
    <row r="150" spans="1:10" x14ac:dyDescent="0.25">
      <c r="A150" s="42"/>
      <c r="E150" s="47"/>
      <c r="F150" s="54"/>
      <c r="G150" s="8">
        <f t="shared" si="4"/>
        <v>0</v>
      </c>
      <c r="I150" s="42"/>
      <c r="J150" s="35">
        <f t="shared" si="5"/>
        <v>0</v>
      </c>
    </row>
    <row r="151" spans="1:10" x14ac:dyDescent="0.25">
      <c r="A151" s="42"/>
      <c r="E151" s="47"/>
      <c r="F151" s="54"/>
      <c r="G151" s="8">
        <f t="shared" si="4"/>
        <v>0</v>
      </c>
      <c r="I151" s="42"/>
      <c r="J151" s="35">
        <f t="shared" si="5"/>
        <v>0</v>
      </c>
    </row>
    <row r="152" spans="1:10" x14ac:dyDescent="0.25">
      <c r="A152" s="42"/>
      <c r="E152" s="47"/>
      <c r="F152" s="54"/>
      <c r="G152" s="8">
        <f t="shared" si="4"/>
        <v>0</v>
      </c>
      <c r="I152" s="42"/>
      <c r="J152" s="35">
        <f t="shared" si="5"/>
        <v>0</v>
      </c>
    </row>
    <row r="153" spans="1:10" x14ac:dyDescent="0.25">
      <c r="A153" s="42"/>
      <c r="E153" s="47"/>
      <c r="F153" s="54"/>
      <c r="G153" s="8">
        <f t="shared" si="4"/>
        <v>0</v>
      </c>
      <c r="I153" s="42"/>
      <c r="J153" s="35">
        <f t="shared" si="5"/>
        <v>0</v>
      </c>
    </row>
    <row r="154" spans="1:10" x14ac:dyDescent="0.25">
      <c r="A154" s="42"/>
      <c r="E154" s="47"/>
      <c r="F154" s="54"/>
      <c r="G154" s="8">
        <f t="shared" si="4"/>
        <v>0</v>
      </c>
      <c r="I154" s="42"/>
      <c r="J154" s="35">
        <f t="shared" si="5"/>
        <v>0</v>
      </c>
    </row>
    <row r="155" spans="1:10" x14ac:dyDescent="0.25">
      <c r="A155" s="42"/>
      <c r="E155" s="47"/>
      <c r="F155" s="54"/>
      <c r="G155" s="8">
        <f t="shared" si="4"/>
        <v>0</v>
      </c>
      <c r="I155" s="42"/>
      <c r="J155" s="35">
        <f t="shared" si="5"/>
        <v>0</v>
      </c>
    </row>
    <row r="156" spans="1:10" x14ac:dyDescent="0.25">
      <c r="A156" s="42"/>
      <c r="E156" s="47"/>
      <c r="F156" s="54"/>
      <c r="G156" s="8">
        <f t="shared" si="4"/>
        <v>0</v>
      </c>
      <c r="I156" s="42"/>
      <c r="J156" s="35">
        <f t="shared" si="5"/>
        <v>0</v>
      </c>
    </row>
    <row r="157" spans="1:10" x14ac:dyDescent="0.25">
      <c r="A157" s="42"/>
      <c r="E157" s="47"/>
      <c r="F157" s="54"/>
      <c r="G157" s="8">
        <f t="shared" si="4"/>
        <v>0</v>
      </c>
      <c r="I157" s="42"/>
      <c r="J157" s="35">
        <f t="shared" si="5"/>
        <v>0</v>
      </c>
    </row>
    <row r="158" spans="1:10" x14ac:dyDescent="0.25">
      <c r="A158" s="42"/>
      <c r="E158" s="47"/>
      <c r="F158" s="54"/>
      <c r="G158" s="8">
        <f t="shared" si="4"/>
        <v>0</v>
      </c>
      <c r="I158" s="42"/>
      <c r="J158" s="35">
        <f t="shared" si="5"/>
        <v>0</v>
      </c>
    </row>
    <row r="159" spans="1:10" x14ac:dyDescent="0.25">
      <c r="A159" s="42"/>
      <c r="E159" s="47"/>
      <c r="F159" s="54"/>
      <c r="G159" s="8">
        <f t="shared" si="4"/>
        <v>0</v>
      </c>
      <c r="I159" s="42"/>
      <c r="J159" s="35">
        <f t="shared" si="5"/>
        <v>0</v>
      </c>
    </row>
    <row r="160" spans="1:10" x14ac:dyDescent="0.25">
      <c r="A160" s="42"/>
      <c r="E160" s="47"/>
      <c r="F160" s="54"/>
      <c r="G160" s="8">
        <f t="shared" si="4"/>
        <v>0</v>
      </c>
      <c r="I160" s="42"/>
      <c r="J160" s="35">
        <f t="shared" si="5"/>
        <v>0</v>
      </c>
    </row>
    <row r="161" spans="1:10" x14ac:dyDescent="0.25">
      <c r="A161" s="42"/>
      <c r="E161" s="47"/>
      <c r="F161" s="54"/>
      <c r="G161" s="8">
        <f t="shared" si="4"/>
        <v>0</v>
      </c>
      <c r="I161" s="42"/>
      <c r="J161" s="35">
        <f t="shared" si="5"/>
        <v>0</v>
      </c>
    </row>
    <row r="162" spans="1:10" x14ac:dyDescent="0.25">
      <c r="A162" s="42"/>
      <c r="E162" s="47"/>
      <c r="F162" s="54"/>
      <c r="G162" s="8">
        <f t="shared" si="4"/>
        <v>0</v>
      </c>
      <c r="I162" s="42"/>
      <c r="J162" s="35">
        <f t="shared" si="5"/>
        <v>0</v>
      </c>
    </row>
    <row r="163" spans="1:10" x14ac:dyDescent="0.25">
      <c r="A163" s="42"/>
      <c r="E163" s="47"/>
      <c r="F163" s="54"/>
      <c r="G163" s="8">
        <f t="shared" si="4"/>
        <v>0</v>
      </c>
      <c r="I163" s="42"/>
      <c r="J163" s="35">
        <f t="shared" si="5"/>
        <v>0</v>
      </c>
    </row>
    <row r="164" spans="1:10" x14ac:dyDescent="0.25">
      <c r="A164" s="42"/>
      <c r="E164" s="47"/>
      <c r="F164" s="54"/>
      <c r="G164" s="8">
        <f t="shared" si="4"/>
        <v>0</v>
      </c>
      <c r="I164" s="42"/>
      <c r="J164" s="35">
        <f t="shared" si="5"/>
        <v>0</v>
      </c>
    </row>
    <row r="165" spans="1:10" x14ac:dyDescent="0.25">
      <c r="A165" s="42"/>
      <c r="E165" s="47"/>
      <c r="F165" s="54"/>
      <c r="G165" s="8">
        <f t="shared" si="4"/>
        <v>0</v>
      </c>
      <c r="I165" s="42"/>
      <c r="J165" s="35">
        <f t="shared" si="5"/>
        <v>0</v>
      </c>
    </row>
    <row r="166" spans="1:10" x14ac:dyDescent="0.25">
      <c r="A166" s="42"/>
      <c r="E166" s="47"/>
      <c r="F166" s="54"/>
      <c r="G166" s="8">
        <f t="shared" si="4"/>
        <v>0</v>
      </c>
      <c r="I166" s="42"/>
      <c r="J166" s="35">
        <f t="shared" si="5"/>
        <v>0</v>
      </c>
    </row>
    <row r="167" spans="1:10" x14ac:dyDescent="0.25">
      <c r="A167" s="42"/>
      <c r="E167" s="47"/>
      <c r="F167" s="54"/>
      <c r="G167" s="8">
        <f t="shared" si="4"/>
        <v>0</v>
      </c>
      <c r="I167" s="42"/>
      <c r="J167" s="35">
        <f t="shared" si="5"/>
        <v>0</v>
      </c>
    </row>
    <row r="168" spans="1:10" x14ac:dyDescent="0.25">
      <c r="A168" s="42"/>
      <c r="E168" s="47"/>
      <c r="F168" s="54"/>
      <c r="G168" s="8">
        <f t="shared" si="4"/>
        <v>0</v>
      </c>
      <c r="I168" s="42"/>
      <c r="J168" s="35">
        <f t="shared" si="5"/>
        <v>0</v>
      </c>
    </row>
    <row r="169" spans="1:10" x14ac:dyDescent="0.25">
      <c r="A169" s="42"/>
      <c r="E169" s="47"/>
      <c r="F169" s="54"/>
      <c r="G169" s="8">
        <f t="shared" si="4"/>
        <v>0</v>
      </c>
      <c r="I169" s="42"/>
      <c r="J169" s="35">
        <f t="shared" si="5"/>
        <v>0</v>
      </c>
    </row>
    <row r="170" spans="1:10" x14ac:dyDescent="0.25">
      <c r="A170" s="42"/>
      <c r="E170" s="47"/>
      <c r="F170" s="54"/>
      <c r="G170" s="8">
        <f t="shared" si="4"/>
        <v>0</v>
      </c>
      <c r="I170" s="42"/>
      <c r="J170" s="35">
        <f t="shared" si="5"/>
        <v>0</v>
      </c>
    </row>
    <row r="171" spans="1:10" x14ac:dyDescent="0.25">
      <c r="A171" s="42"/>
      <c r="E171" s="47"/>
      <c r="F171" s="54"/>
      <c r="G171" s="8">
        <f t="shared" si="4"/>
        <v>0</v>
      </c>
      <c r="I171" s="42"/>
      <c r="J171" s="35">
        <f t="shared" si="5"/>
        <v>0</v>
      </c>
    </row>
    <row r="172" spans="1:10" x14ac:dyDescent="0.25">
      <c r="A172" s="42"/>
      <c r="E172" s="47"/>
      <c r="F172" s="54"/>
      <c r="G172" s="8">
        <f t="shared" si="4"/>
        <v>0</v>
      </c>
      <c r="I172" s="42"/>
      <c r="J172" s="35">
        <f t="shared" si="5"/>
        <v>0</v>
      </c>
    </row>
    <row r="173" spans="1:10" x14ac:dyDescent="0.25">
      <c r="A173" s="42"/>
      <c r="E173" s="47"/>
      <c r="F173" s="54"/>
      <c r="G173" s="8">
        <f t="shared" si="4"/>
        <v>0</v>
      </c>
      <c r="I173" s="42"/>
      <c r="J173" s="35">
        <f t="shared" si="5"/>
        <v>0</v>
      </c>
    </row>
    <row r="174" spans="1:10" x14ac:dyDescent="0.25">
      <c r="A174" s="42"/>
      <c r="E174" s="47"/>
      <c r="F174" s="54"/>
      <c r="G174" s="8">
        <f t="shared" si="4"/>
        <v>0</v>
      </c>
      <c r="I174" s="42"/>
      <c r="J174" s="35">
        <f t="shared" si="5"/>
        <v>0</v>
      </c>
    </row>
    <row r="175" spans="1:10" x14ac:dyDescent="0.25">
      <c r="A175" s="42"/>
      <c r="E175" s="47"/>
      <c r="F175" s="54"/>
      <c r="G175" s="8">
        <f t="shared" si="4"/>
        <v>0</v>
      </c>
      <c r="I175" s="42"/>
      <c r="J175" s="35">
        <f t="shared" si="5"/>
        <v>0</v>
      </c>
    </row>
    <row r="176" spans="1:10" x14ac:dyDescent="0.25">
      <c r="A176" s="42"/>
      <c r="E176" s="47"/>
      <c r="F176" s="54"/>
      <c r="G176" s="8">
        <f t="shared" si="4"/>
        <v>0</v>
      </c>
      <c r="I176" s="42"/>
      <c r="J176" s="35">
        <f t="shared" si="5"/>
        <v>0</v>
      </c>
    </row>
    <row r="177" spans="1:10" x14ac:dyDescent="0.25">
      <c r="A177" s="42"/>
      <c r="E177" s="47"/>
      <c r="F177" s="54"/>
      <c r="G177" s="8">
        <f t="shared" si="4"/>
        <v>0</v>
      </c>
      <c r="I177" s="42"/>
      <c r="J177" s="35">
        <f t="shared" si="5"/>
        <v>0</v>
      </c>
    </row>
    <row r="178" spans="1:10" x14ac:dyDescent="0.25">
      <c r="A178" s="42"/>
      <c r="E178" s="47"/>
      <c r="F178" s="54"/>
      <c r="G178" s="8">
        <f t="shared" si="4"/>
        <v>0</v>
      </c>
      <c r="I178" s="42"/>
      <c r="J178" s="35">
        <f t="shared" si="5"/>
        <v>0</v>
      </c>
    </row>
    <row r="179" spans="1:10" x14ac:dyDescent="0.25">
      <c r="A179" s="42"/>
      <c r="E179" s="47"/>
      <c r="F179" s="54"/>
      <c r="G179" s="8">
        <f t="shared" si="4"/>
        <v>0</v>
      </c>
      <c r="I179" s="42"/>
      <c r="J179" s="35">
        <f t="shared" si="5"/>
        <v>0</v>
      </c>
    </row>
    <row r="180" spans="1:10" x14ac:dyDescent="0.25">
      <c r="A180" s="42"/>
      <c r="E180" s="47"/>
      <c r="F180" s="54"/>
      <c r="G180" s="8">
        <f t="shared" si="4"/>
        <v>0</v>
      </c>
      <c r="I180" s="42"/>
      <c r="J180" s="35">
        <f t="shared" si="5"/>
        <v>0</v>
      </c>
    </row>
    <row r="181" spans="1:10" x14ac:dyDescent="0.25">
      <c r="A181" s="42"/>
      <c r="E181" s="47"/>
      <c r="F181" s="54"/>
      <c r="G181" s="8">
        <f t="shared" si="4"/>
        <v>0</v>
      </c>
      <c r="I181" s="42"/>
      <c r="J181" s="35">
        <f t="shared" si="5"/>
        <v>0</v>
      </c>
    </row>
    <row r="182" spans="1:10" x14ac:dyDescent="0.25">
      <c r="A182" s="42"/>
      <c r="E182" s="47"/>
      <c r="F182" s="54"/>
      <c r="G182" s="8">
        <f t="shared" si="4"/>
        <v>0</v>
      </c>
      <c r="I182" s="42"/>
      <c r="J182" s="35">
        <f t="shared" si="5"/>
        <v>0</v>
      </c>
    </row>
    <row r="183" spans="1:10" x14ac:dyDescent="0.25">
      <c r="A183" s="42"/>
      <c r="E183" s="47"/>
      <c r="F183" s="54"/>
      <c r="G183" s="8">
        <f t="shared" si="4"/>
        <v>0</v>
      </c>
      <c r="I183" s="42"/>
      <c r="J183" s="35">
        <f t="shared" si="5"/>
        <v>0</v>
      </c>
    </row>
    <row r="184" spans="1:10" x14ac:dyDescent="0.25">
      <c r="A184" s="42"/>
      <c r="E184" s="47"/>
      <c r="F184" s="54"/>
      <c r="G184" s="8">
        <f t="shared" si="4"/>
        <v>0</v>
      </c>
      <c r="I184" s="42"/>
      <c r="J184" s="35">
        <f t="shared" si="5"/>
        <v>0</v>
      </c>
    </row>
    <row r="185" spans="1:10" x14ac:dyDescent="0.25">
      <c r="A185" s="42"/>
      <c r="E185" s="47"/>
      <c r="F185" s="54"/>
      <c r="G185" s="8">
        <f t="shared" si="4"/>
        <v>0</v>
      </c>
      <c r="I185" s="42"/>
      <c r="J185" s="35">
        <f t="shared" si="5"/>
        <v>0</v>
      </c>
    </row>
    <row r="186" spans="1:10" x14ac:dyDescent="0.25">
      <c r="A186" s="42"/>
      <c r="E186" s="47"/>
      <c r="F186" s="54"/>
      <c r="G186" s="8">
        <f t="shared" si="4"/>
        <v>0</v>
      </c>
      <c r="I186" s="42"/>
      <c r="J186" s="35">
        <f t="shared" si="5"/>
        <v>0</v>
      </c>
    </row>
    <row r="187" spans="1:10" x14ac:dyDescent="0.25">
      <c r="A187" s="42"/>
      <c r="E187" s="47"/>
      <c r="F187" s="54"/>
      <c r="G187" s="8">
        <f t="shared" si="4"/>
        <v>0</v>
      </c>
      <c r="I187" s="42"/>
      <c r="J187" s="35">
        <f t="shared" si="5"/>
        <v>0</v>
      </c>
    </row>
    <row r="188" spans="1:10" x14ac:dyDescent="0.25">
      <c r="A188" s="42"/>
      <c r="E188" s="47"/>
      <c r="F188" s="54"/>
      <c r="G188" s="8">
        <f t="shared" si="4"/>
        <v>0</v>
      </c>
      <c r="I188" s="42"/>
      <c r="J188" s="35">
        <f t="shared" si="5"/>
        <v>0</v>
      </c>
    </row>
    <row r="189" spans="1:10" x14ac:dyDescent="0.25">
      <c r="A189" s="42"/>
      <c r="E189" s="47"/>
      <c r="F189" s="54"/>
      <c r="G189" s="8">
        <f t="shared" si="4"/>
        <v>0</v>
      </c>
      <c r="I189" s="42"/>
      <c r="J189" s="35">
        <f t="shared" si="5"/>
        <v>0</v>
      </c>
    </row>
    <row r="190" spans="1:10" x14ac:dyDescent="0.25">
      <c r="A190" s="42"/>
      <c r="E190" s="47"/>
      <c r="F190" s="54"/>
      <c r="G190" s="8">
        <f t="shared" si="4"/>
        <v>0</v>
      </c>
      <c r="I190" s="42"/>
      <c r="J190" s="35">
        <f t="shared" si="5"/>
        <v>0</v>
      </c>
    </row>
    <row r="191" spans="1:10" x14ac:dyDescent="0.25">
      <c r="A191" s="42"/>
      <c r="E191" s="47"/>
      <c r="F191" s="54"/>
      <c r="G191" s="8">
        <f t="shared" si="4"/>
        <v>0</v>
      </c>
      <c r="I191" s="42"/>
      <c r="J191" s="35">
        <f t="shared" si="5"/>
        <v>0</v>
      </c>
    </row>
    <row r="192" spans="1:10" x14ac:dyDescent="0.25">
      <c r="A192" s="42"/>
      <c r="E192" s="47"/>
      <c r="F192" s="54"/>
      <c r="G192" s="8">
        <f t="shared" si="4"/>
        <v>0</v>
      </c>
      <c r="I192" s="42"/>
      <c r="J192" s="35">
        <f t="shared" si="5"/>
        <v>0</v>
      </c>
    </row>
    <row r="193" spans="1:10" x14ac:dyDescent="0.25">
      <c r="A193" s="42"/>
      <c r="E193" s="47"/>
      <c r="F193" s="54"/>
      <c r="G193" s="8">
        <f t="shared" si="4"/>
        <v>0</v>
      </c>
      <c r="I193" s="42"/>
      <c r="J193" s="35">
        <f t="shared" si="5"/>
        <v>0</v>
      </c>
    </row>
    <row r="194" spans="1:10" x14ac:dyDescent="0.25">
      <c r="A194" s="42"/>
      <c r="E194" s="47"/>
      <c r="F194" s="54"/>
      <c r="G194" s="8">
        <f t="shared" si="4"/>
        <v>0</v>
      </c>
      <c r="I194" s="42"/>
      <c r="J194" s="35">
        <f t="shared" si="5"/>
        <v>0</v>
      </c>
    </row>
    <row r="195" spans="1:10" x14ac:dyDescent="0.25">
      <c r="A195" s="42"/>
      <c r="E195" s="47"/>
      <c r="F195" s="54"/>
      <c r="G195" s="8">
        <f t="shared" ref="G195:G258" si="6">SUM(E195*F195)</f>
        <v>0</v>
      </c>
      <c r="I195" s="42"/>
      <c r="J195" s="35">
        <f t="shared" ref="J195:J258" si="7">SUM(G195-H195)</f>
        <v>0</v>
      </c>
    </row>
    <row r="196" spans="1:10" x14ac:dyDescent="0.25">
      <c r="A196" s="42"/>
      <c r="E196" s="47"/>
      <c r="F196" s="54"/>
      <c r="G196" s="8">
        <f t="shared" si="6"/>
        <v>0</v>
      </c>
      <c r="I196" s="42"/>
      <c r="J196" s="35">
        <f t="shared" si="7"/>
        <v>0</v>
      </c>
    </row>
    <row r="197" spans="1:10" x14ac:dyDescent="0.25">
      <c r="A197" s="42"/>
      <c r="E197" s="47"/>
      <c r="F197" s="54"/>
      <c r="G197" s="8">
        <f t="shared" si="6"/>
        <v>0</v>
      </c>
      <c r="I197" s="42"/>
      <c r="J197" s="35">
        <f t="shared" si="7"/>
        <v>0</v>
      </c>
    </row>
    <row r="198" spans="1:10" x14ac:dyDescent="0.25">
      <c r="A198" s="42"/>
      <c r="E198" s="47"/>
      <c r="F198" s="54"/>
      <c r="G198" s="8">
        <f t="shared" si="6"/>
        <v>0</v>
      </c>
      <c r="I198" s="42"/>
      <c r="J198" s="35">
        <f t="shared" si="7"/>
        <v>0</v>
      </c>
    </row>
    <row r="199" spans="1:10" x14ac:dyDescent="0.25">
      <c r="A199" s="42"/>
      <c r="E199" s="47"/>
      <c r="F199" s="54"/>
      <c r="G199" s="8">
        <f t="shared" si="6"/>
        <v>0</v>
      </c>
      <c r="I199" s="42"/>
      <c r="J199" s="35">
        <f t="shared" si="7"/>
        <v>0</v>
      </c>
    </row>
    <row r="200" spans="1:10" x14ac:dyDescent="0.25">
      <c r="A200" s="42"/>
      <c r="E200" s="47"/>
      <c r="F200" s="54"/>
      <c r="G200" s="8">
        <f t="shared" si="6"/>
        <v>0</v>
      </c>
      <c r="I200" s="42"/>
      <c r="J200" s="35">
        <f t="shared" si="7"/>
        <v>0</v>
      </c>
    </row>
    <row r="201" spans="1:10" x14ac:dyDescent="0.25">
      <c r="A201" s="42"/>
      <c r="E201" s="47"/>
      <c r="F201" s="54"/>
      <c r="G201" s="8">
        <f t="shared" si="6"/>
        <v>0</v>
      </c>
      <c r="I201" s="42"/>
      <c r="J201" s="35">
        <f t="shared" si="7"/>
        <v>0</v>
      </c>
    </row>
    <row r="202" spans="1:10" x14ac:dyDescent="0.25">
      <c r="A202" s="42"/>
      <c r="E202" s="47"/>
      <c r="F202" s="54"/>
      <c r="G202" s="8">
        <f t="shared" si="6"/>
        <v>0</v>
      </c>
      <c r="I202" s="42"/>
      <c r="J202" s="35">
        <f t="shared" si="7"/>
        <v>0</v>
      </c>
    </row>
    <row r="203" spans="1:10" x14ac:dyDescent="0.25">
      <c r="A203" s="42"/>
      <c r="E203" s="47"/>
      <c r="F203" s="54"/>
      <c r="G203" s="8">
        <f t="shared" si="6"/>
        <v>0</v>
      </c>
      <c r="I203" s="42"/>
      <c r="J203" s="35">
        <f t="shared" si="7"/>
        <v>0</v>
      </c>
    </row>
    <row r="204" spans="1:10" x14ac:dyDescent="0.25">
      <c r="A204" s="42"/>
      <c r="E204" s="47"/>
      <c r="F204" s="54"/>
      <c r="G204" s="8">
        <f t="shared" si="6"/>
        <v>0</v>
      </c>
      <c r="I204" s="42"/>
      <c r="J204" s="35">
        <f t="shared" si="7"/>
        <v>0</v>
      </c>
    </row>
    <row r="205" spans="1:10" x14ac:dyDescent="0.25">
      <c r="A205" s="42"/>
      <c r="E205" s="47"/>
      <c r="F205" s="54"/>
      <c r="G205" s="8">
        <f t="shared" si="6"/>
        <v>0</v>
      </c>
      <c r="I205" s="42"/>
      <c r="J205" s="35">
        <f t="shared" si="7"/>
        <v>0</v>
      </c>
    </row>
    <row r="206" spans="1:10" x14ac:dyDescent="0.25">
      <c r="A206" s="42"/>
      <c r="E206" s="47"/>
      <c r="F206" s="54"/>
      <c r="G206" s="8">
        <f t="shared" si="6"/>
        <v>0</v>
      </c>
      <c r="I206" s="42"/>
      <c r="J206" s="35">
        <f t="shared" si="7"/>
        <v>0</v>
      </c>
    </row>
    <row r="207" spans="1:10" x14ac:dyDescent="0.25">
      <c r="A207" s="42"/>
      <c r="E207" s="47"/>
      <c r="F207" s="54"/>
      <c r="G207" s="8">
        <f t="shared" si="6"/>
        <v>0</v>
      </c>
      <c r="I207" s="42"/>
      <c r="J207" s="35">
        <f t="shared" si="7"/>
        <v>0</v>
      </c>
    </row>
    <row r="208" spans="1:10" x14ac:dyDescent="0.25">
      <c r="A208" s="42"/>
      <c r="E208" s="47"/>
      <c r="F208" s="54"/>
      <c r="G208" s="8">
        <f t="shared" si="6"/>
        <v>0</v>
      </c>
      <c r="I208" s="42"/>
      <c r="J208" s="35">
        <f t="shared" si="7"/>
        <v>0</v>
      </c>
    </row>
    <row r="209" spans="1:10" x14ac:dyDescent="0.25">
      <c r="A209" s="42"/>
      <c r="E209" s="47"/>
      <c r="F209" s="54"/>
      <c r="G209" s="8">
        <f t="shared" si="6"/>
        <v>0</v>
      </c>
      <c r="J209" s="35">
        <f t="shared" si="7"/>
        <v>0</v>
      </c>
    </row>
    <row r="210" spans="1:10" x14ac:dyDescent="0.25">
      <c r="A210" s="42"/>
      <c r="E210" s="47"/>
      <c r="F210" s="54"/>
      <c r="G210" s="8">
        <f t="shared" si="6"/>
        <v>0</v>
      </c>
      <c r="J210" s="35">
        <f t="shared" si="7"/>
        <v>0</v>
      </c>
    </row>
    <row r="211" spans="1:10" x14ac:dyDescent="0.25">
      <c r="A211" s="42"/>
      <c r="E211" s="47"/>
      <c r="F211" s="54"/>
      <c r="G211" s="8">
        <f t="shared" si="6"/>
        <v>0</v>
      </c>
      <c r="J211" s="35">
        <f t="shared" si="7"/>
        <v>0</v>
      </c>
    </row>
    <row r="212" spans="1:10" x14ac:dyDescent="0.25">
      <c r="A212" s="42"/>
      <c r="E212" s="47"/>
      <c r="F212" s="54"/>
      <c r="G212" s="8">
        <f t="shared" si="6"/>
        <v>0</v>
      </c>
      <c r="J212" s="35">
        <f t="shared" si="7"/>
        <v>0</v>
      </c>
    </row>
    <row r="213" spans="1:10" x14ac:dyDescent="0.25">
      <c r="A213" s="42"/>
      <c r="E213" s="47"/>
      <c r="F213" s="54"/>
      <c r="G213" s="8">
        <f t="shared" si="6"/>
        <v>0</v>
      </c>
      <c r="J213" s="35">
        <f t="shared" si="7"/>
        <v>0</v>
      </c>
    </row>
    <row r="214" spans="1:10" x14ac:dyDescent="0.25">
      <c r="A214" s="42"/>
      <c r="E214" s="47"/>
      <c r="F214" s="54"/>
      <c r="G214" s="8">
        <f t="shared" si="6"/>
        <v>0</v>
      </c>
      <c r="J214" s="35">
        <f t="shared" si="7"/>
        <v>0</v>
      </c>
    </row>
    <row r="215" spans="1:10" x14ac:dyDescent="0.25">
      <c r="A215" s="42"/>
      <c r="E215" s="47"/>
      <c r="F215" s="54"/>
      <c r="G215" s="8">
        <f t="shared" si="6"/>
        <v>0</v>
      </c>
      <c r="J215" s="35">
        <f t="shared" si="7"/>
        <v>0</v>
      </c>
    </row>
    <row r="216" spans="1:10" x14ac:dyDescent="0.25">
      <c r="A216" s="42"/>
      <c r="E216" s="47"/>
      <c r="F216" s="54"/>
      <c r="G216" s="8">
        <f t="shared" si="6"/>
        <v>0</v>
      </c>
      <c r="J216" s="35">
        <f t="shared" si="7"/>
        <v>0</v>
      </c>
    </row>
    <row r="217" spans="1:10" x14ac:dyDescent="0.25">
      <c r="A217" s="42"/>
      <c r="E217" s="47"/>
      <c r="F217" s="54"/>
      <c r="G217" s="8">
        <f t="shared" si="6"/>
        <v>0</v>
      </c>
      <c r="J217" s="35">
        <f t="shared" si="7"/>
        <v>0</v>
      </c>
    </row>
    <row r="218" spans="1:10" x14ac:dyDescent="0.25">
      <c r="A218" s="42"/>
      <c r="E218" s="47"/>
      <c r="F218" s="54"/>
      <c r="G218" s="8">
        <f t="shared" si="6"/>
        <v>0</v>
      </c>
      <c r="J218" s="35">
        <f t="shared" si="7"/>
        <v>0</v>
      </c>
    </row>
    <row r="219" spans="1:10" x14ac:dyDescent="0.25">
      <c r="A219" s="42"/>
      <c r="E219" s="47"/>
      <c r="F219" s="54"/>
      <c r="G219" s="8">
        <f t="shared" si="6"/>
        <v>0</v>
      </c>
      <c r="J219" s="35">
        <f t="shared" si="7"/>
        <v>0</v>
      </c>
    </row>
    <row r="220" spans="1:10" x14ac:dyDescent="0.25">
      <c r="A220" s="42"/>
      <c r="E220" s="47"/>
      <c r="F220" s="54"/>
      <c r="G220" s="8">
        <f t="shared" si="6"/>
        <v>0</v>
      </c>
      <c r="J220" s="35">
        <f t="shared" si="7"/>
        <v>0</v>
      </c>
    </row>
    <row r="221" spans="1:10" x14ac:dyDescent="0.25">
      <c r="A221" s="42"/>
      <c r="E221" s="47"/>
      <c r="F221" s="54"/>
      <c r="G221" s="8">
        <f t="shared" si="6"/>
        <v>0</v>
      </c>
      <c r="J221" s="35">
        <f t="shared" si="7"/>
        <v>0</v>
      </c>
    </row>
    <row r="222" spans="1:10" x14ac:dyDescent="0.25">
      <c r="A222" s="42"/>
      <c r="E222" s="47"/>
      <c r="F222" s="54"/>
      <c r="G222" s="8">
        <f t="shared" si="6"/>
        <v>0</v>
      </c>
      <c r="J222" s="35">
        <f t="shared" si="7"/>
        <v>0</v>
      </c>
    </row>
    <row r="223" spans="1:10" x14ac:dyDescent="0.25">
      <c r="A223" s="42"/>
      <c r="E223" s="47"/>
      <c r="F223" s="54"/>
      <c r="G223" s="8">
        <f t="shared" si="6"/>
        <v>0</v>
      </c>
      <c r="J223" s="35">
        <f t="shared" si="7"/>
        <v>0</v>
      </c>
    </row>
    <row r="224" spans="1:10" x14ac:dyDescent="0.25">
      <c r="A224" s="42"/>
      <c r="E224" s="47"/>
      <c r="F224" s="54"/>
      <c r="G224" s="8">
        <f t="shared" si="6"/>
        <v>0</v>
      </c>
      <c r="J224" s="35">
        <f t="shared" si="7"/>
        <v>0</v>
      </c>
    </row>
    <row r="225" spans="1:10" x14ac:dyDescent="0.25">
      <c r="A225" s="42"/>
      <c r="E225" s="47"/>
      <c r="F225" s="54"/>
      <c r="G225" s="8">
        <f t="shared" si="6"/>
        <v>0</v>
      </c>
      <c r="J225" s="35">
        <f t="shared" si="7"/>
        <v>0</v>
      </c>
    </row>
    <row r="226" spans="1:10" x14ac:dyDescent="0.25">
      <c r="A226" s="42"/>
      <c r="E226" s="47"/>
      <c r="F226" s="54"/>
      <c r="G226" s="8">
        <f t="shared" si="6"/>
        <v>0</v>
      </c>
      <c r="J226" s="35">
        <f t="shared" si="7"/>
        <v>0</v>
      </c>
    </row>
    <row r="227" spans="1:10" x14ac:dyDescent="0.25">
      <c r="A227" s="42"/>
      <c r="E227" s="47"/>
      <c r="F227" s="54"/>
      <c r="G227" s="8">
        <f t="shared" si="6"/>
        <v>0</v>
      </c>
      <c r="J227" s="35">
        <f t="shared" si="7"/>
        <v>0</v>
      </c>
    </row>
    <row r="228" spans="1:10" x14ac:dyDescent="0.25">
      <c r="A228" s="42"/>
      <c r="F228" s="54"/>
      <c r="G228" s="8">
        <f t="shared" si="6"/>
        <v>0</v>
      </c>
      <c r="J228" s="35">
        <f t="shared" si="7"/>
        <v>0</v>
      </c>
    </row>
    <row r="229" spans="1:10" x14ac:dyDescent="0.25">
      <c r="A229" s="42"/>
      <c r="F229" s="54"/>
      <c r="G229" s="8">
        <f t="shared" si="6"/>
        <v>0</v>
      </c>
      <c r="J229" s="35">
        <f t="shared" si="7"/>
        <v>0</v>
      </c>
    </row>
    <row r="230" spans="1:10" x14ac:dyDescent="0.25">
      <c r="A230" s="42"/>
      <c r="F230" s="54"/>
      <c r="G230" s="8">
        <f t="shared" si="6"/>
        <v>0</v>
      </c>
      <c r="J230" s="35">
        <f t="shared" si="7"/>
        <v>0</v>
      </c>
    </row>
    <row r="231" spans="1:10" x14ac:dyDescent="0.25">
      <c r="A231" s="42"/>
      <c r="F231" s="54"/>
      <c r="G231" s="8">
        <f t="shared" si="6"/>
        <v>0</v>
      </c>
      <c r="J231" s="35">
        <f t="shared" si="7"/>
        <v>0</v>
      </c>
    </row>
    <row r="232" spans="1:10" x14ac:dyDescent="0.25">
      <c r="A232" s="42"/>
      <c r="F232" s="54"/>
      <c r="G232" s="8">
        <f t="shared" si="6"/>
        <v>0</v>
      </c>
      <c r="J232" s="35">
        <f t="shared" si="7"/>
        <v>0</v>
      </c>
    </row>
    <row r="233" spans="1:10" x14ac:dyDescent="0.25">
      <c r="A233" s="42"/>
      <c r="F233" s="54"/>
      <c r="G233" s="8">
        <f t="shared" si="6"/>
        <v>0</v>
      </c>
      <c r="J233" s="35">
        <f t="shared" si="7"/>
        <v>0</v>
      </c>
    </row>
    <row r="234" spans="1:10" x14ac:dyDescent="0.25">
      <c r="A234" s="42"/>
      <c r="F234" s="54"/>
      <c r="G234" s="8">
        <f t="shared" si="6"/>
        <v>0</v>
      </c>
      <c r="J234" s="35">
        <f t="shared" si="7"/>
        <v>0</v>
      </c>
    </row>
    <row r="235" spans="1:10" x14ac:dyDescent="0.25">
      <c r="A235" s="42"/>
      <c r="F235" s="54"/>
      <c r="G235" s="8">
        <f t="shared" si="6"/>
        <v>0</v>
      </c>
      <c r="J235" s="35">
        <f t="shared" si="7"/>
        <v>0</v>
      </c>
    </row>
    <row r="236" spans="1:10" x14ac:dyDescent="0.25">
      <c r="A236" s="42"/>
      <c r="F236" s="54"/>
      <c r="G236" s="8">
        <f t="shared" si="6"/>
        <v>0</v>
      </c>
      <c r="J236" s="35">
        <f t="shared" si="7"/>
        <v>0</v>
      </c>
    </row>
    <row r="237" spans="1:10" x14ac:dyDescent="0.25">
      <c r="A237" s="42"/>
      <c r="F237" s="54"/>
      <c r="G237" s="8">
        <f t="shared" si="6"/>
        <v>0</v>
      </c>
      <c r="J237" s="35">
        <f t="shared" si="7"/>
        <v>0</v>
      </c>
    </row>
    <row r="238" spans="1:10" x14ac:dyDescent="0.25">
      <c r="A238" s="42"/>
      <c r="F238" s="54"/>
      <c r="G238" s="8">
        <f t="shared" si="6"/>
        <v>0</v>
      </c>
      <c r="J238" s="35">
        <f t="shared" si="7"/>
        <v>0</v>
      </c>
    </row>
    <row r="239" spans="1:10" x14ac:dyDescent="0.25">
      <c r="A239" s="42"/>
      <c r="F239" s="54"/>
      <c r="G239" s="8">
        <f t="shared" si="6"/>
        <v>0</v>
      </c>
      <c r="J239" s="35">
        <f t="shared" si="7"/>
        <v>0</v>
      </c>
    </row>
    <row r="240" spans="1:10" x14ac:dyDescent="0.25">
      <c r="A240" s="42"/>
      <c r="F240" s="54"/>
      <c r="G240" s="8">
        <f t="shared" si="6"/>
        <v>0</v>
      </c>
      <c r="J240" s="35">
        <f t="shared" si="7"/>
        <v>0</v>
      </c>
    </row>
    <row r="241" spans="1:10" x14ac:dyDescent="0.25">
      <c r="A241" s="42"/>
      <c r="F241" s="54"/>
      <c r="G241" s="8">
        <f t="shared" si="6"/>
        <v>0</v>
      </c>
      <c r="J241" s="35">
        <f t="shared" si="7"/>
        <v>0</v>
      </c>
    </row>
    <row r="242" spans="1:10" x14ac:dyDescent="0.25">
      <c r="A242" s="42"/>
      <c r="F242" s="54"/>
      <c r="G242" s="8">
        <f t="shared" si="6"/>
        <v>0</v>
      </c>
      <c r="J242" s="35">
        <f t="shared" si="7"/>
        <v>0</v>
      </c>
    </row>
    <row r="243" spans="1:10" x14ac:dyDescent="0.25">
      <c r="F243" s="54"/>
      <c r="G243" s="8">
        <f t="shared" si="6"/>
        <v>0</v>
      </c>
      <c r="J243" s="35">
        <f t="shared" si="7"/>
        <v>0</v>
      </c>
    </row>
    <row r="244" spans="1:10" x14ac:dyDescent="0.25">
      <c r="F244" s="54"/>
      <c r="G244" s="8">
        <f t="shared" si="6"/>
        <v>0</v>
      </c>
      <c r="J244" s="35">
        <f t="shared" si="7"/>
        <v>0</v>
      </c>
    </row>
    <row r="245" spans="1:10" x14ac:dyDescent="0.25">
      <c r="F245" s="54"/>
      <c r="G245" s="8">
        <f t="shared" si="6"/>
        <v>0</v>
      </c>
      <c r="J245" s="35">
        <f t="shared" si="7"/>
        <v>0</v>
      </c>
    </row>
    <row r="246" spans="1:10" x14ac:dyDescent="0.25">
      <c r="F246" s="54"/>
      <c r="G246" s="8">
        <f t="shared" si="6"/>
        <v>0</v>
      </c>
      <c r="J246" s="35">
        <f t="shared" si="7"/>
        <v>0</v>
      </c>
    </row>
    <row r="247" spans="1:10" x14ac:dyDescent="0.25">
      <c r="F247" s="54"/>
      <c r="G247" s="8">
        <f t="shared" si="6"/>
        <v>0</v>
      </c>
      <c r="J247" s="35">
        <f t="shared" si="7"/>
        <v>0</v>
      </c>
    </row>
    <row r="248" spans="1:10" x14ac:dyDescent="0.25">
      <c r="F248" s="54"/>
      <c r="G248" s="8">
        <f t="shared" si="6"/>
        <v>0</v>
      </c>
      <c r="J248" s="35">
        <f t="shared" si="7"/>
        <v>0</v>
      </c>
    </row>
    <row r="249" spans="1:10" x14ac:dyDescent="0.25">
      <c r="F249" s="54"/>
      <c r="G249" s="8">
        <f t="shared" si="6"/>
        <v>0</v>
      </c>
      <c r="J249" s="35">
        <f t="shared" si="7"/>
        <v>0</v>
      </c>
    </row>
    <row r="250" spans="1:10" x14ac:dyDescent="0.25">
      <c r="F250" s="54"/>
      <c r="G250" s="8">
        <f t="shared" si="6"/>
        <v>0</v>
      </c>
      <c r="J250" s="35">
        <f t="shared" si="7"/>
        <v>0</v>
      </c>
    </row>
    <row r="251" spans="1:10" x14ac:dyDescent="0.25">
      <c r="F251" s="54"/>
      <c r="G251" s="8">
        <f t="shared" si="6"/>
        <v>0</v>
      </c>
      <c r="J251" s="35">
        <f t="shared" si="7"/>
        <v>0</v>
      </c>
    </row>
    <row r="252" spans="1:10" x14ac:dyDescent="0.25">
      <c r="F252" s="54"/>
      <c r="G252" s="8">
        <f t="shared" si="6"/>
        <v>0</v>
      </c>
      <c r="J252" s="35">
        <f t="shared" si="7"/>
        <v>0</v>
      </c>
    </row>
    <row r="253" spans="1:10" x14ac:dyDescent="0.25">
      <c r="F253" s="54"/>
      <c r="G253" s="8">
        <f t="shared" si="6"/>
        <v>0</v>
      </c>
      <c r="J253" s="35">
        <f t="shared" si="7"/>
        <v>0</v>
      </c>
    </row>
    <row r="254" spans="1:10" x14ac:dyDescent="0.25">
      <c r="F254" s="54"/>
      <c r="G254" s="8">
        <f t="shared" si="6"/>
        <v>0</v>
      </c>
      <c r="J254" s="35">
        <f t="shared" si="7"/>
        <v>0</v>
      </c>
    </row>
    <row r="255" spans="1:10" x14ac:dyDescent="0.25">
      <c r="F255" s="54"/>
      <c r="G255" s="8">
        <f t="shared" si="6"/>
        <v>0</v>
      </c>
      <c r="J255" s="35">
        <f t="shared" si="7"/>
        <v>0</v>
      </c>
    </row>
    <row r="256" spans="1:10" x14ac:dyDescent="0.25">
      <c r="F256" s="54"/>
      <c r="G256" s="8">
        <f t="shared" si="6"/>
        <v>0</v>
      </c>
      <c r="J256" s="35">
        <f t="shared" si="7"/>
        <v>0</v>
      </c>
    </row>
    <row r="257" spans="6:10" x14ac:dyDescent="0.25">
      <c r="F257" s="54"/>
      <c r="G257" s="8">
        <f t="shared" si="6"/>
        <v>0</v>
      </c>
      <c r="J257" s="35">
        <f t="shared" si="7"/>
        <v>0</v>
      </c>
    </row>
    <row r="258" spans="6:10" x14ac:dyDescent="0.25">
      <c r="F258" s="54"/>
      <c r="G258" s="8">
        <f t="shared" si="6"/>
        <v>0</v>
      </c>
      <c r="J258" s="35">
        <f t="shared" si="7"/>
        <v>0</v>
      </c>
    </row>
    <row r="259" spans="6:10" x14ac:dyDescent="0.25">
      <c r="F259" s="54"/>
      <c r="G259" s="8">
        <f t="shared" ref="G259:G322" si="8">SUM(E259*F259)</f>
        <v>0</v>
      </c>
      <c r="J259" s="35">
        <f t="shared" ref="J259:J322" si="9">SUM(G259-H259)</f>
        <v>0</v>
      </c>
    </row>
    <row r="260" spans="6:10" x14ac:dyDescent="0.25">
      <c r="F260" s="54"/>
      <c r="G260" s="8">
        <f t="shared" si="8"/>
        <v>0</v>
      </c>
      <c r="J260" s="35">
        <f t="shared" si="9"/>
        <v>0</v>
      </c>
    </row>
    <row r="261" spans="6:10" x14ac:dyDescent="0.25">
      <c r="F261" s="54"/>
      <c r="G261" s="8">
        <f t="shared" si="8"/>
        <v>0</v>
      </c>
      <c r="J261" s="35">
        <f t="shared" si="9"/>
        <v>0</v>
      </c>
    </row>
    <row r="262" spans="6:10" x14ac:dyDescent="0.25">
      <c r="F262" s="54"/>
      <c r="G262" s="8">
        <f t="shared" si="8"/>
        <v>0</v>
      </c>
      <c r="J262" s="35">
        <f t="shared" si="9"/>
        <v>0</v>
      </c>
    </row>
    <row r="263" spans="6:10" x14ac:dyDescent="0.25">
      <c r="F263" s="54"/>
      <c r="G263" s="8">
        <f t="shared" si="8"/>
        <v>0</v>
      </c>
      <c r="J263" s="35">
        <f t="shared" si="9"/>
        <v>0</v>
      </c>
    </row>
    <row r="264" spans="6:10" x14ac:dyDescent="0.25">
      <c r="F264" s="54"/>
      <c r="G264" s="8">
        <f t="shared" si="8"/>
        <v>0</v>
      </c>
      <c r="J264" s="35">
        <f t="shared" si="9"/>
        <v>0</v>
      </c>
    </row>
    <row r="265" spans="6:10" x14ac:dyDescent="0.25">
      <c r="F265" s="54"/>
      <c r="G265" s="8">
        <f t="shared" si="8"/>
        <v>0</v>
      </c>
      <c r="J265" s="35">
        <f t="shared" si="9"/>
        <v>0</v>
      </c>
    </row>
    <row r="266" spans="6:10" x14ac:dyDescent="0.25">
      <c r="F266" s="54"/>
      <c r="G266" s="8">
        <f t="shared" si="8"/>
        <v>0</v>
      </c>
      <c r="J266" s="35">
        <f t="shared" si="9"/>
        <v>0</v>
      </c>
    </row>
    <row r="267" spans="6:10" x14ac:dyDescent="0.25">
      <c r="F267" s="54"/>
      <c r="G267" s="8">
        <f t="shared" si="8"/>
        <v>0</v>
      </c>
      <c r="J267" s="35">
        <f t="shared" si="9"/>
        <v>0</v>
      </c>
    </row>
    <row r="268" spans="6:10" x14ac:dyDescent="0.25">
      <c r="F268" s="54"/>
      <c r="G268" s="8">
        <f t="shared" si="8"/>
        <v>0</v>
      </c>
      <c r="J268" s="35">
        <f t="shared" si="9"/>
        <v>0</v>
      </c>
    </row>
    <row r="269" spans="6:10" x14ac:dyDescent="0.25">
      <c r="F269" s="54"/>
      <c r="G269" s="8">
        <f t="shared" si="8"/>
        <v>0</v>
      </c>
      <c r="J269" s="35">
        <f t="shared" si="9"/>
        <v>0</v>
      </c>
    </row>
    <row r="270" spans="6:10" x14ac:dyDescent="0.25">
      <c r="F270" s="54"/>
      <c r="G270" s="8">
        <f t="shared" si="8"/>
        <v>0</v>
      </c>
      <c r="J270" s="35">
        <f t="shared" si="9"/>
        <v>0</v>
      </c>
    </row>
    <row r="271" spans="6:10" x14ac:dyDescent="0.25">
      <c r="F271" s="54"/>
      <c r="G271" s="8">
        <f t="shared" si="8"/>
        <v>0</v>
      </c>
      <c r="J271" s="35">
        <f t="shared" si="9"/>
        <v>0</v>
      </c>
    </row>
    <row r="272" spans="6:10" x14ac:dyDescent="0.25">
      <c r="F272" s="54"/>
      <c r="G272" s="8">
        <f t="shared" si="8"/>
        <v>0</v>
      </c>
      <c r="J272" s="35">
        <f t="shared" si="9"/>
        <v>0</v>
      </c>
    </row>
    <row r="273" spans="6:10" x14ac:dyDescent="0.25">
      <c r="F273" s="54"/>
      <c r="G273" s="8">
        <f t="shared" si="8"/>
        <v>0</v>
      </c>
      <c r="J273" s="35">
        <f t="shared" si="9"/>
        <v>0</v>
      </c>
    </row>
    <row r="274" spans="6:10" x14ac:dyDescent="0.25">
      <c r="F274" s="54"/>
      <c r="G274" s="8">
        <f t="shared" si="8"/>
        <v>0</v>
      </c>
      <c r="J274" s="35">
        <f t="shared" si="9"/>
        <v>0</v>
      </c>
    </row>
    <row r="275" spans="6:10" x14ac:dyDescent="0.25">
      <c r="F275" s="54"/>
      <c r="G275" s="8">
        <f t="shared" si="8"/>
        <v>0</v>
      </c>
      <c r="J275" s="35">
        <f t="shared" si="9"/>
        <v>0</v>
      </c>
    </row>
    <row r="276" spans="6:10" x14ac:dyDescent="0.25">
      <c r="F276" s="54"/>
      <c r="G276" s="8">
        <f t="shared" si="8"/>
        <v>0</v>
      </c>
      <c r="J276" s="35">
        <f t="shared" si="9"/>
        <v>0</v>
      </c>
    </row>
    <row r="277" spans="6:10" x14ac:dyDescent="0.25">
      <c r="F277" s="54"/>
      <c r="G277" s="8">
        <f t="shared" si="8"/>
        <v>0</v>
      </c>
      <c r="J277" s="35">
        <f t="shared" si="9"/>
        <v>0</v>
      </c>
    </row>
    <row r="278" spans="6:10" x14ac:dyDescent="0.25">
      <c r="F278" s="54"/>
      <c r="G278" s="8">
        <f t="shared" si="8"/>
        <v>0</v>
      </c>
      <c r="J278" s="35">
        <f t="shared" si="9"/>
        <v>0</v>
      </c>
    </row>
    <row r="279" spans="6:10" x14ac:dyDescent="0.25">
      <c r="F279" s="54"/>
      <c r="G279" s="8">
        <f t="shared" si="8"/>
        <v>0</v>
      </c>
      <c r="J279" s="35">
        <f t="shared" si="9"/>
        <v>0</v>
      </c>
    </row>
    <row r="280" spans="6:10" x14ac:dyDescent="0.25">
      <c r="F280" s="54"/>
      <c r="G280" s="8">
        <f t="shared" si="8"/>
        <v>0</v>
      </c>
      <c r="J280" s="35">
        <f t="shared" si="9"/>
        <v>0</v>
      </c>
    </row>
    <row r="281" spans="6:10" x14ac:dyDescent="0.25">
      <c r="F281" s="54"/>
      <c r="G281" s="8">
        <f t="shared" si="8"/>
        <v>0</v>
      </c>
      <c r="J281" s="35">
        <f t="shared" si="9"/>
        <v>0</v>
      </c>
    </row>
    <row r="282" spans="6:10" x14ac:dyDescent="0.25">
      <c r="F282" s="54"/>
      <c r="G282" s="8">
        <f t="shared" si="8"/>
        <v>0</v>
      </c>
      <c r="J282" s="35">
        <f t="shared" si="9"/>
        <v>0</v>
      </c>
    </row>
    <row r="283" spans="6:10" x14ac:dyDescent="0.25">
      <c r="F283" s="54"/>
      <c r="G283" s="8">
        <f t="shared" si="8"/>
        <v>0</v>
      </c>
      <c r="J283" s="35">
        <f t="shared" si="9"/>
        <v>0</v>
      </c>
    </row>
    <row r="284" spans="6:10" x14ac:dyDescent="0.25">
      <c r="F284" s="54"/>
      <c r="G284" s="8">
        <f t="shared" si="8"/>
        <v>0</v>
      </c>
      <c r="J284" s="35">
        <f t="shared" si="9"/>
        <v>0</v>
      </c>
    </row>
    <row r="285" spans="6:10" x14ac:dyDescent="0.25">
      <c r="F285" s="54"/>
      <c r="G285" s="8">
        <f t="shared" si="8"/>
        <v>0</v>
      </c>
      <c r="J285" s="35">
        <f t="shared" si="9"/>
        <v>0</v>
      </c>
    </row>
    <row r="286" spans="6:10" x14ac:dyDescent="0.25">
      <c r="F286" s="54"/>
      <c r="G286" s="8">
        <f t="shared" si="8"/>
        <v>0</v>
      </c>
      <c r="J286" s="35">
        <f t="shared" si="9"/>
        <v>0</v>
      </c>
    </row>
    <row r="287" spans="6:10" x14ac:dyDescent="0.25">
      <c r="F287" s="54"/>
      <c r="G287" s="8">
        <f t="shared" si="8"/>
        <v>0</v>
      </c>
      <c r="J287" s="35">
        <f t="shared" si="9"/>
        <v>0</v>
      </c>
    </row>
    <row r="288" spans="6:10" x14ac:dyDescent="0.25">
      <c r="F288" s="54"/>
      <c r="G288" s="8">
        <f t="shared" si="8"/>
        <v>0</v>
      </c>
      <c r="J288" s="35">
        <f t="shared" si="9"/>
        <v>0</v>
      </c>
    </row>
    <row r="289" spans="6:10" x14ac:dyDescent="0.25">
      <c r="F289" s="54"/>
      <c r="G289" s="8">
        <f t="shared" si="8"/>
        <v>0</v>
      </c>
      <c r="J289" s="35">
        <f t="shared" si="9"/>
        <v>0</v>
      </c>
    </row>
    <row r="290" spans="6:10" x14ac:dyDescent="0.25">
      <c r="F290" s="54"/>
      <c r="G290" s="8">
        <f t="shared" si="8"/>
        <v>0</v>
      </c>
      <c r="J290" s="35">
        <f t="shared" si="9"/>
        <v>0</v>
      </c>
    </row>
    <row r="291" spans="6:10" x14ac:dyDescent="0.25">
      <c r="F291" s="54"/>
      <c r="G291" s="8">
        <f t="shared" si="8"/>
        <v>0</v>
      </c>
      <c r="J291" s="35">
        <f t="shared" si="9"/>
        <v>0</v>
      </c>
    </row>
    <row r="292" spans="6:10" x14ac:dyDescent="0.25">
      <c r="F292" s="54"/>
      <c r="G292" s="8">
        <f t="shared" si="8"/>
        <v>0</v>
      </c>
      <c r="J292" s="35">
        <f t="shared" si="9"/>
        <v>0</v>
      </c>
    </row>
    <row r="293" spans="6:10" x14ac:dyDescent="0.25">
      <c r="F293" s="54"/>
      <c r="G293" s="8">
        <f t="shared" si="8"/>
        <v>0</v>
      </c>
      <c r="J293" s="35">
        <f t="shared" si="9"/>
        <v>0</v>
      </c>
    </row>
    <row r="294" spans="6:10" x14ac:dyDescent="0.25">
      <c r="F294" s="54"/>
      <c r="G294" s="8">
        <f t="shared" si="8"/>
        <v>0</v>
      </c>
      <c r="J294" s="35">
        <f t="shared" si="9"/>
        <v>0</v>
      </c>
    </row>
    <row r="295" spans="6:10" x14ac:dyDescent="0.25">
      <c r="F295" s="54"/>
      <c r="G295" s="8">
        <f t="shared" si="8"/>
        <v>0</v>
      </c>
      <c r="J295" s="35">
        <f t="shared" si="9"/>
        <v>0</v>
      </c>
    </row>
    <row r="296" spans="6:10" x14ac:dyDescent="0.25">
      <c r="F296" s="54"/>
      <c r="G296" s="8">
        <f t="shared" si="8"/>
        <v>0</v>
      </c>
      <c r="J296" s="35">
        <f t="shared" si="9"/>
        <v>0</v>
      </c>
    </row>
    <row r="297" spans="6:10" x14ac:dyDescent="0.25">
      <c r="F297" s="54"/>
      <c r="G297" s="8">
        <f t="shared" si="8"/>
        <v>0</v>
      </c>
      <c r="J297" s="35">
        <f t="shared" si="9"/>
        <v>0</v>
      </c>
    </row>
    <row r="298" spans="6:10" x14ac:dyDescent="0.25">
      <c r="F298" s="54"/>
      <c r="G298" s="8">
        <f t="shared" si="8"/>
        <v>0</v>
      </c>
      <c r="J298" s="35">
        <f t="shared" si="9"/>
        <v>0</v>
      </c>
    </row>
    <row r="299" spans="6:10" x14ac:dyDescent="0.25">
      <c r="F299" s="54"/>
      <c r="G299" s="8">
        <f t="shared" si="8"/>
        <v>0</v>
      </c>
      <c r="J299" s="35">
        <f t="shared" si="9"/>
        <v>0</v>
      </c>
    </row>
    <row r="300" spans="6:10" x14ac:dyDescent="0.25">
      <c r="F300" s="54"/>
      <c r="G300" s="8">
        <f t="shared" si="8"/>
        <v>0</v>
      </c>
      <c r="J300" s="35">
        <f t="shared" si="9"/>
        <v>0</v>
      </c>
    </row>
    <row r="301" spans="6:10" x14ac:dyDescent="0.25">
      <c r="F301" s="54"/>
      <c r="G301" s="8">
        <f t="shared" si="8"/>
        <v>0</v>
      </c>
      <c r="J301" s="35">
        <f t="shared" si="9"/>
        <v>0</v>
      </c>
    </row>
    <row r="302" spans="6:10" x14ac:dyDescent="0.25">
      <c r="F302" s="54"/>
      <c r="G302" s="8">
        <f t="shared" si="8"/>
        <v>0</v>
      </c>
      <c r="J302" s="35">
        <f t="shared" si="9"/>
        <v>0</v>
      </c>
    </row>
    <row r="303" spans="6:10" x14ac:dyDescent="0.25">
      <c r="F303" s="54"/>
      <c r="G303" s="8">
        <f t="shared" si="8"/>
        <v>0</v>
      </c>
      <c r="J303" s="35">
        <f t="shared" si="9"/>
        <v>0</v>
      </c>
    </row>
    <row r="304" spans="6:10" x14ac:dyDescent="0.25">
      <c r="F304" s="54"/>
      <c r="G304" s="8">
        <f t="shared" si="8"/>
        <v>0</v>
      </c>
      <c r="J304" s="35">
        <f t="shared" si="9"/>
        <v>0</v>
      </c>
    </row>
    <row r="305" spans="6:10" x14ac:dyDescent="0.25">
      <c r="F305" s="54"/>
      <c r="G305" s="8">
        <f t="shared" si="8"/>
        <v>0</v>
      </c>
      <c r="J305" s="35">
        <f t="shared" si="9"/>
        <v>0</v>
      </c>
    </row>
    <row r="306" spans="6:10" x14ac:dyDescent="0.25">
      <c r="F306" s="54"/>
      <c r="G306" s="8">
        <f t="shared" si="8"/>
        <v>0</v>
      </c>
      <c r="J306" s="35">
        <f t="shared" si="9"/>
        <v>0</v>
      </c>
    </row>
    <row r="307" spans="6:10" x14ac:dyDescent="0.25">
      <c r="F307" s="54"/>
      <c r="G307" s="8">
        <f t="shared" si="8"/>
        <v>0</v>
      </c>
      <c r="J307" s="35">
        <f t="shared" si="9"/>
        <v>0</v>
      </c>
    </row>
    <row r="308" spans="6:10" x14ac:dyDescent="0.25">
      <c r="F308" s="54"/>
      <c r="G308" s="8">
        <f t="shared" si="8"/>
        <v>0</v>
      </c>
      <c r="J308" s="35">
        <f t="shared" si="9"/>
        <v>0</v>
      </c>
    </row>
    <row r="309" spans="6:10" x14ac:dyDescent="0.25">
      <c r="F309" s="54"/>
      <c r="G309" s="8">
        <f t="shared" si="8"/>
        <v>0</v>
      </c>
      <c r="J309" s="35">
        <f t="shared" si="9"/>
        <v>0</v>
      </c>
    </row>
    <row r="310" spans="6:10" x14ac:dyDescent="0.25">
      <c r="F310" s="54"/>
      <c r="G310" s="8">
        <f t="shared" si="8"/>
        <v>0</v>
      </c>
      <c r="J310" s="35">
        <f t="shared" si="9"/>
        <v>0</v>
      </c>
    </row>
    <row r="311" spans="6:10" x14ac:dyDescent="0.25">
      <c r="F311" s="54"/>
      <c r="G311" s="8">
        <f t="shared" si="8"/>
        <v>0</v>
      </c>
      <c r="J311" s="35">
        <f t="shared" si="9"/>
        <v>0</v>
      </c>
    </row>
    <row r="312" spans="6:10" x14ac:dyDescent="0.25">
      <c r="F312" s="54"/>
      <c r="G312" s="8">
        <f t="shared" si="8"/>
        <v>0</v>
      </c>
      <c r="J312" s="35">
        <f t="shared" si="9"/>
        <v>0</v>
      </c>
    </row>
    <row r="313" spans="6:10" x14ac:dyDescent="0.25">
      <c r="F313" s="54"/>
      <c r="G313" s="8">
        <f t="shared" si="8"/>
        <v>0</v>
      </c>
      <c r="J313" s="35">
        <f t="shared" si="9"/>
        <v>0</v>
      </c>
    </row>
    <row r="314" spans="6:10" x14ac:dyDescent="0.25">
      <c r="F314" s="54"/>
      <c r="G314" s="8">
        <f t="shared" si="8"/>
        <v>0</v>
      </c>
      <c r="J314" s="35">
        <f t="shared" si="9"/>
        <v>0</v>
      </c>
    </row>
    <row r="315" spans="6:10" x14ac:dyDescent="0.25">
      <c r="F315" s="54"/>
      <c r="G315" s="8">
        <f t="shared" si="8"/>
        <v>0</v>
      </c>
      <c r="J315" s="35">
        <f t="shared" si="9"/>
        <v>0</v>
      </c>
    </row>
    <row r="316" spans="6:10" x14ac:dyDescent="0.25">
      <c r="F316" s="54"/>
      <c r="G316" s="8">
        <f t="shared" si="8"/>
        <v>0</v>
      </c>
      <c r="J316" s="35">
        <f t="shared" si="9"/>
        <v>0</v>
      </c>
    </row>
    <row r="317" spans="6:10" x14ac:dyDescent="0.25">
      <c r="F317" s="54"/>
      <c r="G317" s="8">
        <f t="shared" si="8"/>
        <v>0</v>
      </c>
      <c r="J317" s="35">
        <f t="shared" si="9"/>
        <v>0</v>
      </c>
    </row>
    <row r="318" spans="6:10" x14ac:dyDescent="0.25">
      <c r="F318" s="54"/>
      <c r="G318" s="8">
        <f t="shared" si="8"/>
        <v>0</v>
      </c>
      <c r="J318" s="35">
        <f t="shared" si="9"/>
        <v>0</v>
      </c>
    </row>
    <row r="319" spans="6:10" x14ac:dyDescent="0.25">
      <c r="F319" s="54"/>
      <c r="G319" s="8">
        <f t="shared" si="8"/>
        <v>0</v>
      </c>
      <c r="J319" s="35">
        <f t="shared" si="9"/>
        <v>0</v>
      </c>
    </row>
    <row r="320" spans="6:10" x14ac:dyDescent="0.25">
      <c r="F320" s="54"/>
      <c r="G320" s="8">
        <f t="shared" si="8"/>
        <v>0</v>
      </c>
      <c r="J320" s="35">
        <f t="shared" si="9"/>
        <v>0</v>
      </c>
    </row>
    <row r="321" spans="6:10" x14ac:dyDescent="0.25">
      <c r="F321" s="54"/>
      <c r="G321" s="8">
        <f t="shared" si="8"/>
        <v>0</v>
      </c>
      <c r="J321" s="35">
        <f t="shared" si="9"/>
        <v>0</v>
      </c>
    </row>
    <row r="322" spans="6:10" x14ac:dyDescent="0.25">
      <c r="F322" s="54"/>
      <c r="G322" s="8">
        <f t="shared" si="8"/>
        <v>0</v>
      </c>
      <c r="J322" s="35">
        <f t="shared" si="9"/>
        <v>0</v>
      </c>
    </row>
    <row r="323" spans="6:10" x14ac:dyDescent="0.25">
      <c r="F323" s="54"/>
      <c r="G323" s="8">
        <f t="shared" ref="G323:G386" si="10">SUM(E323*F323)</f>
        <v>0</v>
      </c>
      <c r="J323" s="35">
        <f t="shared" ref="J323:J386" si="11">SUM(G323-H323)</f>
        <v>0</v>
      </c>
    </row>
    <row r="324" spans="6:10" x14ac:dyDescent="0.25">
      <c r="F324" s="54"/>
      <c r="G324" s="8">
        <f t="shared" si="10"/>
        <v>0</v>
      </c>
      <c r="J324" s="35">
        <f t="shared" si="11"/>
        <v>0</v>
      </c>
    </row>
    <row r="325" spans="6:10" x14ac:dyDescent="0.25">
      <c r="F325" s="54"/>
      <c r="G325" s="8">
        <f t="shared" si="10"/>
        <v>0</v>
      </c>
      <c r="J325" s="35">
        <f t="shared" si="11"/>
        <v>0</v>
      </c>
    </row>
    <row r="326" spans="6:10" x14ac:dyDescent="0.25">
      <c r="F326" s="54"/>
      <c r="G326" s="8">
        <f t="shared" si="10"/>
        <v>0</v>
      </c>
      <c r="J326" s="35">
        <f t="shared" si="11"/>
        <v>0</v>
      </c>
    </row>
    <row r="327" spans="6:10" x14ac:dyDescent="0.25">
      <c r="F327" s="54"/>
      <c r="G327" s="8">
        <f t="shared" si="10"/>
        <v>0</v>
      </c>
      <c r="J327" s="35">
        <f t="shared" si="11"/>
        <v>0</v>
      </c>
    </row>
    <row r="328" spans="6:10" x14ac:dyDescent="0.25">
      <c r="F328" s="54"/>
      <c r="G328" s="8">
        <f t="shared" si="10"/>
        <v>0</v>
      </c>
      <c r="J328" s="35">
        <f t="shared" si="11"/>
        <v>0</v>
      </c>
    </row>
    <row r="329" spans="6:10" x14ac:dyDescent="0.25">
      <c r="F329" s="54"/>
      <c r="G329" s="8">
        <f t="shared" si="10"/>
        <v>0</v>
      </c>
      <c r="J329" s="35">
        <f t="shared" si="11"/>
        <v>0</v>
      </c>
    </row>
    <row r="330" spans="6:10" x14ac:dyDescent="0.25">
      <c r="F330" s="54"/>
      <c r="G330" s="8">
        <f t="shared" si="10"/>
        <v>0</v>
      </c>
      <c r="J330" s="35">
        <f t="shared" si="11"/>
        <v>0</v>
      </c>
    </row>
    <row r="331" spans="6:10" x14ac:dyDescent="0.25">
      <c r="F331" s="54"/>
      <c r="G331" s="8">
        <f t="shared" si="10"/>
        <v>0</v>
      </c>
      <c r="J331" s="35">
        <f t="shared" si="11"/>
        <v>0</v>
      </c>
    </row>
    <row r="332" spans="6:10" x14ac:dyDescent="0.25">
      <c r="F332" s="54"/>
      <c r="G332" s="8">
        <f t="shared" si="10"/>
        <v>0</v>
      </c>
      <c r="J332" s="35">
        <f t="shared" si="11"/>
        <v>0</v>
      </c>
    </row>
    <row r="333" spans="6:10" x14ac:dyDescent="0.25">
      <c r="F333" s="54"/>
      <c r="G333" s="8">
        <f t="shared" si="10"/>
        <v>0</v>
      </c>
      <c r="J333" s="35">
        <f t="shared" si="11"/>
        <v>0</v>
      </c>
    </row>
    <row r="334" spans="6:10" x14ac:dyDescent="0.25">
      <c r="F334" s="54"/>
      <c r="G334" s="8">
        <f t="shared" si="10"/>
        <v>0</v>
      </c>
      <c r="J334" s="35">
        <f t="shared" si="11"/>
        <v>0</v>
      </c>
    </row>
    <row r="335" spans="6:10" x14ac:dyDescent="0.25">
      <c r="F335" s="54"/>
      <c r="G335" s="8">
        <f t="shared" si="10"/>
        <v>0</v>
      </c>
      <c r="J335" s="35">
        <f t="shared" si="11"/>
        <v>0</v>
      </c>
    </row>
    <row r="336" spans="6:10" x14ac:dyDescent="0.25">
      <c r="F336" s="54"/>
      <c r="G336" s="8">
        <f t="shared" si="10"/>
        <v>0</v>
      </c>
      <c r="J336" s="35">
        <f t="shared" si="11"/>
        <v>0</v>
      </c>
    </row>
    <row r="337" spans="6:10" x14ac:dyDescent="0.25">
      <c r="F337" s="54"/>
      <c r="G337" s="8">
        <f t="shared" si="10"/>
        <v>0</v>
      </c>
      <c r="J337" s="35">
        <f t="shared" si="11"/>
        <v>0</v>
      </c>
    </row>
    <row r="338" spans="6:10" x14ac:dyDescent="0.25">
      <c r="F338" s="54"/>
      <c r="G338" s="8">
        <f t="shared" si="10"/>
        <v>0</v>
      </c>
      <c r="J338" s="35">
        <f t="shared" si="11"/>
        <v>0</v>
      </c>
    </row>
    <row r="339" spans="6:10" x14ac:dyDescent="0.25">
      <c r="F339" s="54"/>
      <c r="G339" s="8">
        <f t="shared" si="10"/>
        <v>0</v>
      </c>
      <c r="J339" s="35">
        <f t="shared" si="11"/>
        <v>0</v>
      </c>
    </row>
    <row r="340" spans="6:10" x14ac:dyDescent="0.25">
      <c r="F340" s="54"/>
      <c r="G340" s="8">
        <f t="shared" si="10"/>
        <v>0</v>
      </c>
      <c r="J340" s="35">
        <f t="shared" si="11"/>
        <v>0</v>
      </c>
    </row>
    <row r="341" spans="6:10" x14ac:dyDescent="0.25">
      <c r="F341" s="54"/>
      <c r="G341" s="8">
        <f t="shared" si="10"/>
        <v>0</v>
      </c>
      <c r="J341" s="35">
        <f t="shared" si="11"/>
        <v>0</v>
      </c>
    </row>
    <row r="342" spans="6:10" x14ac:dyDescent="0.25">
      <c r="F342" s="54"/>
      <c r="G342" s="8">
        <f t="shared" si="10"/>
        <v>0</v>
      </c>
      <c r="J342" s="35">
        <f t="shared" si="11"/>
        <v>0</v>
      </c>
    </row>
    <row r="343" spans="6:10" x14ac:dyDescent="0.25">
      <c r="F343" s="54"/>
      <c r="G343" s="8">
        <f t="shared" si="10"/>
        <v>0</v>
      </c>
      <c r="J343" s="35">
        <f t="shared" si="11"/>
        <v>0</v>
      </c>
    </row>
    <row r="344" spans="6:10" x14ac:dyDescent="0.25">
      <c r="F344" s="54"/>
      <c r="G344" s="8">
        <f t="shared" si="10"/>
        <v>0</v>
      </c>
      <c r="J344" s="35">
        <f t="shared" si="11"/>
        <v>0</v>
      </c>
    </row>
    <row r="345" spans="6:10" x14ac:dyDescent="0.25">
      <c r="F345" s="54"/>
      <c r="G345" s="8">
        <f t="shared" si="10"/>
        <v>0</v>
      </c>
      <c r="J345" s="35">
        <f t="shared" si="11"/>
        <v>0</v>
      </c>
    </row>
    <row r="346" spans="6:10" x14ac:dyDescent="0.25">
      <c r="F346" s="54"/>
      <c r="G346" s="8">
        <f t="shared" si="10"/>
        <v>0</v>
      </c>
      <c r="J346" s="35">
        <f t="shared" si="11"/>
        <v>0</v>
      </c>
    </row>
    <row r="347" spans="6:10" x14ac:dyDescent="0.25">
      <c r="F347" s="54"/>
      <c r="G347" s="8">
        <f t="shared" si="10"/>
        <v>0</v>
      </c>
      <c r="J347" s="35">
        <f t="shared" si="11"/>
        <v>0</v>
      </c>
    </row>
    <row r="348" spans="6:10" x14ac:dyDescent="0.25">
      <c r="F348" s="54"/>
      <c r="G348" s="8">
        <f t="shared" si="10"/>
        <v>0</v>
      </c>
      <c r="J348" s="35">
        <f t="shared" si="11"/>
        <v>0</v>
      </c>
    </row>
    <row r="349" spans="6:10" x14ac:dyDescent="0.25">
      <c r="F349" s="54"/>
      <c r="G349" s="8">
        <f t="shared" si="10"/>
        <v>0</v>
      </c>
      <c r="J349" s="35">
        <f t="shared" si="11"/>
        <v>0</v>
      </c>
    </row>
    <row r="350" spans="6:10" x14ac:dyDescent="0.25">
      <c r="F350" s="54"/>
      <c r="G350" s="8">
        <f t="shared" si="10"/>
        <v>0</v>
      </c>
      <c r="J350" s="35">
        <f t="shared" si="11"/>
        <v>0</v>
      </c>
    </row>
    <row r="351" spans="6:10" x14ac:dyDescent="0.25">
      <c r="F351" s="54"/>
      <c r="G351" s="8">
        <f t="shared" si="10"/>
        <v>0</v>
      </c>
      <c r="J351" s="35">
        <f t="shared" si="11"/>
        <v>0</v>
      </c>
    </row>
    <row r="352" spans="6:10" x14ac:dyDescent="0.25">
      <c r="F352" s="54"/>
      <c r="G352" s="8">
        <f t="shared" si="10"/>
        <v>0</v>
      </c>
      <c r="J352" s="35">
        <f t="shared" si="11"/>
        <v>0</v>
      </c>
    </row>
    <row r="353" spans="6:10" x14ac:dyDescent="0.25">
      <c r="F353" s="54"/>
      <c r="G353" s="8">
        <f t="shared" si="10"/>
        <v>0</v>
      </c>
      <c r="J353" s="35">
        <f t="shared" si="11"/>
        <v>0</v>
      </c>
    </row>
    <row r="354" spans="6:10" x14ac:dyDescent="0.25">
      <c r="F354" s="54"/>
      <c r="G354" s="8">
        <f t="shared" si="10"/>
        <v>0</v>
      </c>
      <c r="J354" s="35">
        <f t="shared" si="11"/>
        <v>0</v>
      </c>
    </row>
    <row r="355" spans="6:10" x14ac:dyDescent="0.25">
      <c r="F355" s="54"/>
      <c r="G355" s="8">
        <f t="shared" si="10"/>
        <v>0</v>
      </c>
      <c r="J355" s="35">
        <f t="shared" si="11"/>
        <v>0</v>
      </c>
    </row>
    <row r="356" spans="6:10" x14ac:dyDescent="0.25">
      <c r="F356" s="54"/>
      <c r="G356" s="8">
        <f t="shared" si="10"/>
        <v>0</v>
      </c>
      <c r="J356" s="35">
        <f t="shared" si="11"/>
        <v>0</v>
      </c>
    </row>
    <row r="357" spans="6:10" x14ac:dyDescent="0.25">
      <c r="F357" s="54"/>
      <c r="G357" s="8">
        <f t="shared" si="10"/>
        <v>0</v>
      </c>
      <c r="J357" s="35">
        <f t="shared" si="11"/>
        <v>0</v>
      </c>
    </row>
    <row r="358" spans="6:10" x14ac:dyDescent="0.25">
      <c r="F358" s="54"/>
      <c r="G358" s="8">
        <f t="shared" si="10"/>
        <v>0</v>
      </c>
      <c r="J358" s="35">
        <f t="shared" si="11"/>
        <v>0</v>
      </c>
    </row>
    <row r="359" spans="6:10" x14ac:dyDescent="0.25">
      <c r="F359" s="54"/>
      <c r="G359" s="8">
        <f t="shared" si="10"/>
        <v>0</v>
      </c>
      <c r="J359" s="35">
        <f t="shared" si="11"/>
        <v>0</v>
      </c>
    </row>
    <row r="360" spans="6:10" x14ac:dyDescent="0.25">
      <c r="F360" s="54"/>
      <c r="G360" s="8">
        <f t="shared" si="10"/>
        <v>0</v>
      </c>
      <c r="J360" s="35">
        <f t="shared" si="11"/>
        <v>0</v>
      </c>
    </row>
    <row r="361" spans="6:10" x14ac:dyDescent="0.25">
      <c r="F361" s="54"/>
      <c r="G361" s="8">
        <f t="shared" si="10"/>
        <v>0</v>
      </c>
      <c r="J361" s="35">
        <f t="shared" si="11"/>
        <v>0</v>
      </c>
    </row>
    <row r="362" spans="6:10" x14ac:dyDescent="0.25">
      <c r="F362" s="54"/>
      <c r="G362" s="8">
        <f t="shared" si="10"/>
        <v>0</v>
      </c>
      <c r="J362" s="35">
        <f t="shared" si="11"/>
        <v>0</v>
      </c>
    </row>
    <row r="363" spans="6:10" x14ac:dyDescent="0.25">
      <c r="F363" s="54"/>
      <c r="G363" s="8">
        <f t="shared" si="10"/>
        <v>0</v>
      </c>
      <c r="J363" s="35">
        <f t="shared" si="11"/>
        <v>0</v>
      </c>
    </row>
    <row r="364" spans="6:10" x14ac:dyDescent="0.25">
      <c r="F364" s="54"/>
      <c r="G364" s="8">
        <f t="shared" si="10"/>
        <v>0</v>
      </c>
      <c r="J364" s="35">
        <f t="shared" si="11"/>
        <v>0</v>
      </c>
    </row>
    <row r="365" spans="6:10" x14ac:dyDescent="0.25">
      <c r="F365" s="54"/>
      <c r="G365" s="8">
        <f t="shared" si="10"/>
        <v>0</v>
      </c>
      <c r="J365" s="35">
        <f t="shared" si="11"/>
        <v>0</v>
      </c>
    </row>
    <row r="366" spans="6:10" x14ac:dyDescent="0.25">
      <c r="F366" s="54"/>
      <c r="G366" s="8">
        <f t="shared" si="10"/>
        <v>0</v>
      </c>
      <c r="J366" s="35">
        <f t="shared" si="11"/>
        <v>0</v>
      </c>
    </row>
    <row r="367" spans="6:10" x14ac:dyDescent="0.25">
      <c r="F367" s="54"/>
      <c r="G367" s="8">
        <f t="shared" si="10"/>
        <v>0</v>
      </c>
      <c r="J367" s="35">
        <f t="shared" si="11"/>
        <v>0</v>
      </c>
    </row>
    <row r="368" spans="6:10" x14ac:dyDescent="0.25">
      <c r="F368" s="54"/>
      <c r="G368" s="8">
        <f t="shared" si="10"/>
        <v>0</v>
      </c>
      <c r="J368" s="35">
        <f t="shared" si="11"/>
        <v>0</v>
      </c>
    </row>
    <row r="369" spans="6:10" x14ac:dyDescent="0.25">
      <c r="F369" s="54"/>
      <c r="G369" s="8">
        <f t="shared" si="10"/>
        <v>0</v>
      </c>
      <c r="J369" s="35">
        <f t="shared" si="11"/>
        <v>0</v>
      </c>
    </row>
    <row r="370" spans="6:10" x14ac:dyDescent="0.25">
      <c r="F370" s="54"/>
      <c r="G370" s="8">
        <f t="shared" si="10"/>
        <v>0</v>
      </c>
      <c r="J370" s="35">
        <f t="shared" si="11"/>
        <v>0</v>
      </c>
    </row>
    <row r="371" spans="6:10" x14ac:dyDescent="0.25">
      <c r="F371" s="54"/>
      <c r="G371" s="8">
        <f t="shared" si="10"/>
        <v>0</v>
      </c>
      <c r="J371" s="35">
        <f t="shared" si="11"/>
        <v>0</v>
      </c>
    </row>
    <row r="372" spans="6:10" x14ac:dyDescent="0.25">
      <c r="F372" s="54"/>
      <c r="G372" s="8">
        <f t="shared" si="10"/>
        <v>0</v>
      </c>
      <c r="J372" s="35">
        <f t="shared" si="11"/>
        <v>0</v>
      </c>
    </row>
    <row r="373" spans="6:10" x14ac:dyDescent="0.25">
      <c r="F373" s="54"/>
      <c r="G373" s="8">
        <f t="shared" si="10"/>
        <v>0</v>
      </c>
      <c r="J373" s="35">
        <f t="shared" si="11"/>
        <v>0</v>
      </c>
    </row>
    <row r="374" spans="6:10" x14ac:dyDescent="0.25">
      <c r="F374" s="54"/>
      <c r="G374" s="8">
        <f t="shared" si="10"/>
        <v>0</v>
      </c>
      <c r="J374" s="35">
        <f t="shared" si="11"/>
        <v>0</v>
      </c>
    </row>
    <row r="375" spans="6:10" x14ac:dyDescent="0.25">
      <c r="F375" s="54"/>
      <c r="G375" s="8">
        <f t="shared" si="10"/>
        <v>0</v>
      </c>
      <c r="J375" s="35">
        <f t="shared" si="11"/>
        <v>0</v>
      </c>
    </row>
    <row r="376" spans="6:10" x14ac:dyDescent="0.25">
      <c r="F376" s="54"/>
      <c r="G376" s="8">
        <f t="shared" si="10"/>
        <v>0</v>
      </c>
      <c r="J376" s="35">
        <f t="shared" si="11"/>
        <v>0</v>
      </c>
    </row>
    <row r="377" spans="6:10" x14ac:dyDescent="0.25">
      <c r="F377" s="54"/>
      <c r="G377" s="8">
        <f t="shared" si="10"/>
        <v>0</v>
      </c>
      <c r="J377" s="35">
        <f t="shared" si="11"/>
        <v>0</v>
      </c>
    </row>
    <row r="378" spans="6:10" x14ac:dyDescent="0.25">
      <c r="F378" s="54"/>
      <c r="G378" s="8">
        <f t="shared" si="10"/>
        <v>0</v>
      </c>
      <c r="J378" s="35">
        <f t="shared" si="11"/>
        <v>0</v>
      </c>
    </row>
    <row r="379" spans="6:10" x14ac:dyDescent="0.25">
      <c r="F379" s="54"/>
      <c r="G379" s="8">
        <f t="shared" si="10"/>
        <v>0</v>
      </c>
      <c r="J379" s="35">
        <f t="shared" si="11"/>
        <v>0</v>
      </c>
    </row>
    <row r="380" spans="6:10" x14ac:dyDescent="0.25">
      <c r="F380" s="54"/>
      <c r="G380" s="8">
        <f t="shared" si="10"/>
        <v>0</v>
      </c>
      <c r="J380" s="35">
        <f t="shared" si="11"/>
        <v>0</v>
      </c>
    </row>
    <row r="381" spans="6:10" x14ac:dyDescent="0.25">
      <c r="F381" s="54"/>
      <c r="G381" s="8">
        <f t="shared" si="10"/>
        <v>0</v>
      </c>
      <c r="J381" s="35">
        <f t="shared" si="11"/>
        <v>0</v>
      </c>
    </row>
    <row r="382" spans="6:10" x14ac:dyDescent="0.25">
      <c r="F382" s="54"/>
      <c r="G382" s="8">
        <f t="shared" si="10"/>
        <v>0</v>
      </c>
      <c r="J382" s="35">
        <f t="shared" si="11"/>
        <v>0</v>
      </c>
    </row>
    <row r="383" spans="6:10" x14ac:dyDescent="0.25">
      <c r="F383" s="54"/>
      <c r="G383" s="8">
        <f t="shared" si="10"/>
        <v>0</v>
      </c>
      <c r="J383" s="35">
        <f t="shared" si="11"/>
        <v>0</v>
      </c>
    </row>
    <row r="384" spans="6:10" x14ac:dyDescent="0.25">
      <c r="F384" s="54"/>
      <c r="G384" s="8">
        <f t="shared" si="10"/>
        <v>0</v>
      </c>
      <c r="J384" s="35">
        <f t="shared" si="11"/>
        <v>0</v>
      </c>
    </row>
    <row r="385" spans="6:10" x14ac:dyDescent="0.25">
      <c r="F385" s="54"/>
      <c r="G385" s="8">
        <f t="shared" si="10"/>
        <v>0</v>
      </c>
      <c r="J385" s="35">
        <f t="shared" si="11"/>
        <v>0</v>
      </c>
    </row>
    <row r="386" spans="6:10" x14ac:dyDescent="0.25">
      <c r="F386" s="54"/>
      <c r="G386" s="8">
        <f t="shared" si="10"/>
        <v>0</v>
      </c>
      <c r="J386" s="35">
        <f t="shared" si="11"/>
        <v>0</v>
      </c>
    </row>
    <row r="387" spans="6:10" x14ac:dyDescent="0.25">
      <c r="F387" s="54"/>
      <c r="G387" s="8">
        <f t="shared" ref="G387:G390" si="12">SUM(E387*F387)</f>
        <v>0</v>
      </c>
      <c r="J387" s="35">
        <f t="shared" ref="J387:J389" si="13">SUM(G387-H387)</f>
        <v>0</v>
      </c>
    </row>
    <row r="388" spans="6:10" x14ac:dyDescent="0.25">
      <c r="F388" s="54"/>
      <c r="G388" s="8">
        <f t="shared" si="12"/>
        <v>0</v>
      </c>
      <c r="J388" s="35">
        <f t="shared" si="13"/>
        <v>0</v>
      </c>
    </row>
    <row r="389" spans="6:10" x14ac:dyDescent="0.25">
      <c r="F389" s="54"/>
      <c r="G389" s="8">
        <f t="shared" si="12"/>
        <v>0</v>
      </c>
      <c r="J389" s="35">
        <f t="shared" si="13"/>
        <v>0</v>
      </c>
    </row>
    <row r="390" spans="6:10" x14ac:dyDescent="0.25">
      <c r="F390" s="54"/>
      <c r="G390" s="8">
        <f t="shared" si="12"/>
        <v>0</v>
      </c>
    </row>
    <row r="391" spans="6:10" x14ac:dyDescent="0.25">
      <c r="F391" s="54"/>
    </row>
    <row r="392" spans="6:10" x14ac:dyDescent="0.25">
      <c r="F392" s="54"/>
    </row>
  </sheetData>
  <mergeCells count="1">
    <mergeCell ref="N2:N4"/>
  </mergeCells>
  <pageMargins left="0.7" right="0.7" top="0.75" bottom="0.75" header="0.3" footer="0.3"/>
  <pageSetup paperSize="9"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JAN 20</vt:lpstr>
      <vt:lpstr>Sheet11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Sheet1</vt:lpstr>
      <vt:lpstr>Sheet12</vt:lpstr>
      <vt:lpstr>Sheet2</vt:lpstr>
      <vt:lpstr>Sheet4</vt:lpstr>
      <vt:lpstr>Sheet5</vt:lpstr>
      <vt:lpstr>Sheet6</vt:lpstr>
      <vt:lpstr>Sheet7</vt:lpstr>
      <vt:lpstr>Sheet8</vt:lpstr>
      <vt:lpstr>Sheet9</vt:lpstr>
      <vt:lpstr>Sheet10</vt:lpstr>
      <vt:lpstr>FEB 2020</vt:lpstr>
      <vt:lpstr>MAR 2020</vt:lpstr>
      <vt:lpstr>MAY</vt:lpstr>
      <vt:lpstr>JUN</vt:lpstr>
      <vt:lpstr>JULY</vt:lpstr>
      <vt:lpstr>AUGUST</vt:lpstr>
      <vt:lpstr>SEPTEMBER</vt:lpstr>
      <vt:lpstr>OCTOBER</vt:lpstr>
      <vt:lpstr>OCTOBER NEW</vt:lpstr>
      <vt:lpstr>Sheet26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PaaFranz</dc:creator>
  <cp:lastModifiedBy>Windows User</cp:lastModifiedBy>
  <cp:lastPrinted>2020-03-04T16:48:26Z</cp:lastPrinted>
  <dcterms:created xsi:type="dcterms:W3CDTF">2018-01-04T09:04:58Z</dcterms:created>
  <dcterms:modified xsi:type="dcterms:W3CDTF">2020-10-19T11:35:20Z</dcterms:modified>
</cp:coreProperties>
</file>