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CFS1\User$\mwagg\My Documents\Sustainable Livelihoods Evaluation\Final Evaluation\Quantitative Data Analysis Results - from Consultant\Supporting Analysis\"/>
    </mc:Choice>
  </mc:AlternateContent>
  <bookViews>
    <workbookView xWindow="0" yWindow="0" windowWidth="28800" windowHeight="120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5" i="1" l="1"/>
  <c r="H36" i="1"/>
  <c r="H37" i="1"/>
  <c r="H38" i="1"/>
  <c r="H39" i="1"/>
  <c r="H40" i="1"/>
  <c r="H41" i="1"/>
  <c r="H42" i="1"/>
  <c r="H43" i="1"/>
  <c r="H44" i="1"/>
  <c r="H35" i="1"/>
  <c r="L24" i="1"/>
  <c r="L25" i="1"/>
  <c r="L26" i="1"/>
  <c r="L27" i="1"/>
  <c r="L28" i="1"/>
  <c r="L29" i="1"/>
  <c r="L30" i="1"/>
  <c r="L31" i="1"/>
  <c r="L32" i="1"/>
  <c r="L33" i="1"/>
  <c r="J24" i="1"/>
  <c r="J25" i="1"/>
  <c r="J26" i="1"/>
  <c r="J27" i="1"/>
  <c r="J28" i="1"/>
  <c r="J29" i="1"/>
  <c r="J30" i="1"/>
  <c r="J31" i="1"/>
  <c r="J32" i="1"/>
  <c r="J33" i="1"/>
  <c r="J23" i="1"/>
  <c r="L23" i="1"/>
  <c r="H24" i="1"/>
  <c r="H25" i="1"/>
  <c r="H26" i="1"/>
  <c r="H27" i="1"/>
  <c r="H28" i="1"/>
  <c r="H29" i="1"/>
  <c r="H30" i="1"/>
  <c r="H31" i="1"/>
  <c r="H32" i="1"/>
  <c r="H33" i="1"/>
  <c r="H23" i="1"/>
  <c r="G19" i="1" l="1"/>
  <c r="G20" i="1"/>
  <c r="G18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<sst xmlns="http://schemas.openxmlformats.org/spreadsheetml/2006/main" count="202" uniqueCount="80">
  <si>
    <t>geita</t>
  </si>
  <si>
    <t>mud</t>
  </si>
  <si>
    <t>alfalit</t>
  </si>
  <si>
    <t>dn</t>
  </si>
  <si>
    <t>harvest</t>
  </si>
  <si>
    <t>mcm</t>
  </si>
  <si>
    <t>aedm</t>
  </si>
  <si>
    <t>odes</t>
  </si>
  <si>
    <t>kurmari</t>
  </si>
  <si>
    <t>pari</t>
  </si>
  <si>
    <t>sathi</t>
  </si>
  <si>
    <t>diocese_niassa</t>
  </si>
  <si>
    <t>generate</t>
  </si>
  <si>
    <t>=partner_n==</t>
  </si>
  <si>
    <t>&gt; omeSourceBefore NumIncomeSourceNow ChangeInNumSources</t>
  </si>
  <si>
    <t>(obs=3074)</t>
  </si>
  <si>
    <t>------------</t>
  </si>
  <si>
    <t>---------</t>
  </si>
  <si>
    <t>.</t>
  </si>
  <si>
    <t>corr</t>
  </si>
  <si>
    <t>FoodFrequencyScore</t>
  </si>
  <si>
    <t>FoodDiversityScore</t>
  </si>
  <si>
    <t>NumMonthsWithEnough</t>
  </si>
  <si>
    <t>NumHungryMonths</t>
  </si>
  <si>
    <t>NumCopingStrategiesUsed</t>
  </si>
  <si>
    <t>NumIncomeSourceBefore</t>
  </si>
  <si>
    <t>NumIncomeSourceNow</t>
  </si>
  <si>
    <t>ChangeInNumSources</t>
  </si>
  <si>
    <t>program_literacy</t>
  </si>
  <si>
    <t>(obs=2751)</t>
  </si>
  <si>
    <t>program_vsl</t>
  </si>
  <si>
    <t>. corr progr</t>
  </si>
  <si>
    <t>_vsl- pro</t>
  </si>
  <si>
    <t>gram_lite</t>
  </si>
  <si>
    <t>racy</t>
  </si>
  <si>
    <t>program_community_leadership</t>
  </si>
  <si>
    <t>program_agriculture</t>
  </si>
  <si>
    <t>(obs=3076)</t>
  </si>
  <si>
    <t>-------------+---------------------------</t>
  </si>
  <si>
    <t>under_30</t>
  </si>
  <si>
    <t>30_49</t>
  </si>
  <si>
    <t>50_plus</t>
  </si>
  <si>
    <t>=age_nr==</t>
  </si>
  <si>
    <t>b1_day_labour</t>
  </si>
  <si>
    <t>b1_farming_irrigation</t>
  </si>
  <si>
    <t>b1_farming_rain</t>
  </si>
  <si>
    <t>b1_fishing</t>
  </si>
  <si>
    <t>b1_honey</t>
  </si>
  <si>
    <t>b1_income_other</t>
  </si>
  <si>
    <t>b1_livestock_animals</t>
  </si>
  <si>
    <t>b1_livestock_products</t>
  </si>
  <si>
    <t>b1_other_business</t>
  </si>
  <si>
    <t>b1_outside_money</t>
  </si>
  <si>
    <t>b1_processing</t>
  </si>
  <si>
    <t>b2_day_labour</t>
  </si>
  <si>
    <t>b2_farming_irrigation</t>
  </si>
  <si>
    <t>b2_farming_rain</t>
  </si>
  <si>
    <t>b2_fishing</t>
  </si>
  <si>
    <t>b2_honey</t>
  </si>
  <si>
    <t>b2_income_other</t>
  </si>
  <si>
    <t>b2_livestock_animals</t>
  </si>
  <si>
    <t>b2_livestock_products</t>
  </si>
  <si>
    <t>b2_other_business</t>
  </si>
  <si>
    <t>b2_outside_money</t>
  </si>
  <si>
    <t>b2_processing</t>
  </si>
  <si>
    <t>day_labour</t>
  </si>
  <si>
    <t>farming_irrigation</t>
  </si>
  <si>
    <t>farming_rain</t>
  </si>
  <si>
    <t>fishing</t>
  </si>
  <si>
    <t>honey</t>
  </si>
  <si>
    <t>income_other</t>
  </si>
  <si>
    <t>livestock_animals</t>
  </si>
  <si>
    <t>livestock_products</t>
  </si>
  <si>
    <t>other_business</t>
  </si>
  <si>
    <t>outside_money</t>
  </si>
  <si>
    <t>processing</t>
  </si>
  <si>
    <t xml:space="preserve">gen </t>
  </si>
  <si>
    <t>Added_</t>
  </si>
  <si>
    <t xml:space="preserve">recode </t>
  </si>
  <si>
    <t>Stopped_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</si>
</sst>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"/>
  <sheetViews>
    <sheetView tabSelected="1" topLeftCell="C1" zoomScale="80" zoomScaleNormal="80" workbookViewId="0">
      <selection activeCell="H20" sqref="H20"/>
    </sheetView>
  </sheetViews>
  <sheetFormatPr defaultRowHeight="15" x14ac:dyDescent="0.25"/>
  <cols>
    <col min="2" max="2" width="10.7109375" bestFit="1" customWidth="1"/>
    <col min="3" max="5" width="23.140625" bestFit="1" customWidth="1"/>
    <col min="6" max="6" width="5.28515625" bestFit="1" customWidth="1"/>
    <col min="7" max="7" width="13.42578125" customWidth="1"/>
    <col min="8" max="8" width="78" bestFit="1" customWidth="1"/>
    <col min="9" max="9" width="14.5703125" bestFit="1" customWidth="1"/>
    <col min="10" max="10" width="61.5703125" bestFit="1" customWidth="1"/>
    <col min="12" max="12" width="70.7109375" bestFit="1" customWidth="1"/>
  </cols>
  <sheetData>
    <row r="3" spans="1:14" x14ac:dyDescent="0.25">
      <c r="A3" t="s">
        <v>12</v>
      </c>
      <c r="B3" s="1" t="s">
        <v>13</v>
      </c>
      <c r="C3">
        <v>1</v>
      </c>
      <c r="D3" t="s">
        <v>0</v>
      </c>
      <c r="G3" t="str">
        <f>CONCATENATE(A3," ",D3,B3,C3)</f>
        <v>generate geita=partner_n==1</v>
      </c>
    </row>
    <row r="4" spans="1:14" x14ac:dyDescent="0.25">
      <c r="A4" t="s">
        <v>12</v>
      </c>
      <c r="B4" s="1" t="s">
        <v>13</v>
      </c>
      <c r="C4">
        <v>2</v>
      </c>
      <c r="D4" t="s">
        <v>1</v>
      </c>
      <c r="G4" t="str">
        <f t="shared" ref="G4:G14" si="0">CONCATENATE(A4," ",D4,B4,C4)</f>
        <v>generate mud=partner_n==2</v>
      </c>
    </row>
    <row r="5" spans="1:14" x14ac:dyDescent="0.25">
      <c r="A5" t="s">
        <v>12</v>
      </c>
      <c r="B5" s="1" t="s">
        <v>13</v>
      </c>
      <c r="C5">
        <v>3</v>
      </c>
      <c r="D5" t="s">
        <v>2</v>
      </c>
      <c r="G5" t="str">
        <f t="shared" si="0"/>
        <v>generate alfalit=partner_n==3</v>
      </c>
    </row>
    <row r="6" spans="1:14" x14ac:dyDescent="0.25">
      <c r="A6" t="s">
        <v>12</v>
      </c>
      <c r="B6" s="1" t="s">
        <v>13</v>
      </c>
      <c r="C6">
        <v>4</v>
      </c>
      <c r="D6" t="s">
        <v>3</v>
      </c>
      <c r="G6" t="str">
        <f t="shared" si="0"/>
        <v>generate dn=partner_n==4</v>
      </c>
    </row>
    <row r="7" spans="1:14" x14ac:dyDescent="0.25">
      <c r="A7" t="s">
        <v>12</v>
      </c>
      <c r="B7" s="1" t="s">
        <v>13</v>
      </c>
      <c r="C7">
        <v>5</v>
      </c>
      <c r="D7" t="s">
        <v>4</v>
      </c>
      <c r="G7" t="str">
        <f t="shared" si="0"/>
        <v>generate harvest=partner_n==5</v>
      </c>
    </row>
    <row r="8" spans="1:14" x14ac:dyDescent="0.25">
      <c r="A8" t="s">
        <v>12</v>
      </c>
      <c r="B8" s="1" t="s">
        <v>13</v>
      </c>
      <c r="C8">
        <v>6</v>
      </c>
      <c r="D8" t="s">
        <v>5</v>
      </c>
      <c r="G8" t="str">
        <f t="shared" si="0"/>
        <v>generate mcm=partner_n==6</v>
      </c>
    </row>
    <row r="9" spans="1:14" x14ac:dyDescent="0.25">
      <c r="A9" t="s">
        <v>12</v>
      </c>
      <c r="B9" s="1" t="s">
        <v>13</v>
      </c>
      <c r="C9">
        <v>7</v>
      </c>
      <c r="D9" t="s">
        <v>6</v>
      </c>
      <c r="G9" t="str">
        <f t="shared" si="0"/>
        <v>generate aedm=partner_n==7</v>
      </c>
    </row>
    <row r="10" spans="1:14" x14ac:dyDescent="0.25">
      <c r="A10" t="s">
        <v>12</v>
      </c>
      <c r="B10" s="1" t="s">
        <v>13</v>
      </c>
      <c r="C10">
        <v>8</v>
      </c>
      <c r="D10" t="s">
        <v>7</v>
      </c>
      <c r="G10" t="str">
        <f t="shared" si="0"/>
        <v>generate odes=partner_n==8</v>
      </c>
    </row>
    <row r="11" spans="1:14" x14ac:dyDescent="0.25">
      <c r="A11" t="s">
        <v>12</v>
      </c>
      <c r="B11" s="1" t="s">
        <v>13</v>
      </c>
      <c r="C11">
        <v>9</v>
      </c>
      <c r="D11" t="s">
        <v>8</v>
      </c>
      <c r="G11" t="str">
        <f t="shared" si="0"/>
        <v>generate kurmari=partner_n==9</v>
      </c>
    </row>
    <row r="12" spans="1:14" x14ac:dyDescent="0.25">
      <c r="A12" t="s">
        <v>12</v>
      </c>
      <c r="B12" s="1" t="s">
        <v>13</v>
      </c>
      <c r="C12">
        <v>10</v>
      </c>
      <c r="D12" t="s">
        <v>9</v>
      </c>
      <c r="G12" t="str">
        <f t="shared" si="0"/>
        <v>generate pari=partner_n==10</v>
      </c>
    </row>
    <row r="13" spans="1:14" x14ac:dyDescent="0.25">
      <c r="A13" t="s">
        <v>12</v>
      </c>
      <c r="B13" s="1" t="s">
        <v>13</v>
      </c>
      <c r="C13">
        <v>11</v>
      </c>
      <c r="D13" t="s">
        <v>10</v>
      </c>
      <c r="G13" t="str">
        <f t="shared" si="0"/>
        <v>generate sathi=partner_n==11</v>
      </c>
    </row>
    <row r="14" spans="1:14" x14ac:dyDescent="0.25">
      <c r="A14" t="s">
        <v>12</v>
      </c>
      <c r="B14" s="1" t="s">
        <v>13</v>
      </c>
      <c r="C14">
        <v>12</v>
      </c>
      <c r="D14" t="s">
        <v>11</v>
      </c>
      <c r="G14" t="str">
        <f t="shared" si="0"/>
        <v>generate diocese_niassa=partner_n==12</v>
      </c>
    </row>
    <row r="16" spans="1:14" x14ac:dyDescent="0.25">
      <c r="B16" t="s">
        <v>0</v>
      </c>
      <c r="C16" t="s">
        <v>1</v>
      </c>
      <c r="D16" t="s">
        <v>2</v>
      </c>
      <c r="E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</row>
    <row r="18" spans="1:12" x14ac:dyDescent="0.25">
      <c r="A18" t="s">
        <v>12</v>
      </c>
      <c r="B18" s="1" t="s">
        <v>42</v>
      </c>
      <c r="C18">
        <v>1</v>
      </c>
      <c r="D18" t="s">
        <v>39</v>
      </c>
      <c r="G18" t="str">
        <f>CONCATENATE(A18," age_",D18,B18,C18)</f>
        <v>generate age_under_30=age_nr==1</v>
      </c>
    </row>
    <row r="19" spans="1:12" x14ac:dyDescent="0.25">
      <c r="A19" t="s">
        <v>12</v>
      </c>
      <c r="B19" s="1" t="s">
        <v>42</v>
      </c>
      <c r="C19">
        <v>2</v>
      </c>
      <c r="D19" t="s">
        <v>40</v>
      </c>
      <c r="G19" t="str">
        <f t="shared" ref="G19:G20" si="1">CONCATENATE(A19," age_",D19,B19,C19)</f>
        <v>generate age_30_49=age_nr==2</v>
      </c>
    </row>
    <row r="20" spans="1:12" x14ac:dyDescent="0.25">
      <c r="A20" t="s">
        <v>12</v>
      </c>
      <c r="B20" s="1" t="s">
        <v>42</v>
      </c>
      <c r="C20">
        <v>3</v>
      </c>
      <c r="D20" t="s">
        <v>41</v>
      </c>
      <c r="G20" t="str">
        <f t="shared" si="1"/>
        <v>generate age_50_plus=age_nr==3</v>
      </c>
    </row>
    <row r="23" spans="1:12" x14ac:dyDescent="0.25">
      <c r="C23" t="s">
        <v>43</v>
      </c>
      <c r="D23" t="s">
        <v>54</v>
      </c>
      <c r="E23" t="s">
        <v>65</v>
      </c>
      <c r="F23" t="s">
        <v>76</v>
      </c>
      <c r="G23" t="s">
        <v>77</v>
      </c>
      <c r="H23" t="str">
        <f>CONCATENATE(F23,G23,E23,"=",D23,"-",C23)</f>
        <v>gen Added_day_labour=b2_day_labour-b1_day_labour</v>
      </c>
      <c r="I23" t="s">
        <v>79</v>
      </c>
      <c r="J23" t="str">
        <f>CONCATENATE(F23,I23,E23,"=-",G23,E23)</f>
        <v>gen Stopped_day_labour=-Added_day_labour</v>
      </c>
      <c r="K23" t="s">
        <v>78</v>
      </c>
      <c r="L23" t="str">
        <f>CONCATENATE(K23,G23,E23," ",I23,E23," (-1 = 0)")</f>
        <v>recode Added_day_labour Stopped_day_labour (-1 = 0)</v>
      </c>
    </row>
    <row r="24" spans="1:12" x14ac:dyDescent="0.25">
      <c r="C24" t="s">
        <v>44</v>
      </c>
      <c r="D24" t="s">
        <v>55</v>
      </c>
      <c r="E24" t="s">
        <v>66</v>
      </c>
      <c r="F24" t="s">
        <v>76</v>
      </c>
      <c r="G24" t="s">
        <v>77</v>
      </c>
      <c r="H24" t="str">
        <f t="shared" ref="H24:H33" si="2">CONCATENATE(F24,G24,E24,"=",D24,"-",C24)</f>
        <v>gen Added_farming_irrigation=b2_farming_irrigation-b1_farming_irrigation</v>
      </c>
      <c r="I24" t="s">
        <v>79</v>
      </c>
      <c r="J24" t="str">
        <f t="shared" ref="J24:J33" si="3">CONCATENATE(F24,I24,E24,"=-",G24,E24)</f>
        <v>gen Stopped_farming_irrigation=-Added_farming_irrigation</v>
      </c>
      <c r="K24" t="s">
        <v>78</v>
      </c>
      <c r="L24" t="str">
        <f t="shared" ref="L24:L33" si="4">CONCATENATE(K24,G24,E24," ",I24,E24," (-1 = 0)")</f>
        <v>recode Added_farming_irrigation Stopped_farming_irrigation (-1 = 0)</v>
      </c>
    </row>
    <row r="25" spans="1:12" x14ac:dyDescent="0.25">
      <c r="C25" t="s">
        <v>45</v>
      </c>
      <c r="D25" t="s">
        <v>56</v>
      </c>
      <c r="E25" t="s">
        <v>67</v>
      </c>
      <c r="F25" t="s">
        <v>76</v>
      </c>
      <c r="G25" t="s">
        <v>77</v>
      </c>
      <c r="H25" t="str">
        <f t="shared" si="2"/>
        <v>gen Added_farming_rain=b2_farming_rain-b1_farming_rain</v>
      </c>
      <c r="I25" t="s">
        <v>79</v>
      </c>
      <c r="J25" t="str">
        <f t="shared" si="3"/>
        <v>gen Stopped_farming_rain=-Added_farming_rain</v>
      </c>
      <c r="K25" t="s">
        <v>78</v>
      </c>
      <c r="L25" t="str">
        <f t="shared" si="4"/>
        <v>recode Added_farming_rain Stopped_farming_rain (-1 = 0)</v>
      </c>
    </row>
    <row r="26" spans="1:12" x14ac:dyDescent="0.25">
      <c r="C26" t="s">
        <v>46</v>
      </c>
      <c r="D26" t="s">
        <v>57</v>
      </c>
      <c r="E26" t="s">
        <v>68</v>
      </c>
      <c r="F26" t="s">
        <v>76</v>
      </c>
      <c r="G26" t="s">
        <v>77</v>
      </c>
      <c r="H26" t="str">
        <f t="shared" si="2"/>
        <v>gen Added_fishing=b2_fishing-b1_fishing</v>
      </c>
      <c r="I26" t="s">
        <v>79</v>
      </c>
      <c r="J26" t="str">
        <f t="shared" si="3"/>
        <v>gen Stopped_fishing=-Added_fishing</v>
      </c>
      <c r="K26" t="s">
        <v>78</v>
      </c>
      <c r="L26" t="str">
        <f t="shared" si="4"/>
        <v>recode Added_fishing Stopped_fishing (-1 = 0)</v>
      </c>
    </row>
    <row r="27" spans="1:12" x14ac:dyDescent="0.25">
      <c r="C27" t="s">
        <v>47</v>
      </c>
      <c r="D27" t="s">
        <v>58</v>
      </c>
      <c r="E27" t="s">
        <v>69</v>
      </c>
      <c r="F27" t="s">
        <v>76</v>
      </c>
      <c r="G27" t="s">
        <v>77</v>
      </c>
      <c r="H27" t="str">
        <f t="shared" si="2"/>
        <v>gen Added_honey=b2_honey-b1_honey</v>
      </c>
      <c r="I27" t="s">
        <v>79</v>
      </c>
      <c r="J27" t="str">
        <f t="shared" si="3"/>
        <v>gen Stopped_honey=-Added_honey</v>
      </c>
      <c r="K27" t="s">
        <v>78</v>
      </c>
      <c r="L27" t="str">
        <f t="shared" si="4"/>
        <v>recode Added_honey Stopped_honey (-1 = 0)</v>
      </c>
    </row>
    <row r="28" spans="1:12" x14ac:dyDescent="0.25">
      <c r="C28" t="s">
        <v>48</v>
      </c>
      <c r="D28" t="s">
        <v>59</v>
      </c>
      <c r="E28" t="s">
        <v>70</v>
      </c>
      <c r="F28" t="s">
        <v>76</v>
      </c>
      <c r="G28" t="s">
        <v>77</v>
      </c>
      <c r="H28" t="str">
        <f t="shared" si="2"/>
        <v>gen Added_income_other=b2_income_other-b1_income_other</v>
      </c>
      <c r="I28" t="s">
        <v>79</v>
      </c>
      <c r="J28" t="str">
        <f t="shared" si="3"/>
        <v>gen Stopped_income_other=-Added_income_other</v>
      </c>
      <c r="K28" t="s">
        <v>78</v>
      </c>
      <c r="L28" t="str">
        <f t="shared" si="4"/>
        <v>recode Added_income_other Stopped_income_other (-1 = 0)</v>
      </c>
    </row>
    <row r="29" spans="1:12" x14ac:dyDescent="0.25">
      <c r="C29" t="s">
        <v>49</v>
      </c>
      <c r="D29" t="s">
        <v>60</v>
      </c>
      <c r="E29" t="s">
        <v>71</v>
      </c>
      <c r="F29" t="s">
        <v>76</v>
      </c>
      <c r="G29" t="s">
        <v>77</v>
      </c>
      <c r="H29" t="str">
        <f t="shared" si="2"/>
        <v>gen Added_livestock_animals=b2_livestock_animals-b1_livestock_animals</v>
      </c>
      <c r="I29" t="s">
        <v>79</v>
      </c>
      <c r="J29" t="str">
        <f t="shared" si="3"/>
        <v>gen Stopped_livestock_animals=-Added_livestock_animals</v>
      </c>
      <c r="K29" t="s">
        <v>78</v>
      </c>
      <c r="L29" t="str">
        <f t="shared" si="4"/>
        <v>recode Added_livestock_animals Stopped_livestock_animals (-1 = 0)</v>
      </c>
    </row>
    <row r="30" spans="1:12" x14ac:dyDescent="0.25">
      <c r="C30" t="s">
        <v>50</v>
      </c>
      <c r="D30" t="s">
        <v>61</v>
      </c>
      <c r="E30" t="s">
        <v>72</v>
      </c>
      <c r="F30" t="s">
        <v>76</v>
      </c>
      <c r="G30" t="s">
        <v>77</v>
      </c>
      <c r="H30" t="str">
        <f t="shared" si="2"/>
        <v>gen Added_livestock_products=b2_livestock_products-b1_livestock_products</v>
      </c>
      <c r="I30" t="s">
        <v>79</v>
      </c>
      <c r="J30" t="str">
        <f t="shared" si="3"/>
        <v>gen Stopped_livestock_products=-Added_livestock_products</v>
      </c>
      <c r="K30" t="s">
        <v>78</v>
      </c>
      <c r="L30" t="str">
        <f t="shared" si="4"/>
        <v>recode Added_livestock_products Stopped_livestock_products (-1 = 0)</v>
      </c>
    </row>
    <row r="31" spans="1:12" x14ac:dyDescent="0.25">
      <c r="C31" t="s">
        <v>51</v>
      </c>
      <c r="D31" t="s">
        <v>62</v>
      </c>
      <c r="E31" t="s">
        <v>73</v>
      </c>
      <c r="F31" t="s">
        <v>76</v>
      </c>
      <c r="G31" t="s">
        <v>77</v>
      </c>
      <c r="H31" t="str">
        <f t="shared" si="2"/>
        <v>gen Added_other_business=b2_other_business-b1_other_business</v>
      </c>
      <c r="I31" t="s">
        <v>79</v>
      </c>
      <c r="J31" t="str">
        <f t="shared" si="3"/>
        <v>gen Stopped_other_business=-Added_other_business</v>
      </c>
      <c r="K31" t="s">
        <v>78</v>
      </c>
      <c r="L31" t="str">
        <f t="shared" si="4"/>
        <v>recode Added_other_business Stopped_other_business (-1 = 0)</v>
      </c>
    </row>
    <row r="32" spans="1:12" x14ac:dyDescent="0.25">
      <c r="C32" t="s">
        <v>52</v>
      </c>
      <c r="D32" t="s">
        <v>63</v>
      </c>
      <c r="E32" t="s">
        <v>74</v>
      </c>
      <c r="F32" t="s">
        <v>76</v>
      </c>
      <c r="G32" t="s">
        <v>77</v>
      </c>
      <c r="H32" t="str">
        <f t="shared" si="2"/>
        <v>gen Added_outside_money=b2_outside_money-b1_outside_money</v>
      </c>
      <c r="I32" t="s">
        <v>79</v>
      </c>
      <c r="J32" t="str">
        <f t="shared" si="3"/>
        <v>gen Stopped_outside_money=-Added_outside_money</v>
      </c>
      <c r="K32" t="s">
        <v>78</v>
      </c>
      <c r="L32" t="str">
        <f t="shared" si="4"/>
        <v>recode Added_outside_money Stopped_outside_money (-1 = 0)</v>
      </c>
    </row>
    <row r="33" spans="3:12" x14ac:dyDescent="0.25">
      <c r="C33" t="s">
        <v>53</v>
      </c>
      <c r="D33" t="s">
        <v>64</v>
      </c>
      <c r="E33" t="s">
        <v>75</v>
      </c>
      <c r="F33" t="s">
        <v>76</v>
      </c>
      <c r="G33" t="s">
        <v>77</v>
      </c>
      <c r="H33" t="str">
        <f t="shared" si="2"/>
        <v>gen Added_processing=b2_processing-b1_processing</v>
      </c>
      <c r="I33" t="s">
        <v>79</v>
      </c>
      <c r="J33" t="str">
        <f t="shared" si="3"/>
        <v>gen Stopped_processing=-Added_processing</v>
      </c>
      <c r="K33" t="s">
        <v>78</v>
      </c>
      <c r="L33" t="str">
        <f t="shared" si="4"/>
        <v>recode Added_processing Stopped_processing (-1 = 0)</v>
      </c>
    </row>
    <row r="35" spans="3:12" x14ac:dyDescent="0.25">
      <c r="H35" t="str">
        <f>CONCATENATE("label values ",G23,E23," ",I23,E23," yesno")</f>
        <v>label values Added_day_labour Stopped_day_labour yesno</v>
      </c>
    </row>
    <row r="36" spans="3:12" x14ac:dyDescent="0.25">
      <c r="H36" t="str">
        <f t="shared" ref="H36:H44" si="5">CONCATENATE("label values ",G24,E24," ",I24,E24," yesno")</f>
        <v>label values Added_farming_irrigation Stopped_farming_irrigation yesno</v>
      </c>
    </row>
    <row r="37" spans="3:12" x14ac:dyDescent="0.25">
      <c r="H37" t="str">
        <f t="shared" si="5"/>
        <v>label values Added_farming_rain Stopped_farming_rain yesno</v>
      </c>
    </row>
    <row r="38" spans="3:12" x14ac:dyDescent="0.25">
      <c r="H38" t="str">
        <f t="shared" si="5"/>
        <v>label values Added_fishing Stopped_fishing yesno</v>
      </c>
    </row>
    <row r="39" spans="3:12" x14ac:dyDescent="0.25">
      <c r="H39" t="str">
        <f t="shared" si="5"/>
        <v>label values Added_honey Stopped_honey yesno</v>
      </c>
    </row>
    <row r="40" spans="3:12" x14ac:dyDescent="0.25">
      <c r="H40" t="str">
        <f t="shared" si="5"/>
        <v>label values Added_income_other Stopped_income_other yesno</v>
      </c>
    </row>
    <row r="41" spans="3:12" x14ac:dyDescent="0.25">
      <c r="H41" t="str">
        <f t="shared" si="5"/>
        <v>label values Added_livestock_animals Stopped_livestock_animals yesno</v>
      </c>
    </row>
    <row r="42" spans="3:12" x14ac:dyDescent="0.25">
      <c r="H42" t="str">
        <f t="shared" si="5"/>
        <v>label values Added_livestock_products Stopped_livestock_products yesno</v>
      </c>
    </row>
    <row r="43" spans="3:12" x14ac:dyDescent="0.25">
      <c r="H43" t="str">
        <f t="shared" si="5"/>
        <v>label values Added_other_business Stopped_other_business yesno</v>
      </c>
    </row>
    <row r="44" spans="3:12" x14ac:dyDescent="0.25">
      <c r="H44" t="str">
        <f t="shared" si="5"/>
        <v>label values Added_outside_money Stopped_outside_money yesno</v>
      </c>
    </row>
    <row r="45" spans="3:12" x14ac:dyDescent="0.25">
      <c r="H45" t="str">
        <f>CONCATENATE("label values ",G33,E33," ",I33,E33," yesno")</f>
        <v>label values Added_processing Stopped_processing yesno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zoomScale="80" zoomScaleNormal="80" workbookViewId="0">
      <selection activeCell="A31" sqref="A31:XFD31"/>
    </sheetView>
  </sheetViews>
  <sheetFormatPr defaultRowHeight="15" x14ac:dyDescent="0.25"/>
  <cols>
    <col min="1" max="1" width="26.85546875" customWidth="1"/>
    <col min="2" max="9" width="15" customWidth="1"/>
    <col min="10" max="10" width="25.140625" bestFit="1" customWidth="1"/>
  </cols>
  <sheetData>
    <row r="3" spans="1:10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 spans="1:10" x14ac:dyDescent="0.25">
      <c r="A4" t="s">
        <v>14</v>
      </c>
    </row>
    <row r="5" spans="1:10" x14ac:dyDescent="0.25">
      <c r="A5" t="s">
        <v>15</v>
      </c>
    </row>
    <row r="7" spans="1:10" x14ac:dyDescent="0.25"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</row>
    <row r="8" spans="1:10" x14ac:dyDescent="0.25">
      <c r="A8" t="s">
        <v>16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x14ac:dyDescent="0.25">
      <c r="A9" t="s">
        <v>20</v>
      </c>
      <c r="B9">
        <v>1</v>
      </c>
    </row>
    <row r="10" spans="1:10" x14ac:dyDescent="0.25">
      <c r="A10" t="s">
        <v>21</v>
      </c>
      <c r="B10" s="2">
        <v>0.60760000000000003</v>
      </c>
      <c r="C10">
        <v>1</v>
      </c>
    </row>
    <row r="11" spans="1:10" x14ac:dyDescent="0.25">
      <c r="A11" t="s">
        <v>22</v>
      </c>
      <c r="B11">
        <v>0.33129999999999998</v>
      </c>
      <c r="C11">
        <v>0.33069999999999999</v>
      </c>
      <c r="D11">
        <v>1</v>
      </c>
    </row>
    <row r="12" spans="1:10" x14ac:dyDescent="0.25">
      <c r="A12" t="s">
        <v>23</v>
      </c>
      <c r="B12">
        <v>-0.33129999999999998</v>
      </c>
      <c r="C12">
        <v>-0.33069999999999999</v>
      </c>
      <c r="D12">
        <v>-1</v>
      </c>
      <c r="E12">
        <v>1</v>
      </c>
    </row>
    <row r="13" spans="1:10" x14ac:dyDescent="0.25">
      <c r="A13" t="s">
        <v>24</v>
      </c>
      <c r="B13">
        <v>-0.35830000000000001</v>
      </c>
      <c r="C13">
        <v>-0.36969999999999997</v>
      </c>
      <c r="D13">
        <v>-0.37880000000000003</v>
      </c>
      <c r="E13">
        <v>0.37880000000000003</v>
      </c>
      <c r="F13">
        <v>1</v>
      </c>
    </row>
    <row r="14" spans="1:10" x14ac:dyDescent="0.25">
      <c r="A14" t="s">
        <v>25</v>
      </c>
      <c r="B14">
        <v>0.17299999999999999</v>
      </c>
      <c r="C14">
        <v>0.13919999999999999</v>
      </c>
      <c r="D14">
        <v>-2.47E-2</v>
      </c>
      <c r="E14">
        <v>2.47E-2</v>
      </c>
      <c r="F14">
        <v>-4.7500000000000001E-2</v>
      </c>
      <c r="G14">
        <v>1</v>
      </c>
    </row>
    <row r="15" spans="1:10" x14ac:dyDescent="0.25">
      <c r="A15" t="s">
        <v>26</v>
      </c>
      <c r="B15">
        <v>0.22309999999999999</v>
      </c>
      <c r="C15">
        <v>0.187</v>
      </c>
      <c r="D15">
        <v>0.11749999999999999</v>
      </c>
      <c r="E15">
        <v>-0.11749999999999999</v>
      </c>
      <c r="F15">
        <v>-9.64E-2</v>
      </c>
      <c r="G15" s="2">
        <v>0.75609999999999999</v>
      </c>
      <c r="H15">
        <v>1</v>
      </c>
    </row>
    <row r="16" spans="1:10" x14ac:dyDescent="0.25">
      <c r="A16" t="s">
        <v>27</v>
      </c>
      <c r="B16">
        <v>7.3700000000000002E-2</v>
      </c>
      <c r="C16">
        <v>7.0000000000000007E-2</v>
      </c>
      <c r="D16">
        <v>0.20399999999999999</v>
      </c>
      <c r="E16">
        <v>-0.20399999999999999</v>
      </c>
      <c r="F16">
        <v>-7.0800000000000002E-2</v>
      </c>
      <c r="G16">
        <v>-0.34010000000000001</v>
      </c>
      <c r="H16">
        <v>0.35830000000000001</v>
      </c>
      <c r="I16">
        <v>1</v>
      </c>
    </row>
    <row r="19" spans="1:5" x14ac:dyDescent="0.25">
      <c r="A19" t="s">
        <v>31</v>
      </c>
      <c r="B19" t="s">
        <v>32</v>
      </c>
      <c r="C19" t="s">
        <v>33</v>
      </c>
      <c r="D19" t="s">
        <v>34</v>
      </c>
    </row>
    <row r="20" spans="1:5" x14ac:dyDescent="0.25">
      <c r="A20" t="s">
        <v>29</v>
      </c>
    </row>
    <row r="22" spans="1:5" x14ac:dyDescent="0.25">
      <c r="B22" t="s">
        <v>30</v>
      </c>
      <c r="C22" t="s">
        <v>35</v>
      </c>
      <c r="D22" t="s">
        <v>36</v>
      </c>
      <c r="E22" t="s">
        <v>28</v>
      </c>
    </row>
    <row r="23" spans="1:5" x14ac:dyDescent="0.25">
      <c r="A23" t="s">
        <v>16</v>
      </c>
      <c r="B23" t="s">
        <v>17</v>
      </c>
      <c r="C23" t="s">
        <v>17</v>
      </c>
      <c r="D23" t="s">
        <v>17</v>
      </c>
      <c r="E23" t="s">
        <v>17</v>
      </c>
    </row>
    <row r="24" spans="1:5" x14ac:dyDescent="0.25">
      <c r="A24" t="s">
        <v>30</v>
      </c>
      <c r="B24">
        <v>1</v>
      </c>
    </row>
    <row r="25" spans="1:5" x14ac:dyDescent="0.25">
      <c r="A25" t="s">
        <v>35</v>
      </c>
      <c r="B25">
        <v>-0.13669999999999999</v>
      </c>
      <c r="C25">
        <v>1</v>
      </c>
    </row>
    <row r="26" spans="1:5" x14ac:dyDescent="0.25">
      <c r="A26" t="s">
        <v>36</v>
      </c>
      <c r="B26">
        <v>-0.3397</v>
      </c>
      <c r="C26">
        <v>0.13150000000000001</v>
      </c>
      <c r="D26">
        <v>1</v>
      </c>
    </row>
    <row r="27" spans="1:5" x14ac:dyDescent="0.25">
      <c r="A27" t="s">
        <v>28</v>
      </c>
      <c r="B27">
        <v>5.9799999999999999E-2</v>
      </c>
      <c r="C27">
        <v>-0.12989999999999999</v>
      </c>
      <c r="D27">
        <v>-0.38819999999999999</v>
      </c>
      <c r="E27">
        <v>1</v>
      </c>
    </row>
    <row r="29" spans="1:5" x14ac:dyDescent="0.25">
      <c r="A29" t="s">
        <v>18</v>
      </c>
      <c r="B29" t="s">
        <v>19</v>
      </c>
      <c r="C29" t="s">
        <v>30</v>
      </c>
      <c r="D29" t="s">
        <v>35</v>
      </c>
      <c r="E29" t="s">
        <v>36</v>
      </c>
    </row>
    <row r="30" spans="1:5" x14ac:dyDescent="0.25">
      <c r="A30" t="s">
        <v>37</v>
      </c>
    </row>
    <row r="31" spans="1:5" x14ac:dyDescent="0.25">
      <c r="B31" t="s">
        <v>30</v>
      </c>
      <c r="C31" t="s">
        <v>35</v>
      </c>
      <c r="D31" t="s">
        <v>36</v>
      </c>
    </row>
    <row r="32" spans="1:5" x14ac:dyDescent="0.25">
      <c r="A32" t="s">
        <v>38</v>
      </c>
    </row>
    <row r="33" spans="1:4" x14ac:dyDescent="0.25">
      <c r="A33" t="s">
        <v>30</v>
      </c>
      <c r="B33">
        <v>1</v>
      </c>
    </row>
    <row r="34" spans="1:4" x14ac:dyDescent="0.25">
      <c r="A34" t="s">
        <v>35</v>
      </c>
      <c r="B34">
        <v>-0.13819999999999999</v>
      </c>
      <c r="C34">
        <v>1</v>
      </c>
    </row>
    <row r="35" spans="1:4" x14ac:dyDescent="0.25">
      <c r="A35" t="s">
        <v>36</v>
      </c>
      <c r="B35">
        <v>-0.34749999999999998</v>
      </c>
      <c r="C35">
        <v>0.11600000000000001</v>
      </c>
      <c r="D35">
        <v>1</v>
      </c>
    </row>
  </sheetData>
  <conditionalFormatting sqref="B9:I16">
    <cfRule type="cellIs" dxfId="5" priority="5" operator="lessThan">
      <formula>-0.249</formula>
    </cfRule>
    <cfRule type="cellIs" dxfId="4" priority="6" operator="greaterThan">
      <formula>0.249</formula>
    </cfRule>
  </conditionalFormatting>
  <conditionalFormatting sqref="B24:E27">
    <cfRule type="cellIs" dxfId="3" priority="3" operator="lessThan">
      <formula>-0.249</formula>
    </cfRule>
    <cfRule type="cellIs" dxfId="2" priority="4" operator="greaterThan">
      <formula>0.249</formula>
    </cfRule>
  </conditionalFormatting>
  <conditionalFormatting sqref="B33:D35">
    <cfRule type="cellIs" dxfId="1" priority="1" operator="lessThan">
      <formula>-0.249</formula>
    </cfRule>
    <cfRule type="cellIs" dxfId="0" priority="2" operator="greaterThan">
      <formula>0.249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Prince Edward Island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Brown</dc:creator>
  <cp:lastModifiedBy>Michael Wagg</cp:lastModifiedBy>
  <dcterms:created xsi:type="dcterms:W3CDTF">2018-01-26T17:37:55Z</dcterms:created>
  <dcterms:modified xsi:type="dcterms:W3CDTF">2018-02-01T21:22:35Z</dcterms:modified>
</cp:coreProperties>
</file>