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RCFS1\User$\mwagg\My Documents\Sustainable Livelihoods Evaluation\Final Evaluation\Focus Groups and Key Informant Interviews\Mozambique\Focus Group Writeups\"/>
    </mc:Choice>
  </mc:AlternateContent>
  <bookViews>
    <workbookView xWindow="0" yWindow="0" windowWidth="21405" windowHeight="7755"/>
  </bookViews>
  <sheets>
    <sheet name="Ag" sheetId="1" r:id="rId1"/>
    <sheet name="VSLA"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0" i="2" l="1"/>
  <c r="O71" i="2"/>
  <c r="O72" i="2"/>
  <c r="O73" i="2"/>
  <c r="O74" i="2"/>
  <c r="O75" i="2"/>
  <c r="O76" i="2"/>
  <c r="O77" i="2"/>
  <c r="O78" i="2"/>
  <c r="O79" i="2"/>
  <c r="O80" i="2"/>
  <c r="O81" i="2"/>
  <c r="O82" i="2"/>
  <c r="O83" i="2"/>
  <c r="O84" i="2"/>
  <c r="O69" i="2"/>
  <c r="O66" i="2"/>
  <c r="O63" i="2"/>
  <c r="O58" i="2"/>
  <c r="O53" i="2"/>
  <c r="O54" i="2"/>
  <c r="O55" i="2"/>
  <c r="O56" i="2"/>
  <c r="O52" i="2"/>
  <c r="O43" i="2"/>
  <c r="O44" i="2"/>
  <c r="O45" i="2"/>
  <c r="O46" i="2"/>
  <c r="O47" i="2"/>
  <c r="O48" i="2"/>
  <c r="O49" i="2"/>
  <c r="O50" i="2"/>
  <c r="O42" i="2"/>
  <c r="O38" i="2"/>
  <c r="O39" i="2"/>
  <c r="O40" i="2"/>
  <c r="O37" i="2"/>
  <c r="O30" i="2"/>
  <c r="O31" i="2"/>
  <c r="O32" i="2"/>
  <c r="O33" i="2"/>
  <c r="O29" i="2"/>
  <c r="O26" i="2"/>
  <c r="O27" i="2"/>
  <c r="O25" i="2"/>
  <c r="O16" i="2"/>
  <c r="O17" i="2"/>
  <c r="O18" i="2"/>
  <c r="O19" i="2"/>
  <c r="O20" i="2"/>
  <c r="O21" i="2"/>
  <c r="O22" i="2"/>
  <c r="O23" i="2"/>
  <c r="O15" i="2"/>
  <c r="O7" i="2"/>
  <c r="O8" i="2"/>
  <c r="O9" i="2"/>
  <c r="O10" i="2"/>
  <c r="O11" i="2"/>
  <c r="O6" i="2"/>
  <c r="O4" i="2"/>
  <c r="O3" i="2"/>
  <c r="O2" i="2"/>
  <c r="I81" i="2"/>
  <c r="I70" i="2"/>
  <c r="I71" i="2"/>
  <c r="I72" i="2"/>
  <c r="I73" i="2"/>
  <c r="I74" i="2"/>
  <c r="I75" i="2"/>
  <c r="I76" i="2"/>
  <c r="I77" i="2"/>
  <c r="I78" i="2"/>
  <c r="I79" i="2"/>
  <c r="I69" i="2"/>
  <c r="I67" i="2"/>
  <c r="I66" i="2"/>
  <c r="I63" i="2"/>
  <c r="I58" i="2"/>
  <c r="I54" i="2"/>
  <c r="I55" i="2"/>
  <c r="I56" i="2"/>
  <c r="I53" i="2"/>
  <c r="I43" i="2"/>
  <c r="I44" i="2"/>
  <c r="I45" i="2"/>
  <c r="I46" i="2"/>
  <c r="I47" i="2"/>
  <c r="I48" i="2"/>
  <c r="I49" i="2"/>
  <c r="I50" i="2"/>
  <c r="I42" i="2"/>
  <c r="I38" i="2"/>
  <c r="I39" i="2"/>
  <c r="I40" i="2"/>
  <c r="I37" i="2"/>
  <c r="I31" i="2"/>
  <c r="I32" i="2"/>
  <c r="I33" i="2"/>
  <c r="I30" i="2"/>
  <c r="I26" i="2"/>
  <c r="I27" i="2"/>
  <c r="I25" i="2"/>
  <c r="I21" i="2"/>
  <c r="I22" i="2"/>
  <c r="I23" i="2"/>
  <c r="I20" i="2"/>
  <c r="I15" i="2"/>
  <c r="I16" i="2"/>
  <c r="I17" i="2"/>
  <c r="I18" i="2"/>
  <c r="I19" i="2"/>
  <c r="I14" i="2"/>
  <c r="I6" i="2"/>
  <c r="I7" i="2"/>
  <c r="I8" i="2"/>
  <c r="I9" i="2"/>
  <c r="I10" i="2"/>
  <c r="I11" i="2"/>
  <c r="I5" i="2"/>
  <c r="I4" i="2"/>
  <c r="I3" i="2"/>
  <c r="I2" i="2"/>
  <c r="N30" i="1" l="1"/>
  <c r="N33" i="1"/>
  <c r="I77" i="1"/>
  <c r="I75" i="1"/>
  <c r="I74" i="1"/>
  <c r="I73" i="1"/>
  <c r="I37" i="1"/>
  <c r="N78" i="1"/>
  <c r="N79" i="1"/>
  <c r="N80" i="1"/>
  <c r="N81" i="1"/>
  <c r="N82" i="1"/>
  <c r="N83" i="1"/>
  <c r="N84" i="1"/>
  <c r="N85" i="1"/>
  <c r="N86" i="1"/>
  <c r="N87" i="1"/>
  <c r="N88" i="1"/>
  <c r="N89" i="1"/>
  <c r="N90" i="1"/>
  <c r="N91" i="1"/>
  <c r="N92" i="1"/>
  <c r="N93" i="1"/>
  <c r="N77" i="1"/>
  <c r="N74" i="1"/>
  <c r="N75" i="1"/>
  <c r="N73" i="1"/>
  <c r="N66" i="1"/>
  <c r="N67" i="1"/>
  <c r="N68" i="1"/>
  <c r="N69" i="1"/>
  <c r="N70" i="1"/>
  <c r="N71" i="1"/>
  <c r="N65" i="1"/>
  <c r="N62" i="1"/>
  <c r="N63" i="1"/>
  <c r="N61" i="1"/>
  <c r="N54" i="1"/>
  <c r="N55" i="1"/>
  <c r="N56" i="1"/>
  <c r="N57" i="1"/>
  <c r="N58" i="1"/>
  <c r="N53" i="1"/>
  <c r="N38" i="1"/>
  <c r="N39" i="1"/>
  <c r="N40" i="1"/>
  <c r="N41" i="1"/>
  <c r="N42" i="1"/>
  <c r="N43" i="1"/>
  <c r="N44" i="1"/>
  <c r="N45" i="1"/>
  <c r="N46" i="1"/>
  <c r="N47" i="1"/>
  <c r="N48" i="1"/>
  <c r="N37" i="1"/>
  <c r="N27" i="1"/>
  <c r="N28" i="1"/>
  <c r="N29" i="1"/>
  <c r="N31" i="1"/>
  <c r="N32" i="1"/>
  <c r="N34" i="1"/>
  <c r="N35" i="1"/>
  <c r="N36" i="1"/>
  <c r="N26" i="1"/>
  <c r="N16" i="1"/>
  <c r="N17" i="1"/>
  <c r="N18" i="1"/>
  <c r="N19" i="1"/>
  <c r="N20" i="1"/>
  <c r="N21" i="1"/>
  <c r="N22" i="1"/>
  <c r="N23" i="1"/>
  <c r="N24" i="1"/>
  <c r="N15" i="1"/>
  <c r="I78" i="1"/>
  <c r="I79" i="1"/>
  <c r="I80" i="1"/>
  <c r="I81" i="1"/>
  <c r="I82" i="1"/>
  <c r="I83" i="1"/>
  <c r="I84" i="1"/>
  <c r="I85" i="1"/>
  <c r="I86" i="1"/>
  <c r="I87" i="1"/>
  <c r="I88" i="1"/>
  <c r="I89" i="1"/>
  <c r="I90" i="1"/>
  <c r="I91" i="1"/>
  <c r="I92" i="1"/>
  <c r="I93" i="1"/>
  <c r="I70" i="1"/>
  <c r="I71" i="1"/>
  <c r="I69" i="1"/>
  <c r="I67" i="1"/>
  <c r="I61" i="1"/>
  <c r="I53" i="1"/>
  <c r="I54" i="1"/>
  <c r="I55" i="1"/>
  <c r="I56" i="1"/>
  <c r="I57" i="1"/>
  <c r="I58" i="1"/>
  <c r="I40" i="1"/>
  <c r="I41" i="1"/>
  <c r="I42" i="1"/>
  <c r="I43" i="1"/>
  <c r="I44" i="1"/>
  <c r="I45" i="1"/>
  <c r="I46" i="1"/>
  <c r="I47" i="1"/>
  <c r="I48" i="1"/>
  <c r="I39" i="1"/>
  <c r="N4" i="1"/>
  <c r="N5" i="1"/>
  <c r="N6" i="1"/>
  <c r="N7" i="1"/>
  <c r="N8" i="1"/>
  <c r="N9" i="1"/>
  <c r="N10" i="1"/>
  <c r="N11" i="1"/>
  <c r="N3" i="1"/>
  <c r="N2" i="1"/>
  <c r="I26" i="1"/>
  <c r="I27" i="1"/>
  <c r="I28" i="1"/>
  <c r="I29" i="1"/>
  <c r="I30" i="1"/>
  <c r="I31" i="1"/>
  <c r="I32" i="1"/>
  <c r="I33" i="1"/>
  <c r="I34" i="1"/>
  <c r="I35" i="1"/>
  <c r="I36" i="1"/>
  <c r="I15" i="1"/>
  <c r="I16" i="1"/>
  <c r="I17" i="1"/>
  <c r="I18" i="1"/>
  <c r="I19" i="1"/>
  <c r="I20" i="1"/>
  <c r="I21" i="1"/>
  <c r="I22" i="1"/>
  <c r="I23" i="1"/>
  <c r="I14" i="1"/>
  <c r="I4" i="1"/>
  <c r="I5" i="1"/>
  <c r="I6" i="1"/>
  <c r="I7" i="1"/>
  <c r="I8" i="1"/>
  <c r="I9" i="1"/>
  <c r="I10" i="1"/>
  <c r="I11" i="1"/>
  <c r="I3" i="1"/>
  <c r="I2" i="1"/>
</calcChain>
</file>

<file path=xl/sharedStrings.xml><?xml version="1.0" encoding="utf-8"?>
<sst xmlns="http://schemas.openxmlformats.org/spreadsheetml/2006/main" count="467" uniqueCount="414">
  <si>
    <t>Question</t>
  </si>
  <si>
    <r>
      <t>(a)</t>
    </r>
    <r>
      <rPr>
        <sz val="7"/>
        <color rgb="FF000000"/>
        <rFont val="Times New Roman"/>
        <family val="1"/>
      </rPr>
      <t xml:space="preserve">    </t>
    </r>
    <r>
      <rPr>
        <sz val="11"/>
        <color rgb="FF000000"/>
        <rFont val="Calibri"/>
        <family val="2"/>
        <scheme val="minor"/>
      </rPr>
      <t>Minimum tillage mulching</t>
    </r>
  </si>
  <si>
    <r>
      <t>(b)</t>
    </r>
    <r>
      <rPr>
        <sz val="7"/>
        <color rgb="FF000000"/>
        <rFont val="Times New Roman"/>
        <family val="1"/>
      </rPr>
      <t xml:space="preserve">   </t>
    </r>
    <r>
      <rPr>
        <sz val="11"/>
        <color rgb="FF000000"/>
        <rFont val="Calibri"/>
        <family val="2"/>
        <scheme val="minor"/>
      </rPr>
      <t>Not burning crop residues</t>
    </r>
  </si>
  <si>
    <r>
      <t>(c)</t>
    </r>
    <r>
      <rPr>
        <sz val="7"/>
        <color rgb="FF000000"/>
        <rFont val="Times New Roman"/>
        <family val="1"/>
      </rPr>
      <t xml:space="preserve">    </t>
    </r>
    <r>
      <rPr>
        <sz val="11"/>
        <color rgb="FF000000"/>
        <rFont val="Calibri"/>
        <family val="2"/>
        <scheme val="minor"/>
      </rPr>
      <t>Green manure cover crops</t>
    </r>
  </si>
  <si>
    <r>
      <t>(d)</t>
    </r>
    <r>
      <rPr>
        <sz val="7"/>
        <color rgb="FF000000"/>
        <rFont val="Times New Roman"/>
        <family val="1"/>
      </rPr>
      <t xml:space="preserve">   </t>
    </r>
    <r>
      <rPr>
        <sz val="11"/>
        <color rgb="FF000000"/>
        <rFont val="Calibri"/>
        <family val="2"/>
        <scheme val="minor"/>
      </rPr>
      <t>Intercropping</t>
    </r>
  </si>
  <si>
    <r>
      <t>(e)</t>
    </r>
    <r>
      <rPr>
        <sz val="7"/>
        <color rgb="FF000000"/>
        <rFont val="Times New Roman"/>
        <family val="1"/>
      </rPr>
      <t xml:space="preserve">   </t>
    </r>
    <r>
      <rPr>
        <sz val="11"/>
        <color rgb="FF000000"/>
        <rFont val="Calibri"/>
        <family val="2"/>
        <scheme val="minor"/>
      </rPr>
      <t>Crop rotation</t>
    </r>
  </si>
  <si>
    <r>
      <t>(f)</t>
    </r>
    <r>
      <rPr>
        <sz val="7"/>
        <color rgb="FF000000"/>
        <rFont val="Times New Roman"/>
        <family val="1"/>
      </rPr>
      <t xml:space="preserve">     </t>
    </r>
    <r>
      <rPr>
        <sz val="11"/>
        <color rgb="FF000000"/>
        <rFont val="Calibri"/>
        <family val="2"/>
        <scheme val="minor"/>
      </rPr>
      <t>Proper spacing of seeds</t>
    </r>
  </si>
  <si>
    <r>
      <t>(g)</t>
    </r>
    <r>
      <rPr>
        <sz val="7"/>
        <color rgb="FF000000"/>
        <rFont val="Times New Roman"/>
        <family val="1"/>
      </rPr>
      <t xml:space="preserve">    </t>
    </r>
    <r>
      <rPr>
        <sz val="11"/>
        <color rgb="FF000000"/>
        <rFont val="Calibri"/>
        <family val="2"/>
        <scheme val="minor"/>
      </rPr>
      <t xml:space="preserve">Compost   </t>
    </r>
  </si>
  <si>
    <r>
      <t>(h)</t>
    </r>
    <r>
      <rPr>
        <sz val="7"/>
        <color rgb="FF000000"/>
        <rFont val="Times New Roman"/>
        <family val="1"/>
      </rPr>
      <t xml:space="preserve">   </t>
    </r>
    <r>
      <rPr>
        <sz val="11"/>
        <color rgb="FF000000"/>
        <rFont val="Calibri"/>
        <family val="2"/>
        <scheme val="minor"/>
      </rPr>
      <t>Manure Tea</t>
    </r>
  </si>
  <si>
    <r>
      <t>(i)</t>
    </r>
    <r>
      <rPr>
        <sz val="7"/>
        <color rgb="FF000000"/>
        <rFont val="Times New Roman"/>
        <family val="1"/>
      </rPr>
      <t xml:space="preserve">      </t>
    </r>
    <r>
      <rPr>
        <sz val="11"/>
        <color rgb="FF000000"/>
        <rFont val="Calibri"/>
        <family val="2"/>
        <scheme val="minor"/>
      </rPr>
      <t>Bio-pesticides</t>
    </r>
  </si>
  <si>
    <r>
      <t>(j)</t>
    </r>
    <r>
      <rPr>
        <sz val="7"/>
        <color rgb="FF000000"/>
        <rFont val="Times New Roman"/>
        <family val="1"/>
      </rPr>
      <t xml:space="preserve">       </t>
    </r>
    <r>
      <rPr>
        <sz val="11"/>
        <color rgb="FF000000"/>
        <rFont val="Calibri"/>
        <family val="2"/>
        <scheme val="minor"/>
      </rPr>
      <t>Other(s):</t>
    </r>
  </si>
  <si>
    <t xml:space="preserve">1a. Which of the farming methods that you learned from the program has had the greatest benefit for you? </t>
  </si>
  <si>
    <t xml:space="preserve">1b. What were the benefits? </t>
  </si>
  <si>
    <r>
      <t>(a)</t>
    </r>
    <r>
      <rPr>
        <sz val="7"/>
        <color rgb="FF000000"/>
        <rFont val="Times New Roman"/>
        <family val="1"/>
      </rPr>
      <t xml:space="preserve">    </t>
    </r>
    <r>
      <rPr>
        <sz val="11"/>
        <color rgb="FF000000"/>
        <rFont val="Calibri"/>
        <family val="2"/>
        <scheme val="minor"/>
      </rPr>
      <t xml:space="preserve">Minimum tillage </t>
    </r>
  </si>
  <si>
    <r>
      <t>(b)</t>
    </r>
    <r>
      <rPr>
        <sz val="7"/>
        <color rgb="FF000000"/>
        <rFont val="Times New Roman"/>
        <family val="1"/>
      </rPr>
      <t xml:space="preserve">   </t>
    </r>
    <r>
      <rPr>
        <sz val="11"/>
        <color rgb="FF000000"/>
        <rFont val="Calibri"/>
        <family val="2"/>
        <scheme val="minor"/>
      </rPr>
      <t>Mulching</t>
    </r>
  </si>
  <si>
    <r>
      <t>(c)</t>
    </r>
    <r>
      <rPr>
        <sz val="7"/>
        <color rgb="FF000000"/>
        <rFont val="Times New Roman"/>
        <family val="1"/>
      </rPr>
      <t xml:space="preserve">    </t>
    </r>
    <r>
      <rPr>
        <sz val="11"/>
        <color rgb="FF000000"/>
        <rFont val="Calibri"/>
        <family val="2"/>
        <scheme val="minor"/>
      </rPr>
      <t>Not burning crop residues</t>
    </r>
  </si>
  <si>
    <r>
      <t>(d)</t>
    </r>
    <r>
      <rPr>
        <sz val="7"/>
        <color rgb="FF000000"/>
        <rFont val="Times New Roman"/>
        <family val="1"/>
      </rPr>
      <t xml:space="preserve">   </t>
    </r>
    <r>
      <rPr>
        <sz val="11"/>
        <color rgb="FF000000"/>
        <rFont val="Calibri"/>
        <family val="2"/>
        <scheme val="minor"/>
      </rPr>
      <t>Green manure cover crops</t>
    </r>
  </si>
  <si>
    <r>
      <t>(e)</t>
    </r>
    <r>
      <rPr>
        <sz val="7"/>
        <color rgb="FF000000"/>
        <rFont val="Times New Roman"/>
        <family val="1"/>
      </rPr>
      <t xml:space="preserve">   </t>
    </r>
    <r>
      <rPr>
        <sz val="11"/>
        <color rgb="FF000000"/>
        <rFont val="Calibri"/>
        <family val="2"/>
        <scheme val="minor"/>
      </rPr>
      <t>Intercropping</t>
    </r>
  </si>
  <si>
    <r>
      <t>(f)</t>
    </r>
    <r>
      <rPr>
        <sz val="7"/>
        <color rgb="FF000000"/>
        <rFont val="Times New Roman"/>
        <family val="1"/>
      </rPr>
      <t xml:space="preserve">     </t>
    </r>
    <r>
      <rPr>
        <sz val="11"/>
        <color rgb="FF000000"/>
        <rFont val="Calibri"/>
        <family val="2"/>
        <scheme val="minor"/>
      </rPr>
      <t>Crop rotation</t>
    </r>
  </si>
  <si>
    <r>
      <t>(g)</t>
    </r>
    <r>
      <rPr>
        <sz val="7"/>
        <color rgb="FF000000"/>
        <rFont val="Times New Roman"/>
        <family val="1"/>
      </rPr>
      <t xml:space="preserve">    </t>
    </r>
    <r>
      <rPr>
        <sz val="11"/>
        <color rgb="FF000000"/>
        <rFont val="Calibri"/>
        <family val="2"/>
        <scheme val="minor"/>
      </rPr>
      <t>Proper spacing of seeds</t>
    </r>
  </si>
  <si>
    <r>
      <t>(h)</t>
    </r>
    <r>
      <rPr>
        <sz val="7"/>
        <color rgb="FF000000"/>
        <rFont val="Times New Roman"/>
        <family val="1"/>
      </rPr>
      <t xml:space="preserve">   </t>
    </r>
    <r>
      <rPr>
        <sz val="11"/>
        <color rgb="FF000000"/>
        <rFont val="Calibri"/>
        <family val="2"/>
        <scheme val="minor"/>
      </rPr>
      <t xml:space="preserve">Compost   </t>
    </r>
  </si>
  <si>
    <r>
      <t>(i)</t>
    </r>
    <r>
      <rPr>
        <sz val="7"/>
        <color rgb="FF000000"/>
        <rFont val="Times New Roman"/>
        <family val="1"/>
      </rPr>
      <t xml:space="preserve">      </t>
    </r>
    <r>
      <rPr>
        <sz val="11"/>
        <color rgb="FF000000"/>
        <rFont val="Calibri"/>
        <family val="2"/>
        <scheme val="minor"/>
      </rPr>
      <t>Manure Tea</t>
    </r>
  </si>
  <si>
    <r>
      <t>(j)</t>
    </r>
    <r>
      <rPr>
        <sz val="7"/>
        <color rgb="FF000000"/>
        <rFont val="Times New Roman"/>
        <family val="1"/>
      </rPr>
      <t xml:space="preserve">     </t>
    </r>
    <r>
      <rPr>
        <sz val="11"/>
        <color rgb="FF000000"/>
        <rFont val="Calibri"/>
        <family val="2"/>
        <scheme val="minor"/>
      </rPr>
      <t>Bio-pesticides</t>
    </r>
  </si>
  <si>
    <t>Other(s):</t>
  </si>
  <si>
    <t>(k) Other(s):</t>
  </si>
  <si>
    <r>
      <t>2b.</t>
    </r>
    <r>
      <rPr>
        <sz val="11"/>
        <color rgb="FF000000"/>
        <rFont val="Calibri"/>
        <family val="2"/>
        <scheme val="minor"/>
      </rPr>
      <t xml:space="preserve"> Why was it difficult? </t>
    </r>
  </si>
  <si>
    <r>
      <t>3a.</t>
    </r>
    <r>
      <rPr>
        <sz val="11"/>
        <color theme="1"/>
        <rFont val="Calibri"/>
        <family val="2"/>
        <scheme val="minor"/>
      </rPr>
      <t xml:space="preserve">   Methods they are currently practicing</t>
    </r>
  </si>
  <si>
    <r>
      <t>(h)</t>
    </r>
    <r>
      <rPr>
        <sz val="7"/>
        <color rgb="FF000000"/>
        <rFont val="Times New Roman"/>
        <family val="1"/>
      </rPr>
      <t xml:space="preserve">   </t>
    </r>
    <r>
      <rPr>
        <sz val="11"/>
        <color rgb="FF000000"/>
        <rFont val="Calibri"/>
        <family val="2"/>
        <scheme val="minor"/>
      </rPr>
      <t xml:space="preserve">Compost  </t>
    </r>
  </si>
  <si>
    <t>4a. Since the program started, how many of you are able to harvest a larger amount of crops from your land than before?  </t>
  </si>
  <si>
    <t>4b. Which of the new farming practices that you learned contributed most to bigger yields?  (Ask those that raised their hands.)</t>
  </si>
  <si>
    <r>
      <t>(a)</t>
    </r>
    <r>
      <rPr>
        <sz val="7"/>
        <color rgb="FF000000"/>
        <rFont val="Times New Roman"/>
        <family val="1"/>
      </rPr>
      <t xml:space="preserve">    </t>
    </r>
    <r>
      <rPr>
        <sz val="11"/>
        <color rgb="FF000000"/>
        <rFont val="Calibri"/>
        <family val="2"/>
        <scheme val="minor"/>
      </rPr>
      <t>Minimum tillage (Zai holes)</t>
    </r>
  </si>
  <si>
    <r>
      <t>(h)</t>
    </r>
    <r>
      <rPr>
        <sz val="7"/>
        <color rgb="FF000000"/>
        <rFont val="Times New Roman"/>
        <family val="1"/>
      </rPr>
      <t xml:space="preserve">   </t>
    </r>
    <r>
      <rPr>
        <sz val="11"/>
        <color rgb="FF000000"/>
        <rFont val="Calibri"/>
        <family val="2"/>
        <scheme val="minor"/>
      </rPr>
      <t xml:space="preserve">Compost     </t>
    </r>
  </si>
  <si>
    <r>
      <t>(k)</t>
    </r>
    <r>
      <rPr>
        <sz val="7"/>
        <color rgb="FF000000"/>
        <rFont val="Times New Roman"/>
        <family val="1"/>
      </rPr>
      <t xml:space="preserve">    </t>
    </r>
    <r>
      <rPr>
        <sz val="11"/>
        <color rgb="FF000000"/>
        <rFont val="Calibri"/>
        <family val="2"/>
        <scheme val="minor"/>
      </rPr>
      <t>Using improved seed variety</t>
    </r>
  </si>
  <si>
    <r>
      <t>4c.</t>
    </r>
    <r>
      <rPr>
        <sz val="11"/>
        <color theme="1"/>
        <rFont val="Calibri"/>
        <family val="2"/>
        <scheme val="minor"/>
      </rPr>
      <t xml:space="preserve">  Which crops now have bigger yields?</t>
    </r>
  </si>
  <si>
    <t>5. What crops do you grow now that you didn’t grow before you joined this program?</t>
  </si>
  <si>
    <t>5. What are the benefits of growing these crops?</t>
  </si>
  <si>
    <t>6. Are you selling any of these crops to earn money?</t>
  </si>
  <si>
    <t xml:space="preserve">8a.  In this community what challenges do women experience with farming that are not as common for men? </t>
  </si>
  <si>
    <r>
      <t>(a)</t>
    </r>
    <r>
      <rPr>
        <sz val="7"/>
        <color rgb="FF000000"/>
        <rFont val="Times New Roman"/>
        <family val="1"/>
      </rPr>
      <t xml:space="preserve">    </t>
    </r>
    <r>
      <rPr>
        <sz val="11"/>
        <color rgb="FF000000"/>
        <rFont val="Calibri"/>
        <family val="2"/>
        <scheme val="minor"/>
      </rPr>
      <t>Lack of access to land (insecure, subject to someone else’s decision)</t>
    </r>
  </si>
  <si>
    <r>
      <t>(b)</t>
    </r>
    <r>
      <rPr>
        <sz val="7"/>
        <color rgb="FF000000"/>
        <rFont val="Times New Roman"/>
        <family val="1"/>
      </rPr>
      <t xml:space="preserve">   </t>
    </r>
    <r>
      <rPr>
        <sz val="11"/>
        <color rgb="FF000000"/>
        <rFont val="Calibri"/>
        <family val="2"/>
        <scheme val="minor"/>
      </rPr>
      <t>Lack of access to farming inputs because of lack of credit</t>
    </r>
  </si>
  <si>
    <r>
      <t>(c)</t>
    </r>
    <r>
      <rPr>
        <sz val="7"/>
        <color rgb="FF000000"/>
        <rFont val="Times New Roman"/>
        <family val="1"/>
      </rPr>
      <t xml:space="preserve">    </t>
    </r>
    <r>
      <rPr>
        <sz val="11"/>
        <color rgb="FF000000"/>
        <rFont val="Calibri"/>
        <family val="2"/>
        <scheme val="minor"/>
      </rPr>
      <t>Lack of labor or help from others to do the farm work</t>
    </r>
  </si>
  <si>
    <r>
      <t>(d)</t>
    </r>
    <r>
      <rPr>
        <sz val="7"/>
        <color rgb="FF000000"/>
        <rFont val="Times New Roman"/>
        <family val="1"/>
      </rPr>
      <t xml:space="preserve">   </t>
    </r>
    <r>
      <rPr>
        <sz val="11"/>
        <color rgb="FF000000"/>
        <rFont val="Calibri"/>
        <family val="2"/>
        <scheme val="minor"/>
      </rPr>
      <t>Lack of access to water</t>
    </r>
  </si>
  <si>
    <r>
      <t>(e)</t>
    </r>
    <r>
      <rPr>
        <sz val="7"/>
        <color rgb="FF000000"/>
        <rFont val="Times New Roman"/>
        <family val="1"/>
      </rPr>
      <t xml:space="preserve">   </t>
    </r>
    <r>
      <rPr>
        <sz val="11"/>
        <color rgb="FF000000"/>
        <rFont val="Calibri"/>
        <family val="2"/>
        <scheme val="minor"/>
      </rPr>
      <t>Lack of access to training or extension services</t>
    </r>
  </si>
  <si>
    <r>
      <t>(f)</t>
    </r>
    <r>
      <rPr>
        <sz val="7"/>
        <color rgb="FF000000"/>
        <rFont val="Times New Roman"/>
        <family val="1"/>
      </rPr>
      <t xml:space="preserve">     </t>
    </r>
    <r>
      <rPr>
        <sz val="11"/>
        <color rgb="FF000000"/>
        <rFont val="Calibri"/>
        <family val="2"/>
        <scheme val="minor"/>
      </rPr>
      <t>Need to balance farm work with work responsibilities at home (child care, food preparation, cleaning etc.)</t>
    </r>
  </si>
  <si>
    <t xml:space="preserve">8b. Did the program help women with these challenges? If so, how? </t>
  </si>
  <si>
    <t xml:space="preserve">8c. Have there been any changes in the way that farm work is divided between men and women since people were trained on new farming methods? </t>
  </si>
  <si>
    <r>
      <t>(a)</t>
    </r>
    <r>
      <rPr>
        <sz val="7"/>
        <color rgb="FF000000"/>
        <rFont val="Times New Roman"/>
        <family val="1"/>
      </rPr>
      <t xml:space="preserve">    </t>
    </r>
    <r>
      <rPr>
        <sz val="11"/>
        <color rgb="FF000000"/>
        <rFont val="Calibri"/>
        <family val="2"/>
        <scheme val="minor"/>
      </rPr>
      <t>Most say the husband or male head of household</t>
    </r>
  </si>
  <si>
    <r>
      <t>(b)</t>
    </r>
    <r>
      <rPr>
        <sz val="7"/>
        <color rgb="FF000000"/>
        <rFont val="Times New Roman"/>
        <family val="1"/>
      </rPr>
      <t xml:space="preserve">   </t>
    </r>
    <r>
      <rPr>
        <sz val="11"/>
        <color rgb="FF000000"/>
        <rFont val="Calibri"/>
        <family val="2"/>
        <scheme val="minor"/>
      </rPr>
      <t>Most say the woman can decide how to use earnings from her own farm activity.</t>
    </r>
  </si>
  <si>
    <r>
      <t>(c)</t>
    </r>
    <r>
      <rPr>
        <sz val="7"/>
        <color rgb="FF000000"/>
        <rFont val="Times New Roman"/>
        <family val="1"/>
      </rPr>
      <t xml:space="preserve">    </t>
    </r>
    <r>
      <rPr>
        <sz val="11"/>
        <color rgb="FF000000"/>
        <rFont val="Calibri"/>
        <family val="2"/>
        <scheme val="minor"/>
      </rPr>
      <t>Most say the husband and wife makes these decisions together.</t>
    </r>
  </si>
  <si>
    <t>(d) Mixed opinions – some say the man decides; others say it is a joint decision between the man and woman.</t>
  </si>
  <si>
    <t>8c. Examples</t>
  </si>
  <si>
    <r>
      <t>(a)</t>
    </r>
    <r>
      <rPr>
        <sz val="7"/>
        <color rgb="FF000000"/>
        <rFont val="Times New Roman"/>
        <family val="1"/>
      </rPr>
      <t xml:space="preserve">    </t>
    </r>
    <r>
      <rPr>
        <sz val="11"/>
        <color rgb="FF000000"/>
        <rFont val="Calibri"/>
        <family val="2"/>
        <scheme val="minor"/>
      </rPr>
      <t>Most people say YES</t>
    </r>
  </si>
  <si>
    <r>
      <t>(b)</t>
    </r>
    <r>
      <rPr>
        <sz val="7"/>
        <color rgb="FF000000"/>
        <rFont val="Times New Roman"/>
        <family val="1"/>
      </rPr>
      <t xml:space="preserve">   </t>
    </r>
    <r>
      <rPr>
        <sz val="11"/>
        <color rgb="FF000000"/>
        <rFont val="Calibri"/>
        <family val="2"/>
        <scheme val="minor"/>
      </rPr>
      <t>Mixed opinions</t>
    </r>
  </si>
  <si>
    <t xml:space="preserve"> c. Most people say NO</t>
  </si>
  <si>
    <t xml:space="preserve">8d. In your household who makes decisions about how to spend the money that is earned from farming?  </t>
  </si>
  <si>
    <t xml:space="preserve">8e. Have there been any changes to how spending decisions are made in your families since this project started? </t>
  </si>
  <si>
    <r>
      <t>(c)</t>
    </r>
    <r>
      <rPr>
        <sz val="7"/>
        <color rgb="FF000000"/>
        <rFont val="Times New Roman"/>
        <family val="1"/>
      </rPr>
      <t xml:space="preserve">    </t>
    </r>
    <r>
      <rPr>
        <sz val="11"/>
        <color rgb="FF000000"/>
        <rFont val="Calibri"/>
        <family val="2"/>
        <scheme val="minor"/>
      </rPr>
      <t>Most people say NO</t>
    </r>
  </si>
  <si>
    <r>
      <t>9a.</t>
    </r>
    <r>
      <rPr>
        <sz val="11"/>
        <color rgb="FF000000"/>
        <rFont val="Calibri"/>
        <family val="2"/>
        <scheme val="minor"/>
      </rPr>
      <t xml:space="preserve">  During the last planting season, were you able to get </t>
    </r>
    <r>
      <rPr>
        <b/>
        <sz val="11"/>
        <color rgb="FF000000"/>
        <rFont val="Calibri"/>
        <family val="2"/>
        <scheme val="minor"/>
      </rPr>
      <t>high quality</t>
    </r>
    <r>
      <rPr>
        <sz val="11"/>
        <color rgb="FF000000"/>
        <rFont val="Calibri"/>
        <family val="2"/>
        <scheme val="minor"/>
      </rPr>
      <t xml:space="preserve"> seed?</t>
    </r>
  </si>
  <si>
    <t>Yes, able to get high quality seed</t>
  </si>
  <si>
    <t xml:space="preserve">Able on my own </t>
  </si>
  <si>
    <t>Able with help</t>
  </si>
  <si>
    <t xml:space="preserve">9b. If you were not able to get high quality seed, raise your hand (count hands). For those who answered “no”, what made it hard to access seed? </t>
  </si>
  <si>
    <t>No, not able to get high quality seed</t>
  </si>
  <si>
    <r>
      <t>(a)</t>
    </r>
    <r>
      <rPr>
        <sz val="7"/>
        <color rgb="FF000000"/>
        <rFont val="Times New Roman"/>
        <family val="1"/>
      </rPr>
      <t xml:space="preserve">    </t>
    </r>
    <r>
      <rPr>
        <sz val="11"/>
        <color rgb="FF000000"/>
        <rFont val="Calibri"/>
        <family val="2"/>
        <scheme val="minor"/>
      </rPr>
      <t>Cost, lacked sufficient money to buy</t>
    </r>
  </si>
  <si>
    <r>
      <t>(b)</t>
    </r>
    <r>
      <rPr>
        <sz val="7"/>
        <color rgb="FF000000"/>
        <rFont val="Times New Roman"/>
        <family val="1"/>
      </rPr>
      <t xml:space="preserve">   </t>
    </r>
    <r>
      <rPr>
        <sz val="11"/>
        <color rgb="FF000000"/>
        <rFont val="Calibri"/>
        <family val="2"/>
        <scheme val="minor"/>
      </rPr>
      <t>Not available for sale locally</t>
    </r>
  </si>
  <si>
    <r>
      <t>(c)</t>
    </r>
    <r>
      <rPr>
        <sz val="7"/>
        <color rgb="FF000000"/>
        <rFont val="Times New Roman"/>
        <family val="1"/>
      </rPr>
      <t xml:space="preserve">    </t>
    </r>
    <r>
      <rPr>
        <sz val="11"/>
        <color rgb="FF000000"/>
        <rFont val="Calibri"/>
        <family val="2"/>
        <scheme val="minor"/>
      </rPr>
      <t>Seed available too late in planting season</t>
    </r>
  </si>
  <si>
    <r>
      <t>(d)</t>
    </r>
    <r>
      <rPr>
        <sz val="7"/>
        <color rgb="FF000000"/>
        <rFont val="Times New Roman"/>
        <family val="1"/>
      </rPr>
      <t xml:space="preserve">   </t>
    </r>
    <r>
      <rPr>
        <sz val="11"/>
        <color rgb="FF000000"/>
        <rFont val="Calibri"/>
        <family val="2"/>
        <scheme val="minor"/>
      </rPr>
      <t>Lack of information about seed options or where/how to purchase</t>
    </r>
  </si>
  <si>
    <r>
      <t>(e)</t>
    </r>
    <r>
      <rPr>
        <sz val="7"/>
        <color rgb="FF000000"/>
        <rFont val="Times New Roman"/>
        <family val="1"/>
      </rPr>
      <t xml:space="preserve">   </t>
    </r>
    <r>
      <rPr>
        <sz val="11"/>
        <color rgb="FF000000"/>
        <rFont val="Calibri"/>
        <family val="2"/>
        <scheme val="minor"/>
      </rPr>
      <t>Other reason(s):</t>
    </r>
  </si>
  <si>
    <t xml:space="preserve">9c. Since this project started in 2012, has it gotten easier to access high quality seed? </t>
  </si>
  <si>
    <t xml:space="preserve">10a. Did anyone from this project (staff or volunteer) visit your farm field to give you advice or support for the new farming methods you learned? 
</t>
  </si>
  <si>
    <t>Yes, staff person</t>
  </si>
  <si>
    <t xml:space="preserve">Yes, volunteer (such as Lead Farmer) </t>
  </si>
  <si>
    <t>Did not receive visit at their farm from staff or volunteer</t>
  </si>
  <si>
    <t xml:space="preserve">Only received advice at demo plot or farmer field school </t>
  </si>
  <si>
    <r>
      <t>10b.</t>
    </r>
    <r>
      <rPr>
        <sz val="11"/>
        <color rgb="FF000000"/>
        <rFont val="Calibri"/>
        <family val="2"/>
        <scheme val="minor"/>
      </rPr>
      <t xml:space="preserve"> How many of you are “Lead Farmers” (use local term) yourselves?</t>
    </r>
  </si>
  <si>
    <t>Lead Farmers</t>
  </si>
  <si>
    <r>
      <t>10c.</t>
    </r>
    <r>
      <rPr>
        <sz val="11"/>
        <color rgb="FF000000"/>
        <rFont val="Calibri"/>
        <family val="2"/>
        <scheme val="minor"/>
      </rPr>
      <t xml:space="preserve"> Did farmers in your group receive enough support from the program to be able to do the new farming methods successfully?</t>
    </r>
  </si>
  <si>
    <r>
      <t>10d.</t>
    </r>
    <r>
      <rPr>
        <sz val="11"/>
        <color rgb="FF000000"/>
        <rFont val="Calibri"/>
        <family val="2"/>
        <scheme val="minor"/>
      </rPr>
      <t xml:space="preserve"> What was positive about the extension support?</t>
    </r>
  </si>
  <si>
    <r>
      <t>10e.</t>
    </r>
    <r>
      <rPr>
        <sz val="11"/>
        <color rgb="FF000000"/>
        <rFont val="Calibri"/>
        <family val="2"/>
        <scheme val="minor"/>
      </rPr>
      <t xml:space="preserve"> What needed to be improved about the extension support?</t>
    </r>
  </si>
  <si>
    <t>Answer options</t>
  </si>
  <si>
    <t># FG participants</t>
  </si>
  <si>
    <t>Chigoma Ag Men</t>
  </si>
  <si>
    <t>Persistence of soil moisture because of longterm coverage.</t>
  </si>
  <si>
    <t>2a. Which new farming method was the most difficult for you to put into practice?  </t>
  </si>
  <si>
    <t>Needs or required a lot of control/monitoring.</t>
  </si>
  <si>
    <t># hands raised</t>
  </si>
  <si>
    <t>maize, cassava, tomato</t>
  </si>
  <si>
    <t>tomato -4 (#1); Maize -3 (#2)</t>
  </si>
  <si>
    <t>Sell and consume</t>
  </si>
  <si>
    <t>Tomato, cassava</t>
  </si>
  <si>
    <t xml:space="preserve">It helped in seed contribution. Distribution of pumps on both sides so women have access to seed. </t>
  </si>
  <si>
    <t>Types of improved seed.</t>
  </si>
  <si>
    <t>examples</t>
  </si>
  <si>
    <t>Tomato, cabbage</t>
  </si>
  <si>
    <t>Training, distribution of different seeds.</t>
  </si>
  <si>
    <t xml:space="preserve">Increase/continue giving more training on the combat of pests that attack crops in the fields and vegetable gardens. Increase the amount of seed we receive for use in large fields and bring the seed on time and doing more monitoring. </t>
  </si>
  <si>
    <t>Mbamba A Ag Men</t>
  </si>
  <si>
    <t>1 vegetable garden</t>
  </si>
  <si>
    <t>maize, cassava</t>
  </si>
  <si>
    <t>Pigeon pea, maize</t>
  </si>
  <si>
    <t>Sufficient food, school materials</t>
  </si>
  <si>
    <t>cowpea, maize</t>
  </si>
  <si>
    <t xml:space="preserve">The support was positive because it helps us all to assemeble and know how to do it. </t>
  </si>
  <si>
    <t xml:space="preserve">We need the Adeptos to come all the time but the Adpetos rules are: pest control, corn growth, must be well prepared before it grows. Best thing the Adepto should get to see what happens to the producer. </t>
  </si>
  <si>
    <t>Mondue Men Ag</t>
  </si>
  <si>
    <t>Maize, sweet potato, cassava</t>
  </si>
  <si>
    <t>maize, cowpea, bean</t>
  </si>
  <si>
    <t>cassava</t>
  </si>
  <si>
    <t>The goods we produced in the new way gives us sufficient food and it is now not difficult to have enough money for home construcution and home needs.</t>
  </si>
  <si>
    <t>sweet potato, maize, cassava</t>
  </si>
  <si>
    <t>Helped the project</t>
  </si>
  <si>
    <t>Sharing ideas, good collaboration</t>
  </si>
  <si>
    <t>Maize, cassava, sweet potato, cowpea</t>
  </si>
  <si>
    <t>The support that was positive from the adepto was on spacing.</t>
  </si>
  <si>
    <t xml:space="preserve">We need more help from the adeptos. </t>
  </si>
  <si>
    <t>Mwanamuiro Men Ag</t>
  </si>
  <si>
    <t>vegetable gardens, savings seeds</t>
  </si>
  <si>
    <t>Conserving humidity, coverage and increase of nitrogen</t>
  </si>
  <si>
    <t>a lot of work, compst is a lot of work</t>
  </si>
  <si>
    <t>Maize var. Matuba</t>
  </si>
  <si>
    <t>pigeon pea, cowpea, maize var. Matua, cassava</t>
  </si>
  <si>
    <t>Problem of doing activities alone; coordination of married couples; the new techniques helped</t>
  </si>
  <si>
    <t>worked together than before</t>
  </si>
  <si>
    <t>pigeon pea, cassava var. Iyope</t>
  </si>
  <si>
    <t>Fortification of activities; action visits; conservation ag; practical training</t>
  </si>
  <si>
    <t>increased capacity; seeds arriving on time, decrease in promises</t>
  </si>
  <si>
    <t>Before the project, practices were heard on the radio, then put in practice through the project. Everyone listened on the radio how to practice the new techniques. Good income.</t>
  </si>
  <si>
    <t>Other</t>
  </si>
  <si>
    <t xml:space="preserve">Other </t>
  </si>
  <si>
    <t>Nicoto Men Ag</t>
  </si>
  <si>
    <t>Conserves humidity; conserves the soil; kills weeds; preserves the bugs that bring nitrogen</t>
  </si>
  <si>
    <t>Many components in the preparation</t>
  </si>
  <si>
    <t>Maize (2); pigeon pea (3); Mucuna (4); cassava (1)</t>
  </si>
  <si>
    <t>Mucuna, peanut, sorghum, pigeon pea</t>
  </si>
  <si>
    <t>selling and eating</t>
  </si>
  <si>
    <t>maize, pigeon pea, cassava Iyope</t>
  </si>
  <si>
    <t>through the gender program</t>
  </si>
  <si>
    <t xml:space="preserve">Before, people were afraid to do the work, but when the project started, everyone is working collaboratively. </t>
  </si>
  <si>
    <t>Before the men said that the woman has no voice. Now the man must hear his wife and the woman hear the husband (collaboration).</t>
  </si>
  <si>
    <t>maize, cowpea, pigeon pea, mucuna</t>
  </si>
  <si>
    <t>visits each time; many trainings</t>
  </si>
  <si>
    <t>More trainings for adeptos and adeptos for the community</t>
  </si>
  <si>
    <t>Chia B Men Ag</t>
  </si>
  <si>
    <t>a lot of harvest; less cost for fertilizer purchase</t>
  </si>
  <si>
    <t>lack of dry grass to cover entire farm; lack of hot peppers</t>
  </si>
  <si>
    <t xml:space="preserve">Maize var. Matuba, cassava, </t>
  </si>
  <si>
    <t>cassava var. Iyope, OFSP, Maize var. Matua</t>
  </si>
  <si>
    <t>resistant to drought and pests; kills hunger fast</t>
  </si>
  <si>
    <t>OFSP, Maize Matuba</t>
  </si>
  <si>
    <t>We did the program together on how to spend the money we got between the man and woman.</t>
  </si>
  <si>
    <t>Maize matuba, cassava Iyope, OFSP</t>
  </si>
  <si>
    <t>right spacing; pest control; intercropping</t>
  </si>
  <si>
    <t>the way to sow mucuna; dead mulch</t>
  </si>
  <si>
    <t>Lumpwa Women Ag</t>
  </si>
  <si>
    <t>Good harvest; compost</t>
  </si>
  <si>
    <t>It is a lot of work to make compost</t>
  </si>
  <si>
    <t>maize, pigeon pea</t>
  </si>
  <si>
    <t>OFSP, Cassava var. Iyope</t>
  </si>
  <si>
    <t>sell and consume</t>
  </si>
  <si>
    <t>maize, pigeon pea, cowpea</t>
  </si>
  <si>
    <t xml:space="preserve">The challenges have been overcome because men and women work together. </t>
  </si>
  <si>
    <t>Maize var. mutuba, mucuna, pigeon pea, cowpea</t>
  </si>
  <si>
    <t>Good teachings of the adepto</t>
  </si>
  <si>
    <t xml:space="preserve">Nothing needs changing. It is all good. </t>
  </si>
  <si>
    <t>Magachi Women Ag</t>
  </si>
  <si>
    <t>more soil fertility; healthy plants, good growth</t>
  </si>
  <si>
    <t>only compst is difficult</t>
  </si>
  <si>
    <t>maize, cowpea, cabbage, cassava</t>
  </si>
  <si>
    <t>maize-6 (#2), cabbage, mucuna-2, pigeon pea-4, cowpea-3, cassava-9 (#1)</t>
  </si>
  <si>
    <t>We sell and eat the crops and use the money for school for the kids. We also purchase household goods.</t>
  </si>
  <si>
    <t>maize-2, cabbage-2, cassava-10</t>
  </si>
  <si>
    <t>Helped through the teachings of gender and savings.</t>
  </si>
  <si>
    <t xml:space="preserve">Men and women now work collaboratively, and through the savings and loans women can buy their land. Response A was also marked. </t>
  </si>
  <si>
    <t>maize, cowpea, pigeon pea</t>
  </si>
  <si>
    <t>compost, mulching spacing: It was good to receive seeds and use the Adepto's methods.</t>
  </si>
  <si>
    <t>Constant visits</t>
  </si>
  <si>
    <t>Nacuala Women Ag</t>
  </si>
  <si>
    <t>Mulching and intercropping</t>
  </si>
  <si>
    <t>Lots of work looking for grass; Composting takes a lot of work.</t>
  </si>
  <si>
    <t>maize, pigeon pea, OFSP, cowpea</t>
  </si>
  <si>
    <t>consume and sell</t>
  </si>
  <si>
    <t>maize-5; pigeon pea-4; OFSP-3</t>
  </si>
  <si>
    <t>Through gender training</t>
  </si>
  <si>
    <t>Work that a man does the woman does also</t>
  </si>
  <si>
    <t>seed saving</t>
  </si>
  <si>
    <t>Constant visits and teaching</t>
  </si>
  <si>
    <t>Mbamba B Women Ag</t>
  </si>
  <si>
    <t>Rotation of crops helps pests not attack crops; Good harvest; less money spent on fertilizer</t>
  </si>
  <si>
    <t>Lack of appropriate teaching; Lack of materials to implement</t>
  </si>
  <si>
    <t>maize, lettce, tomato, cabbage</t>
  </si>
  <si>
    <t>maize, lettuce, mucuna, cabbage</t>
  </si>
  <si>
    <t>Help us nourish ourselves; children are nourished.</t>
  </si>
  <si>
    <t>lettuce, maize, cabbage</t>
  </si>
  <si>
    <t>Through gender teachings that the adetos do with us.</t>
  </si>
  <si>
    <t>Gender teaching; compost; teaching on treadle pumps</t>
  </si>
  <si>
    <t>pesticide preparation; manure tea</t>
  </si>
  <si>
    <t>Total Men</t>
  </si>
  <si>
    <t>Total Women</t>
  </si>
  <si>
    <t>Answer Options</t>
  </si>
  <si>
    <t>1. Raise your hand if you received a loan through this VSLA.</t>
  </si>
  <si>
    <t># focus group participants</t>
  </si>
  <si>
    <t xml:space="preserve">2. (a) Now raise your hand if you have used a loan from this group to invest in a small business that generates money for your family (count hands raised).   </t>
  </si>
  <si>
    <t>2 (b) What are the other reasons that people in this group took out loans?... Who else used a loan for the same purpose? (Count hands for each purpose named.)</t>
  </si>
  <si>
    <t>Small business investment</t>
  </si>
  <si>
    <t xml:space="preserve">Farming inputs                              </t>
  </si>
  <si>
    <t xml:space="preserve">Purchasing food                            </t>
  </si>
  <si>
    <t xml:space="preserve">Medical need                                 </t>
  </si>
  <si>
    <t xml:space="preserve">School fees or uniforms               </t>
  </si>
  <si>
    <t xml:space="preserve">Wedding or funeral                      </t>
  </si>
  <si>
    <t xml:space="preserve">Home repair/improvement         </t>
  </si>
  <si>
    <t xml:space="preserve">2c What difference did it make in your life that you were able to get a loan? </t>
  </si>
  <si>
    <t>(f) Hair braiding/Barber</t>
  </si>
  <si>
    <r>
      <t>(a)</t>
    </r>
    <r>
      <rPr>
        <sz val="7"/>
        <color rgb="FF000000"/>
        <rFont val="Calibri"/>
        <family val="2"/>
        <scheme val="minor"/>
      </rPr>
      <t xml:space="preserve">    </t>
    </r>
    <r>
      <rPr>
        <sz val="11"/>
        <color rgb="FF000000"/>
        <rFont val="Calibri"/>
        <family val="2"/>
        <scheme val="minor"/>
      </rPr>
      <t>Skilled trade - tailor, carpenter, mason, mechanic</t>
    </r>
  </si>
  <si>
    <r>
      <t>(b)</t>
    </r>
    <r>
      <rPr>
        <sz val="7"/>
        <color rgb="FF000000"/>
        <rFont val="Calibri"/>
        <family val="2"/>
        <scheme val="minor"/>
      </rPr>
      <t xml:space="preserve">   </t>
    </r>
    <r>
      <rPr>
        <sz val="11"/>
        <color rgb="FF000000"/>
        <rFont val="Calibri"/>
        <family val="2"/>
        <scheme val="minor"/>
      </rPr>
      <t>Fishing</t>
    </r>
  </si>
  <si>
    <r>
      <t>(c)</t>
    </r>
    <r>
      <rPr>
        <sz val="7"/>
        <color rgb="FF000000"/>
        <rFont val="Calibri"/>
        <family val="2"/>
        <scheme val="minor"/>
      </rPr>
      <t xml:space="preserve">    </t>
    </r>
    <r>
      <rPr>
        <sz val="11"/>
        <color rgb="FF000000"/>
        <rFont val="Calibri"/>
        <family val="2"/>
        <scheme val="minor"/>
      </rPr>
      <t>Day labor, working for wages</t>
    </r>
  </si>
  <si>
    <r>
      <t>(d)</t>
    </r>
    <r>
      <rPr>
        <sz val="7"/>
        <color rgb="FF000000"/>
        <rFont val="Calibri"/>
        <family val="2"/>
        <scheme val="minor"/>
      </rPr>
      <t xml:space="preserve">   </t>
    </r>
    <r>
      <rPr>
        <sz val="11"/>
        <color rgb="FF000000"/>
        <rFont val="Calibri"/>
        <family val="2"/>
        <scheme val="minor"/>
      </rPr>
      <t>Making and selling snacks, baked goods</t>
    </r>
  </si>
  <si>
    <r>
      <t>(e)</t>
    </r>
    <r>
      <rPr>
        <sz val="7"/>
        <color rgb="FF000000"/>
        <rFont val="Calibri"/>
        <family val="2"/>
        <scheme val="minor"/>
      </rPr>
      <t>  </t>
    </r>
    <r>
      <rPr>
        <sz val="11"/>
        <color rgb="FF000000"/>
        <rFont val="Calibri"/>
        <family val="2"/>
        <scheme val="minor"/>
      </rPr>
      <t xml:space="preserve"> Petty trading</t>
    </r>
  </si>
  <si>
    <t>5a.  In your household, how are decisions made about how to spend the money that is earned from income generating activities? Who makes these decisions?</t>
  </si>
  <si>
    <r>
      <t>(a)</t>
    </r>
    <r>
      <rPr>
        <sz val="7"/>
        <color rgb="FF000000"/>
        <rFont val="Times New Roman"/>
        <family val="1"/>
      </rPr>
      <t xml:space="preserve">    </t>
    </r>
    <r>
      <rPr>
        <sz val="11"/>
        <color rgb="FF000000"/>
        <rFont val="Calibri"/>
        <family val="2"/>
        <scheme val="minor"/>
      </rPr>
      <t>“The husband or male head of household decides.”</t>
    </r>
  </si>
  <si>
    <r>
      <t>(c)</t>
    </r>
    <r>
      <rPr>
        <sz val="7"/>
        <color rgb="FF000000"/>
        <rFont val="Times New Roman"/>
        <family val="1"/>
      </rPr>
      <t xml:space="preserve">    </t>
    </r>
    <r>
      <rPr>
        <sz val="11"/>
        <color rgb="FF000000"/>
        <rFont val="Calibri"/>
        <family val="2"/>
        <scheme val="minor"/>
      </rPr>
      <t>“The man and woman make decisions together about how to use income.”</t>
    </r>
  </si>
  <si>
    <t>(d) Mixed opinions – some say the man decides and others say it is a joint decision between the man and woman.</t>
  </si>
  <si>
    <t>Examples</t>
  </si>
  <si>
    <t>5b.  Is this a change from the way things were before people joined the savings group? If yes, how are things different now?</t>
  </si>
  <si>
    <r>
      <t>(b)</t>
    </r>
    <r>
      <rPr>
        <sz val="7"/>
        <color rgb="FF000000"/>
        <rFont val="Times New Roman"/>
        <family val="1"/>
      </rPr>
      <t xml:space="preserve">   </t>
    </r>
    <r>
      <rPr>
        <sz val="11"/>
        <color rgb="FF000000"/>
        <rFont val="Calibri"/>
        <family val="2"/>
        <scheme val="minor"/>
      </rPr>
      <t>Most people say NO</t>
    </r>
  </si>
  <si>
    <t>c. Mixed opinions</t>
  </si>
  <si>
    <t>6. What is the most important way that your life has changed since you became a member of the group?</t>
  </si>
  <si>
    <r>
      <t>(a)</t>
    </r>
    <r>
      <rPr>
        <b/>
        <sz val="7"/>
        <color rgb="FF000000"/>
        <rFont val="Times New Roman"/>
        <family val="1"/>
      </rPr>
      <t xml:space="preserve">    </t>
    </r>
    <r>
      <rPr>
        <sz val="11"/>
        <color rgb="FF000000"/>
        <rFont val="Calibri"/>
        <family val="2"/>
        <scheme val="minor"/>
      </rPr>
      <t>Improved sense of dignity/pride/being respected</t>
    </r>
  </si>
  <si>
    <r>
      <t>(b)</t>
    </r>
    <r>
      <rPr>
        <b/>
        <sz val="7"/>
        <color rgb="FF000000"/>
        <rFont val="Times New Roman"/>
        <family val="1"/>
      </rPr>
      <t xml:space="preserve">   </t>
    </r>
    <r>
      <rPr>
        <sz val="11"/>
        <color rgb="FF000000"/>
        <rFont val="Calibri"/>
        <family val="2"/>
        <scheme val="minor"/>
      </rPr>
      <t>Able to cover expenses for school, medical care, buying food, etc.</t>
    </r>
  </si>
  <si>
    <r>
      <t>(c)</t>
    </r>
    <r>
      <rPr>
        <b/>
        <sz val="7"/>
        <color rgb="FF000000"/>
        <rFont val="Times New Roman"/>
        <family val="1"/>
      </rPr>
      <t xml:space="preserve">    </t>
    </r>
    <r>
      <rPr>
        <sz val="11"/>
        <color rgb="FF000000"/>
        <rFont val="Calibri"/>
        <family val="2"/>
        <scheme val="minor"/>
      </rPr>
      <t>I have better skills –manage money, keep records, manage my business</t>
    </r>
  </si>
  <si>
    <r>
      <t>(d)</t>
    </r>
    <r>
      <rPr>
        <b/>
        <sz val="7"/>
        <color rgb="FF000000"/>
        <rFont val="Times New Roman"/>
        <family val="1"/>
      </rPr>
      <t xml:space="preserve">   </t>
    </r>
    <r>
      <rPr>
        <sz val="11"/>
        <color rgb="FF000000"/>
        <rFont val="Calibri"/>
        <family val="2"/>
        <scheme val="minor"/>
      </rPr>
      <t>I can now contribute to my community/church/group</t>
    </r>
  </si>
  <si>
    <r>
      <t>(e)</t>
    </r>
    <r>
      <rPr>
        <b/>
        <sz val="7"/>
        <color rgb="FF000000"/>
        <rFont val="Times New Roman"/>
        <family val="1"/>
      </rPr>
      <t xml:space="preserve">   </t>
    </r>
    <r>
      <rPr>
        <sz val="11"/>
        <color rgb="FF000000"/>
        <rFont val="Calibri"/>
        <family val="2"/>
        <scheme val="minor"/>
      </rPr>
      <t>Better connected to other people – socializing, friendships</t>
    </r>
  </si>
  <si>
    <t>Other:</t>
  </si>
  <si>
    <t>7.    What are other benefits of belonging to a savings group? Why did you join this group?</t>
  </si>
  <si>
    <t xml:space="preserve">8.    Have there been any negative consequences of joining the savings group?
If so, what are they?
</t>
  </si>
  <si>
    <r>
      <t>(a)</t>
    </r>
    <r>
      <rPr>
        <sz val="7"/>
        <color rgb="FF000000"/>
        <rFont val="Times New Roman"/>
        <family val="1"/>
      </rPr>
      <t xml:space="preserve">   </t>
    </r>
    <r>
      <rPr>
        <sz val="11"/>
        <color rgb="FF000000"/>
        <rFont val="Calibri"/>
        <family val="2"/>
        <scheme val="minor"/>
      </rPr>
      <t>Most people say YES</t>
    </r>
  </si>
  <si>
    <r>
      <t>(b)</t>
    </r>
    <r>
      <rPr>
        <sz val="7"/>
        <color rgb="FF000000"/>
        <rFont val="Times New Roman"/>
        <family val="1"/>
      </rPr>
      <t xml:space="preserve">   </t>
    </r>
    <r>
      <rPr>
        <sz val="11"/>
        <color rgb="FF000000"/>
        <rFont val="Calibri"/>
        <family val="2"/>
        <scheme val="minor"/>
      </rPr>
      <t xml:space="preserve">Most people say “Yes, but few/minor” </t>
    </r>
  </si>
  <si>
    <r>
      <t>(d)</t>
    </r>
    <r>
      <rPr>
        <sz val="7"/>
        <color rgb="FF000000"/>
        <rFont val="Times New Roman"/>
        <family val="1"/>
      </rPr>
      <t xml:space="preserve">   </t>
    </r>
    <r>
      <rPr>
        <sz val="11"/>
        <color rgb="FF000000"/>
        <rFont val="Calibri"/>
        <family val="2"/>
        <scheme val="minor"/>
      </rPr>
      <t>Mixed opinions</t>
    </r>
  </si>
  <si>
    <t xml:space="preserve">9.   (a) Before this program started, how would most people in this community cope during times when they did not have enough food?  </t>
  </si>
  <si>
    <r>
      <t>(a)</t>
    </r>
    <r>
      <rPr>
        <sz val="7"/>
        <color rgb="FF000000"/>
        <rFont val="Times New Roman"/>
        <family val="1"/>
      </rPr>
      <t xml:space="preserve">    </t>
    </r>
    <r>
      <rPr>
        <sz val="11"/>
        <color rgb="FF000000"/>
        <rFont val="Calibri"/>
        <family val="2"/>
        <scheme val="minor"/>
      </rPr>
      <t>Eat less expensive/less preferred food</t>
    </r>
  </si>
  <si>
    <r>
      <t>(b)</t>
    </r>
    <r>
      <rPr>
        <sz val="7"/>
        <color rgb="FF000000"/>
        <rFont val="Times New Roman"/>
        <family val="1"/>
      </rPr>
      <t xml:space="preserve">   </t>
    </r>
    <r>
      <rPr>
        <sz val="11"/>
        <color rgb="FF000000"/>
        <rFont val="Calibri"/>
        <family val="2"/>
        <scheme val="minor"/>
      </rPr>
      <t>Borrow food, ask other people for help</t>
    </r>
  </si>
  <si>
    <r>
      <t>(c)</t>
    </r>
    <r>
      <rPr>
        <sz val="7"/>
        <color rgb="FF000000"/>
        <rFont val="Times New Roman"/>
        <family val="1"/>
      </rPr>
      <t xml:space="preserve">    </t>
    </r>
    <r>
      <rPr>
        <sz val="11"/>
        <color rgb="FF000000"/>
        <rFont val="Calibri"/>
        <family val="2"/>
        <scheme val="minor"/>
      </rPr>
      <t>Purchase food on credit</t>
    </r>
  </si>
  <si>
    <r>
      <t>(d)</t>
    </r>
    <r>
      <rPr>
        <sz val="7"/>
        <color rgb="FF000000"/>
        <rFont val="Times New Roman"/>
        <family val="1"/>
      </rPr>
      <t xml:space="preserve">   </t>
    </r>
    <r>
      <rPr>
        <sz val="11"/>
        <color rgb="FF000000"/>
        <rFont val="Calibri"/>
        <family val="2"/>
        <scheme val="minor"/>
      </rPr>
      <t>Gather wild food, harvest crops early</t>
    </r>
  </si>
  <si>
    <r>
      <t>(e)</t>
    </r>
    <r>
      <rPr>
        <sz val="7"/>
        <color rgb="FF000000"/>
        <rFont val="Times New Roman"/>
        <family val="1"/>
      </rPr>
      <t xml:space="preserve">   </t>
    </r>
    <r>
      <rPr>
        <sz val="11"/>
        <color rgb="FF000000"/>
        <rFont val="Calibri"/>
        <family val="2"/>
        <scheme val="minor"/>
      </rPr>
      <t>Consume seed stock</t>
    </r>
  </si>
  <si>
    <r>
      <t>(f)</t>
    </r>
    <r>
      <rPr>
        <sz val="7"/>
        <color rgb="FF000000"/>
        <rFont val="Times New Roman"/>
        <family val="1"/>
      </rPr>
      <t xml:space="preserve">     </t>
    </r>
    <r>
      <rPr>
        <sz val="11"/>
        <color rgb="FF000000"/>
        <rFont val="Calibri"/>
        <family val="2"/>
        <scheme val="minor"/>
      </rPr>
      <t>Limit portion size, fewer meals</t>
    </r>
  </si>
  <si>
    <r>
      <t>(g)</t>
    </r>
    <r>
      <rPr>
        <sz val="7"/>
        <color rgb="FF000000"/>
        <rFont val="Times New Roman"/>
        <family val="1"/>
      </rPr>
      <t xml:space="preserve">    </t>
    </r>
    <r>
      <rPr>
        <sz val="11"/>
        <color rgb="FF000000"/>
        <rFont val="Calibri"/>
        <family val="2"/>
        <scheme val="minor"/>
      </rPr>
      <t>Adults eat less so children can eat</t>
    </r>
  </si>
  <si>
    <r>
      <t>(h)</t>
    </r>
    <r>
      <rPr>
        <sz val="7"/>
        <color rgb="FF000000"/>
        <rFont val="Times New Roman"/>
        <family val="1"/>
      </rPr>
      <t xml:space="preserve">   </t>
    </r>
    <r>
      <rPr>
        <sz val="11"/>
        <color rgb="FF000000"/>
        <rFont val="Calibri"/>
        <family val="2"/>
        <scheme val="minor"/>
      </rPr>
      <t>Feed working members of family, others eat less</t>
    </r>
  </si>
  <si>
    <t>(i)Ration money to buy prepared food</t>
  </si>
  <si>
    <t>10.  How do people in the community treat savings group members? Do they treat you differently than before you joined the group?</t>
  </si>
  <si>
    <r>
      <t>(a)</t>
    </r>
    <r>
      <rPr>
        <sz val="7"/>
        <color rgb="FF000000"/>
        <rFont val="Times New Roman"/>
        <family val="1"/>
      </rPr>
      <t xml:space="preserve">    </t>
    </r>
    <r>
      <rPr>
        <sz val="11"/>
        <color rgb="FF000000"/>
        <rFont val="Calibri"/>
        <family val="2"/>
        <scheme val="minor"/>
      </rPr>
      <t>No difference</t>
    </r>
  </si>
  <si>
    <r>
      <t>(b)</t>
    </r>
    <r>
      <rPr>
        <sz val="7"/>
        <color rgb="FF000000"/>
        <rFont val="Times New Roman"/>
        <family val="1"/>
      </rPr>
      <t xml:space="preserve">   </t>
    </r>
    <r>
      <rPr>
        <sz val="11"/>
        <color rgb="FF000000"/>
        <rFont val="Calibri"/>
        <family val="2"/>
        <scheme val="minor"/>
      </rPr>
      <t>More respect/influence</t>
    </r>
  </si>
  <si>
    <r>
      <t>(c)</t>
    </r>
    <r>
      <rPr>
        <sz val="7"/>
        <color rgb="FF000000"/>
        <rFont val="Times New Roman"/>
        <family val="1"/>
      </rPr>
      <t xml:space="preserve">    </t>
    </r>
    <r>
      <rPr>
        <sz val="11"/>
        <color rgb="FF000000"/>
        <rFont val="Calibri"/>
        <family val="2"/>
        <scheme val="minor"/>
      </rPr>
      <t xml:space="preserve">People are jealous </t>
    </r>
  </si>
  <si>
    <r>
      <t>(d)</t>
    </r>
    <r>
      <rPr>
        <sz val="7"/>
        <color rgb="FF000000"/>
        <rFont val="Times New Roman"/>
        <family val="1"/>
      </rPr>
      <t xml:space="preserve">   </t>
    </r>
    <r>
      <rPr>
        <sz val="11"/>
        <color rgb="FF000000"/>
        <rFont val="Calibri"/>
        <family val="2"/>
        <scheme val="minor"/>
      </rPr>
      <t>People ask VSLA members for money or help</t>
    </r>
  </si>
  <si>
    <t xml:space="preserve">Other: </t>
  </si>
  <si>
    <t>comments</t>
  </si>
  <si>
    <r>
      <t>(b)</t>
    </r>
    <r>
      <rPr>
        <sz val="7"/>
        <color rgb="FF000000"/>
        <rFont val="Times New Roman"/>
        <family val="1"/>
      </rPr>
      <t xml:space="preserve">   </t>
    </r>
    <r>
      <rPr>
        <sz val="11"/>
        <color rgb="FF000000"/>
        <rFont val="Calibri"/>
        <family val="2"/>
        <scheme val="minor"/>
      </rPr>
      <t xml:space="preserve">Most people say “Some but small/minor impact” </t>
    </r>
  </si>
  <si>
    <t>(d)  Mixed opinions</t>
  </si>
  <si>
    <r>
      <t>(a)</t>
    </r>
    <r>
      <rPr>
        <sz val="7"/>
        <color rgb="FF000000"/>
        <rFont val="Times New Roman"/>
        <family val="1"/>
      </rPr>
      <t xml:space="preserve">    </t>
    </r>
    <r>
      <rPr>
        <sz val="11"/>
        <color rgb="FF000000"/>
        <rFont val="Calibri"/>
        <family val="2"/>
        <scheme val="minor"/>
      </rPr>
      <t>Yes</t>
    </r>
  </si>
  <si>
    <t>(b)  No</t>
  </si>
  <si>
    <t>13. Is your savings group registered with the government?</t>
  </si>
  <si>
    <t>Benefits?</t>
  </si>
  <si>
    <t>14. What support, if any, has your group received from the project to help you get registered?</t>
  </si>
  <si>
    <r>
      <t>(a)</t>
    </r>
    <r>
      <rPr>
        <sz val="7"/>
        <color rgb="FF000000"/>
        <rFont val="Times New Roman"/>
        <family val="1"/>
      </rPr>
      <t xml:space="preserve">    </t>
    </r>
    <r>
      <rPr>
        <sz val="11"/>
        <color rgb="FF000000"/>
        <rFont val="Calibri"/>
        <family val="2"/>
        <scheme val="minor"/>
      </rPr>
      <t>Helped write constitution, by-laws</t>
    </r>
  </si>
  <si>
    <r>
      <t>(b)</t>
    </r>
    <r>
      <rPr>
        <sz val="7"/>
        <color rgb="FF000000"/>
        <rFont val="Times New Roman"/>
        <family val="1"/>
      </rPr>
      <t xml:space="preserve">   </t>
    </r>
    <r>
      <rPr>
        <sz val="11"/>
        <color rgb="FF000000"/>
        <rFont val="Calibri"/>
        <family val="2"/>
        <scheme val="minor"/>
      </rPr>
      <t>Helped with the registration application</t>
    </r>
  </si>
  <si>
    <r>
      <t>(c)</t>
    </r>
    <r>
      <rPr>
        <sz val="7"/>
        <color rgb="FF000000"/>
        <rFont val="Times New Roman"/>
        <family val="1"/>
      </rPr>
      <t xml:space="preserve">    </t>
    </r>
    <r>
      <rPr>
        <sz val="11"/>
        <color rgb="FF000000"/>
        <rFont val="Calibri"/>
        <family val="2"/>
        <scheme val="minor"/>
      </rPr>
      <t>Talked to government official for us or with us</t>
    </r>
  </si>
  <si>
    <r>
      <t>(d)</t>
    </r>
    <r>
      <rPr>
        <sz val="7"/>
        <color rgb="FF000000"/>
        <rFont val="Times New Roman"/>
        <family val="1"/>
      </rPr>
      <t xml:space="preserve">   </t>
    </r>
    <r>
      <rPr>
        <sz val="11"/>
        <color rgb="FF000000"/>
        <rFont val="Calibri"/>
        <family val="2"/>
        <scheme val="minor"/>
      </rPr>
      <t xml:space="preserve">Other kind of help: </t>
    </r>
  </si>
  <si>
    <t>e. No help</t>
  </si>
  <si>
    <t>15. Is your group a member of a larger federation of savings groups?</t>
  </si>
  <si>
    <r>
      <t>(a)</t>
    </r>
    <r>
      <rPr>
        <sz val="7"/>
        <color rgb="FF000000"/>
        <rFont val="Times New Roman"/>
        <family val="1"/>
      </rPr>
      <t xml:space="preserve">    </t>
    </r>
    <r>
      <rPr>
        <sz val="11"/>
        <color rgb="FF000000"/>
        <rFont val="Calibri"/>
        <family val="2"/>
        <scheme val="minor"/>
      </rPr>
      <t>Yes – Type:</t>
    </r>
  </si>
  <si>
    <t xml:space="preserve">16. (a) Does your saving group have an account with a bank? </t>
  </si>
  <si>
    <t xml:space="preserve">16 (b) Has your group ever accessed a loan from a bank or a micro-finance institution? </t>
  </si>
  <si>
    <t>Notes</t>
  </si>
  <si>
    <r>
      <t>(b)</t>
    </r>
    <r>
      <rPr>
        <sz val="7"/>
        <color rgb="FF000000"/>
        <rFont val="Times New Roman"/>
        <family val="1"/>
      </rPr>
      <t xml:space="preserve">   </t>
    </r>
    <r>
      <rPr>
        <sz val="11"/>
        <color rgb="FF000000"/>
        <rFont val="Calibri"/>
        <family val="2"/>
        <scheme val="minor"/>
      </rPr>
      <t xml:space="preserve">Most people say “Don’t know, not sure” </t>
    </r>
  </si>
  <si>
    <t>(d) Mixed opinions</t>
  </si>
  <si>
    <t>Reasons</t>
  </si>
  <si>
    <t xml:space="preserve">18. Is there anything else you would like to say about the program? </t>
  </si>
  <si>
    <t>3.    [Besides farming,] What are [other] ways that your family earns money?</t>
  </si>
  <si>
    <t>9b. How did things change since the savings group(s) started?</t>
  </si>
  <si>
    <t>11. Have you seen an impact of the savings group on the larger community or people outside the group?</t>
  </si>
  <si>
    <t>12.  Does your savings group have by-laws or a constitution?</t>
  </si>
  <si>
    <t>16 (c) If yes, how did this change things for your group?</t>
  </si>
  <si>
    <t xml:space="preserve">17.  Now that the funding for this project is ending, do you expect that your group will continue to do saving and lending activities together, even without support from a project? </t>
  </si>
  <si>
    <t>VSLA Men Tulo</t>
  </si>
  <si>
    <t xml:space="preserve">The advantage  is the saving part because they have managed to buy household goods. </t>
  </si>
  <si>
    <t>There have been many consequence when they have taken loans because the product is very low.</t>
  </si>
  <si>
    <t xml:space="preserve">At first the man was the head of the family but because of the program we learned how to plan the family together. They are made by joining the savings groups. </t>
  </si>
  <si>
    <t xml:space="preserve">The benefits of belonging to the savings group are: enough food, school supplies. </t>
  </si>
  <si>
    <t xml:space="preserve">Consequences are: in the absence of collaborations with adeptos and with the team. </t>
  </si>
  <si>
    <t xml:space="preserve">Yes, the difference is because we can get the money to sustain our life. </t>
  </si>
  <si>
    <t xml:space="preserve">We think that the good is for the community food not for the project. </t>
  </si>
  <si>
    <t xml:space="preserve">Yes, we saw impact improvement and enough food. </t>
  </si>
  <si>
    <t xml:space="preserve">We think that good is for the community. </t>
  </si>
  <si>
    <t xml:space="preserve">Yes we think the adeptos improves the problems of VSLA. </t>
  </si>
  <si>
    <t>VSLA Men Ntimbe</t>
  </si>
  <si>
    <t>Comments</t>
  </si>
  <si>
    <t>Already have a bank that [we] can go to save your money without probems and with economy</t>
  </si>
  <si>
    <t>Others cannot repay the loans</t>
  </si>
  <si>
    <t>Construction of houses in the community. Even with the problem of lack of food in the community children attend school well and have uniforms. People can buy food through the loan fund.</t>
  </si>
  <si>
    <t>Many people who are not in the savings group are not able to do frequent business but the savings groups members can and have respect.</t>
  </si>
  <si>
    <t>Many families are able to enrol their children in school. There are many business [so] that [we] do not need to go away looking for something like before.</t>
  </si>
  <si>
    <t>When we enter [the meeting] we turned off the phones and more.</t>
  </si>
  <si>
    <t xml:space="preserve">The government helps in cases where someone lends money and does not return it. </t>
  </si>
  <si>
    <t>Because they manage to manage the group and have learned all methods of saving and in turn the money saved does not leave the project.</t>
  </si>
  <si>
    <t xml:space="preserve">The community thanks for the teaching they have received and asks if there are more teaching always come to [us] for futhre development. He concludes by saying that everyything they have learned is fine, nothing needs to change. </t>
  </si>
  <si>
    <t>VSLA Men Chissaua</t>
  </si>
  <si>
    <t>I [you] could not save your money, now you can. Can buy things that cost him. [Can] get loans.</t>
  </si>
  <si>
    <t>Delay in refund [paying back the loan]</t>
  </si>
  <si>
    <t>[More] collaboration between both [men and women] than before.</t>
  </si>
  <si>
    <t>The project brought change. Before the project elements [men] decided. Elements [men] in collaboration with women.</t>
  </si>
  <si>
    <t xml:space="preserve">Can buy food. Contribution in groups. </t>
  </si>
  <si>
    <t>The money contributed in a cycle. Do not be feared. Can buy several things for the house.</t>
  </si>
  <si>
    <t xml:space="preserve">Loan refund (people flee). Consumption of alcohol. </t>
  </si>
  <si>
    <t xml:space="preserve">Can buy its benefits. Increase in savings groups. Loans. House construction. Household goods. </t>
  </si>
  <si>
    <t xml:space="preserve">Jealous of the money of the owners. </t>
  </si>
  <si>
    <t xml:space="preserve">Have small business. Many children are able to study. </t>
  </si>
  <si>
    <t>to be protected. Difficulties are solved with group structures.</t>
  </si>
  <si>
    <t>The government takes the security and protection and resolution of all the difficulties of the group.</t>
  </si>
  <si>
    <t>It has many benefits</t>
  </si>
  <si>
    <t xml:space="preserve">More strengthening. Bank account. </t>
  </si>
  <si>
    <t>VSLA Men Lissesi</t>
  </si>
  <si>
    <t>Now people respect us [more] than before we started with the savings group.</t>
  </si>
  <si>
    <t>Time to repay the amount. Departure and abandonment of the group.</t>
  </si>
  <si>
    <r>
      <t>(b)</t>
    </r>
    <r>
      <rPr>
        <sz val="7"/>
        <color rgb="FF000000"/>
        <rFont val="Times New Roman"/>
        <family val="1"/>
      </rPr>
      <t xml:space="preserve">   </t>
    </r>
    <r>
      <rPr>
        <sz val="11"/>
        <color rgb="FF000000"/>
        <rFont val="Calibri"/>
        <family val="2"/>
        <scheme val="minor"/>
      </rPr>
      <t>“The man decides how to use the income she earns.”</t>
    </r>
  </si>
  <si>
    <t>Since our ancestors were like that, the man is the one who decides.</t>
  </si>
  <si>
    <t xml:space="preserve">Carpentry. Sale of alcoholic beverages. TO fin dnearness (familiarity) for community development. </t>
  </si>
  <si>
    <t xml:space="preserve">Lack of collaboration. </t>
  </si>
  <si>
    <t xml:space="preserve">Unmarried women do business. We receive worthy respect. Loans are close by. </t>
  </si>
  <si>
    <t xml:space="preserve">House maintenance. </t>
  </si>
  <si>
    <t xml:space="preserve">We have confidence and the group is well. </t>
  </si>
  <si>
    <t xml:space="preserve">Because we are able to manage and we have experience. </t>
  </si>
  <si>
    <t xml:space="preserve">If the project continues we would like funds for free to save in our cash box. </t>
  </si>
  <si>
    <t>VSLA Men Mechumwa</t>
  </si>
  <si>
    <t>Respect from the people who come to us.</t>
  </si>
  <si>
    <t>Loans not returned.</t>
  </si>
  <si>
    <t>4 out of 8 took loans for farming inputs and 3 out of 8 for school fees.</t>
  </si>
  <si>
    <t xml:space="preserve">We enter the savings group because of the gains or benefits that are in the group. </t>
  </si>
  <si>
    <t>When we borrow the amounts, if we do not pay, we [savings group] will get the house's assets.</t>
  </si>
  <si>
    <t>Changed because of this savings program</t>
  </si>
  <si>
    <t xml:space="preserve">Electricification; improved houses. </t>
  </si>
  <si>
    <t xml:space="preserve">More safety and comfort in the group. </t>
  </si>
  <si>
    <t xml:space="preserve">Because of the benefits we will keep going. </t>
  </si>
  <si>
    <t xml:space="preserve">We would like the adepto to continue to supervise us or visit us. </t>
  </si>
  <si>
    <t>VSLA Men Namphande</t>
  </si>
  <si>
    <t>2(d) Where there any negative consequences of taking a loan?</t>
  </si>
  <si>
    <t>Failing to deliver the commandments of the group. High prices on small business.</t>
  </si>
  <si>
    <t xml:space="preserve">Before they did not know where to get money when they had a problem. Before they could not save money. Support orphaned children to study. For sustaining the family. </t>
  </si>
  <si>
    <t xml:space="preserve">Can save and contribute their money [that] they receive at the end of the cycle.  To buy material for the farm. </t>
  </si>
  <si>
    <t xml:space="preserve">Delay paying back. Alcohol consumption. People take money and run. </t>
  </si>
  <si>
    <t xml:space="preserve">Before the food was insufficient to gather. Now when doing small business there is enough food. </t>
  </si>
  <si>
    <t xml:space="preserve">People used to be jealous and now they want to join the group. </t>
  </si>
  <si>
    <t xml:space="preserve">Most can build their homes. Small business is spread out. </t>
  </si>
  <si>
    <t>The government assumes the security and protection of the cash box.</t>
  </si>
  <si>
    <t>Has access driving the group</t>
  </si>
  <si>
    <t>They knew the impact of making contributions in groups and loans.</t>
  </si>
  <si>
    <t>Further fortification of programs. More agriculture (vegetable gardens) for income to have money to contribute and get loans.</t>
  </si>
  <si>
    <t>Men-Analysis</t>
  </si>
  <si>
    <t>VSLA Women Khango</t>
  </si>
  <si>
    <t xml:space="preserve">Making small businesses from VSLA and things are going well. Use of hospital [for] diseases. </t>
  </si>
  <si>
    <t xml:space="preserve">Low business profits and constant illnesses during the debt period. </t>
  </si>
  <si>
    <t>It is the woman who decides [how] she can use the earned income.</t>
  </si>
  <si>
    <t>They are very good; good because people are not afriad to manage their money.</t>
  </si>
  <si>
    <t xml:space="preserve">Helps children's health. House construction. </t>
  </si>
  <si>
    <t>Delay to receive cash through the delay of loans.</t>
  </si>
  <si>
    <t>We have now been able to eat through the savings group. Things have changed because when there is a lack of food in the community they are lending and doing business and they can support their families through the profits they have in their business.</t>
  </si>
  <si>
    <t>nutritition</t>
  </si>
  <si>
    <t xml:space="preserve">When delays in paying loans there is a fine. </t>
  </si>
  <si>
    <t xml:space="preserve">The benefit is that when someone in the group does something wrong you can ask the police for help and they answer very fast. </t>
  </si>
  <si>
    <t>Because now the changes mean we do not depend on men alone to build, send chidren to school, buy cattle, goats, etc.</t>
  </si>
  <si>
    <t>There are many thing that we saw in our group because we are getting a lot of benefits to buy shirts and clothing [things] we did not get before.</t>
  </si>
  <si>
    <t>VSLA Women Messumba</t>
  </si>
  <si>
    <t xml:space="preserve">I did not know business before. </t>
  </si>
  <si>
    <t xml:space="preserve">Unfortunate problem of using transport. </t>
  </si>
  <si>
    <t>Good collaboration</t>
  </si>
  <si>
    <t>To multiply money and solve family needs.</t>
  </si>
  <si>
    <t>Respect and collaboration.</t>
  </si>
  <si>
    <t>Everyone in the community likes savings groups.</t>
  </si>
  <si>
    <t>Many people know how to do business. House maintenance. We buy school supplies.</t>
  </si>
  <si>
    <t>For the group to be strong.</t>
  </si>
  <si>
    <t xml:space="preserve">When there is trouble, helping us solve it. </t>
  </si>
  <si>
    <t>Because we know the good and importance of this group. We can buy household needs.</t>
  </si>
  <si>
    <t xml:space="preserve">More visits from the adeptos. Do not stop the project. </t>
  </si>
  <si>
    <t>VSLA Women Micundi</t>
  </si>
  <si>
    <t xml:space="preserve">Before she did not know business, she only depended on her husband. </t>
  </si>
  <si>
    <t xml:space="preserve">Had unhappy trouble after taking the loan. </t>
  </si>
  <si>
    <t xml:space="preserve">Good collaboration. Gender teaching. </t>
  </si>
  <si>
    <t>She saw the good of other groups sharing the money. They get a lot of money.</t>
  </si>
  <si>
    <t>The people had respect. Each one had an interest.</t>
  </si>
  <si>
    <t>Because we are all from the same community. Because there is good collaboration.</t>
  </si>
  <si>
    <t xml:space="preserve">Yes, because when the person takes a loan [they] return it. </t>
  </si>
  <si>
    <t xml:space="preserve">Because we saw many advantages. Because we now have been trained. </t>
  </si>
  <si>
    <t xml:space="preserve">More visits from adeptos. Continue the project, do not stop. Retraining. </t>
  </si>
  <si>
    <t>VSLA Women Nabuzi</t>
  </si>
  <si>
    <t>There is community development</t>
  </si>
  <si>
    <t xml:space="preserve">There is no problem so far. </t>
  </si>
  <si>
    <t xml:space="preserve">There is an advantage for lending money for business. The community is not hungry. Save and make loans. Heard information on the radio. </t>
  </si>
  <si>
    <t xml:space="preserve">Cash loan, buy uniform. </t>
  </si>
  <si>
    <t>Borrow and return</t>
  </si>
  <si>
    <t>They would borrow and do business. Now have no problem; have enough food.</t>
  </si>
  <si>
    <t>They do not have envy.</t>
  </si>
  <si>
    <t>Build houses. Bikes</t>
  </si>
  <si>
    <t>They will continue because they have seen the good of saving when they suffer.</t>
  </si>
  <si>
    <t xml:space="preserve">If there can be loan money in the group. </t>
  </si>
  <si>
    <t xml:space="preserve">Before they had small farm now we have big farm. There are small stands for selling things in our community. </t>
  </si>
  <si>
    <t xml:space="preserve">New houses. New stalls for selling things. </t>
  </si>
  <si>
    <t>VSLA Women Tameleia</t>
  </si>
  <si>
    <t xml:space="preserve">Better goods. Purchasing food. </t>
  </si>
  <si>
    <t>Not all loans are returned.</t>
  </si>
  <si>
    <t xml:space="preserve">The woman decides. In this community the decisionmaker is the woman. </t>
  </si>
  <si>
    <t xml:space="preserve">Changed life and not badly spoken about. </t>
  </si>
  <si>
    <t xml:space="preserve">It is that drunk men take the money and go to drink while the women will save and buy corn. </t>
  </si>
  <si>
    <t xml:space="preserve">The used to borrow food, but now they have enough food. </t>
  </si>
  <si>
    <t>The benefit of being registered is for negative things.</t>
  </si>
  <si>
    <t xml:space="preserve">It is to end poverty in the community. </t>
  </si>
  <si>
    <t xml:space="preserve">There is a market for the sale of products. Save money in the bank. </t>
  </si>
  <si>
    <t>Totals -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</si>
</sst>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7"/>
      <color rgb="FF000000"/>
      <name val="Times New Roman"/>
      <family val="1"/>
    </font>
    <font>
      <sz val="10"/>
      <color rgb="FF000000"/>
      <name val="Calibri"/>
      <family val="2"/>
      <scheme val="minor"/>
    </font>
    <font>
      <b/>
      <sz val="11"/>
      <color rgb="FF000000"/>
      <name val="Calibri"/>
      <family val="2"/>
      <scheme val="minor"/>
    </font>
    <font>
      <sz val="7"/>
      <color rgb="FF000000"/>
      <name val="Calibri"/>
      <family val="2"/>
      <scheme val="minor"/>
    </font>
    <font>
      <b/>
      <sz val="7"/>
      <color rgb="FF000000"/>
      <name val="Times New Roman"/>
      <family val="1"/>
    </font>
    <font>
      <sz val="12"/>
      <color rgb="FF000000"/>
      <name val="Calibri"/>
      <family val="2"/>
      <scheme val="minor"/>
    </font>
    <font>
      <sz val="11"/>
      <color rgb="FF21212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2">
    <xf numFmtId="0" fontId="0" fillId="0" borderId="0" xfId="0"/>
    <xf numFmtId="0" fontId="3" fillId="0" borderId="0" xfId="0" applyFont="1" applyAlignment="1">
      <alignment wrapText="1"/>
    </xf>
    <xf numFmtId="0" fontId="2" fillId="0" borderId="0" xfId="0" applyFont="1" applyAlignment="1">
      <alignment wrapText="1"/>
    </xf>
    <xf numFmtId="0" fontId="3" fillId="0" borderId="0" xfId="0" applyFont="1" applyAlignment="1">
      <alignment vertical="top" wrapText="1"/>
    </xf>
    <xf numFmtId="0" fontId="0" fillId="0" borderId="0" xfId="0" applyAlignment="1">
      <alignment wrapText="1"/>
    </xf>
    <xf numFmtId="0" fontId="2" fillId="0" borderId="1" xfId="0" applyFont="1" applyBorder="1" applyAlignment="1">
      <alignment wrapText="1"/>
    </xf>
    <xf numFmtId="0" fontId="6" fillId="0" borderId="1" xfId="0" applyFont="1" applyBorder="1" applyAlignment="1">
      <alignment horizontal="left" vertical="top" wrapText="1"/>
    </xf>
    <xf numFmtId="0" fontId="3" fillId="0" borderId="1" xfId="0" applyFont="1" applyBorder="1" applyAlignment="1">
      <alignment vertical="top" wrapText="1"/>
    </xf>
    <xf numFmtId="0" fontId="0" fillId="0" borderId="1" xfId="0" applyBorder="1" applyAlignment="1">
      <alignment vertical="top" wrapText="1"/>
    </xf>
    <xf numFmtId="0" fontId="0" fillId="0" borderId="0" xfId="0" applyAlignment="1">
      <alignment vertical="top" wrapText="1"/>
    </xf>
    <xf numFmtId="0" fontId="0" fillId="0" borderId="1" xfId="0" applyBorder="1" applyAlignment="1">
      <alignment wrapText="1"/>
    </xf>
    <xf numFmtId="0" fontId="3" fillId="0" borderId="1" xfId="0" applyFont="1" applyBorder="1" applyAlignment="1">
      <alignment wrapText="1"/>
    </xf>
    <xf numFmtId="0" fontId="6" fillId="0" borderId="1" xfId="0" applyFont="1" applyBorder="1" applyAlignment="1">
      <alignment vertical="center" wrapText="1"/>
    </xf>
    <xf numFmtId="0" fontId="2" fillId="0" borderId="1" xfId="0" applyFont="1" applyBorder="1" applyAlignment="1">
      <alignment horizontal="left" vertical="top" wrapText="1"/>
    </xf>
    <xf numFmtId="0" fontId="6" fillId="0" borderId="1" xfId="0" applyFont="1" applyBorder="1" applyAlignment="1">
      <alignment horizontal="left" vertical="center" wrapText="1"/>
    </xf>
    <xf numFmtId="0" fontId="0" fillId="0" borderId="0" xfId="0" applyAlignment="1">
      <alignment horizontal="left" vertical="top" wrapText="1"/>
    </xf>
    <xf numFmtId="0" fontId="0" fillId="0" borderId="0" xfId="0" applyFont="1" applyAlignment="1">
      <alignment wrapText="1"/>
    </xf>
    <xf numFmtId="0" fontId="0" fillId="0" borderId="0" xfId="0" applyAlignment="1">
      <alignment vertical="center" wrapText="1"/>
    </xf>
    <xf numFmtId="0" fontId="0" fillId="0" borderId="3" xfId="0" applyBorder="1" applyAlignment="1">
      <alignment horizontal="left" vertical="top" wrapText="1"/>
    </xf>
    <xf numFmtId="0" fontId="3"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3" xfId="0" applyFont="1" applyBorder="1" applyAlignment="1">
      <alignment horizontal="left" vertical="top" wrapText="1"/>
    </xf>
    <xf numFmtId="0" fontId="0" fillId="0" borderId="5" xfId="0" applyBorder="1" applyAlignment="1">
      <alignment vertical="top" wrapText="1"/>
    </xf>
    <xf numFmtId="0" fontId="3" fillId="0" borderId="5" xfId="0" applyFont="1" applyBorder="1" applyAlignment="1">
      <alignment vertical="top" wrapText="1"/>
    </xf>
    <xf numFmtId="0" fontId="5" fillId="0" borderId="5" xfId="0" applyFont="1" applyBorder="1" applyAlignment="1">
      <alignment vertical="top" wrapText="1"/>
    </xf>
    <xf numFmtId="0" fontId="0" fillId="0" borderId="6" xfId="0" applyBorder="1" applyAlignment="1">
      <alignment vertical="top" wrapText="1"/>
    </xf>
    <xf numFmtId="0" fontId="3" fillId="0" borderId="0" xfId="0" applyFont="1" applyAlignment="1">
      <alignment vertical="center" wrapText="1"/>
    </xf>
    <xf numFmtId="0" fontId="0" fillId="0" borderId="7" xfId="0" applyBorder="1" applyAlignment="1">
      <alignment horizontal="left" vertical="top" wrapText="1"/>
    </xf>
    <xf numFmtId="0" fontId="0" fillId="0" borderId="8" xfId="0" applyBorder="1" applyAlignment="1">
      <alignment vertical="top" wrapText="1"/>
    </xf>
    <xf numFmtId="0" fontId="2" fillId="0" borderId="11" xfId="0" applyFont="1" applyBorder="1" applyAlignment="1">
      <alignment horizontal="left" vertical="top" wrapText="1"/>
    </xf>
    <xf numFmtId="0" fontId="2" fillId="0" borderId="2" xfId="0" applyFont="1" applyBorder="1" applyAlignment="1">
      <alignment vertical="top" wrapText="1"/>
    </xf>
    <xf numFmtId="0" fontId="2" fillId="0" borderId="13" xfId="0" applyFont="1" applyBorder="1" applyAlignment="1">
      <alignment wrapText="1"/>
    </xf>
    <xf numFmtId="0" fontId="0" fillId="0" borderId="10" xfId="0" applyBorder="1" applyAlignment="1">
      <alignment wrapText="1"/>
    </xf>
    <xf numFmtId="49" fontId="0" fillId="0" borderId="0" xfId="0" applyNumberFormat="1" applyFont="1" applyAlignment="1">
      <alignment wrapText="1"/>
    </xf>
    <xf numFmtId="0" fontId="0" fillId="0" borderId="0" xfId="0" applyFont="1" applyAlignment="1">
      <alignment vertical="top" wrapText="1"/>
    </xf>
    <xf numFmtId="0" fontId="2" fillId="0" borderId="12" xfId="0" applyFont="1" applyBorder="1" applyAlignment="1">
      <alignment wrapText="1"/>
    </xf>
    <xf numFmtId="0" fontId="2" fillId="2" borderId="13" xfId="0" applyFont="1" applyFill="1" applyBorder="1" applyAlignment="1">
      <alignment wrapText="1"/>
    </xf>
    <xf numFmtId="0" fontId="2" fillId="2" borderId="14" xfId="0" applyFont="1" applyFill="1" applyBorder="1" applyAlignment="1">
      <alignment wrapText="1"/>
    </xf>
    <xf numFmtId="0" fontId="2" fillId="0" borderId="0" xfId="0" applyFont="1" applyBorder="1" applyAlignment="1">
      <alignment wrapText="1"/>
    </xf>
    <xf numFmtId="0" fontId="0" fillId="0" borderId="9" xfId="0" applyBorder="1" applyAlignment="1">
      <alignment wrapText="1"/>
    </xf>
    <xf numFmtId="0" fontId="0" fillId="2" borderId="10" xfId="0" applyFill="1" applyBorder="1" applyAlignment="1">
      <alignment wrapText="1"/>
    </xf>
    <xf numFmtId="0" fontId="0" fillId="2" borderId="7" xfId="0" applyFill="1" applyBorder="1" applyAlignment="1">
      <alignment wrapText="1"/>
    </xf>
    <xf numFmtId="0" fontId="0" fillId="0" borderId="0" xfId="0" applyBorder="1" applyAlignment="1">
      <alignment wrapText="1"/>
    </xf>
    <xf numFmtId="0" fontId="0" fillId="0" borderId="4" xfId="0" applyBorder="1" applyAlignment="1">
      <alignment wrapText="1"/>
    </xf>
    <xf numFmtId="0" fontId="0" fillId="2" borderId="1" xfId="0" applyFill="1" applyBorder="1" applyAlignment="1">
      <alignment wrapText="1"/>
    </xf>
    <xf numFmtId="0" fontId="0" fillId="2" borderId="3" xfId="0" applyFill="1" applyBorder="1" applyAlignment="1">
      <alignment wrapText="1"/>
    </xf>
    <xf numFmtId="0" fontId="0" fillId="0" borderId="4" xfId="1" applyNumberFormat="1" applyFont="1" applyBorder="1" applyAlignment="1">
      <alignment wrapText="1"/>
    </xf>
    <xf numFmtId="0" fontId="0" fillId="2" borderId="0" xfId="0" applyFill="1" applyAlignment="1">
      <alignment wrapText="1"/>
    </xf>
    <xf numFmtId="0" fontId="0" fillId="3" borderId="1" xfId="0" applyFill="1" applyBorder="1" applyAlignment="1">
      <alignment wrapText="1"/>
    </xf>
    <xf numFmtId="9" fontId="0" fillId="2" borderId="1" xfId="1" applyFont="1" applyFill="1" applyBorder="1" applyAlignment="1">
      <alignment wrapText="1"/>
    </xf>
    <xf numFmtId="0" fontId="3" fillId="0" borderId="1" xfId="0" applyFont="1" applyBorder="1" applyAlignment="1">
      <alignment vertical="center" wrapText="1"/>
    </xf>
    <xf numFmtId="0" fontId="6" fillId="0" borderId="1" xfId="0" applyFont="1" applyBorder="1" applyAlignment="1">
      <alignment vertical="top" wrapText="1"/>
    </xf>
    <xf numFmtId="0" fontId="9" fillId="0" borderId="0" xfId="0" applyFont="1" applyAlignment="1">
      <alignment vertical="center" wrapText="1"/>
    </xf>
    <xf numFmtId="0" fontId="9" fillId="0" borderId="0" xfId="0" applyFont="1" applyAlignment="1">
      <alignment wrapText="1"/>
    </xf>
    <xf numFmtId="0" fontId="3" fillId="0" borderId="1" xfId="0" applyFont="1" applyBorder="1" applyAlignment="1">
      <alignment horizontal="left" vertical="center" wrapText="1"/>
    </xf>
    <xf numFmtId="0" fontId="3" fillId="0" borderId="1" xfId="0" applyFont="1" applyBorder="1" applyAlignment="1">
      <alignment horizontal="left" wrapText="1"/>
    </xf>
    <xf numFmtId="0" fontId="10" fillId="0" borderId="0" xfId="0" applyFont="1" applyAlignment="1">
      <alignment wrapText="1"/>
    </xf>
    <xf numFmtId="0" fontId="3" fillId="4" borderId="1" xfId="0" applyFont="1" applyFill="1" applyBorder="1" applyAlignment="1">
      <alignment vertical="center" wrapText="1"/>
    </xf>
    <xf numFmtId="0" fontId="0" fillId="4" borderId="1" xfId="0" applyFill="1" applyBorder="1" applyAlignment="1">
      <alignment wrapText="1"/>
    </xf>
    <xf numFmtId="0" fontId="9" fillId="0" borderId="0" xfId="0" applyFont="1" applyAlignment="1">
      <alignment vertical="top" wrapText="1"/>
    </xf>
    <xf numFmtId="0" fontId="2" fillId="2" borderId="1" xfId="0" applyFont="1" applyFill="1" applyBorder="1" applyAlignment="1">
      <alignment wrapText="1"/>
    </xf>
    <xf numFmtId="0" fontId="0" fillId="2" borderId="1" xfId="0" applyFill="1" applyBorder="1" applyAlignment="1">
      <alignment vertical="top" wrapText="1"/>
    </xf>
    <xf numFmtId="0" fontId="2" fillId="5" borderId="1" xfId="0" applyFont="1" applyFill="1" applyBorder="1" applyAlignment="1">
      <alignment wrapText="1"/>
    </xf>
    <xf numFmtId="0" fontId="0" fillId="5" borderId="1" xfId="0" applyFill="1" applyBorder="1" applyAlignment="1">
      <alignment wrapText="1"/>
    </xf>
    <xf numFmtId="0" fontId="0" fillId="5" borderId="1" xfId="0" applyFill="1" applyBorder="1" applyAlignment="1">
      <alignment vertical="top" wrapText="1"/>
    </xf>
    <xf numFmtId="0" fontId="0" fillId="5" borderId="0" xfId="0" applyFill="1" applyAlignment="1">
      <alignment wrapText="1"/>
    </xf>
    <xf numFmtId="0" fontId="6" fillId="0" borderId="3" xfId="0" applyFont="1" applyBorder="1" applyAlignment="1">
      <alignment horizontal="left" vertical="top" wrapText="1"/>
    </xf>
    <xf numFmtId="0" fontId="3" fillId="0" borderId="3" xfId="0" applyFont="1" applyBorder="1" applyAlignment="1">
      <alignment horizontal="left" vertical="top" wrapText="1"/>
    </xf>
    <xf numFmtId="0" fontId="0" fillId="0" borderId="3" xfId="0" applyBorder="1" applyAlignment="1">
      <alignment horizontal="left" vertical="top" wrapText="1"/>
    </xf>
    <xf numFmtId="0" fontId="2" fillId="0" borderId="3" xfId="0" applyFont="1" applyBorder="1" applyAlignment="1">
      <alignment horizontal="left" vertical="top" wrapText="1"/>
    </xf>
    <xf numFmtId="0" fontId="6" fillId="0" borderId="1" xfId="0" applyFont="1" applyBorder="1" applyAlignment="1">
      <alignment horizontal="left" vertical="top" wrapText="1"/>
    </xf>
    <xf numFmtId="0" fontId="2" fillId="0" borderId="1" xfId="0" applyFont="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6"/>
  <sheetViews>
    <sheetView tabSelected="1" workbookViewId="0">
      <pane xSplit="6105" ySplit="915" topLeftCell="E88" activePane="bottomLeft"/>
      <selection activeCell="I2" sqref="I2"/>
      <selection pane="topRight" activeCell="H1" sqref="H1"/>
      <selection pane="bottomLeft" activeCell="B95" sqref="B95"/>
      <selection pane="bottomRight" activeCell="U95" sqref="U95"/>
    </sheetView>
  </sheetViews>
  <sheetFormatPr defaultRowHeight="15" x14ac:dyDescent="0.25"/>
  <cols>
    <col min="1" max="1" width="23.42578125" style="15" customWidth="1"/>
    <col min="2" max="2" width="31" style="9" bestFit="1" customWidth="1"/>
    <col min="3" max="3" width="19.140625" style="4" customWidth="1"/>
    <col min="4" max="4" width="21.5703125" style="4" customWidth="1"/>
    <col min="5" max="5" width="19" style="4" customWidth="1"/>
    <col min="6" max="7" width="18.28515625" style="4" customWidth="1"/>
    <col min="8" max="8" width="19.7109375" style="4" customWidth="1"/>
    <col min="9" max="9" width="21.140625" style="47" customWidth="1"/>
    <col min="10" max="10" width="19.85546875" style="4" customWidth="1"/>
    <col min="11" max="11" width="19.5703125" style="4" customWidth="1"/>
    <col min="12" max="12" width="18.5703125" style="4" customWidth="1"/>
    <col min="13" max="13" width="22" style="4" customWidth="1"/>
    <col min="14" max="14" width="18.5703125" style="4" customWidth="1"/>
    <col min="15" max="18" width="9.140625" style="42"/>
    <col min="19" max="16384" width="9.140625" style="4"/>
  </cols>
  <sheetData>
    <row r="1" spans="1:18" ht="30.75" thickBot="1" x14ac:dyDescent="0.3">
      <c r="A1" s="29" t="s">
        <v>0</v>
      </c>
      <c r="B1" s="30" t="s">
        <v>79</v>
      </c>
      <c r="C1" s="35" t="s">
        <v>81</v>
      </c>
      <c r="D1" s="31" t="s">
        <v>96</v>
      </c>
      <c r="E1" s="31" t="s">
        <v>104</v>
      </c>
      <c r="F1" s="31" t="s">
        <v>115</v>
      </c>
      <c r="G1" s="31" t="s">
        <v>129</v>
      </c>
      <c r="H1" s="31" t="s">
        <v>142</v>
      </c>
      <c r="I1" s="36" t="s">
        <v>196</v>
      </c>
      <c r="J1" s="31" t="s">
        <v>153</v>
      </c>
      <c r="K1" s="31" t="s">
        <v>164</v>
      </c>
      <c r="L1" s="31" t="s">
        <v>176</v>
      </c>
      <c r="M1" s="31" t="s">
        <v>186</v>
      </c>
      <c r="N1" s="37" t="s">
        <v>197</v>
      </c>
      <c r="O1" s="38"/>
      <c r="P1" s="38"/>
      <c r="Q1" s="38"/>
      <c r="R1" s="38"/>
    </row>
    <row r="2" spans="1:18" x14ac:dyDescent="0.25">
      <c r="A2" s="27" t="s">
        <v>80</v>
      </c>
      <c r="B2" s="28"/>
      <c r="C2" s="39">
        <v>9</v>
      </c>
      <c r="D2" s="32">
        <v>8</v>
      </c>
      <c r="E2" s="32">
        <v>9</v>
      </c>
      <c r="F2" s="32">
        <v>9</v>
      </c>
      <c r="G2" s="32">
        <v>15</v>
      </c>
      <c r="H2" s="32">
        <v>10</v>
      </c>
      <c r="I2" s="40">
        <f>SUM(C2:H2)</f>
        <v>60</v>
      </c>
      <c r="J2" s="32">
        <v>8</v>
      </c>
      <c r="K2" s="32">
        <v>10</v>
      </c>
      <c r="L2" s="32">
        <v>11</v>
      </c>
      <c r="M2" s="32">
        <v>8</v>
      </c>
      <c r="N2" s="41">
        <f>SUM(J2:M2)</f>
        <v>37</v>
      </c>
    </row>
    <row r="3" spans="1:18" x14ac:dyDescent="0.25">
      <c r="A3" s="67" t="s">
        <v>11</v>
      </c>
      <c r="B3" s="23" t="s">
        <v>1</v>
      </c>
      <c r="C3" s="43">
        <v>1</v>
      </c>
      <c r="D3" s="10">
        <v>1</v>
      </c>
      <c r="E3" s="10">
        <v>1</v>
      </c>
      <c r="F3" s="10"/>
      <c r="G3" s="10">
        <v>1</v>
      </c>
      <c r="H3" s="10">
        <v>1</v>
      </c>
      <c r="I3" s="48">
        <f>SUM(C3:H3)</f>
        <v>5</v>
      </c>
      <c r="J3" s="10"/>
      <c r="K3" s="10"/>
      <c r="L3" s="10">
        <v>1</v>
      </c>
      <c r="M3" s="10"/>
      <c r="N3" s="45">
        <f>SUM(J3:M3)</f>
        <v>1</v>
      </c>
    </row>
    <row r="4" spans="1:18" x14ac:dyDescent="0.25">
      <c r="A4" s="67"/>
      <c r="B4" s="23" t="s">
        <v>2</v>
      </c>
      <c r="C4" s="43"/>
      <c r="D4" s="10"/>
      <c r="E4" s="10"/>
      <c r="F4" s="10"/>
      <c r="G4" s="10">
        <v>1</v>
      </c>
      <c r="H4" s="10"/>
      <c r="I4" s="44">
        <f t="shared" ref="I4:I11" si="0">SUM(C4:H4)</f>
        <v>1</v>
      </c>
      <c r="J4" s="10"/>
      <c r="K4" s="10">
        <v>1</v>
      </c>
      <c r="L4" s="10"/>
      <c r="M4" s="10"/>
      <c r="N4" s="45">
        <f t="shared" ref="N4:N11" si="1">SUM(J4:M4)</f>
        <v>1</v>
      </c>
    </row>
    <row r="5" spans="1:18" x14ac:dyDescent="0.25">
      <c r="A5" s="67"/>
      <c r="B5" s="23" t="s">
        <v>3</v>
      </c>
      <c r="C5" s="43"/>
      <c r="D5" s="10">
        <v>1</v>
      </c>
      <c r="E5" s="10"/>
      <c r="F5" s="10">
        <v>1</v>
      </c>
      <c r="G5" s="10">
        <v>1</v>
      </c>
      <c r="H5" s="10">
        <v>1</v>
      </c>
      <c r="I5" s="48">
        <f t="shared" si="0"/>
        <v>4</v>
      </c>
      <c r="J5" s="10">
        <v>1</v>
      </c>
      <c r="K5" s="10"/>
      <c r="L5" s="10">
        <v>1</v>
      </c>
      <c r="M5" s="10"/>
      <c r="N5" s="45">
        <f t="shared" si="1"/>
        <v>2</v>
      </c>
    </row>
    <row r="6" spans="1:18" x14ac:dyDescent="0.25">
      <c r="A6" s="67"/>
      <c r="B6" s="23" t="s">
        <v>4</v>
      </c>
      <c r="C6" s="43">
        <v>1</v>
      </c>
      <c r="D6" s="10">
        <v>1</v>
      </c>
      <c r="E6" s="10"/>
      <c r="F6" s="10">
        <v>1</v>
      </c>
      <c r="G6" s="10">
        <v>1</v>
      </c>
      <c r="H6" s="10"/>
      <c r="I6" s="48">
        <f t="shared" si="0"/>
        <v>4</v>
      </c>
      <c r="J6" s="10">
        <v>1</v>
      </c>
      <c r="K6" s="10"/>
      <c r="L6" s="10">
        <v>1</v>
      </c>
      <c r="M6" s="10"/>
      <c r="N6" s="45">
        <f t="shared" si="1"/>
        <v>2</v>
      </c>
    </row>
    <row r="7" spans="1:18" x14ac:dyDescent="0.25">
      <c r="A7" s="67"/>
      <c r="B7" s="23" t="s">
        <v>5</v>
      </c>
      <c r="C7" s="43"/>
      <c r="D7" s="10"/>
      <c r="E7" s="10"/>
      <c r="F7" s="10"/>
      <c r="G7" s="10">
        <v>1</v>
      </c>
      <c r="H7" s="10"/>
      <c r="I7" s="44">
        <f t="shared" si="0"/>
        <v>1</v>
      </c>
      <c r="J7" s="10"/>
      <c r="K7" s="10"/>
      <c r="L7" s="10"/>
      <c r="M7" s="10">
        <v>1</v>
      </c>
      <c r="N7" s="45">
        <f t="shared" si="1"/>
        <v>1</v>
      </c>
    </row>
    <row r="8" spans="1:18" x14ac:dyDescent="0.25">
      <c r="A8" s="67"/>
      <c r="B8" s="23" t="s">
        <v>6</v>
      </c>
      <c r="C8" s="43"/>
      <c r="D8" s="10">
        <v>1</v>
      </c>
      <c r="E8" s="10">
        <v>1</v>
      </c>
      <c r="F8" s="10">
        <v>1</v>
      </c>
      <c r="G8" s="10">
        <v>1</v>
      </c>
      <c r="H8" s="10"/>
      <c r="I8" s="48">
        <f t="shared" si="0"/>
        <v>4</v>
      </c>
      <c r="J8" s="10">
        <v>1</v>
      </c>
      <c r="K8" s="10">
        <v>1</v>
      </c>
      <c r="L8" s="10">
        <v>1</v>
      </c>
      <c r="M8" s="10">
        <v>1</v>
      </c>
      <c r="N8" s="45">
        <f t="shared" si="1"/>
        <v>4</v>
      </c>
    </row>
    <row r="9" spans="1:18" x14ac:dyDescent="0.25">
      <c r="A9" s="67"/>
      <c r="B9" s="23" t="s">
        <v>7</v>
      </c>
      <c r="C9" s="43">
        <v>1</v>
      </c>
      <c r="D9" s="10">
        <v>1</v>
      </c>
      <c r="E9" s="10">
        <v>1</v>
      </c>
      <c r="F9" s="10">
        <v>1</v>
      </c>
      <c r="G9" s="10">
        <v>1</v>
      </c>
      <c r="H9" s="10">
        <v>1</v>
      </c>
      <c r="I9" s="48">
        <f t="shared" si="0"/>
        <v>6</v>
      </c>
      <c r="J9" s="10">
        <v>1</v>
      </c>
      <c r="K9" s="10">
        <v>1</v>
      </c>
      <c r="L9" s="10">
        <v>1</v>
      </c>
      <c r="M9" s="10">
        <v>1</v>
      </c>
      <c r="N9" s="45">
        <f t="shared" si="1"/>
        <v>4</v>
      </c>
    </row>
    <row r="10" spans="1:18" x14ac:dyDescent="0.25">
      <c r="A10" s="67"/>
      <c r="B10" s="23" t="s">
        <v>8</v>
      </c>
      <c r="C10" s="43"/>
      <c r="D10" s="10"/>
      <c r="E10" s="10"/>
      <c r="F10" s="10">
        <v>1</v>
      </c>
      <c r="G10" s="10"/>
      <c r="H10" s="10"/>
      <c r="I10" s="44">
        <f t="shared" si="0"/>
        <v>1</v>
      </c>
      <c r="J10" s="10"/>
      <c r="K10" s="10"/>
      <c r="L10" s="10"/>
      <c r="M10" s="10"/>
      <c r="N10" s="45">
        <f t="shared" si="1"/>
        <v>0</v>
      </c>
    </row>
    <row r="11" spans="1:18" x14ac:dyDescent="0.25">
      <c r="A11" s="67"/>
      <c r="B11" s="23" t="s">
        <v>9</v>
      </c>
      <c r="C11" s="43"/>
      <c r="D11" s="10"/>
      <c r="E11" s="10"/>
      <c r="F11" s="10">
        <v>1</v>
      </c>
      <c r="G11" s="10"/>
      <c r="H11" s="10"/>
      <c r="I11" s="44">
        <f t="shared" si="0"/>
        <v>1</v>
      </c>
      <c r="J11" s="10"/>
      <c r="K11" s="10">
        <v>1</v>
      </c>
      <c r="L11" s="10"/>
      <c r="M11" s="10"/>
      <c r="N11" s="45">
        <f t="shared" si="1"/>
        <v>1</v>
      </c>
    </row>
    <row r="12" spans="1:18" ht="30" x14ac:dyDescent="0.25">
      <c r="A12" s="67"/>
      <c r="B12" s="24" t="s">
        <v>10</v>
      </c>
      <c r="C12" s="43"/>
      <c r="D12" s="10"/>
      <c r="E12" s="10"/>
      <c r="F12" s="10" t="s">
        <v>116</v>
      </c>
      <c r="G12" s="10"/>
      <c r="H12" s="10"/>
      <c r="I12" s="44"/>
      <c r="J12" s="10"/>
      <c r="K12" s="10"/>
      <c r="L12" s="10"/>
      <c r="M12" s="10"/>
      <c r="N12" s="45"/>
    </row>
    <row r="13" spans="1:18" ht="90" x14ac:dyDescent="0.25">
      <c r="A13" s="19" t="s">
        <v>12</v>
      </c>
      <c r="B13" s="22"/>
      <c r="C13" s="16" t="s">
        <v>82</v>
      </c>
      <c r="D13" s="10"/>
      <c r="E13" s="10" t="s">
        <v>105</v>
      </c>
      <c r="F13" s="10" t="s">
        <v>117</v>
      </c>
      <c r="G13" s="10" t="s">
        <v>130</v>
      </c>
      <c r="H13" s="10" t="s">
        <v>143</v>
      </c>
      <c r="I13" s="44"/>
      <c r="J13" s="10" t="s">
        <v>154</v>
      </c>
      <c r="K13" s="10" t="s">
        <v>165</v>
      </c>
      <c r="L13" s="10" t="s">
        <v>177</v>
      </c>
      <c r="M13" s="26" t="s">
        <v>187</v>
      </c>
      <c r="N13" s="45"/>
    </row>
    <row r="14" spans="1:18" x14ac:dyDescent="0.25">
      <c r="A14" s="67" t="s">
        <v>83</v>
      </c>
      <c r="B14" s="23" t="s">
        <v>13</v>
      </c>
      <c r="C14" s="43"/>
      <c r="D14" s="10">
        <v>1</v>
      </c>
      <c r="E14" s="10"/>
      <c r="F14" s="10"/>
      <c r="G14" s="10"/>
      <c r="H14" s="10"/>
      <c r="I14" s="44">
        <f>SUM(C14:H14)</f>
        <v>1</v>
      </c>
      <c r="J14" s="10"/>
      <c r="K14" s="10"/>
      <c r="L14" s="10"/>
      <c r="M14" s="10"/>
      <c r="N14" s="45"/>
    </row>
    <row r="15" spans="1:18" x14ac:dyDescent="0.25">
      <c r="A15" s="67"/>
      <c r="B15" s="23" t="s">
        <v>14</v>
      </c>
      <c r="C15" s="43"/>
      <c r="D15" s="10"/>
      <c r="E15" s="10">
        <v>1</v>
      </c>
      <c r="F15" s="10">
        <v>1</v>
      </c>
      <c r="G15" s="10"/>
      <c r="H15" s="10">
        <v>1</v>
      </c>
      <c r="I15" s="48">
        <f t="shared" ref="I15:I23" si="2">SUM(C15:H15)</f>
        <v>3</v>
      </c>
      <c r="J15" s="10"/>
      <c r="K15" s="10"/>
      <c r="L15" s="10">
        <v>1</v>
      </c>
      <c r="M15" s="10"/>
      <c r="N15" s="45">
        <f>SUM(J15:M15)</f>
        <v>1</v>
      </c>
    </row>
    <row r="16" spans="1:18" x14ac:dyDescent="0.25">
      <c r="A16" s="67"/>
      <c r="B16" s="23" t="s">
        <v>15</v>
      </c>
      <c r="C16" s="43"/>
      <c r="D16" s="10"/>
      <c r="E16" s="10"/>
      <c r="F16" s="10"/>
      <c r="G16" s="10"/>
      <c r="H16" s="10"/>
      <c r="I16" s="44">
        <f t="shared" si="2"/>
        <v>0</v>
      </c>
      <c r="J16" s="10"/>
      <c r="K16" s="10"/>
      <c r="L16" s="10"/>
      <c r="M16" s="10"/>
      <c r="N16" s="45">
        <f t="shared" ref="N16:N24" si="3">SUM(J16:M16)</f>
        <v>0</v>
      </c>
    </row>
    <row r="17" spans="1:14" x14ac:dyDescent="0.25">
      <c r="A17" s="67"/>
      <c r="B17" s="23" t="s">
        <v>16</v>
      </c>
      <c r="C17" s="43"/>
      <c r="D17" s="10"/>
      <c r="E17" s="10"/>
      <c r="F17" s="10"/>
      <c r="G17" s="10"/>
      <c r="H17" s="10"/>
      <c r="I17" s="44">
        <f t="shared" si="2"/>
        <v>0</v>
      </c>
      <c r="J17" s="10"/>
      <c r="K17" s="10"/>
      <c r="L17" s="10"/>
      <c r="M17" s="10"/>
      <c r="N17" s="45">
        <f t="shared" si="3"/>
        <v>0</v>
      </c>
    </row>
    <row r="18" spans="1:14" x14ac:dyDescent="0.25">
      <c r="A18" s="67"/>
      <c r="B18" s="23" t="s">
        <v>17</v>
      </c>
      <c r="C18" s="43"/>
      <c r="D18" s="10"/>
      <c r="E18" s="10">
        <v>1</v>
      </c>
      <c r="F18" s="10"/>
      <c r="G18" s="10"/>
      <c r="H18" s="10"/>
      <c r="I18" s="44">
        <f t="shared" si="2"/>
        <v>1</v>
      </c>
      <c r="J18" s="10"/>
      <c r="K18" s="10"/>
      <c r="L18" s="10"/>
      <c r="M18" s="10"/>
      <c r="N18" s="45">
        <f t="shared" si="3"/>
        <v>0</v>
      </c>
    </row>
    <row r="19" spans="1:14" x14ac:dyDescent="0.25">
      <c r="A19" s="67"/>
      <c r="B19" s="23" t="s">
        <v>18</v>
      </c>
      <c r="C19" s="43"/>
      <c r="D19" s="10"/>
      <c r="E19" s="10"/>
      <c r="F19" s="10"/>
      <c r="G19" s="10"/>
      <c r="H19" s="10"/>
      <c r="I19" s="44">
        <f t="shared" si="2"/>
        <v>0</v>
      </c>
      <c r="J19" s="10"/>
      <c r="K19" s="10"/>
      <c r="L19" s="10"/>
      <c r="M19" s="10"/>
      <c r="N19" s="45">
        <f t="shared" si="3"/>
        <v>0</v>
      </c>
    </row>
    <row r="20" spans="1:14" x14ac:dyDescent="0.25">
      <c r="A20" s="67"/>
      <c r="B20" s="23" t="s">
        <v>19</v>
      </c>
      <c r="C20" s="43"/>
      <c r="D20" s="10">
        <v>1</v>
      </c>
      <c r="E20" s="10">
        <v>1</v>
      </c>
      <c r="F20" s="10"/>
      <c r="G20" s="10"/>
      <c r="H20" s="10"/>
      <c r="I20" s="48">
        <f t="shared" si="2"/>
        <v>2</v>
      </c>
      <c r="J20" s="10"/>
      <c r="K20" s="10"/>
      <c r="L20" s="10"/>
      <c r="M20" s="10"/>
      <c r="N20" s="45">
        <f t="shared" si="3"/>
        <v>0</v>
      </c>
    </row>
    <row r="21" spans="1:14" x14ac:dyDescent="0.25">
      <c r="A21" s="67"/>
      <c r="B21" s="23" t="s">
        <v>20</v>
      </c>
      <c r="C21" s="43"/>
      <c r="D21" s="10">
        <v>1</v>
      </c>
      <c r="E21" s="10">
        <v>1</v>
      </c>
      <c r="F21" s="10">
        <v>1</v>
      </c>
      <c r="G21" s="10">
        <v>1</v>
      </c>
      <c r="H21" s="10"/>
      <c r="I21" s="48">
        <f t="shared" si="2"/>
        <v>4</v>
      </c>
      <c r="J21" s="10">
        <v>1</v>
      </c>
      <c r="K21" s="10">
        <v>1</v>
      </c>
      <c r="L21" s="10">
        <v>1</v>
      </c>
      <c r="M21" s="10"/>
      <c r="N21" s="45">
        <f t="shared" si="3"/>
        <v>3</v>
      </c>
    </row>
    <row r="22" spans="1:14" x14ac:dyDescent="0.25">
      <c r="A22" s="67"/>
      <c r="B22" s="23" t="s">
        <v>21</v>
      </c>
      <c r="C22" s="43"/>
      <c r="D22" s="10"/>
      <c r="E22" s="10"/>
      <c r="F22" s="10"/>
      <c r="G22" s="10"/>
      <c r="H22" s="10">
        <v>1</v>
      </c>
      <c r="I22" s="44">
        <f t="shared" si="2"/>
        <v>1</v>
      </c>
      <c r="J22" s="10"/>
      <c r="K22" s="10"/>
      <c r="L22" s="10"/>
      <c r="M22" s="10">
        <v>1</v>
      </c>
      <c r="N22" s="45">
        <f t="shared" si="3"/>
        <v>1</v>
      </c>
    </row>
    <row r="23" spans="1:14" x14ac:dyDescent="0.25">
      <c r="A23" s="67"/>
      <c r="B23" s="23" t="s">
        <v>22</v>
      </c>
      <c r="C23" s="43"/>
      <c r="D23" s="10"/>
      <c r="E23" s="10"/>
      <c r="F23" s="10"/>
      <c r="G23" s="10"/>
      <c r="H23" s="10"/>
      <c r="I23" s="44">
        <f t="shared" si="2"/>
        <v>0</v>
      </c>
      <c r="J23" s="10"/>
      <c r="K23" s="10"/>
      <c r="L23" s="10"/>
      <c r="M23" s="10">
        <v>1</v>
      </c>
      <c r="N23" s="45">
        <f t="shared" si="3"/>
        <v>1</v>
      </c>
    </row>
    <row r="24" spans="1:14" x14ac:dyDescent="0.25">
      <c r="A24" s="67"/>
      <c r="B24" s="23" t="s">
        <v>24</v>
      </c>
      <c r="C24" s="43" t="s">
        <v>97</v>
      </c>
      <c r="D24" s="10"/>
      <c r="E24" s="10"/>
      <c r="F24" s="10"/>
      <c r="G24" s="10"/>
      <c r="H24" s="10"/>
      <c r="I24" s="44">
        <v>1</v>
      </c>
      <c r="J24" s="10"/>
      <c r="K24" s="10"/>
      <c r="L24" s="10"/>
      <c r="M24" s="10"/>
      <c r="N24" s="45">
        <f t="shared" si="3"/>
        <v>0</v>
      </c>
    </row>
    <row r="25" spans="1:14" ht="60" x14ac:dyDescent="0.25">
      <c r="A25" s="20" t="s">
        <v>25</v>
      </c>
      <c r="B25" s="22"/>
      <c r="C25" s="17" t="s">
        <v>84</v>
      </c>
      <c r="D25" s="10"/>
      <c r="E25" s="10"/>
      <c r="F25" s="10" t="s">
        <v>118</v>
      </c>
      <c r="G25" s="4" t="s">
        <v>131</v>
      </c>
      <c r="H25" s="10" t="s">
        <v>144</v>
      </c>
      <c r="I25" s="44"/>
      <c r="J25" s="10" t="s">
        <v>155</v>
      </c>
      <c r="K25" s="10" t="s">
        <v>166</v>
      </c>
      <c r="L25" s="16" t="s">
        <v>178</v>
      </c>
      <c r="M25" s="1" t="s">
        <v>188</v>
      </c>
      <c r="N25" s="45"/>
    </row>
    <row r="26" spans="1:14" x14ac:dyDescent="0.25">
      <c r="A26" s="69" t="s">
        <v>26</v>
      </c>
      <c r="B26" s="23" t="s">
        <v>13</v>
      </c>
      <c r="C26" s="43">
        <v>1</v>
      </c>
      <c r="D26" s="10"/>
      <c r="E26" s="10"/>
      <c r="F26" s="10"/>
      <c r="G26" s="10"/>
      <c r="H26" s="10"/>
      <c r="I26" s="44">
        <f>SUM(C26:H26)</f>
        <v>1</v>
      </c>
      <c r="J26" s="10">
        <v>1</v>
      </c>
      <c r="K26" s="10"/>
      <c r="L26" s="10"/>
      <c r="M26" s="10"/>
      <c r="N26" s="45">
        <f>SUM(J26:M26)</f>
        <v>1</v>
      </c>
    </row>
    <row r="27" spans="1:14" x14ac:dyDescent="0.25">
      <c r="A27" s="69"/>
      <c r="B27" s="23" t="s">
        <v>14</v>
      </c>
      <c r="C27" s="43"/>
      <c r="D27" s="10">
        <v>1</v>
      </c>
      <c r="E27" s="10">
        <v>1</v>
      </c>
      <c r="F27" s="10">
        <v>1</v>
      </c>
      <c r="G27" s="10">
        <v>1</v>
      </c>
      <c r="H27" s="10"/>
      <c r="I27" s="48">
        <f t="shared" ref="I27:I36" si="4">SUM(C27:H27)</f>
        <v>4</v>
      </c>
      <c r="J27" s="10">
        <v>1</v>
      </c>
      <c r="K27" s="10">
        <v>1</v>
      </c>
      <c r="L27" s="10">
        <v>1</v>
      </c>
      <c r="M27" s="10"/>
      <c r="N27" s="45">
        <f t="shared" ref="N27:N36" si="5">SUM(J27:M27)</f>
        <v>3</v>
      </c>
    </row>
    <row r="28" spans="1:14" x14ac:dyDescent="0.25">
      <c r="A28" s="69"/>
      <c r="B28" s="23" t="s">
        <v>15</v>
      </c>
      <c r="C28" s="43"/>
      <c r="D28" s="10"/>
      <c r="E28" s="10"/>
      <c r="F28" s="10"/>
      <c r="G28" s="10"/>
      <c r="H28" s="10"/>
      <c r="I28" s="44">
        <f t="shared" si="4"/>
        <v>0</v>
      </c>
      <c r="J28" s="10"/>
      <c r="K28" s="10"/>
      <c r="L28" s="10"/>
      <c r="M28" s="10"/>
      <c r="N28" s="45">
        <f t="shared" si="5"/>
        <v>0</v>
      </c>
    </row>
    <row r="29" spans="1:14" x14ac:dyDescent="0.25">
      <c r="A29" s="69"/>
      <c r="B29" s="23" t="s">
        <v>16</v>
      </c>
      <c r="C29" s="43"/>
      <c r="D29" s="10"/>
      <c r="E29" s="10"/>
      <c r="F29" s="10"/>
      <c r="G29" s="10"/>
      <c r="H29" s="10">
        <v>1</v>
      </c>
      <c r="I29" s="44">
        <f t="shared" si="4"/>
        <v>1</v>
      </c>
      <c r="J29" s="10">
        <v>1</v>
      </c>
      <c r="K29" s="10"/>
      <c r="L29" s="10">
        <v>1</v>
      </c>
      <c r="M29" s="10"/>
      <c r="N29" s="45">
        <f t="shared" si="5"/>
        <v>2</v>
      </c>
    </row>
    <row r="30" spans="1:14" x14ac:dyDescent="0.25">
      <c r="A30" s="69"/>
      <c r="B30" s="23" t="s">
        <v>17</v>
      </c>
      <c r="C30" s="43"/>
      <c r="D30" s="10"/>
      <c r="E30" s="10"/>
      <c r="F30" s="10"/>
      <c r="G30" s="10"/>
      <c r="H30" s="10">
        <v>1</v>
      </c>
      <c r="I30" s="44">
        <f t="shared" si="4"/>
        <v>1</v>
      </c>
      <c r="J30" s="10">
        <v>1</v>
      </c>
      <c r="K30" s="10"/>
      <c r="L30" s="10">
        <v>1</v>
      </c>
      <c r="M30" s="10">
        <v>1</v>
      </c>
      <c r="N30" s="45">
        <f>SUM(J30:M30)</f>
        <v>3</v>
      </c>
    </row>
    <row r="31" spans="1:14" x14ac:dyDescent="0.25">
      <c r="A31" s="69"/>
      <c r="B31" s="23" t="s">
        <v>18</v>
      </c>
      <c r="C31" s="43"/>
      <c r="D31" s="10"/>
      <c r="E31" s="10"/>
      <c r="F31" s="10"/>
      <c r="G31" s="10"/>
      <c r="H31" s="10"/>
      <c r="I31" s="44">
        <f t="shared" si="4"/>
        <v>0</v>
      </c>
      <c r="J31" s="10"/>
      <c r="K31" s="10"/>
      <c r="L31" s="10"/>
      <c r="M31" s="10">
        <v>1</v>
      </c>
      <c r="N31" s="45">
        <f t="shared" si="5"/>
        <v>1</v>
      </c>
    </row>
    <row r="32" spans="1:14" x14ac:dyDescent="0.25">
      <c r="A32" s="69"/>
      <c r="B32" s="23" t="s">
        <v>19</v>
      </c>
      <c r="C32" s="43"/>
      <c r="D32" s="10">
        <v>1</v>
      </c>
      <c r="E32" s="10">
        <v>1</v>
      </c>
      <c r="F32" s="10">
        <v>1</v>
      </c>
      <c r="G32" s="10"/>
      <c r="H32" s="10"/>
      <c r="I32" s="48">
        <f t="shared" si="4"/>
        <v>3</v>
      </c>
      <c r="J32" s="10">
        <v>1</v>
      </c>
      <c r="K32" s="10">
        <v>1</v>
      </c>
      <c r="L32" s="10">
        <v>1</v>
      </c>
      <c r="M32" s="10"/>
      <c r="N32" s="45">
        <f t="shared" si="5"/>
        <v>3</v>
      </c>
    </row>
    <row r="33" spans="1:14" x14ac:dyDescent="0.25">
      <c r="A33" s="69"/>
      <c r="B33" s="23" t="s">
        <v>27</v>
      </c>
      <c r="C33" s="43"/>
      <c r="D33" s="10"/>
      <c r="E33" s="10"/>
      <c r="F33" s="10"/>
      <c r="G33" s="10"/>
      <c r="H33" s="10">
        <v>1</v>
      </c>
      <c r="I33" s="44">
        <f t="shared" si="4"/>
        <v>1</v>
      </c>
      <c r="J33" s="10">
        <v>1</v>
      </c>
      <c r="K33" s="10">
        <v>1</v>
      </c>
      <c r="L33" s="10">
        <v>1</v>
      </c>
      <c r="M33" s="10">
        <v>1</v>
      </c>
      <c r="N33" s="45">
        <f>SUM(J33:M33)</f>
        <v>4</v>
      </c>
    </row>
    <row r="34" spans="1:14" x14ac:dyDescent="0.25">
      <c r="A34" s="69"/>
      <c r="B34" s="23" t="s">
        <v>21</v>
      </c>
      <c r="C34" s="43"/>
      <c r="D34" s="10"/>
      <c r="E34" s="10"/>
      <c r="F34" s="10"/>
      <c r="G34" s="10"/>
      <c r="H34" s="10"/>
      <c r="I34" s="44">
        <f t="shared" si="4"/>
        <v>0</v>
      </c>
      <c r="J34" s="10"/>
      <c r="K34" s="10"/>
      <c r="L34" s="10"/>
      <c r="M34" s="10"/>
      <c r="N34" s="45">
        <f t="shared" si="5"/>
        <v>0</v>
      </c>
    </row>
    <row r="35" spans="1:14" x14ac:dyDescent="0.25">
      <c r="A35" s="69"/>
      <c r="B35" s="23" t="s">
        <v>22</v>
      </c>
      <c r="C35" s="43"/>
      <c r="D35" s="10"/>
      <c r="E35" s="10"/>
      <c r="F35" s="10"/>
      <c r="G35" s="10"/>
      <c r="H35" s="10"/>
      <c r="I35" s="44">
        <f t="shared" si="4"/>
        <v>0</v>
      </c>
      <c r="J35" s="10"/>
      <c r="K35" s="10"/>
      <c r="L35" s="10"/>
      <c r="M35" s="10"/>
      <c r="N35" s="45">
        <f t="shared" si="5"/>
        <v>0</v>
      </c>
    </row>
    <row r="36" spans="1:14" x14ac:dyDescent="0.25">
      <c r="A36" s="69"/>
      <c r="B36" s="23" t="s">
        <v>23</v>
      </c>
      <c r="C36" s="43"/>
      <c r="D36" s="10"/>
      <c r="E36" s="10"/>
      <c r="F36" s="10"/>
      <c r="G36" s="10"/>
      <c r="H36" s="10"/>
      <c r="I36" s="44">
        <f t="shared" si="4"/>
        <v>0</v>
      </c>
      <c r="J36" s="10"/>
      <c r="K36" s="10"/>
      <c r="L36" s="10"/>
      <c r="M36" s="10"/>
      <c r="N36" s="45">
        <f t="shared" si="5"/>
        <v>0</v>
      </c>
    </row>
    <row r="37" spans="1:14" ht="90" x14ac:dyDescent="0.25">
      <c r="A37" s="18" t="s">
        <v>28</v>
      </c>
      <c r="B37" s="22" t="s">
        <v>85</v>
      </c>
      <c r="C37" s="46">
        <v>4</v>
      </c>
      <c r="D37" s="10">
        <v>6</v>
      </c>
      <c r="E37" s="10">
        <v>7</v>
      </c>
      <c r="F37" s="10">
        <v>8</v>
      </c>
      <c r="G37" s="10">
        <v>15</v>
      </c>
      <c r="H37" s="10">
        <v>4</v>
      </c>
      <c r="I37" s="48">
        <f>44/60</f>
        <v>0.73333333333333328</v>
      </c>
      <c r="J37" s="10">
        <v>8</v>
      </c>
      <c r="K37" s="10">
        <v>4</v>
      </c>
      <c r="L37" s="10">
        <v>9</v>
      </c>
      <c r="M37" s="10">
        <v>4</v>
      </c>
      <c r="N37" s="45">
        <f>SUM(J37:M37)</f>
        <v>25</v>
      </c>
    </row>
    <row r="38" spans="1:14" x14ac:dyDescent="0.25">
      <c r="A38" s="67" t="s">
        <v>29</v>
      </c>
      <c r="B38" s="23" t="s">
        <v>30</v>
      </c>
      <c r="C38" s="46"/>
      <c r="D38" s="10"/>
      <c r="E38" s="10"/>
      <c r="F38" s="10"/>
      <c r="G38" s="10"/>
      <c r="H38" s="10"/>
      <c r="I38" s="44"/>
      <c r="J38" s="10"/>
      <c r="K38" s="10"/>
      <c r="L38" s="10"/>
      <c r="M38" s="10"/>
      <c r="N38" s="45">
        <f t="shared" ref="N38:N48" si="6">SUM(J38:M38)</f>
        <v>0</v>
      </c>
    </row>
    <row r="39" spans="1:14" x14ac:dyDescent="0.25">
      <c r="A39" s="67"/>
      <c r="B39" s="23" t="s">
        <v>14</v>
      </c>
      <c r="C39" s="43"/>
      <c r="D39" s="10">
        <v>1</v>
      </c>
      <c r="E39" s="10">
        <v>1</v>
      </c>
      <c r="F39" s="10">
        <v>1</v>
      </c>
      <c r="G39" s="10">
        <v>1</v>
      </c>
      <c r="H39" s="10"/>
      <c r="I39" s="48">
        <f>SUM(C39:H39)</f>
        <v>4</v>
      </c>
      <c r="J39" s="10">
        <v>1</v>
      </c>
      <c r="K39" s="10">
        <v>1</v>
      </c>
      <c r="L39" s="10">
        <v>1</v>
      </c>
      <c r="M39" s="10"/>
      <c r="N39" s="45">
        <f t="shared" si="6"/>
        <v>3</v>
      </c>
    </row>
    <row r="40" spans="1:14" x14ac:dyDescent="0.25">
      <c r="A40" s="67"/>
      <c r="B40" s="23" t="s">
        <v>15</v>
      </c>
      <c r="C40" s="43"/>
      <c r="D40" s="10"/>
      <c r="E40" s="10"/>
      <c r="F40" s="10"/>
      <c r="G40" s="10"/>
      <c r="H40" s="10"/>
      <c r="I40" s="44">
        <f t="shared" ref="I40:I48" si="7">SUM(C40:H40)</f>
        <v>0</v>
      </c>
      <c r="J40" s="10"/>
      <c r="K40" s="10"/>
      <c r="L40" s="10"/>
      <c r="M40" s="10"/>
      <c r="N40" s="45">
        <f t="shared" si="6"/>
        <v>0</v>
      </c>
    </row>
    <row r="41" spans="1:14" x14ac:dyDescent="0.25">
      <c r="A41" s="67"/>
      <c r="B41" s="23" t="s">
        <v>16</v>
      </c>
      <c r="C41" s="43"/>
      <c r="D41" s="10"/>
      <c r="E41" s="10"/>
      <c r="F41" s="10"/>
      <c r="G41" s="10">
        <v>1</v>
      </c>
      <c r="H41" s="10"/>
      <c r="I41" s="44">
        <f t="shared" si="7"/>
        <v>1</v>
      </c>
      <c r="J41" s="10">
        <v>1</v>
      </c>
      <c r="K41" s="10">
        <v>1</v>
      </c>
      <c r="L41" s="10"/>
      <c r="M41" s="10"/>
      <c r="N41" s="45">
        <f t="shared" si="6"/>
        <v>2</v>
      </c>
    </row>
    <row r="42" spans="1:14" x14ac:dyDescent="0.25">
      <c r="A42" s="67"/>
      <c r="B42" s="23" t="s">
        <v>17</v>
      </c>
      <c r="C42" s="43"/>
      <c r="D42" s="10"/>
      <c r="E42" s="10"/>
      <c r="F42" s="10"/>
      <c r="G42" s="10">
        <v>1</v>
      </c>
      <c r="H42" s="10">
        <v>1</v>
      </c>
      <c r="I42" s="48">
        <f t="shared" si="7"/>
        <v>2</v>
      </c>
      <c r="J42" s="10">
        <v>1</v>
      </c>
      <c r="K42" s="10"/>
      <c r="L42" s="10">
        <v>1</v>
      </c>
      <c r="M42" s="10">
        <v>1</v>
      </c>
      <c r="N42" s="45">
        <f t="shared" si="6"/>
        <v>3</v>
      </c>
    </row>
    <row r="43" spans="1:14" x14ac:dyDescent="0.25">
      <c r="A43" s="67"/>
      <c r="B43" s="23" t="s">
        <v>18</v>
      </c>
      <c r="C43" s="43"/>
      <c r="D43" s="10"/>
      <c r="E43" s="10"/>
      <c r="F43" s="10"/>
      <c r="G43" s="10"/>
      <c r="H43" s="10"/>
      <c r="I43" s="44">
        <f t="shared" si="7"/>
        <v>0</v>
      </c>
      <c r="J43" s="10"/>
      <c r="K43" s="10"/>
      <c r="L43" s="10">
        <v>1</v>
      </c>
      <c r="M43" s="10">
        <v>1</v>
      </c>
      <c r="N43" s="45">
        <f t="shared" si="6"/>
        <v>2</v>
      </c>
    </row>
    <row r="44" spans="1:14" x14ac:dyDescent="0.25">
      <c r="A44" s="67"/>
      <c r="B44" s="23" t="s">
        <v>19</v>
      </c>
      <c r="C44" s="43">
        <v>1</v>
      </c>
      <c r="D44" s="10">
        <v>1</v>
      </c>
      <c r="E44" s="10"/>
      <c r="F44" s="10">
        <v>1</v>
      </c>
      <c r="G44" s="10"/>
      <c r="H44" s="10">
        <v>1</v>
      </c>
      <c r="I44" s="48">
        <f t="shared" si="7"/>
        <v>4</v>
      </c>
      <c r="J44" s="10">
        <v>1</v>
      </c>
      <c r="K44" s="10">
        <v>1</v>
      </c>
      <c r="L44" s="10">
        <v>1</v>
      </c>
      <c r="M44" s="10">
        <v>1</v>
      </c>
      <c r="N44" s="45">
        <f t="shared" si="6"/>
        <v>4</v>
      </c>
    </row>
    <row r="45" spans="1:14" x14ac:dyDescent="0.25">
      <c r="A45" s="67"/>
      <c r="B45" s="23" t="s">
        <v>31</v>
      </c>
      <c r="C45" s="43"/>
      <c r="D45" s="10"/>
      <c r="E45" s="10"/>
      <c r="F45" s="10"/>
      <c r="G45" s="10">
        <v>1</v>
      </c>
      <c r="H45" s="10"/>
      <c r="I45" s="44">
        <f t="shared" si="7"/>
        <v>1</v>
      </c>
      <c r="J45" s="10">
        <v>1</v>
      </c>
      <c r="K45" s="10">
        <v>1</v>
      </c>
      <c r="L45" s="10">
        <v>1</v>
      </c>
      <c r="M45" s="10"/>
      <c r="N45" s="45">
        <f t="shared" si="6"/>
        <v>3</v>
      </c>
    </row>
    <row r="46" spans="1:14" x14ac:dyDescent="0.25">
      <c r="A46" s="67"/>
      <c r="B46" s="23" t="s">
        <v>21</v>
      </c>
      <c r="C46" s="43"/>
      <c r="D46" s="10"/>
      <c r="E46" s="10"/>
      <c r="F46" s="10"/>
      <c r="G46" s="10"/>
      <c r="H46" s="10"/>
      <c r="I46" s="44">
        <f t="shared" si="7"/>
        <v>0</v>
      </c>
      <c r="J46" s="10"/>
      <c r="K46" s="10"/>
      <c r="L46" s="10"/>
      <c r="M46" s="10"/>
      <c r="N46" s="45">
        <f t="shared" si="6"/>
        <v>0</v>
      </c>
    </row>
    <row r="47" spans="1:14" x14ac:dyDescent="0.25">
      <c r="A47" s="67"/>
      <c r="B47" s="23" t="s">
        <v>22</v>
      </c>
      <c r="C47" s="43"/>
      <c r="D47" s="10"/>
      <c r="E47" s="10"/>
      <c r="F47" s="10"/>
      <c r="G47" s="10"/>
      <c r="H47" s="10"/>
      <c r="I47" s="44">
        <f t="shared" si="7"/>
        <v>0</v>
      </c>
      <c r="J47" s="10"/>
      <c r="K47" s="10">
        <v>1</v>
      </c>
      <c r="L47" s="10"/>
      <c r="M47" s="10"/>
      <c r="N47" s="45">
        <f t="shared" si="6"/>
        <v>1</v>
      </c>
    </row>
    <row r="48" spans="1:14" x14ac:dyDescent="0.25">
      <c r="A48" s="67"/>
      <c r="B48" s="23" t="s">
        <v>32</v>
      </c>
      <c r="C48" s="43"/>
      <c r="D48" s="10"/>
      <c r="E48" s="10">
        <v>1</v>
      </c>
      <c r="F48" s="10"/>
      <c r="G48" s="10"/>
      <c r="H48" s="10">
        <v>1</v>
      </c>
      <c r="I48" s="48">
        <f t="shared" si="7"/>
        <v>2</v>
      </c>
      <c r="J48" s="10"/>
      <c r="K48" s="10"/>
      <c r="L48" s="10"/>
      <c r="M48" s="10"/>
      <c r="N48" s="45">
        <f t="shared" si="6"/>
        <v>0</v>
      </c>
    </row>
    <row r="49" spans="1:14" ht="45" x14ac:dyDescent="0.25">
      <c r="A49" s="21" t="s">
        <v>33</v>
      </c>
      <c r="B49" s="22"/>
      <c r="C49" s="4" t="s">
        <v>86</v>
      </c>
      <c r="D49" s="10" t="s">
        <v>98</v>
      </c>
      <c r="E49" s="10" t="s">
        <v>106</v>
      </c>
      <c r="F49" s="10"/>
      <c r="G49" s="10" t="s">
        <v>132</v>
      </c>
      <c r="H49" s="10" t="s">
        <v>145</v>
      </c>
      <c r="I49" s="44"/>
      <c r="J49" s="10" t="s">
        <v>156</v>
      </c>
      <c r="K49" s="10" t="s">
        <v>167</v>
      </c>
      <c r="L49" s="10" t="s">
        <v>159</v>
      </c>
      <c r="M49" s="10" t="s">
        <v>189</v>
      </c>
      <c r="N49" s="45"/>
    </row>
    <row r="50" spans="1:14" ht="75" x14ac:dyDescent="0.25">
      <c r="A50" s="18" t="s">
        <v>34</v>
      </c>
      <c r="B50" s="22"/>
      <c r="C50" s="43" t="s">
        <v>87</v>
      </c>
      <c r="D50" s="10" t="s">
        <v>99</v>
      </c>
      <c r="E50" s="10" t="s">
        <v>107</v>
      </c>
      <c r="F50" s="10" t="s">
        <v>119</v>
      </c>
      <c r="G50" s="10" t="s">
        <v>133</v>
      </c>
      <c r="H50" s="10" t="s">
        <v>146</v>
      </c>
      <c r="I50" s="44"/>
      <c r="J50" s="10" t="s">
        <v>157</v>
      </c>
      <c r="K50" s="10" t="s">
        <v>168</v>
      </c>
      <c r="L50" s="10" t="s">
        <v>179</v>
      </c>
      <c r="M50" s="10" t="s">
        <v>190</v>
      </c>
      <c r="N50" s="45"/>
    </row>
    <row r="51" spans="1:14" ht="135" x14ac:dyDescent="0.25">
      <c r="A51" s="19" t="s">
        <v>35</v>
      </c>
      <c r="B51" s="22"/>
      <c r="C51" s="43" t="s">
        <v>88</v>
      </c>
      <c r="D51" s="10" t="s">
        <v>100</v>
      </c>
      <c r="E51" s="26" t="s">
        <v>108</v>
      </c>
      <c r="F51" s="10"/>
      <c r="G51" s="10" t="s">
        <v>134</v>
      </c>
      <c r="H51" s="10" t="s">
        <v>147</v>
      </c>
      <c r="I51" s="44"/>
      <c r="J51" s="10" t="s">
        <v>158</v>
      </c>
      <c r="K51" s="26" t="s">
        <v>169</v>
      </c>
      <c r="L51" s="10" t="s">
        <v>180</v>
      </c>
      <c r="M51" s="10" t="s">
        <v>191</v>
      </c>
      <c r="N51" s="45"/>
    </row>
    <row r="52" spans="1:14" ht="45" x14ac:dyDescent="0.25">
      <c r="A52" s="18" t="s">
        <v>36</v>
      </c>
      <c r="B52" s="22"/>
      <c r="C52" s="43" t="s">
        <v>89</v>
      </c>
      <c r="D52" s="10" t="s">
        <v>98</v>
      </c>
      <c r="E52" s="10" t="s">
        <v>109</v>
      </c>
      <c r="F52" s="10" t="s">
        <v>120</v>
      </c>
      <c r="G52" s="10" t="s">
        <v>135</v>
      </c>
      <c r="H52" s="10" t="s">
        <v>148</v>
      </c>
      <c r="I52" s="44"/>
      <c r="J52" s="10" t="s">
        <v>159</v>
      </c>
      <c r="K52" s="10" t="s">
        <v>170</v>
      </c>
      <c r="L52" s="10" t="s">
        <v>181</v>
      </c>
      <c r="M52" s="10" t="s">
        <v>192</v>
      </c>
      <c r="N52" s="45"/>
    </row>
    <row r="53" spans="1:14" ht="45" x14ac:dyDescent="0.25">
      <c r="A53" s="68" t="s">
        <v>37</v>
      </c>
      <c r="B53" s="23" t="s">
        <v>38</v>
      </c>
      <c r="C53" s="43">
        <v>1</v>
      </c>
      <c r="D53" s="10"/>
      <c r="E53" s="10"/>
      <c r="F53" s="10"/>
      <c r="G53" s="10"/>
      <c r="H53" s="10"/>
      <c r="I53" s="44">
        <f>SUM(C53:H53)</f>
        <v>1</v>
      </c>
      <c r="J53" s="10"/>
      <c r="K53" s="10"/>
      <c r="L53" s="10">
        <v>1</v>
      </c>
      <c r="M53" s="10">
        <v>1</v>
      </c>
      <c r="N53" s="45">
        <f>SUM(J53:M53)</f>
        <v>2</v>
      </c>
    </row>
    <row r="54" spans="1:14" ht="30" x14ac:dyDescent="0.25">
      <c r="A54" s="68"/>
      <c r="B54" s="23" t="s">
        <v>39</v>
      </c>
      <c r="C54" s="43">
        <v>1</v>
      </c>
      <c r="D54" s="10">
        <v>1</v>
      </c>
      <c r="E54" s="10">
        <v>1</v>
      </c>
      <c r="F54" s="10">
        <v>1</v>
      </c>
      <c r="G54" s="10"/>
      <c r="H54" s="10"/>
      <c r="I54" s="44">
        <f t="shared" ref="I54:I58" si="8">SUM(C54:H54)</f>
        <v>4</v>
      </c>
      <c r="J54" s="10"/>
      <c r="K54" s="10"/>
      <c r="L54" s="10">
        <v>1</v>
      </c>
      <c r="M54" s="10"/>
      <c r="N54" s="45">
        <f t="shared" ref="N54:N58" si="9">SUM(J54:M54)</f>
        <v>1</v>
      </c>
    </row>
    <row r="55" spans="1:14" ht="30" x14ac:dyDescent="0.25">
      <c r="A55" s="68"/>
      <c r="B55" s="23" t="s">
        <v>40</v>
      </c>
      <c r="C55" s="43"/>
      <c r="D55" s="10"/>
      <c r="E55" s="10"/>
      <c r="F55" s="10"/>
      <c r="G55" s="10">
        <v>1</v>
      </c>
      <c r="H55" s="10"/>
      <c r="I55" s="44">
        <f t="shared" si="8"/>
        <v>1</v>
      </c>
      <c r="J55" s="10">
        <v>1</v>
      </c>
      <c r="K55" s="10">
        <v>1</v>
      </c>
      <c r="L55" s="10">
        <v>1</v>
      </c>
      <c r="M55" s="10"/>
      <c r="N55" s="45">
        <f t="shared" si="9"/>
        <v>3</v>
      </c>
    </row>
    <row r="56" spans="1:14" x14ac:dyDescent="0.25">
      <c r="A56" s="68"/>
      <c r="B56" s="23" t="s">
        <v>41</v>
      </c>
      <c r="C56" s="43"/>
      <c r="D56" s="10"/>
      <c r="E56" s="10"/>
      <c r="F56" s="10"/>
      <c r="G56" s="10">
        <v>1</v>
      </c>
      <c r="H56" s="10"/>
      <c r="I56" s="44">
        <f t="shared" si="8"/>
        <v>1</v>
      </c>
      <c r="J56" s="10"/>
      <c r="K56" s="10"/>
      <c r="L56" s="10"/>
      <c r="M56" s="10"/>
      <c r="N56" s="45">
        <f t="shared" si="9"/>
        <v>0</v>
      </c>
    </row>
    <row r="57" spans="1:14" ht="30" x14ac:dyDescent="0.25">
      <c r="A57" s="68"/>
      <c r="B57" s="23" t="s">
        <v>42</v>
      </c>
      <c r="C57" s="43"/>
      <c r="D57" s="10"/>
      <c r="E57" s="10"/>
      <c r="F57" s="10"/>
      <c r="G57" s="10"/>
      <c r="H57" s="10"/>
      <c r="I57" s="44">
        <f t="shared" si="8"/>
        <v>0</v>
      </c>
      <c r="J57" s="10">
        <v>1</v>
      </c>
      <c r="K57" s="10"/>
      <c r="L57" s="10"/>
      <c r="M57" s="10">
        <v>1</v>
      </c>
      <c r="N57" s="45">
        <f t="shared" si="9"/>
        <v>2</v>
      </c>
    </row>
    <row r="58" spans="1:14" ht="60" x14ac:dyDescent="0.25">
      <c r="A58" s="68"/>
      <c r="B58" s="23" t="s">
        <v>43</v>
      </c>
      <c r="C58" s="43"/>
      <c r="D58" s="10"/>
      <c r="E58" s="10"/>
      <c r="F58" s="10"/>
      <c r="G58" s="10">
        <v>1</v>
      </c>
      <c r="H58" s="10"/>
      <c r="I58" s="44">
        <f t="shared" si="8"/>
        <v>1</v>
      </c>
      <c r="J58" s="10"/>
      <c r="K58" s="10"/>
      <c r="L58" s="10"/>
      <c r="M58" s="10"/>
      <c r="N58" s="45">
        <f t="shared" si="9"/>
        <v>0</v>
      </c>
    </row>
    <row r="59" spans="1:14" x14ac:dyDescent="0.25">
      <c r="A59" s="68"/>
      <c r="B59" s="23" t="s">
        <v>23</v>
      </c>
      <c r="C59" s="43"/>
      <c r="D59" s="10"/>
      <c r="E59" s="10"/>
      <c r="F59" s="10"/>
      <c r="G59" s="10"/>
      <c r="H59" s="10"/>
      <c r="I59" s="44"/>
      <c r="J59" s="10"/>
      <c r="K59" s="10"/>
      <c r="L59" s="10"/>
      <c r="M59" s="10"/>
      <c r="N59" s="45"/>
    </row>
    <row r="60" spans="1:14" ht="90" x14ac:dyDescent="0.25">
      <c r="A60" s="18" t="s">
        <v>44</v>
      </c>
      <c r="B60" s="22"/>
      <c r="C60" s="26" t="s">
        <v>90</v>
      </c>
      <c r="D60" s="10"/>
      <c r="E60" s="10" t="s">
        <v>110</v>
      </c>
      <c r="F60" s="10" t="s">
        <v>121</v>
      </c>
      <c r="G60" s="10" t="s">
        <v>136</v>
      </c>
      <c r="H60" s="10"/>
      <c r="I60" s="44"/>
      <c r="J60" s="26" t="s">
        <v>160</v>
      </c>
      <c r="K60" s="26" t="s">
        <v>171</v>
      </c>
      <c r="L60" s="10" t="s">
        <v>182</v>
      </c>
      <c r="M60" s="26" t="s">
        <v>193</v>
      </c>
      <c r="N60" s="45"/>
    </row>
    <row r="61" spans="1:14" ht="15" customHeight="1" x14ac:dyDescent="0.25">
      <c r="A61" s="67" t="s">
        <v>45</v>
      </c>
      <c r="B61" s="23" t="s">
        <v>51</v>
      </c>
      <c r="C61" s="43">
        <v>1</v>
      </c>
      <c r="D61" s="10">
        <v>1</v>
      </c>
      <c r="E61" s="10">
        <v>1</v>
      </c>
      <c r="F61" s="10">
        <v>1</v>
      </c>
      <c r="G61" s="10">
        <v>1</v>
      </c>
      <c r="H61" s="10"/>
      <c r="I61" s="44">
        <f>SUM(C61:H61)</f>
        <v>5</v>
      </c>
      <c r="J61" s="10">
        <v>1</v>
      </c>
      <c r="K61" s="10"/>
      <c r="L61" s="10">
        <v>1</v>
      </c>
      <c r="M61" s="10"/>
      <c r="N61" s="45">
        <f>SUM(J61:M61)</f>
        <v>2</v>
      </c>
    </row>
    <row r="62" spans="1:14" x14ac:dyDescent="0.25">
      <c r="A62" s="67"/>
      <c r="B62" s="23" t="s">
        <v>52</v>
      </c>
      <c r="C62" s="43"/>
      <c r="D62" s="10"/>
      <c r="E62" s="10"/>
      <c r="F62" s="10"/>
      <c r="G62" s="10"/>
      <c r="H62" s="10"/>
      <c r="I62" s="44"/>
      <c r="J62" s="10"/>
      <c r="K62" s="10">
        <v>1</v>
      </c>
      <c r="L62" s="10"/>
      <c r="M62" s="10">
        <v>1</v>
      </c>
      <c r="N62" s="45">
        <f t="shared" ref="N62:N63" si="10">SUM(J62:M62)</f>
        <v>2</v>
      </c>
    </row>
    <row r="63" spans="1:14" x14ac:dyDescent="0.25">
      <c r="A63" s="67"/>
      <c r="B63" s="23" t="s">
        <v>53</v>
      </c>
      <c r="C63" s="43"/>
      <c r="D63" s="10"/>
      <c r="E63" s="10"/>
      <c r="F63" s="10"/>
      <c r="G63" s="10"/>
      <c r="H63" s="10"/>
      <c r="I63" s="44"/>
      <c r="J63" s="10"/>
      <c r="K63" s="10"/>
      <c r="L63" s="10"/>
      <c r="M63" s="10"/>
      <c r="N63" s="45">
        <f t="shared" si="10"/>
        <v>0</v>
      </c>
    </row>
    <row r="64" spans="1:14" ht="120" x14ac:dyDescent="0.25">
      <c r="A64" s="18" t="s">
        <v>50</v>
      </c>
      <c r="B64" s="22"/>
      <c r="C64" s="43"/>
      <c r="D64" s="10"/>
      <c r="E64" s="10" t="s">
        <v>111</v>
      </c>
      <c r="F64" s="10" t="s">
        <v>122</v>
      </c>
      <c r="G64" s="16" t="s">
        <v>137</v>
      </c>
      <c r="H64" s="10"/>
      <c r="I64" s="44"/>
      <c r="J64" s="10"/>
      <c r="K64" s="16" t="s">
        <v>172</v>
      </c>
      <c r="L64" s="16" t="s">
        <v>183</v>
      </c>
      <c r="M64" s="10"/>
      <c r="N64" s="45"/>
    </row>
    <row r="65" spans="1:14" ht="30" x14ac:dyDescent="0.25">
      <c r="A65" s="67" t="s">
        <v>54</v>
      </c>
      <c r="B65" s="23" t="s">
        <v>46</v>
      </c>
      <c r="C65" s="43"/>
      <c r="D65" s="10"/>
      <c r="E65" s="10"/>
      <c r="F65" s="10"/>
      <c r="G65" s="10"/>
      <c r="H65" s="10"/>
      <c r="I65" s="44"/>
      <c r="J65" s="10">
        <v>1</v>
      </c>
      <c r="K65" s="10"/>
      <c r="L65" s="10"/>
      <c r="M65" s="10"/>
      <c r="N65" s="45">
        <f>SUM(J65:M65)</f>
        <v>1</v>
      </c>
    </row>
    <row r="66" spans="1:14" ht="45" x14ac:dyDescent="0.25">
      <c r="A66" s="67"/>
      <c r="B66" s="23" t="s">
        <v>47</v>
      </c>
      <c r="C66" s="43"/>
      <c r="D66" s="10"/>
      <c r="E66" s="10"/>
      <c r="F66" s="10"/>
      <c r="G66" s="10"/>
      <c r="H66" s="10"/>
      <c r="I66" s="44"/>
      <c r="J66" s="10"/>
      <c r="K66" s="10"/>
      <c r="L66" s="10"/>
      <c r="M66" s="10"/>
      <c r="N66" s="45">
        <f t="shared" ref="N66:N71" si="11">SUM(J66:M66)</f>
        <v>0</v>
      </c>
    </row>
    <row r="67" spans="1:14" ht="45" x14ac:dyDescent="0.25">
      <c r="A67" s="67"/>
      <c r="B67" s="23" t="s">
        <v>48</v>
      </c>
      <c r="C67" s="43">
        <v>1</v>
      </c>
      <c r="D67" s="10">
        <v>1</v>
      </c>
      <c r="E67" s="10">
        <v>1</v>
      </c>
      <c r="F67" s="10">
        <v>1</v>
      </c>
      <c r="G67" s="10">
        <v>1</v>
      </c>
      <c r="H67" s="10"/>
      <c r="I67" s="44">
        <f>SUM(C67:H67)</f>
        <v>5</v>
      </c>
      <c r="J67" s="10"/>
      <c r="K67" s="10">
        <v>1</v>
      </c>
      <c r="L67" s="10">
        <v>1</v>
      </c>
      <c r="M67" s="10">
        <v>1</v>
      </c>
      <c r="N67" s="45">
        <f t="shared" si="11"/>
        <v>3</v>
      </c>
    </row>
    <row r="68" spans="1:14" ht="60" x14ac:dyDescent="0.25">
      <c r="A68" s="67"/>
      <c r="B68" s="23" t="s">
        <v>49</v>
      </c>
      <c r="C68" s="43"/>
      <c r="D68" s="10"/>
      <c r="E68" s="10"/>
      <c r="F68" s="10"/>
      <c r="G68" s="10"/>
      <c r="H68" s="10"/>
      <c r="I68" s="44"/>
      <c r="J68" s="10"/>
      <c r="K68" s="10"/>
      <c r="L68" s="10"/>
      <c r="M68" s="10"/>
      <c r="N68" s="45">
        <f t="shared" si="11"/>
        <v>0</v>
      </c>
    </row>
    <row r="69" spans="1:14" x14ac:dyDescent="0.25">
      <c r="A69" s="68" t="s">
        <v>55</v>
      </c>
      <c r="B69" s="23" t="s">
        <v>51</v>
      </c>
      <c r="C69" s="43"/>
      <c r="D69" s="10">
        <v>1</v>
      </c>
      <c r="E69" s="10">
        <v>1</v>
      </c>
      <c r="F69" s="10">
        <v>1</v>
      </c>
      <c r="G69" s="10">
        <v>1</v>
      </c>
      <c r="H69" s="10">
        <v>1</v>
      </c>
      <c r="I69" s="44">
        <f>SUM(C69:H69)</f>
        <v>5</v>
      </c>
      <c r="J69" s="10">
        <v>1</v>
      </c>
      <c r="K69" s="10"/>
      <c r="L69" s="10"/>
      <c r="M69" s="10"/>
      <c r="N69" s="45">
        <f t="shared" si="11"/>
        <v>1</v>
      </c>
    </row>
    <row r="70" spans="1:14" x14ac:dyDescent="0.25">
      <c r="A70" s="68"/>
      <c r="B70" s="23" t="s">
        <v>52</v>
      </c>
      <c r="C70" s="43"/>
      <c r="D70" s="10"/>
      <c r="E70" s="10"/>
      <c r="F70" s="10"/>
      <c r="G70" s="10"/>
      <c r="H70" s="10"/>
      <c r="I70" s="44">
        <f t="shared" ref="I70:I71" si="12">SUM(C70:H70)</f>
        <v>0</v>
      </c>
      <c r="J70" s="10"/>
      <c r="K70" s="10">
        <v>1</v>
      </c>
      <c r="L70" s="10">
        <v>1</v>
      </c>
      <c r="M70" s="10">
        <v>1</v>
      </c>
      <c r="N70" s="45">
        <f t="shared" si="11"/>
        <v>3</v>
      </c>
    </row>
    <row r="71" spans="1:14" x14ac:dyDescent="0.25">
      <c r="A71" s="68"/>
      <c r="B71" s="23" t="s">
        <v>56</v>
      </c>
      <c r="C71" s="43">
        <v>1</v>
      </c>
      <c r="D71" s="10"/>
      <c r="E71" s="10"/>
      <c r="F71" s="10"/>
      <c r="G71" s="10"/>
      <c r="H71" s="10"/>
      <c r="I71" s="44">
        <f t="shared" si="12"/>
        <v>1</v>
      </c>
      <c r="J71" s="10"/>
      <c r="K71" s="10"/>
      <c r="L71" s="10"/>
      <c r="M71" s="10"/>
      <c r="N71" s="45">
        <f t="shared" si="11"/>
        <v>0</v>
      </c>
    </row>
    <row r="72" spans="1:14" ht="135" x14ac:dyDescent="0.25">
      <c r="A72" s="18"/>
      <c r="B72" s="23" t="s">
        <v>92</v>
      </c>
      <c r="C72" s="43"/>
      <c r="D72" s="10"/>
      <c r="E72" s="10"/>
      <c r="F72" s="10"/>
      <c r="G72" s="16" t="s">
        <v>138</v>
      </c>
      <c r="H72" s="34" t="s">
        <v>149</v>
      </c>
      <c r="I72" s="44"/>
      <c r="J72" s="10"/>
      <c r="K72" s="10"/>
      <c r="L72" s="10" t="s">
        <v>184</v>
      </c>
      <c r="M72" s="10"/>
      <c r="N72" s="45"/>
    </row>
    <row r="73" spans="1:14" x14ac:dyDescent="0.25">
      <c r="A73" s="66" t="s">
        <v>57</v>
      </c>
      <c r="B73" s="23" t="s">
        <v>58</v>
      </c>
      <c r="C73" s="43">
        <v>7</v>
      </c>
      <c r="D73" s="10">
        <v>3</v>
      </c>
      <c r="E73" s="10">
        <v>4</v>
      </c>
      <c r="F73" s="10">
        <v>4</v>
      </c>
      <c r="G73" s="10">
        <v>17</v>
      </c>
      <c r="H73" s="10">
        <v>3</v>
      </c>
      <c r="I73" s="49">
        <f>38/60</f>
        <v>0.6333333333333333</v>
      </c>
      <c r="J73" s="10">
        <v>8</v>
      </c>
      <c r="K73" s="10">
        <v>3</v>
      </c>
      <c r="L73" s="10">
        <v>10</v>
      </c>
      <c r="M73" s="10">
        <v>4</v>
      </c>
      <c r="N73" s="45">
        <f>SUM(J73:M73)</f>
        <v>25</v>
      </c>
    </row>
    <row r="74" spans="1:14" x14ac:dyDescent="0.25">
      <c r="A74" s="66"/>
      <c r="B74" s="23" t="s">
        <v>59</v>
      </c>
      <c r="C74" s="43"/>
      <c r="D74" s="10">
        <v>2</v>
      </c>
      <c r="E74" s="10">
        <v>5</v>
      </c>
      <c r="F74" s="10"/>
      <c r="G74" s="10">
        <v>10</v>
      </c>
      <c r="H74" s="10">
        <v>2</v>
      </c>
      <c r="I74" s="49">
        <f>19/60</f>
        <v>0.31666666666666665</v>
      </c>
      <c r="J74" s="10">
        <v>8</v>
      </c>
      <c r="K74" s="10">
        <v>4</v>
      </c>
      <c r="L74" s="10">
        <v>3</v>
      </c>
      <c r="M74" s="10">
        <v>2</v>
      </c>
      <c r="N74" s="45">
        <f t="shared" ref="N74:N75" si="13">SUM(J74:M74)</f>
        <v>17</v>
      </c>
    </row>
    <row r="75" spans="1:14" x14ac:dyDescent="0.25">
      <c r="A75" s="66"/>
      <c r="B75" s="23" t="s">
        <v>60</v>
      </c>
      <c r="C75" s="43"/>
      <c r="D75" s="10">
        <v>1</v>
      </c>
      <c r="E75" s="10">
        <v>1</v>
      </c>
      <c r="F75" s="10">
        <v>3</v>
      </c>
      <c r="G75" s="10">
        <v>7</v>
      </c>
      <c r="H75" s="10">
        <v>4</v>
      </c>
      <c r="I75" s="49">
        <f>16/60</f>
        <v>0.26666666666666666</v>
      </c>
      <c r="J75" s="10"/>
      <c r="K75" s="10">
        <v>3</v>
      </c>
      <c r="L75" s="10">
        <v>8</v>
      </c>
      <c r="M75" s="10">
        <v>3</v>
      </c>
      <c r="N75" s="45">
        <f t="shared" si="13"/>
        <v>14</v>
      </c>
    </row>
    <row r="76" spans="1:14" ht="45" x14ac:dyDescent="0.25">
      <c r="A76" s="19" t="s">
        <v>91</v>
      </c>
      <c r="B76" s="23" t="s">
        <v>92</v>
      </c>
      <c r="C76" s="43" t="s">
        <v>93</v>
      </c>
      <c r="D76" s="10" t="s">
        <v>101</v>
      </c>
      <c r="E76" s="10" t="s">
        <v>112</v>
      </c>
      <c r="F76" s="10" t="s">
        <v>123</v>
      </c>
      <c r="G76" s="10" t="s">
        <v>139</v>
      </c>
      <c r="H76" s="10" t="s">
        <v>150</v>
      </c>
      <c r="I76" s="44"/>
      <c r="J76" s="10" t="s">
        <v>161</v>
      </c>
      <c r="K76" s="10" t="s">
        <v>173</v>
      </c>
      <c r="L76" s="10" t="s">
        <v>173</v>
      </c>
      <c r="M76" s="10" t="s">
        <v>98</v>
      </c>
      <c r="N76" s="45"/>
    </row>
    <row r="77" spans="1:14" ht="30" x14ac:dyDescent="0.25">
      <c r="A77" s="67" t="s">
        <v>61</v>
      </c>
      <c r="B77" s="23" t="s">
        <v>62</v>
      </c>
      <c r="C77" s="43">
        <v>1</v>
      </c>
      <c r="D77" s="10"/>
      <c r="E77" s="10">
        <v>1</v>
      </c>
      <c r="F77" s="10">
        <v>3</v>
      </c>
      <c r="G77" s="10">
        <v>17</v>
      </c>
      <c r="H77" s="10">
        <v>2</v>
      </c>
      <c r="I77" s="49">
        <f>24/60</f>
        <v>0.4</v>
      </c>
      <c r="J77" s="10"/>
      <c r="K77" s="10"/>
      <c r="L77" s="10">
        <v>9</v>
      </c>
      <c r="M77" s="10">
        <v>3</v>
      </c>
      <c r="N77" s="45">
        <f>SUM(J77:M77)</f>
        <v>12</v>
      </c>
    </row>
    <row r="78" spans="1:14" ht="30" x14ac:dyDescent="0.25">
      <c r="A78" s="67"/>
      <c r="B78" s="23" t="s">
        <v>63</v>
      </c>
      <c r="C78" s="43">
        <v>1</v>
      </c>
      <c r="D78" s="10"/>
      <c r="E78" s="10"/>
      <c r="F78" s="10">
        <v>1</v>
      </c>
      <c r="G78" s="10"/>
      <c r="H78" s="10">
        <v>1</v>
      </c>
      <c r="I78" s="44">
        <f t="shared" ref="I78:I93" si="14">SUM(C78:H78)</f>
        <v>3</v>
      </c>
      <c r="J78" s="10"/>
      <c r="K78" s="10">
        <v>1</v>
      </c>
      <c r="L78" s="10"/>
      <c r="M78" s="10"/>
      <c r="N78" s="45">
        <f t="shared" ref="N78:N93" si="15">SUM(J78:M78)</f>
        <v>1</v>
      </c>
    </row>
    <row r="79" spans="1:14" x14ac:dyDescent="0.25">
      <c r="A79" s="67"/>
      <c r="B79" s="23" t="s">
        <v>64</v>
      </c>
      <c r="C79" s="43"/>
      <c r="D79" s="10"/>
      <c r="E79" s="10"/>
      <c r="F79" s="10">
        <v>1</v>
      </c>
      <c r="G79" s="10"/>
      <c r="H79" s="10"/>
      <c r="I79" s="44">
        <f t="shared" si="14"/>
        <v>1</v>
      </c>
      <c r="J79" s="10"/>
      <c r="K79" s="10"/>
      <c r="L79" s="10"/>
      <c r="M79" s="10"/>
      <c r="N79" s="45">
        <f t="shared" si="15"/>
        <v>0</v>
      </c>
    </row>
    <row r="80" spans="1:14" ht="30" x14ac:dyDescent="0.25">
      <c r="A80" s="67"/>
      <c r="B80" s="23" t="s">
        <v>65</v>
      </c>
      <c r="C80" s="43"/>
      <c r="D80" s="10">
        <v>1</v>
      </c>
      <c r="E80" s="10">
        <v>1</v>
      </c>
      <c r="F80" s="10">
        <v>1</v>
      </c>
      <c r="G80" s="10"/>
      <c r="H80" s="10"/>
      <c r="I80" s="44">
        <f t="shared" si="14"/>
        <v>3</v>
      </c>
      <c r="J80" s="10"/>
      <c r="K80" s="10"/>
      <c r="L80" s="10"/>
      <c r="M80" s="10"/>
      <c r="N80" s="45">
        <f t="shared" si="15"/>
        <v>0</v>
      </c>
    </row>
    <row r="81" spans="1:14" ht="45" x14ac:dyDescent="0.25">
      <c r="A81" s="67"/>
      <c r="B81" s="23" t="s">
        <v>66</v>
      </c>
      <c r="C81" s="43"/>
      <c r="D81" s="10"/>
      <c r="E81" s="10"/>
      <c r="F81" s="10"/>
      <c r="G81" s="10"/>
      <c r="H81" s="10"/>
      <c r="I81" s="44">
        <f t="shared" si="14"/>
        <v>0</v>
      </c>
      <c r="J81" s="10"/>
      <c r="K81" s="10"/>
      <c r="L81" s="10"/>
      <c r="M81" s="10"/>
      <c r="N81" s="45">
        <f t="shared" si="15"/>
        <v>0</v>
      </c>
    </row>
    <row r="82" spans="1:14" x14ac:dyDescent="0.25">
      <c r="A82" s="67"/>
      <c r="B82" s="23" t="s">
        <v>67</v>
      </c>
      <c r="C82" s="43"/>
      <c r="D82" s="10"/>
      <c r="E82" s="10"/>
      <c r="F82" s="10"/>
      <c r="G82" s="10"/>
      <c r="H82" s="10"/>
      <c r="I82" s="44">
        <f t="shared" si="14"/>
        <v>0</v>
      </c>
      <c r="J82" s="10"/>
      <c r="K82" s="10"/>
      <c r="L82" s="10"/>
      <c r="M82" s="10"/>
      <c r="N82" s="45">
        <f t="shared" si="15"/>
        <v>0</v>
      </c>
    </row>
    <row r="83" spans="1:14" x14ac:dyDescent="0.25">
      <c r="A83" s="68" t="s">
        <v>68</v>
      </c>
      <c r="B83" s="23" t="s">
        <v>51</v>
      </c>
      <c r="C83" s="43">
        <v>1</v>
      </c>
      <c r="D83" s="10">
        <v>1</v>
      </c>
      <c r="E83" s="10">
        <v>1</v>
      </c>
      <c r="F83" s="10"/>
      <c r="G83" s="10">
        <v>1</v>
      </c>
      <c r="H83" s="10"/>
      <c r="I83" s="44">
        <f t="shared" si="14"/>
        <v>4</v>
      </c>
      <c r="J83" s="10">
        <v>1</v>
      </c>
      <c r="K83" s="10">
        <v>1</v>
      </c>
      <c r="L83" s="10">
        <v>1</v>
      </c>
      <c r="M83" s="10"/>
      <c r="N83" s="45">
        <f t="shared" si="15"/>
        <v>3</v>
      </c>
    </row>
    <row r="84" spans="1:14" x14ac:dyDescent="0.25">
      <c r="A84" s="68"/>
      <c r="B84" s="23" t="s">
        <v>52</v>
      </c>
      <c r="C84" s="43"/>
      <c r="D84" s="10"/>
      <c r="E84" s="10"/>
      <c r="F84" s="10"/>
      <c r="G84" s="10"/>
      <c r="H84" s="10"/>
      <c r="I84" s="44">
        <f t="shared" si="14"/>
        <v>0</v>
      </c>
      <c r="J84" s="10"/>
      <c r="K84" s="10"/>
      <c r="L84" s="10"/>
      <c r="M84" s="10"/>
      <c r="N84" s="45">
        <f t="shared" si="15"/>
        <v>0</v>
      </c>
    </row>
    <row r="85" spans="1:14" x14ac:dyDescent="0.25">
      <c r="A85" s="68"/>
      <c r="B85" s="23" t="s">
        <v>56</v>
      </c>
      <c r="C85" s="43"/>
      <c r="D85" s="10"/>
      <c r="E85" s="10"/>
      <c r="F85" s="10">
        <v>1</v>
      </c>
      <c r="G85" s="10"/>
      <c r="H85" s="10">
        <v>1</v>
      </c>
      <c r="I85" s="44">
        <f t="shared" si="14"/>
        <v>2</v>
      </c>
      <c r="J85" s="10"/>
      <c r="K85" s="10"/>
      <c r="L85" s="10"/>
      <c r="M85" s="10"/>
      <c r="N85" s="45">
        <f t="shared" si="15"/>
        <v>0</v>
      </c>
    </row>
    <row r="86" spans="1:14" x14ac:dyDescent="0.25">
      <c r="A86" s="68" t="s">
        <v>69</v>
      </c>
      <c r="B86" s="23" t="s">
        <v>70</v>
      </c>
      <c r="C86" s="43">
        <v>2</v>
      </c>
      <c r="D86" s="10">
        <v>2</v>
      </c>
      <c r="E86" s="10">
        <v>5</v>
      </c>
      <c r="F86" s="10">
        <v>3</v>
      </c>
      <c r="G86" s="10">
        <v>3</v>
      </c>
      <c r="H86" s="10">
        <v>3</v>
      </c>
      <c r="I86" s="44">
        <f t="shared" si="14"/>
        <v>18</v>
      </c>
      <c r="J86" s="10">
        <v>8</v>
      </c>
      <c r="K86" s="10">
        <v>5</v>
      </c>
      <c r="L86" s="10">
        <v>1</v>
      </c>
      <c r="M86" s="10">
        <v>2</v>
      </c>
      <c r="N86" s="45">
        <f t="shared" si="15"/>
        <v>16</v>
      </c>
    </row>
    <row r="87" spans="1:14" ht="30" x14ac:dyDescent="0.25">
      <c r="A87" s="68"/>
      <c r="B87" s="23" t="s">
        <v>71</v>
      </c>
      <c r="C87" s="43"/>
      <c r="D87" s="10"/>
      <c r="E87" s="10">
        <v>4</v>
      </c>
      <c r="F87" s="10">
        <v>6</v>
      </c>
      <c r="G87" s="10">
        <v>6</v>
      </c>
      <c r="H87" s="10">
        <v>4</v>
      </c>
      <c r="I87" s="44">
        <f t="shared" si="14"/>
        <v>20</v>
      </c>
      <c r="J87" s="10"/>
      <c r="K87" s="10">
        <v>1</v>
      </c>
      <c r="L87" s="10"/>
      <c r="M87" s="10">
        <v>3</v>
      </c>
      <c r="N87" s="45">
        <f t="shared" si="15"/>
        <v>4</v>
      </c>
    </row>
    <row r="88" spans="1:14" ht="30" x14ac:dyDescent="0.25">
      <c r="A88" s="68"/>
      <c r="B88" s="23" t="s">
        <v>72</v>
      </c>
      <c r="C88" s="43"/>
      <c r="D88" s="10"/>
      <c r="E88" s="10"/>
      <c r="F88" s="10"/>
      <c r="G88" s="10">
        <v>5</v>
      </c>
      <c r="H88" s="10"/>
      <c r="I88" s="44">
        <f t="shared" si="14"/>
        <v>5</v>
      </c>
      <c r="J88" s="10"/>
      <c r="K88" s="10"/>
      <c r="L88" s="10">
        <v>1</v>
      </c>
      <c r="M88" s="10"/>
      <c r="N88" s="45">
        <f t="shared" si="15"/>
        <v>1</v>
      </c>
    </row>
    <row r="89" spans="1:14" ht="30" x14ac:dyDescent="0.25">
      <c r="A89" s="68"/>
      <c r="B89" s="23" t="s">
        <v>73</v>
      </c>
      <c r="C89" s="43"/>
      <c r="D89" s="10"/>
      <c r="E89" s="10"/>
      <c r="F89" s="10">
        <v>1</v>
      </c>
      <c r="G89" s="10">
        <v>2</v>
      </c>
      <c r="H89" s="10"/>
      <c r="I89" s="44">
        <f t="shared" si="14"/>
        <v>3</v>
      </c>
      <c r="J89" s="10"/>
      <c r="K89" s="10">
        <v>2</v>
      </c>
      <c r="L89" s="10"/>
      <c r="M89" s="10">
        <v>1</v>
      </c>
      <c r="N89" s="45">
        <f t="shared" si="15"/>
        <v>3</v>
      </c>
    </row>
    <row r="90" spans="1:14" ht="45" x14ac:dyDescent="0.25">
      <c r="A90" s="20" t="s">
        <v>74</v>
      </c>
      <c r="B90" s="23" t="s">
        <v>75</v>
      </c>
      <c r="C90" s="43">
        <v>1</v>
      </c>
      <c r="D90" s="10">
        <v>2</v>
      </c>
      <c r="E90" s="10">
        <v>2</v>
      </c>
      <c r="F90" s="10">
        <v>0</v>
      </c>
      <c r="G90" s="10">
        <v>1</v>
      </c>
      <c r="H90" s="10"/>
      <c r="I90" s="44">
        <f t="shared" si="14"/>
        <v>6</v>
      </c>
      <c r="J90" s="10">
        <v>1</v>
      </c>
      <c r="K90" s="10">
        <v>2</v>
      </c>
      <c r="L90" s="10">
        <v>2</v>
      </c>
      <c r="M90" s="10">
        <v>1</v>
      </c>
      <c r="N90" s="45">
        <f t="shared" si="15"/>
        <v>6</v>
      </c>
    </row>
    <row r="91" spans="1:14" x14ac:dyDescent="0.25">
      <c r="A91" s="66" t="s">
        <v>76</v>
      </c>
      <c r="B91" s="23" t="s">
        <v>51</v>
      </c>
      <c r="C91" s="43"/>
      <c r="D91" s="10"/>
      <c r="E91" s="10"/>
      <c r="F91" s="10">
        <v>1</v>
      </c>
      <c r="G91" s="10">
        <v>1</v>
      </c>
      <c r="H91" s="10"/>
      <c r="I91" s="44">
        <f t="shared" si="14"/>
        <v>2</v>
      </c>
      <c r="J91" s="10">
        <v>1</v>
      </c>
      <c r="K91" s="10">
        <v>1</v>
      </c>
      <c r="L91" s="10">
        <v>1</v>
      </c>
      <c r="M91" s="10"/>
      <c r="N91" s="45">
        <f t="shared" si="15"/>
        <v>3</v>
      </c>
    </row>
    <row r="92" spans="1:14" x14ac:dyDescent="0.25">
      <c r="A92" s="66"/>
      <c r="B92" s="23" t="s">
        <v>52</v>
      </c>
      <c r="C92" s="43"/>
      <c r="D92" s="10"/>
      <c r="E92" s="10"/>
      <c r="F92" s="10"/>
      <c r="G92" s="10"/>
      <c r="H92" s="10"/>
      <c r="I92" s="44">
        <f t="shared" si="14"/>
        <v>0</v>
      </c>
      <c r="J92" s="10"/>
      <c r="K92" s="10"/>
      <c r="L92" s="10"/>
      <c r="M92" s="10"/>
      <c r="N92" s="45">
        <f t="shared" si="15"/>
        <v>0</v>
      </c>
    </row>
    <row r="93" spans="1:14" x14ac:dyDescent="0.25">
      <c r="A93" s="66"/>
      <c r="B93" s="23" t="s">
        <v>56</v>
      </c>
      <c r="C93" s="43">
        <v>1</v>
      </c>
      <c r="D93" s="10"/>
      <c r="E93" s="10"/>
      <c r="F93" s="10"/>
      <c r="G93" s="10"/>
      <c r="H93" s="10"/>
      <c r="I93" s="44">
        <f t="shared" si="14"/>
        <v>1</v>
      </c>
      <c r="J93" s="10"/>
      <c r="K93" s="10"/>
      <c r="L93" s="10"/>
      <c r="M93" s="10"/>
      <c r="N93" s="45">
        <f t="shared" si="15"/>
        <v>0</v>
      </c>
    </row>
    <row r="94" spans="1:14" ht="75" x14ac:dyDescent="0.25">
      <c r="A94" s="20" t="s">
        <v>77</v>
      </c>
      <c r="B94" s="22"/>
      <c r="C94" s="26" t="s">
        <v>94</v>
      </c>
      <c r="D94" s="26" t="s">
        <v>102</v>
      </c>
      <c r="E94" s="26" t="s">
        <v>113</v>
      </c>
      <c r="F94" s="8" t="s">
        <v>124</v>
      </c>
      <c r="G94" s="10" t="s">
        <v>140</v>
      </c>
      <c r="H94" s="10" t="s">
        <v>151</v>
      </c>
      <c r="I94" s="44"/>
      <c r="J94" s="10" t="s">
        <v>162</v>
      </c>
      <c r="K94" s="10" t="s">
        <v>174</v>
      </c>
      <c r="L94" s="26" t="s">
        <v>185</v>
      </c>
      <c r="M94" s="10" t="s">
        <v>194</v>
      </c>
      <c r="N94" s="45"/>
    </row>
    <row r="95" spans="1:14" ht="195" x14ac:dyDescent="0.25">
      <c r="A95" s="20" t="s">
        <v>78</v>
      </c>
      <c r="B95" s="22"/>
      <c r="C95" s="26" t="s">
        <v>95</v>
      </c>
      <c r="D95" s="26" t="s">
        <v>103</v>
      </c>
      <c r="E95" s="26" t="s">
        <v>114</v>
      </c>
      <c r="F95" s="8" t="s">
        <v>125</v>
      </c>
      <c r="G95" s="3" t="s">
        <v>141</v>
      </c>
      <c r="H95" s="10" t="s">
        <v>152</v>
      </c>
      <c r="I95" s="44"/>
      <c r="J95" s="26" t="s">
        <v>163</v>
      </c>
      <c r="K95" s="10" t="s">
        <v>175</v>
      </c>
      <c r="L95" s="10"/>
      <c r="M95" s="10" t="s">
        <v>195</v>
      </c>
      <c r="N95" s="45"/>
    </row>
    <row r="96" spans="1:14" ht="165.75" thickBot="1" x14ac:dyDescent="0.3">
      <c r="A96" s="18" t="s">
        <v>127</v>
      </c>
      <c r="B96" s="25" t="s">
        <v>128</v>
      </c>
      <c r="C96" s="43"/>
      <c r="D96" s="10"/>
      <c r="E96" s="10"/>
      <c r="F96" s="33" t="s">
        <v>126</v>
      </c>
      <c r="G96" s="10"/>
      <c r="H96" s="10"/>
      <c r="I96" s="44"/>
      <c r="J96" s="10"/>
      <c r="K96" s="10"/>
      <c r="L96" s="10"/>
      <c r="M96" s="10"/>
      <c r="N96" s="45"/>
    </row>
  </sheetData>
  <mergeCells count="13">
    <mergeCell ref="A61:A63"/>
    <mergeCell ref="A3:A12"/>
    <mergeCell ref="A14:A24"/>
    <mergeCell ref="A26:A36"/>
    <mergeCell ref="A38:A48"/>
    <mergeCell ref="A53:A59"/>
    <mergeCell ref="A91:A93"/>
    <mergeCell ref="A65:A68"/>
    <mergeCell ref="A69:A71"/>
    <mergeCell ref="A73:A75"/>
    <mergeCell ref="A77:A82"/>
    <mergeCell ref="A83:A85"/>
    <mergeCell ref="A86:A89"/>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
  <sheetViews>
    <sheetView workbookViewId="0">
      <pane xSplit="5460" ySplit="900" topLeftCell="A30" activePane="bottomRight"/>
      <selection activeCell="C80" sqref="C80"/>
      <selection pane="topRight" activeCell="O1" sqref="O1:O1048576"/>
      <selection pane="bottomLeft" activeCell="A9" sqref="A9"/>
      <selection pane="bottomRight" activeCell="L69" sqref="L69"/>
    </sheetView>
  </sheetViews>
  <sheetFormatPr defaultRowHeight="15" x14ac:dyDescent="0.25"/>
  <cols>
    <col min="1" max="1" width="25.42578125" style="2" customWidth="1"/>
    <col min="2" max="2" width="22.85546875" style="4" customWidth="1"/>
    <col min="3" max="3" width="25.28515625" style="4" customWidth="1"/>
    <col min="4" max="4" width="27" style="4" customWidth="1"/>
    <col min="5" max="5" width="19.42578125" style="4" customWidth="1"/>
    <col min="6" max="6" width="21.140625" style="4" customWidth="1"/>
    <col min="7" max="7" width="25.140625" style="4" customWidth="1"/>
    <col min="8" max="8" width="26.28515625" style="4" customWidth="1"/>
    <col min="9" max="9" width="16" style="47" customWidth="1"/>
    <col min="10" max="10" width="19.85546875" style="4" customWidth="1"/>
    <col min="11" max="11" width="22.5703125" style="4" customWidth="1"/>
    <col min="12" max="12" width="24" style="4" customWidth="1"/>
    <col min="13" max="13" width="21" style="4" customWidth="1"/>
    <col min="14" max="14" width="22.28515625" style="4" customWidth="1"/>
    <col min="15" max="15" width="11.140625" style="65" customWidth="1"/>
    <col min="16" max="16384" width="9.140625" style="4"/>
  </cols>
  <sheetData>
    <row r="1" spans="1:15" s="2" customFormat="1" ht="30" x14ac:dyDescent="0.25">
      <c r="A1" s="5" t="s">
        <v>0</v>
      </c>
      <c r="B1" s="5" t="s">
        <v>198</v>
      </c>
      <c r="C1" s="5" t="s">
        <v>281</v>
      </c>
      <c r="D1" s="5" t="s">
        <v>292</v>
      </c>
      <c r="E1" s="5" t="s">
        <v>303</v>
      </c>
      <c r="F1" s="5" t="s">
        <v>318</v>
      </c>
      <c r="G1" s="5" t="s">
        <v>330</v>
      </c>
      <c r="H1" s="5" t="s">
        <v>341</v>
      </c>
      <c r="I1" s="60" t="s">
        <v>354</v>
      </c>
      <c r="J1" s="5" t="s">
        <v>355</v>
      </c>
      <c r="K1" s="5" t="s">
        <v>368</v>
      </c>
      <c r="L1" s="5" t="s">
        <v>380</v>
      </c>
      <c r="M1" s="5" t="s">
        <v>390</v>
      </c>
      <c r="N1" s="5" t="s">
        <v>403</v>
      </c>
      <c r="O1" s="62" t="s">
        <v>413</v>
      </c>
    </row>
    <row r="2" spans="1:15" x14ac:dyDescent="0.25">
      <c r="A2" s="5" t="s">
        <v>200</v>
      </c>
      <c r="B2" s="10"/>
      <c r="C2" s="10">
        <v>10</v>
      </c>
      <c r="D2" s="10">
        <v>8</v>
      </c>
      <c r="E2" s="10">
        <v>8</v>
      </c>
      <c r="F2" s="10">
        <v>11</v>
      </c>
      <c r="G2" s="10">
        <v>8</v>
      </c>
      <c r="H2" s="10">
        <v>9</v>
      </c>
      <c r="I2" s="44">
        <f>SUM(C2:H2)</f>
        <v>54</v>
      </c>
      <c r="J2" s="10">
        <v>8</v>
      </c>
      <c r="K2" s="10">
        <v>10</v>
      </c>
      <c r="L2" s="10">
        <v>6</v>
      </c>
      <c r="M2" s="10">
        <v>11</v>
      </c>
      <c r="N2" s="10">
        <v>9</v>
      </c>
      <c r="O2" s="63">
        <f>SUM(J2:N2)</f>
        <v>44</v>
      </c>
    </row>
    <row r="3" spans="1:15" ht="45" x14ac:dyDescent="0.25">
      <c r="A3" s="5" t="s">
        <v>199</v>
      </c>
      <c r="B3" s="10" t="s">
        <v>85</v>
      </c>
      <c r="C3" s="10">
        <v>8</v>
      </c>
      <c r="D3" s="10">
        <v>5</v>
      </c>
      <c r="E3" s="10">
        <v>1</v>
      </c>
      <c r="F3" s="10">
        <v>4</v>
      </c>
      <c r="G3" s="10">
        <v>7</v>
      </c>
      <c r="H3" s="10">
        <v>5</v>
      </c>
      <c r="I3" s="44">
        <f>SUM(C3:H3)</f>
        <v>30</v>
      </c>
      <c r="J3" s="10">
        <v>7</v>
      </c>
      <c r="K3" s="10">
        <v>10</v>
      </c>
      <c r="L3" s="10">
        <v>5</v>
      </c>
      <c r="M3" s="10">
        <v>8</v>
      </c>
      <c r="N3" s="10">
        <v>6</v>
      </c>
      <c r="O3" s="63">
        <f>SUM(J3:N3)</f>
        <v>36</v>
      </c>
    </row>
    <row r="4" spans="1:15" ht="105" x14ac:dyDescent="0.25">
      <c r="A4" s="5" t="s">
        <v>201</v>
      </c>
      <c r="B4" s="10" t="s">
        <v>85</v>
      </c>
      <c r="C4" s="10">
        <v>8</v>
      </c>
      <c r="D4" s="10">
        <v>4</v>
      </c>
      <c r="E4" s="10">
        <v>6</v>
      </c>
      <c r="F4" s="10">
        <v>3</v>
      </c>
      <c r="G4" s="10">
        <v>8</v>
      </c>
      <c r="H4" s="10">
        <v>5</v>
      </c>
      <c r="I4" s="44">
        <f>SUM(C4:H4)</f>
        <v>34</v>
      </c>
      <c r="J4" s="10">
        <v>6</v>
      </c>
      <c r="K4" s="10">
        <v>4</v>
      </c>
      <c r="L4" s="10"/>
      <c r="M4" s="10">
        <v>4</v>
      </c>
      <c r="N4" s="10">
        <v>0</v>
      </c>
      <c r="O4" s="63">
        <f>SUM(J4:N4)</f>
        <v>14</v>
      </c>
    </row>
    <row r="5" spans="1:15" ht="30" x14ac:dyDescent="0.25">
      <c r="A5" s="71" t="s">
        <v>202</v>
      </c>
      <c r="B5" s="11" t="s">
        <v>203</v>
      </c>
      <c r="C5" s="10">
        <v>1</v>
      </c>
      <c r="D5" s="10"/>
      <c r="E5" s="10"/>
      <c r="F5" s="10"/>
      <c r="G5" s="10"/>
      <c r="H5" s="10"/>
      <c r="I5" s="44">
        <f>SUM(C5:H5)</f>
        <v>1</v>
      </c>
      <c r="J5" s="10"/>
      <c r="K5" s="10"/>
      <c r="L5" s="10"/>
      <c r="M5" s="10"/>
      <c r="N5" s="10"/>
      <c r="O5" s="63"/>
    </row>
    <row r="6" spans="1:15" x14ac:dyDescent="0.25">
      <c r="A6" s="71"/>
      <c r="B6" s="11" t="s">
        <v>204</v>
      </c>
      <c r="C6" s="10"/>
      <c r="D6" s="10"/>
      <c r="E6" s="10">
        <v>1</v>
      </c>
      <c r="F6" s="10">
        <v>1</v>
      </c>
      <c r="G6" s="10">
        <v>1</v>
      </c>
      <c r="H6" s="10">
        <v>1</v>
      </c>
      <c r="I6" s="44">
        <f t="shared" ref="I6:I11" si="0">SUM(C6:H6)</f>
        <v>4</v>
      </c>
      <c r="J6" s="10"/>
      <c r="K6" s="10">
        <v>1</v>
      </c>
      <c r="L6" s="10">
        <v>1</v>
      </c>
      <c r="M6" s="10"/>
      <c r="N6" s="10">
        <v>1</v>
      </c>
      <c r="O6" s="63">
        <f>SUM(J6:N6)</f>
        <v>3</v>
      </c>
    </row>
    <row r="7" spans="1:15" x14ac:dyDescent="0.25">
      <c r="A7" s="71"/>
      <c r="B7" s="11" t="s">
        <v>205</v>
      </c>
      <c r="C7" s="10"/>
      <c r="D7" s="10"/>
      <c r="E7" s="10">
        <v>1</v>
      </c>
      <c r="F7" s="10">
        <v>1</v>
      </c>
      <c r="G7" s="10">
        <v>1</v>
      </c>
      <c r="H7" s="10">
        <v>1</v>
      </c>
      <c r="I7" s="44">
        <f t="shared" si="0"/>
        <v>4</v>
      </c>
      <c r="J7" s="10">
        <v>1</v>
      </c>
      <c r="K7" s="10"/>
      <c r="L7" s="10"/>
      <c r="M7" s="10"/>
      <c r="N7" s="10">
        <v>1</v>
      </c>
      <c r="O7" s="63">
        <f t="shared" ref="O7:O11" si="1">SUM(J7:N7)</f>
        <v>2</v>
      </c>
    </row>
    <row r="8" spans="1:15" x14ac:dyDescent="0.25">
      <c r="A8" s="71"/>
      <c r="B8" s="11" t="s">
        <v>206</v>
      </c>
      <c r="C8" s="10"/>
      <c r="D8" s="10"/>
      <c r="E8" s="10"/>
      <c r="F8" s="10"/>
      <c r="G8" s="10"/>
      <c r="H8" s="10"/>
      <c r="I8" s="44">
        <f t="shared" si="0"/>
        <v>0</v>
      </c>
      <c r="J8" s="10"/>
      <c r="K8" s="10">
        <v>1</v>
      </c>
      <c r="L8" s="10"/>
      <c r="M8" s="10"/>
      <c r="N8" s="10"/>
      <c r="O8" s="63">
        <f t="shared" si="1"/>
        <v>1</v>
      </c>
    </row>
    <row r="9" spans="1:15" x14ac:dyDescent="0.25">
      <c r="A9" s="71"/>
      <c r="B9" s="11" t="s">
        <v>207</v>
      </c>
      <c r="C9" s="10"/>
      <c r="D9" s="10"/>
      <c r="E9" s="10">
        <v>1</v>
      </c>
      <c r="F9" s="10"/>
      <c r="G9" s="10">
        <v>1</v>
      </c>
      <c r="H9" s="10">
        <v>1</v>
      </c>
      <c r="I9" s="44">
        <f t="shared" si="0"/>
        <v>3</v>
      </c>
      <c r="J9" s="10"/>
      <c r="K9" s="10">
        <v>1</v>
      </c>
      <c r="L9" s="10">
        <v>1</v>
      </c>
      <c r="M9" s="10">
        <v>1</v>
      </c>
      <c r="N9" s="10"/>
      <c r="O9" s="63">
        <f t="shared" si="1"/>
        <v>3</v>
      </c>
    </row>
    <row r="10" spans="1:15" x14ac:dyDescent="0.25">
      <c r="A10" s="71"/>
      <c r="B10" s="11" t="s">
        <v>208</v>
      </c>
      <c r="C10" s="10"/>
      <c r="D10" s="10">
        <v>1</v>
      </c>
      <c r="E10" s="10"/>
      <c r="F10" s="10">
        <v>1</v>
      </c>
      <c r="G10" s="10">
        <v>1</v>
      </c>
      <c r="H10" s="10"/>
      <c r="I10" s="44">
        <f t="shared" si="0"/>
        <v>3</v>
      </c>
      <c r="J10" s="10"/>
      <c r="K10" s="10"/>
      <c r="L10" s="10"/>
      <c r="M10" s="10"/>
      <c r="N10" s="10"/>
      <c r="O10" s="63">
        <f t="shared" si="1"/>
        <v>0</v>
      </c>
    </row>
    <row r="11" spans="1:15" ht="30" x14ac:dyDescent="0.25">
      <c r="A11" s="71"/>
      <c r="B11" s="11" t="s">
        <v>209</v>
      </c>
      <c r="C11" s="10"/>
      <c r="D11" s="10">
        <v>1</v>
      </c>
      <c r="E11" s="10"/>
      <c r="F11" s="10"/>
      <c r="G11" s="10">
        <v>1</v>
      </c>
      <c r="H11" s="10"/>
      <c r="I11" s="44">
        <f t="shared" si="0"/>
        <v>2</v>
      </c>
      <c r="J11" s="10"/>
      <c r="K11" s="10"/>
      <c r="L11" s="10"/>
      <c r="M11" s="10"/>
      <c r="N11" s="10"/>
      <c r="O11" s="63">
        <f t="shared" si="1"/>
        <v>0</v>
      </c>
    </row>
    <row r="12" spans="1:15" ht="110.25" x14ac:dyDescent="0.25">
      <c r="A12" s="5" t="s">
        <v>210</v>
      </c>
      <c r="B12" s="10"/>
      <c r="C12" s="52" t="s">
        <v>282</v>
      </c>
      <c r="D12" s="10"/>
      <c r="E12" s="10" t="s">
        <v>304</v>
      </c>
      <c r="F12" s="52" t="s">
        <v>319</v>
      </c>
      <c r="G12" s="10" t="s">
        <v>331</v>
      </c>
      <c r="H12" s="53" t="s">
        <v>344</v>
      </c>
      <c r="I12" s="44"/>
      <c r="J12" s="53" t="s">
        <v>356</v>
      </c>
      <c r="K12" s="10" t="s">
        <v>369</v>
      </c>
      <c r="L12" s="52" t="s">
        <v>381</v>
      </c>
      <c r="M12" s="53" t="s">
        <v>391</v>
      </c>
      <c r="N12" s="10" t="s">
        <v>404</v>
      </c>
      <c r="O12" s="63"/>
    </row>
    <row r="13" spans="1:15" ht="78.75" x14ac:dyDescent="0.25">
      <c r="A13" s="12" t="s">
        <v>342</v>
      </c>
      <c r="B13" s="10"/>
      <c r="C13" s="53" t="s">
        <v>283</v>
      </c>
      <c r="D13" s="10"/>
      <c r="E13" s="16" t="s">
        <v>305</v>
      </c>
      <c r="F13" s="53" t="s">
        <v>320</v>
      </c>
      <c r="G13" s="10" t="s">
        <v>332</v>
      </c>
      <c r="H13" s="53" t="s">
        <v>343</v>
      </c>
      <c r="I13" s="44"/>
      <c r="J13" s="53" t="s">
        <v>357</v>
      </c>
      <c r="K13" s="10" t="s">
        <v>370</v>
      </c>
      <c r="L13" s="52" t="s">
        <v>382</v>
      </c>
      <c r="M13" s="53" t="s">
        <v>392</v>
      </c>
      <c r="N13" s="10" t="s">
        <v>405</v>
      </c>
      <c r="O13" s="63"/>
    </row>
    <row r="14" spans="1:15" ht="45" x14ac:dyDescent="0.25">
      <c r="A14" s="70" t="s">
        <v>275</v>
      </c>
      <c r="B14" s="50" t="s">
        <v>212</v>
      </c>
      <c r="C14" s="10"/>
      <c r="D14" s="10"/>
      <c r="E14" s="10">
        <v>1</v>
      </c>
      <c r="F14" s="10"/>
      <c r="G14" s="10">
        <v>1</v>
      </c>
      <c r="H14" s="10">
        <v>1</v>
      </c>
      <c r="I14" s="44">
        <f>SUM(C14:H14)</f>
        <v>3</v>
      </c>
      <c r="J14" s="10"/>
      <c r="K14" s="10"/>
      <c r="L14" s="10"/>
      <c r="M14" s="10"/>
      <c r="N14" s="10"/>
      <c r="O14" s="63"/>
    </row>
    <row r="15" spans="1:15" x14ac:dyDescent="0.25">
      <c r="A15" s="70"/>
      <c r="B15" s="50" t="s">
        <v>213</v>
      </c>
      <c r="C15" s="10"/>
      <c r="D15" s="10"/>
      <c r="E15" s="10">
        <v>1</v>
      </c>
      <c r="F15" s="10"/>
      <c r="G15" s="10"/>
      <c r="H15" s="10"/>
      <c r="I15" s="44">
        <f t="shared" ref="I15:I19" si="2">SUM(C15:H15)</f>
        <v>1</v>
      </c>
      <c r="J15" s="10">
        <v>1</v>
      </c>
      <c r="K15" s="10"/>
      <c r="L15" s="10"/>
      <c r="M15" s="10"/>
      <c r="N15" s="10"/>
      <c r="O15" s="63">
        <f>SUM(J15:N15)</f>
        <v>1</v>
      </c>
    </row>
    <row r="16" spans="1:15" ht="30" x14ac:dyDescent="0.25">
      <c r="A16" s="70"/>
      <c r="B16" s="50" t="s">
        <v>214</v>
      </c>
      <c r="C16" s="10"/>
      <c r="D16" s="10"/>
      <c r="E16" s="10"/>
      <c r="F16" s="10"/>
      <c r="G16" s="10"/>
      <c r="H16" s="10"/>
      <c r="I16" s="44">
        <f t="shared" si="2"/>
        <v>0</v>
      </c>
      <c r="J16" s="10"/>
      <c r="K16" s="10"/>
      <c r="L16" s="10"/>
      <c r="M16" s="10"/>
      <c r="N16" s="10"/>
      <c r="O16" s="63">
        <f t="shared" ref="O16:O23" si="3">SUM(J16:N16)</f>
        <v>0</v>
      </c>
    </row>
    <row r="17" spans="1:15" ht="30" x14ac:dyDescent="0.25">
      <c r="A17" s="70"/>
      <c r="B17" s="50" t="s">
        <v>215</v>
      </c>
      <c r="C17" s="10"/>
      <c r="D17" s="10"/>
      <c r="E17" s="10"/>
      <c r="F17" s="10"/>
      <c r="G17" s="10"/>
      <c r="H17" s="10"/>
      <c r="I17" s="44">
        <f t="shared" si="2"/>
        <v>0</v>
      </c>
      <c r="J17" s="10"/>
      <c r="K17" s="10"/>
      <c r="L17" s="10"/>
      <c r="M17" s="10"/>
      <c r="N17" s="10">
        <v>1</v>
      </c>
      <c r="O17" s="63">
        <f t="shared" si="3"/>
        <v>1</v>
      </c>
    </row>
    <row r="18" spans="1:15" x14ac:dyDescent="0.25">
      <c r="A18" s="70"/>
      <c r="B18" s="50" t="s">
        <v>216</v>
      </c>
      <c r="C18" s="10">
        <v>1</v>
      </c>
      <c r="D18" s="10"/>
      <c r="E18" s="10">
        <v>1</v>
      </c>
      <c r="F18" s="10">
        <v>1</v>
      </c>
      <c r="G18" s="10">
        <v>1</v>
      </c>
      <c r="H18" s="10">
        <v>1</v>
      </c>
      <c r="I18" s="44">
        <f t="shared" si="2"/>
        <v>5</v>
      </c>
      <c r="J18" s="10">
        <v>1</v>
      </c>
      <c r="K18" s="10"/>
      <c r="L18" s="10">
        <v>1</v>
      </c>
      <c r="M18" s="10">
        <v>1</v>
      </c>
      <c r="N18" s="10">
        <v>1</v>
      </c>
      <c r="O18" s="63">
        <f t="shared" si="3"/>
        <v>4</v>
      </c>
    </row>
    <row r="19" spans="1:15" x14ac:dyDescent="0.25">
      <c r="A19" s="70"/>
      <c r="B19" s="11" t="s">
        <v>211</v>
      </c>
      <c r="C19" s="10"/>
      <c r="D19" s="10"/>
      <c r="E19" s="10"/>
      <c r="F19" s="10"/>
      <c r="G19" s="10"/>
      <c r="H19" s="10"/>
      <c r="I19" s="44">
        <f t="shared" si="2"/>
        <v>0</v>
      </c>
      <c r="J19" s="10"/>
      <c r="K19" s="10"/>
      <c r="L19" s="10"/>
      <c r="M19" s="10"/>
      <c r="N19" s="10"/>
      <c r="O19" s="63">
        <f t="shared" si="3"/>
        <v>0</v>
      </c>
    </row>
    <row r="20" spans="1:15" ht="45" x14ac:dyDescent="0.25">
      <c r="A20" s="71" t="s">
        <v>217</v>
      </c>
      <c r="B20" s="50" t="s">
        <v>218</v>
      </c>
      <c r="C20" s="10"/>
      <c r="D20" s="10"/>
      <c r="E20" s="10"/>
      <c r="F20" s="10">
        <v>1</v>
      </c>
      <c r="G20" s="10">
        <v>1</v>
      </c>
      <c r="H20" s="10">
        <v>1</v>
      </c>
      <c r="I20" s="44">
        <f>SUM(C20:H20)</f>
        <v>3</v>
      </c>
      <c r="J20" s="10"/>
      <c r="K20" s="10"/>
      <c r="L20" s="10"/>
      <c r="M20" s="10"/>
      <c r="N20" s="10"/>
      <c r="O20" s="63">
        <f t="shared" si="3"/>
        <v>0</v>
      </c>
    </row>
    <row r="21" spans="1:15" ht="45" x14ac:dyDescent="0.25">
      <c r="A21" s="71"/>
      <c r="B21" s="57" t="s">
        <v>321</v>
      </c>
      <c r="C21" s="10"/>
      <c r="D21" s="10"/>
      <c r="E21" s="10"/>
      <c r="F21" s="10">
        <v>1</v>
      </c>
      <c r="G21" s="10">
        <v>1</v>
      </c>
      <c r="H21" s="10"/>
      <c r="I21" s="44">
        <f t="shared" ref="I21:I23" si="4">SUM(C21:H21)</f>
        <v>2</v>
      </c>
      <c r="J21" s="10"/>
      <c r="K21" s="10"/>
      <c r="L21" s="10"/>
      <c r="M21" s="10"/>
      <c r="N21" s="10"/>
      <c r="O21" s="63">
        <f t="shared" si="3"/>
        <v>0</v>
      </c>
    </row>
    <row r="22" spans="1:15" ht="60" x14ac:dyDescent="0.25">
      <c r="A22" s="71"/>
      <c r="B22" s="50" t="s">
        <v>219</v>
      </c>
      <c r="C22" s="10">
        <v>1</v>
      </c>
      <c r="D22" s="10">
        <v>1</v>
      </c>
      <c r="E22" s="10"/>
      <c r="F22" s="10"/>
      <c r="G22" s="10"/>
      <c r="H22" s="10"/>
      <c r="I22" s="44">
        <f t="shared" si="4"/>
        <v>2</v>
      </c>
      <c r="J22" s="10"/>
      <c r="K22" s="10"/>
      <c r="L22" s="10">
        <v>1</v>
      </c>
      <c r="M22" s="10">
        <v>1</v>
      </c>
      <c r="N22" s="10"/>
      <c r="O22" s="63">
        <f t="shared" si="3"/>
        <v>2</v>
      </c>
    </row>
    <row r="23" spans="1:15" ht="90" x14ac:dyDescent="0.25">
      <c r="A23" s="71"/>
      <c r="B23" s="11" t="s">
        <v>220</v>
      </c>
      <c r="C23" s="10"/>
      <c r="D23" s="10"/>
      <c r="E23" s="10">
        <v>1</v>
      </c>
      <c r="F23" s="10"/>
      <c r="G23" s="10"/>
      <c r="H23" s="10"/>
      <c r="I23" s="44">
        <f t="shared" si="4"/>
        <v>1</v>
      </c>
      <c r="J23" s="10">
        <v>1</v>
      </c>
      <c r="K23" s="10">
        <v>1</v>
      </c>
      <c r="L23" s="10"/>
      <c r="M23" s="10"/>
      <c r="N23" s="10"/>
      <c r="O23" s="63">
        <f t="shared" si="3"/>
        <v>2</v>
      </c>
    </row>
    <row r="24" spans="1:15" ht="120" x14ac:dyDescent="0.25">
      <c r="A24" s="5" t="s">
        <v>221</v>
      </c>
      <c r="B24" s="10"/>
      <c r="C24" s="16" t="s">
        <v>284</v>
      </c>
      <c r="D24" s="10"/>
      <c r="E24" s="16" t="s">
        <v>306</v>
      </c>
      <c r="F24" s="10" t="s">
        <v>322</v>
      </c>
      <c r="G24" s="10" t="s">
        <v>402</v>
      </c>
      <c r="H24" s="10"/>
      <c r="I24" s="44"/>
      <c r="J24" s="16" t="s">
        <v>358</v>
      </c>
      <c r="K24" s="10" t="s">
        <v>371</v>
      </c>
      <c r="L24" s="16" t="s">
        <v>383</v>
      </c>
      <c r="M24" s="16" t="s">
        <v>393</v>
      </c>
      <c r="N24" s="10" t="s">
        <v>406</v>
      </c>
      <c r="O24" s="63"/>
    </row>
    <row r="25" spans="1:15" x14ac:dyDescent="0.25">
      <c r="A25" s="71" t="s">
        <v>222</v>
      </c>
      <c r="B25" s="50" t="s">
        <v>51</v>
      </c>
      <c r="C25" s="10">
        <v>1</v>
      </c>
      <c r="D25" s="10"/>
      <c r="E25" s="10"/>
      <c r="F25" s="58">
        <v>1</v>
      </c>
      <c r="G25" s="10"/>
      <c r="H25" s="10"/>
      <c r="I25" s="44">
        <f>SUM(C25:H25)</f>
        <v>2</v>
      </c>
      <c r="J25" s="10"/>
      <c r="K25" s="10"/>
      <c r="L25" s="10">
        <v>1</v>
      </c>
      <c r="M25" s="10">
        <v>1</v>
      </c>
      <c r="N25" s="10">
        <v>1</v>
      </c>
      <c r="O25" s="63">
        <f>SUM(J25:N25)</f>
        <v>3</v>
      </c>
    </row>
    <row r="26" spans="1:15" x14ac:dyDescent="0.25">
      <c r="A26" s="71"/>
      <c r="B26" s="50" t="s">
        <v>223</v>
      </c>
      <c r="C26" s="10"/>
      <c r="D26" s="10">
        <v>1</v>
      </c>
      <c r="E26" s="10"/>
      <c r="F26" s="10">
        <v>0</v>
      </c>
      <c r="G26" s="10">
        <v>1</v>
      </c>
      <c r="H26" s="10">
        <v>1</v>
      </c>
      <c r="I26" s="44">
        <f t="shared" ref="I26:I27" si="5">SUM(C26:H26)</f>
        <v>3</v>
      </c>
      <c r="J26" s="10"/>
      <c r="K26" s="10">
        <v>1</v>
      </c>
      <c r="L26" s="10"/>
      <c r="M26" s="10"/>
      <c r="N26" s="10"/>
      <c r="O26" s="63">
        <f t="shared" ref="O26:O27" si="6">SUM(J26:N26)</f>
        <v>1</v>
      </c>
    </row>
    <row r="27" spans="1:15" x14ac:dyDescent="0.25">
      <c r="A27" s="71"/>
      <c r="B27" s="11" t="s">
        <v>224</v>
      </c>
      <c r="C27" s="10"/>
      <c r="D27" s="10"/>
      <c r="E27" s="10"/>
      <c r="F27" s="10">
        <v>0</v>
      </c>
      <c r="G27" s="10"/>
      <c r="H27" s="10"/>
      <c r="I27" s="44">
        <f t="shared" si="5"/>
        <v>0</v>
      </c>
      <c r="J27" s="10">
        <v>1</v>
      </c>
      <c r="K27" s="10"/>
      <c r="L27" s="10"/>
      <c r="M27" s="10"/>
      <c r="N27" s="10"/>
      <c r="O27" s="63">
        <f t="shared" si="6"/>
        <v>1</v>
      </c>
    </row>
    <row r="28" spans="1:15" ht="105" x14ac:dyDescent="0.25">
      <c r="A28" s="5" t="s">
        <v>92</v>
      </c>
      <c r="B28" s="10"/>
      <c r="C28" s="10"/>
      <c r="D28" s="10"/>
      <c r="E28" s="16" t="s">
        <v>307</v>
      </c>
      <c r="F28" s="10"/>
      <c r="G28" s="10"/>
      <c r="H28" s="10"/>
      <c r="I28" s="44"/>
      <c r="J28" s="16" t="s">
        <v>359</v>
      </c>
      <c r="K28" s="10"/>
      <c r="L28" s="10"/>
      <c r="M28" s="10"/>
      <c r="N28" s="10"/>
      <c r="O28" s="63"/>
    </row>
    <row r="29" spans="1:15" ht="45" x14ac:dyDescent="0.25">
      <c r="A29" s="71" t="s">
        <v>225</v>
      </c>
      <c r="B29" s="14" t="s">
        <v>226</v>
      </c>
      <c r="C29" s="10"/>
      <c r="D29" s="10"/>
      <c r="E29" s="10"/>
      <c r="F29" s="10"/>
      <c r="G29" s="10"/>
      <c r="H29" s="10"/>
      <c r="I29" s="44"/>
      <c r="J29" s="10"/>
      <c r="K29" s="10"/>
      <c r="L29" s="10">
        <v>1</v>
      </c>
      <c r="M29" s="10">
        <v>1</v>
      </c>
      <c r="N29" s="10">
        <v>1</v>
      </c>
      <c r="O29" s="63">
        <f>SUM(J29:N29)</f>
        <v>3</v>
      </c>
    </row>
    <row r="30" spans="1:15" ht="60" x14ac:dyDescent="0.25">
      <c r="A30" s="71"/>
      <c r="B30" s="14" t="s">
        <v>227</v>
      </c>
      <c r="C30" s="10"/>
      <c r="D30" s="10">
        <v>1</v>
      </c>
      <c r="E30" s="10">
        <v>1</v>
      </c>
      <c r="F30" s="10"/>
      <c r="G30" s="10"/>
      <c r="H30" s="10"/>
      <c r="I30" s="44">
        <f>SUM(C30:H30)</f>
        <v>2</v>
      </c>
      <c r="J30" s="10"/>
      <c r="K30" s="10">
        <v>1</v>
      </c>
      <c r="L30" s="10">
        <v>1</v>
      </c>
      <c r="M30" s="10"/>
      <c r="N30" s="10"/>
      <c r="O30" s="63">
        <f t="shared" ref="O30:O33" si="7">SUM(J30:N30)</f>
        <v>2</v>
      </c>
    </row>
    <row r="31" spans="1:15" ht="60" x14ac:dyDescent="0.25">
      <c r="A31" s="71"/>
      <c r="B31" s="14" t="s">
        <v>228</v>
      </c>
      <c r="C31" s="10">
        <v>1</v>
      </c>
      <c r="D31" s="10"/>
      <c r="E31" s="10"/>
      <c r="F31" s="10">
        <v>1</v>
      </c>
      <c r="G31" s="10">
        <v>1</v>
      </c>
      <c r="H31" s="10">
        <v>1</v>
      </c>
      <c r="I31" s="44">
        <f t="shared" ref="I31:I33" si="8">SUM(C31:H31)</f>
        <v>4</v>
      </c>
      <c r="J31" s="10"/>
      <c r="K31" s="10">
        <v>1</v>
      </c>
      <c r="L31" s="10">
        <v>1</v>
      </c>
      <c r="M31" s="10"/>
      <c r="N31" s="10"/>
      <c r="O31" s="63">
        <f t="shared" si="7"/>
        <v>2</v>
      </c>
    </row>
    <row r="32" spans="1:15" ht="60" x14ac:dyDescent="0.25">
      <c r="A32" s="71"/>
      <c r="B32" s="14" t="s">
        <v>229</v>
      </c>
      <c r="C32" s="10"/>
      <c r="D32" s="10"/>
      <c r="E32" s="10">
        <v>1</v>
      </c>
      <c r="F32" s="10"/>
      <c r="G32" s="10">
        <v>1</v>
      </c>
      <c r="H32" s="10"/>
      <c r="I32" s="44">
        <f t="shared" si="8"/>
        <v>2</v>
      </c>
      <c r="J32" s="10">
        <v>1</v>
      </c>
      <c r="K32" s="10"/>
      <c r="L32" s="10"/>
      <c r="M32" s="10"/>
      <c r="N32" s="10"/>
      <c r="O32" s="63">
        <f t="shared" si="7"/>
        <v>1</v>
      </c>
    </row>
    <row r="33" spans="1:15" ht="45" x14ac:dyDescent="0.25">
      <c r="A33" s="71"/>
      <c r="B33" s="14" t="s">
        <v>230</v>
      </c>
      <c r="C33" s="10"/>
      <c r="D33" s="10"/>
      <c r="E33" s="10"/>
      <c r="F33" s="10">
        <v>1</v>
      </c>
      <c r="G33" s="10"/>
      <c r="H33" s="10"/>
      <c r="I33" s="44">
        <f t="shared" si="8"/>
        <v>1</v>
      </c>
      <c r="J33" s="10"/>
      <c r="K33" s="10"/>
      <c r="L33" s="10"/>
      <c r="M33" s="10"/>
      <c r="N33" s="10"/>
      <c r="O33" s="63">
        <f t="shared" si="7"/>
        <v>0</v>
      </c>
    </row>
    <row r="34" spans="1:15" x14ac:dyDescent="0.25">
      <c r="A34" s="71"/>
      <c r="B34" s="11" t="s">
        <v>231</v>
      </c>
      <c r="C34" s="10"/>
      <c r="D34" s="10"/>
      <c r="E34" s="10"/>
      <c r="F34" s="10"/>
      <c r="G34" s="10"/>
      <c r="H34" s="10"/>
      <c r="I34" s="44"/>
      <c r="J34" s="10"/>
      <c r="K34" s="10"/>
      <c r="L34" s="10"/>
      <c r="M34" s="10"/>
      <c r="N34" s="10"/>
      <c r="O34" s="63"/>
    </row>
    <row r="35" spans="1:15" ht="60" x14ac:dyDescent="0.25">
      <c r="A35" s="13" t="s">
        <v>293</v>
      </c>
      <c r="B35" s="11" t="s">
        <v>293</v>
      </c>
      <c r="C35" s="42"/>
      <c r="D35" s="4" t="s">
        <v>294</v>
      </c>
      <c r="E35" s="10" t="s">
        <v>308</v>
      </c>
      <c r="F35" s="10"/>
      <c r="G35" s="10"/>
      <c r="H35" s="10"/>
      <c r="I35" s="44"/>
      <c r="J35" s="10"/>
      <c r="K35" s="10"/>
      <c r="L35" s="10"/>
      <c r="M35" s="10"/>
      <c r="N35" s="10" t="s">
        <v>407</v>
      </c>
      <c r="O35" s="63"/>
    </row>
    <row r="36" spans="1:15" ht="90" x14ac:dyDescent="0.25">
      <c r="A36" s="5" t="s">
        <v>232</v>
      </c>
      <c r="B36" s="10"/>
      <c r="C36" s="16" t="s">
        <v>285</v>
      </c>
      <c r="D36" s="10"/>
      <c r="E36" s="16" t="s">
        <v>309</v>
      </c>
      <c r="F36" s="10" t="s">
        <v>323</v>
      </c>
      <c r="G36" s="53" t="s">
        <v>334</v>
      </c>
      <c r="H36" s="53" t="s">
        <v>345</v>
      </c>
      <c r="I36" s="44"/>
      <c r="J36" s="53" t="s">
        <v>360</v>
      </c>
      <c r="K36" s="53" t="s">
        <v>372</v>
      </c>
      <c r="L36" s="53" t="s">
        <v>384</v>
      </c>
      <c r="M36" s="53" t="s">
        <v>394</v>
      </c>
      <c r="N36" s="53" t="s">
        <v>408</v>
      </c>
      <c r="O36" s="63"/>
    </row>
    <row r="37" spans="1:15" x14ac:dyDescent="0.25">
      <c r="A37" s="71" t="s">
        <v>233</v>
      </c>
      <c r="B37" s="50" t="s">
        <v>234</v>
      </c>
      <c r="C37" s="10">
        <v>1</v>
      </c>
      <c r="D37" s="10">
        <v>1</v>
      </c>
      <c r="E37" s="10">
        <v>1</v>
      </c>
      <c r="F37" s="10">
        <v>0</v>
      </c>
      <c r="G37" s="10"/>
      <c r="H37" s="10">
        <v>1</v>
      </c>
      <c r="I37" s="44">
        <f>SUM(C37:H37)</f>
        <v>4</v>
      </c>
      <c r="J37" s="10">
        <v>1</v>
      </c>
      <c r="K37" s="10"/>
      <c r="L37" s="10"/>
      <c r="M37" s="10">
        <v>1</v>
      </c>
      <c r="N37" s="10"/>
      <c r="O37" s="63">
        <f>SUM(J37:N37)</f>
        <v>2</v>
      </c>
    </row>
    <row r="38" spans="1:15" ht="30" x14ac:dyDescent="0.25">
      <c r="A38" s="71"/>
      <c r="B38" s="50" t="s">
        <v>235</v>
      </c>
      <c r="C38" s="10"/>
      <c r="D38" s="10"/>
      <c r="E38" s="10"/>
      <c r="F38" s="10">
        <v>0</v>
      </c>
      <c r="G38" s="10">
        <v>1</v>
      </c>
      <c r="H38" s="10"/>
      <c r="I38" s="44">
        <f t="shared" ref="I38:I40" si="9">SUM(C38:H38)</f>
        <v>1</v>
      </c>
      <c r="J38" s="10"/>
      <c r="K38" s="10"/>
      <c r="L38" s="10"/>
      <c r="M38" s="10"/>
      <c r="N38" s="10"/>
      <c r="O38" s="63">
        <f t="shared" ref="O38:O40" si="10">SUM(J38:N38)</f>
        <v>0</v>
      </c>
    </row>
    <row r="39" spans="1:15" x14ac:dyDescent="0.25">
      <c r="A39" s="71"/>
      <c r="B39" s="50" t="s">
        <v>56</v>
      </c>
      <c r="C39" s="10"/>
      <c r="D39" s="10"/>
      <c r="E39" s="10"/>
      <c r="F39" s="10">
        <v>0</v>
      </c>
      <c r="G39" s="10"/>
      <c r="H39" s="10"/>
      <c r="I39" s="44">
        <f t="shared" si="9"/>
        <v>0</v>
      </c>
      <c r="J39" s="10"/>
      <c r="K39" s="10">
        <v>1</v>
      </c>
      <c r="L39" s="10">
        <v>1</v>
      </c>
      <c r="M39" s="10"/>
      <c r="N39" s="10">
        <v>1</v>
      </c>
      <c r="O39" s="63">
        <f t="shared" si="10"/>
        <v>3</v>
      </c>
    </row>
    <row r="40" spans="1:15" x14ac:dyDescent="0.25">
      <c r="A40" s="71"/>
      <c r="B40" s="50" t="s">
        <v>236</v>
      </c>
      <c r="C40" s="10"/>
      <c r="D40" s="10"/>
      <c r="E40" s="10"/>
      <c r="F40" s="10">
        <v>0</v>
      </c>
      <c r="G40" s="10"/>
      <c r="H40" s="10"/>
      <c r="I40" s="44">
        <f t="shared" si="9"/>
        <v>0</v>
      </c>
      <c r="J40" s="10"/>
      <c r="K40" s="10"/>
      <c r="L40" s="10"/>
      <c r="M40" s="10"/>
      <c r="N40" s="10"/>
      <c r="O40" s="63">
        <f t="shared" si="10"/>
        <v>0</v>
      </c>
    </row>
    <row r="41" spans="1:15" ht="60" x14ac:dyDescent="0.25">
      <c r="A41" s="5" t="s">
        <v>92</v>
      </c>
      <c r="B41" s="10"/>
      <c r="C41" s="16" t="s">
        <v>286</v>
      </c>
      <c r="D41" s="4" t="s">
        <v>295</v>
      </c>
      <c r="E41" s="16" t="s">
        <v>310</v>
      </c>
      <c r="F41" s="10" t="s">
        <v>324</v>
      </c>
      <c r="G41" s="16" t="s">
        <v>335</v>
      </c>
      <c r="H41" s="10" t="s">
        <v>346</v>
      </c>
      <c r="I41" s="44"/>
      <c r="J41" s="16" t="s">
        <v>361</v>
      </c>
      <c r="K41" s="16" t="s">
        <v>373</v>
      </c>
      <c r="L41" s="10" t="s">
        <v>385</v>
      </c>
      <c r="M41" s="10" t="s">
        <v>395</v>
      </c>
      <c r="N41" s="10"/>
      <c r="O41" s="63"/>
    </row>
    <row r="42" spans="1:15" ht="45" x14ac:dyDescent="0.25">
      <c r="A42" s="71" t="s">
        <v>237</v>
      </c>
      <c r="B42" s="50" t="s">
        <v>238</v>
      </c>
      <c r="C42" s="10"/>
      <c r="D42" s="10"/>
      <c r="E42" s="10">
        <v>1</v>
      </c>
      <c r="F42" s="10">
        <v>1</v>
      </c>
      <c r="G42" s="10"/>
      <c r="H42" s="10"/>
      <c r="I42" s="44">
        <f>SUM(C42:H42)</f>
        <v>2</v>
      </c>
      <c r="J42" s="10"/>
      <c r="K42" s="10"/>
      <c r="L42" s="10"/>
      <c r="M42" s="10">
        <v>1</v>
      </c>
      <c r="N42" s="10"/>
      <c r="O42" s="63">
        <f>SUM(J42:N42)</f>
        <v>1</v>
      </c>
    </row>
    <row r="43" spans="1:15" ht="30" x14ac:dyDescent="0.25">
      <c r="A43" s="71"/>
      <c r="B43" s="50" t="s">
        <v>239</v>
      </c>
      <c r="C43" s="10">
        <v>1</v>
      </c>
      <c r="D43" s="10"/>
      <c r="E43" s="10"/>
      <c r="F43" s="10">
        <v>1</v>
      </c>
      <c r="G43" s="10">
        <v>1</v>
      </c>
      <c r="H43" s="10"/>
      <c r="I43" s="44">
        <f t="shared" ref="I43:I50" si="11">SUM(C43:H43)</f>
        <v>3</v>
      </c>
      <c r="J43" s="10"/>
      <c r="K43" s="10"/>
      <c r="L43" s="10"/>
      <c r="M43" s="10"/>
      <c r="N43" s="10">
        <v>1</v>
      </c>
      <c r="O43" s="63">
        <f t="shared" ref="O43:O50" si="12">SUM(J43:N43)</f>
        <v>1</v>
      </c>
    </row>
    <row r="44" spans="1:15" ht="30" x14ac:dyDescent="0.25">
      <c r="A44" s="71"/>
      <c r="B44" s="50" t="s">
        <v>240</v>
      </c>
      <c r="C44" s="10"/>
      <c r="D44" s="10"/>
      <c r="E44" s="10">
        <v>1</v>
      </c>
      <c r="F44" s="10"/>
      <c r="G44" s="10"/>
      <c r="H44" s="10"/>
      <c r="I44" s="44">
        <f t="shared" si="11"/>
        <v>1</v>
      </c>
      <c r="J44" s="10"/>
      <c r="K44" s="10"/>
      <c r="L44" s="10"/>
      <c r="M44" s="10"/>
      <c r="N44" s="10"/>
      <c r="O44" s="63">
        <f t="shared" si="12"/>
        <v>0</v>
      </c>
    </row>
    <row r="45" spans="1:15" ht="30" x14ac:dyDescent="0.25">
      <c r="A45" s="71"/>
      <c r="B45" s="50" t="s">
        <v>241</v>
      </c>
      <c r="C45" s="10"/>
      <c r="D45" s="10"/>
      <c r="E45" s="10"/>
      <c r="F45" s="10"/>
      <c r="G45" s="10"/>
      <c r="H45" s="10">
        <v>1</v>
      </c>
      <c r="I45" s="44">
        <f t="shared" si="11"/>
        <v>1</v>
      </c>
      <c r="J45" s="10"/>
      <c r="K45" s="10"/>
      <c r="L45" s="10"/>
      <c r="M45" s="10"/>
      <c r="N45" s="10"/>
      <c r="O45" s="63">
        <f t="shared" si="12"/>
        <v>0</v>
      </c>
    </row>
    <row r="46" spans="1:15" x14ac:dyDescent="0.25">
      <c r="A46" s="71"/>
      <c r="B46" s="50" t="s">
        <v>242</v>
      </c>
      <c r="C46" s="10"/>
      <c r="D46" s="10">
        <v>1</v>
      </c>
      <c r="E46" s="10">
        <v>1</v>
      </c>
      <c r="F46" s="10"/>
      <c r="G46" s="10"/>
      <c r="H46" s="10"/>
      <c r="I46" s="44">
        <f t="shared" si="11"/>
        <v>2</v>
      </c>
      <c r="J46" s="10">
        <v>1</v>
      </c>
      <c r="K46" s="10"/>
      <c r="L46" s="10"/>
      <c r="M46" s="10"/>
      <c r="N46" s="10"/>
      <c r="O46" s="63">
        <f t="shared" si="12"/>
        <v>1</v>
      </c>
    </row>
    <row r="47" spans="1:15" ht="30" x14ac:dyDescent="0.25">
      <c r="A47" s="71"/>
      <c r="B47" s="50" t="s">
        <v>243</v>
      </c>
      <c r="C47" s="10"/>
      <c r="D47" s="10"/>
      <c r="E47" s="10"/>
      <c r="F47" s="10"/>
      <c r="G47" s="10">
        <v>1</v>
      </c>
      <c r="H47" s="10"/>
      <c r="I47" s="44">
        <f t="shared" si="11"/>
        <v>1</v>
      </c>
      <c r="J47" s="10"/>
      <c r="K47" s="10"/>
      <c r="L47" s="10"/>
      <c r="M47" s="10"/>
      <c r="N47" s="10"/>
      <c r="O47" s="63">
        <f t="shared" si="12"/>
        <v>0</v>
      </c>
    </row>
    <row r="48" spans="1:15" ht="30" x14ac:dyDescent="0.25">
      <c r="A48" s="71"/>
      <c r="B48" s="50" t="s">
        <v>244</v>
      </c>
      <c r="C48" s="10"/>
      <c r="D48" s="10"/>
      <c r="E48" s="10"/>
      <c r="F48" s="10">
        <v>1</v>
      </c>
      <c r="G48" s="10"/>
      <c r="H48" s="10"/>
      <c r="I48" s="44">
        <f t="shared" si="11"/>
        <v>1</v>
      </c>
      <c r="J48" s="10"/>
      <c r="K48" s="10"/>
      <c r="L48" s="10"/>
      <c r="M48" s="10"/>
      <c r="N48" s="10"/>
      <c r="O48" s="63">
        <f t="shared" si="12"/>
        <v>0</v>
      </c>
    </row>
    <row r="49" spans="1:15" ht="45" x14ac:dyDescent="0.25">
      <c r="A49" s="71"/>
      <c r="B49" s="50" t="s">
        <v>245</v>
      </c>
      <c r="C49" s="10"/>
      <c r="D49" s="10"/>
      <c r="E49" s="10"/>
      <c r="F49" s="10"/>
      <c r="G49" s="10">
        <v>1</v>
      </c>
      <c r="H49" s="10"/>
      <c r="I49" s="44">
        <f t="shared" si="11"/>
        <v>1</v>
      </c>
      <c r="J49" s="10"/>
      <c r="K49" s="10"/>
      <c r="L49" s="10"/>
      <c r="M49" s="10"/>
      <c r="N49" s="10"/>
      <c r="O49" s="63">
        <f t="shared" si="12"/>
        <v>0</v>
      </c>
    </row>
    <row r="50" spans="1:15" ht="30" x14ac:dyDescent="0.25">
      <c r="A50" s="71"/>
      <c r="B50" s="11" t="s">
        <v>246</v>
      </c>
      <c r="C50" s="10"/>
      <c r="D50" s="10"/>
      <c r="E50" s="10"/>
      <c r="F50" s="10"/>
      <c r="G50" s="10"/>
      <c r="H50" s="10"/>
      <c r="I50" s="44">
        <f t="shared" si="11"/>
        <v>0</v>
      </c>
      <c r="J50" s="10"/>
      <c r="K50" s="10"/>
      <c r="L50" s="10"/>
      <c r="M50" s="10"/>
      <c r="N50" s="10"/>
      <c r="O50" s="63">
        <f t="shared" si="12"/>
        <v>0</v>
      </c>
    </row>
    <row r="51" spans="1:15" s="9" customFormat="1" ht="236.25" x14ac:dyDescent="0.25">
      <c r="A51" s="51" t="s">
        <v>276</v>
      </c>
      <c r="B51" s="8"/>
      <c r="C51" s="59" t="s">
        <v>287</v>
      </c>
      <c r="D51" s="59" t="s">
        <v>296</v>
      </c>
      <c r="E51" s="8" t="s">
        <v>311</v>
      </c>
      <c r="F51" s="8" t="s">
        <v>325</v>
      </c>
      <c r="G51" s="8" t="s">
        <v>336</v>
      </c>
      <c r="H51" s="8" t="s">
        <v>347</v>
      </c>
      <c r="I51" s="61"/>
      <c r="J51" s="59" t="s">
        <v>362</v>
      </c>
      <c r="K51" s="8"/>
      <c r="L51" s="8"/>
      <c r="M51" s="59" t="s">
        <v>396</v>
      </c>
      <c r="N51" s="59" t="s">
        <v>409</v>
      </c>
      <c r="O51" s="64"/>
    </row>
    <row r="52" spans="1:15" x14ac:dyDescent="0.25">
      <c r="A52" s="71" t="s">
        <v>247</v>
      </c>
      <c r="B52" s="50" t="s">
        <v>248</v>
      </c>
      <c r="C52" s="10"/>
      <c r="D52" s="10"/>
      <c r="E52" s="10"/>
      <c r="F52" s="10"/>
      <c r="G52" s="10"/>
      <c r="H52" s="10"/>
      <c r="I52" s="44"/>
      <c r="J52" s="10"/>
      <c r="K52" s="10"/>
      <c r="L52" s="10">
        <v>1</v>
      </c>
      <c r="M52" s="10"/>
      <c r="N52" s="10"/>
      <c r="O52" s="63">
        <f>SUM(J52:N52)</f>
        <v>1</v>
      </c>
    </row>
    <row r="53" spans="1:15" ht="30" x14ac:dyDescent="0.25">
      <c r="A53" s="71"/>
      <c r="B53" s="50" t="s">
        <v>249</v>
      </c>
      <c r="C53" s="10"/>
      <c r="D53" s="10">
        <v>1</v>
      </c>
      <c r="E53" s="10"/>
      <c r="F53" s="10">
        <v>1</v>
      </c>
      <c r="G53" s="10">
        <v>1</v>
      </c>
      <c r="H53" s="10">
        <v>1</v>
      </c>
      <c r="I53" s="44">
        <f>SUM(C53:H53)</f>
        <v>4</v>
      </c>
      <c r="J53" s="10">
        <v>1</v>
      </c>
      <c r="K53" s="10">
        <v>1</v>
      </c>
      <c r="L53" s="10">
        <v>1</v>
      </c>
      <c r="M53" s="10">
        <v>1</v>
      </c>
      <c r="N53" s="10"/>
      <c r="O53" s="63">
        <f t="shared" ref="O53:O56" si="13">SUM(J53:N53)</f>
        <v>4</v>
      </c>
    </row>
    <row r="54" spans="1:15" x14ac:dyDescent="0.25">
      <c r="A54" s="71"/>
      <c r="B54" s="50" t="s">
        <v>250</v>
      </c>
      <c r="C54" s="10"/>
      <c r="D54" s="10"/>
      <c r="E54" s="10">
        <v>1</v>
      </c>
      <c r="F54" s="10"/>
      <c r="G54" s="10"/>
      <c r="H54" s="10">
        <v>1</v>
      </c>
      <c r="I54" s="44">
        <f t="shared" ref="I54:I56" si="14">SUM(C54:H54)</f>
        <v>2</v>
      </c>
      <c r="J54" s="10"/>
      <c r="K54" s="10"/>
      <c r="L54" s="10"/>
      <c r="M54" s="10"/>
      <c r="N54" s="10">
        <v>1</v>
      </c>
      <c r="O54" s="63">
        <f t="shared" si="13"/>
        <v>1</v>
      </c>
    </row>
    <row r="55" spans="1:15" ht="45" x14ac:dyDescent="0.25">
      <c r="A55" s="71"/>
      <c r="B55" s="50" t="s">
        <v>251</v>
      </c>
      <c r="C55" s="10"/>
      <c r="D55" s="10"/>
      <c r="E55" s="10"/>
      <c r="F55" s="10">
        <v>1</v>
      </c>
      <c r="G55" s="10">
        <v>1</v>
      </c>
      <c r="H55" s="10"/>
      <c r="I55" s="44">
        <f t="shared" si="14"/>
        <v>2</v>
      </c>
      <c r="J55" s="10"/>
      <c r="K55" s="10"/>
      <c r="L55" s="10"/>
      <c r="M55" s="10"/>
      <c r="N55" s="10"/>
      <c r="O55" s="63">
        <f t="shared" si="13"/>
        <v>0</v>
      </c>
    </row>
    <row r="56" spans="1:15" x14ac:dyDescent="0.25">
      <c r="A56" s="71"/>
      <c r="B56" s="11" t="s">
        <v>252</v>
      </c>
      <c r="C56" s="10"/>
      <c r="D56" s="10"/>
      <c r="E56" s="10"/>
      <c r="F56" s="10"/>
      <c r="G56" s="10"/>
      <c r="H56" s="10"/>
      <c r="I56" s="44">
        <f t="shared" si="14"/>
        <v>0</v>
      </c>
      <c r="J56" s="10"/>
      <c r="K56" s="10"/>
      <c r="L56" s="10"/>
      <c r="M56" s="10"/>
      <c r="N56" s="10"/>
      <c r="O56" s="63">
        <f t="shared" si="13"/>
        <v>0</v>
      </c>
    </row>
    <row r="57" spans="1:15" ht="90" x14ac:dyDescent="0.25">
      <c r="A57" s="5" t="s">
        <v>253</v>
      </c>
      <c r="B57" s="10"/>
      <c r="C57" s="16" t="s">
        <v>288</v>
      </c>
      <c r="D57" s="4" t="s">
        <v>297</v>
      </c>
      <c r="E57" s="10" t="s">
        <v>312</v>
      </c>
      <c r="F57" s="10"/>
      <c r="G57" s="10"/>
      <c r="H57" s="16" t="s">
        <v>348</v>
      </c>
      <c r="I57" s="44"/>
      <c r="J57" s="10"/>
      <c r="K57" s="16" t="s">
        <v>374</v>
      </c>
      <c r="L57" s="16" t="s">
        <v>386</v>
      </c>
      <c r="M57" s="10" t="s">
        <v>397</v>
      </c>
      <c r="N57" s="10"/>
      <c r="O57" s="63"/>
    </row>
    <row r="58" spans="1:15" x14ac:dyDescent="0.25">
      <c r="A58" s="70" t="s">
        <v>277</v>
      </c>
      <c r="B58" s="50" t="s">
        <v>51</v>
      </c>
      <c r="C58" s="10">
        <v>1</v>
      </c>
      <c r="D58" s="10">
        <v>1</v>
      </c>
      <c r="E58" s="10">
        <v>1</v>
      </c>
      <c r="F58" s="10">
        <v>1</v>
      </c>
      <c r="G58" s="10">
        <v>1</v>
      </c>
      <c r="H58" s="10">
        <v>1</v>
      </c>
      <c r="I58" s="44">
        <f>SUM(C58:H58)</f>
        <v>6</v>
      </c>
      <c r="J58" s="10">
        <v>1</v>
      </c>
      <c r="K58" s="10">
        <v>1</v>
      </c>
      <c r="L58" s="10">
        <v>1</v>
      </c>
      <c r="M58" s="10">
        <v>1</v>
      </c>
      <c r="N58" s="10">
        <v>1</v>
      </c>
      <c r="O58" s="63">
        <f>SUM(J58:N58)</f>
        <v>5</v>
      </c>
    </row>
    <row r="59" spans="1:15" ht="45" x14ac:dyDescent="0.25">
      <c r="A59" s="70"/>
      <c r="B59" s="50" t="s">
        <v>254</v>
      </c>
      <c r="C59" s="10"/>
      <c r="D59" s="10"/>
      <c r="E59" s="10"/>
      <c r="F59" s="10"/>
      <c r="G59" s="10"/>
      <c r="H59" s="10"/>
      <c r="I59" s="44"/>
      <c r="J59" s="10"/>
      <c r="K59" s="10"/>
      <c r="L59" s="10"/>
      <c r="M59" s="10"/>
      <c r="N59" s="10"/>
      <c r="O59" s="63"/>
    </row>
    <row r="60" spans="1:15" x14ac:dyDescent="0.25">
      <c r="A60" s="70"/>
      <c r="B60" s="50" t="s">
        <v>56</v>
      </c>
      <c r="C60" s="10"/>
      <c r="D60" s="10"/>
      <c r="E60" s="10"/>
      <c r="F60" s="10"/>
      <c r="G60" s="10"/>
      <c r="H60" s="10"/>
      <c r="I60" s="44"/>
      <c r="J60" s="10"/>
      <c r="K60" s="10"/>
      <c r="L60" s="10"/>
      <c r="M60" s="10"/>
      <c r="N60" s="10"/>
      <c r="O60" s="63"/>
    </row>
    <row r="61" spans="1:15" x14ac:dyDescent="0.25">
      <c r="A61" s="70"/>
      <c r="B61" s="11" t="s">
        <v>255</v>
      </c>
      <c r="C61" s="10"/>
      <c r="D61" s="10"/>
      <c r="E61" s="10"/>
      <c r="F61" s="10"/>
      <c r="G61" s="10"/>
      <c r="H61" s="10"/>
      <c r="I61" s="44"/>
      <c r="J61" s="10"/>
      <c r="K61" s="10"/>
      <c r="L61" s="10"/>
      <c r="M61" s="10"/>
      <c r="N61" s="10"/>
      <c r="O61" s="63"/>
    </row>
    <row r="62" spans="1:15" ht="90" x14ac:dyDescent="0.25">
      <c r="A62" s="5" t="s">
        <v>221</v>
      </c>
      <c r="B62" s="10"/>
      <c r="C62" s="16" t="s">
        <v>289</v>
      </c>
      <c r="D62" s="4" t="s">
        <v>298</v>
      </c>
      <c r="E62" s="10" t="s">
        <v>313</v>
      </c>
      <c r="F62" s="10" t="s">
        <v>326</v>
      </c>
      <c r="G62" s="16" t="s">
        <v>337</v>
      </c>
      <c r="H62" s="16" t="s">
        <v>349</v>
      </c>
      <c r="I62" s="44"/>
      <c r="J62" s="10" t="s">
        <v>363</v>
      </c>
      <c r="K62" s="16" t="s">
        <v>375</v>
      </c>
      <c r="L62" s="16" t="s">
        <v>401</v>
      </c>
      <c r="M62" s="10" t="s">
        <v>398</v>
      </c>
      <c r="N62" s="10"/>
      <c r="O62" s="63"/>
    </row>
    <row r="63" spans="1:15" x14ac:dyDescent="0.25">
      <c r="A63" s="70" t="s">
        <v>278</v>
      </c>
      <c r="B63" s="54" t="s">
        <v>256</v>
      </c>
      <c r="C63" s="10">
        <v>1</v>
      </c>
      <c r="D63" s="10">
        <v>1</v>
      </c>
      <c r="E63" s="10">
        <v>1</v>
      </c>
      <c r="F63" s="10">
        <v>1</v>
      </c>
      <c r="G63" s="10">
        <v>1</v>
      </c>
      <c r="H63" s="10">
        <v>1</v>
      </c>
      <c r="I63" s="44">
        <f>SUM(C63:H63)</f>
        <v>6</v>
      </c>
      <c r="J63" s="10">
        <v>1</v>
      </c>
      <c r="K63" s="10">
        <v>1</v>
      </c>
      <c r="L63" s="10">
        <v>1</v>
      </c>
      <c r="M63" s="10">
        <v>1</v>
      </c>
      <c r="N63" s="10">
        <v>1</v>
      </c>
      <c r="O63" s="63">
        <f>SUM(J63:N63)</f>
        <v>5</v>
      </c>
    </row>
    <row r="64" spans="1:15" x14ac:dyDescent="0.25">
      <c r="A64" s="70"/>
      <c r="B64" s="55" t="s">
        <v>257</v>
      </c>
      <c r="C64" s="10"/>
      <c r="D64" s="10"/>
      <c r="E64" s="10"/>
      <c r="F64" s="10"/>
      <c r="G64" s="10"/>
      <c r="H64" s="10"/>
      <c r="I64" s="44"/>
      <c r="J64" s="10"/>
      <c r="K64" s="10"/>
      <c r="L64" s="10"/>
      <c r="M64" s="10"/>
      <c r="N64" s="10"/>
      <c r="O64" s="63"/>
    </row>
    <row r="65" spans="1:15" ht="60" x14ac:dyDescent="0.25">
      <c r="A65" s="6" t="s">
        <v>270</v>
      </c>
      <c r="B65" s="55" t="s">
        <v>270</v>
      </c>
      <c r="C65" s="10"/>
      <c r="D65" s="4" t="s">
        <v>299</v>
      </c>
      <c r="E65" s="10" t="s">
        <v>314</v>
      </c>
      <c r="F65" s="10"/>
      <c r="G65" s="10"/>
      <c r="H65" s="10"/>
      <c r="I65" s="44"/>
      <c r="J65" s="10" t="s">
        <v>364</v>
      </c>
      <c r="K65" s="10" t="s">
        <v>376</v>
      </c>
      <c r="L65" s="10"/>
      <c r="M65" s="10"/>
      <c r="N65" s="10"/>
      <c r="O65" s="63"/>
    </row>
    <row r="66" spans="1:15" x14ac:dyDescent="0.25">
      <c r="A66" s="71" t="s">
        <v>258</v>
      </c>
      <c r="B66" s="54" t="s">
        <v>256</v>
      </c>
      <c r="C66" s="10"/>
      <c r="D66" s="10">
        <v>1</v>
      </c>
      <c r="E66" s="10">
        <v>1</v>
      </c>
      <c r="F66" s="10">
        <v>1</v>
      </c>
      <c r="G66" s="10">
        <v>1</v>
      </c>
      <c r="H66" s="10">
        <v>1</v>
      </c>
      <c r="I66" s="44">
        <f>SUM(C66:H66)</f>
        <v>5</v>
      </c>
      <c r="J66" s="10">
        <v>1</v>
      </c>
      <c r="K66" s="10">
        <v>1</v>
      </c>
      <c r="L66" s="10">
        <v>1</v>
      </c>
      <c r="M66" s="10">
        <v>1</v>
      </c>
      <c r="N66" s="10">
        <v>1</v>
      </c>
      <c r="O66" s="63">
        <f>SUM(J66:N66)</f>
        <v>5</v>
      </c>
    </row>
    <row r="67" spans="1:15" x14ac:dyDescent="0.25">
      <c r="A67" s="71"/>
      <c r="B67" s="55" t="s">
        <v>257</v>
      </c>
      <c r="C67" s="10">
        <v>1</v>
      </c>
      <c r="D67" s="10"/>
      <c r="E67" s="10"/>
      <c r="F67" s="10"/>
      <c r="G67" s="10"/>
      <c r="H67" s="10"/>
      <c r="I67" s="44">
        <f>SUM(C67:H67)</f>
        <v>1</v>
      </c>
      <c r="J67" s="10"/>
      <c r="K67" s="10"/>
      <c r="L67" s="10"/>
      <c r="M67" s="10"/>
      <c r="N67" s="10"/>
      <c r="O67" s="63"/>
    </row>
    <row r="68" spans="1:15" ht="120" x14ac:dyDescent="0.25">
      <c r="A68" s="5" t="s">
        <v>259</v>
      </c>
      <c r="B68" s="10"/>
      <c r="C68" s="10"/>
      <c r="D68" s="4" t="s">
        <v>300</v>
      </c>
      <c r="E68" s="56" t="s">
        <v>315</v>
      </c>
      <c r="F68" s="56" t="s">
        <v>327</v>
      </c>
      <c r="G68" s="16" t="s">
        <v>338</v>
      </c>
      <c r="H68" s="16" t="s">
        <v>350</v>
      </c>
      <c r="I68" s="44"/>
      <c r="J68" s="10" t="s">
        <v>365</v>
      </c>
      <c r="K68" s="16" t="s">
        <v>377</v>
      </c>
      <c r="L68" s="16" t="s">
        <v>387</v>
      </c>
      <c r="M68" s="10"/>
      <c r="N68" s="16" t="s">
        <v>410</v>
      </c>
      <c r="O68" s="63"/>
    </row>
    <row r="69" spans="1:15" ht="30" x14ac:dyDescent="0.25">
      <c r="A69" s="70" t="s">
        <v>260</v>
      </c>
      <c r="B69" s="7" t="s">
        <v>261</v>
      </c>
      <c r="C69" s="10"/>
      <c r="D69" s="10">
        <v>1</v>
      </c>
      <c r="E69" s="10">
        <v>1</v>
      </c>
      <c r="F69" s="10">
        <v>1</v>
      </c>
      <c r="G69" s="10">
        <v>1</v>
      </c>
      <c r="H69" s="10">
        <v>1</v>
      </c>
      <c r="I69" s="44">
        <f>SUM(C69:H69)</f>
        <v>5</v>
      </c>
      <c r="J69" s="10"/>
      <c r="K69" s="10">
        <v>1</v>
      </c>
      <c r="L69" s="10"/>
      <c r="M69" s="10">
        <v>1</v>
      </c>
      <c r="N69" s="10">
        <v>1</v>
      </c>
      <c r="O69" s="63">
        <f>SUM(J69:N69)</f>
        <v>3</v>
      </c>
    </row>
    <row r="70" spans="1:15" ht="30" x14ac:dyDescent="0.25">
      <c r="A70" s="70"/>
      <c r="B70" s="7" t="s">
        <v>262</v>
      </c>
      <c r="C70" s="10">
        <v>1</v>
      </c>
      <c r="D70" s="10"/>
      <c r="E70" s="10"/>
      <c r="F70" s="10"/>
      <c r="G70" s="10"/>
      <c r="H70" s="10">
        <v>1</v>
      </c>
      <c r="I70" s="44">
        <f t="shared" ref="I70:I79" si="15">SUM(C70:H70)</f>
        <v>2</v>
      </c>
      <c r="J70" s="10">
        <v>1</v>
      </c>
      <c r="K70" s="10"/>
      <c r="L70" s="10">
        <v>1</v>
      </c>
      <c r="M70" s="10"/>
      <c r="N70" s="10"/>
      <c r="O70" s="63">
        <f t="shared" ref="O70:O84" si="16">SUM(J70:N70)</f>
        <v>2</v>
      </c>
    </row>
    <row r="71" spans="1:15" ht="45" x14ac:dyDescent="0.25">
      <c r="A71" s="70"/>
      <c r="B71" s="7" t="s">
        <v>263</v>
      </c>
      <c r="C71" s="10"/>
      <c r="D71" s="10"/>
      <c r="E71" s="10">
        <v>1</v>
      </c>
      <c r="F71" s="10"/>
      <c r="G71" s="10"/>
      <c r="H71" s="10"/>
      <c r="I71" s="44">
        <f t="shared" si="15"/>
        <v>1</v>
      </c>
      <c r="J71" s="10"/>
      <c r="K71" s="10">
        <v>1</v>
      </c>
      <c r="L71" s="10">
        <v>1</v>
      </c>
      <c r="M71" s="10"/>
      <c r="N71" s="10"/>
      <c r="O71" s="63">
        <f t="shared" si="16"/>
        <v>2</v>
      </c>
    </row>
    <row r="72" spans="1:15" x14ac:dyDescent="0.25">
      <c r="A72" s="70"/>
      <c r="B72" s="7" t="s">
        <v>264</v>
      </c>
      <c r="C72" s="10"/>
      <c r="D72" s="10"/>
      <c r="E72" s="10"/>
      <c r="F72" s="10"/>
      <c r="G72" s="10"/>
      <c r="H72" s="10"/>
      <c r="I72" s="44">
        <f t="shared" si="15"/>
        <v>0</v>
      </c>
      <c r="J72" s="10"/>
      <c r="K72" s="10"/>
      <c r="L72" s="10"/>
      <c r="M72" s="10"/>
      <c r="N72" s="10"/>
      <c r="O72" s="63">
        <f t="shared" si="16"/>
        <v>0</v>
      </c>
    </row>
    <row r="73" spans="1:15" x14ac:dyDescent="0.25">
      <c r="A73" s="70"/>
      <c r="B73" s="7" t="s">
        <v>265</v>
      </c>
      <c r="C73" s="10"/>
      <c r="D73" s="10"/>
      <c r="E73" s="10"/>
      <c r="F73" s="10"/>
      <c r="G73" s="10"/>
      <c r="H73" s="10"/>
      <c r="I73" s="44">
        <f t="shared" si="15"/>
        <v>0</v>
      </c>
      <c r="J73" s="10"/>
      <c r="K73" s="10"/>
      <c r="L73" s="10"/>
      <c r="M73" s="10"/>
      <c r="N73" s="10"/>
      <c r="O73" s="63">
        <f t="shared" si="16"/>
        <v>0</v>
      </c>
    </row>
    <row r="74" spans="1:15" x14ac:dyDescent="0.25">
      <c r="A74" s="70" t="s">
        <v>266</v>
      </c>
      <c r="B74" s="50" t="s">
        <v>267</v>
      </c>
      <c r="C74" s="10"/>
      <c r="D74" s="10"/>
      <c r="E74" s="10">
        <v>1</v>
      </c>
      <c r="F74" s="10">
        <v>1</v>
      </c>
      <c r="G74" s="10">
        <v>1</v>
      </c>
      <c r="H74" s="10">
        <v>1</v>
      </c>
      <c r="I74" s="44">
        <f t="shared" si="15"/>
        <v>4</v>
      </c>
      <c r="J74" s="10"/>
      <c r="K74" s="10"/>
      <c r="L74" s="10"/>
      <c r="M74" s="10"/>
      <c r="N74" s="10"/>
      <c r="O74" s="63">
        <f t="shared" si="16"/>
        <v>0</v>
      </c>
    </row>
    <row r="75" spans="1:15" x14ac:dyDescent="0.25">
      <c r="A75" s="70"/>
      <c r="B75" s="11" t="s">
        <v>257</v>
      </c>
      <c r="C75" s="10">
        <v>1</v>
      </c>
      <c r="D75" s="10"/>
      <c r="E75" s="10"/>
      <c r="F75" s="10"/>
      <c r="G75" s="10"/>
      <c r="H75" s="10"/>
      <c r="I75" s="44">
        <f t="shared" si="15"/>
        <v>1</v>
      </c>
      <c r="J75" s="10"/>
      <c r="K75" s="10"/>
      <c r="L75" s="10"/>
      <c r="M75" s="10"/>
      <c r="N75" s="10"/>
      <c r="O75" s="63">
        <f t="shared" si="16"/>
        <v>0</v>
      </c>
    </row>
    <row r="76" spans="1:15" x14ac:dyDescent="0.25">
      <c r="A76" s="71" t="s">
        <v>268</v>
      </c>
      <c r="B76" s="50" t="s">
        <v>256</v>
      </c>
      <c r="C76" s="10"/>
      <c r="D76" s="10"/>
      <c r="E76" s="10"/>
      <c r="F76" s="10"/>
      <c r="G76" s="10"/>
      <c r="H76" s="10"/>
      <c r="I76" s="44">
        <f t="shared" si="15"/>
        <v>0</v>
      </c>
      <c r="J76" s="10"/>
      <c r="K76" s="10"/>
      <c r="L76" s="10"/>
      <c r="M76" s="10"/>
      <c r="N76" s="10"/>
      <c r="O76" s="63">
        <f t="shared" si="16"/>
        <v>0</v>
      </c>
    </row>
    <row r="77" spans="1:15" x14ac:dyDescent="0.25">
      <c r="A77" s="71"/>
      <c r="B77" s="11" t="s">
        <v>257</v>
      </c>
      <c r="C77" s="10">
        <v>1</v>
      </c>
      <c r="D77" s="10"/>
      <c r="E77" s="10">
        <v>1</v>
      </c>
      <c r="F77" s="10">
        <v>1</v>
      </c>
      <c r="G77" s="10">
        <v>1</v>
      </c>
      <c r="H77" s="10">
        <v>1</v>
      </c>
      <c r="I77" s="44">
        <f t="shared" si="15"/>
        <v>5</v>
      </c>
      <c r="J77" s="10">
        <v>1</v>
      </c>
      <c r="K77" s="10">
        <v>1</v>
      </c>
      <c r="L77" s="10">
        <v>1</v>
      </c>
      <c r="M77" s="10">
        <v>1</v>
      </c>
      <c r="N77" s="10">
        <v>1</v>
      </c>
      <c r="O77" s="63">
        <f t="shared" si="16"/>
        <v>5</v>
      </c>
    </row>
    <row r="78" spans="1:15" x14ac:dyDescent="0.25">
      <c r="A78" s="71" t="s">
        <v>269</v>
      </c>
      <c r="B78" s="50" t="s">
        <v>256</v>
      </c>
      <c r="C78" s="10"/>
      <c r="D78" s="10"/>
      <c r="E78" s="10"/>
      <c r="F78" s="10"/>
      <c r="G78" s="10"/>
      <c r="H78" s="10"/>
      <c r="I78" s="44">
        <f t="shared" si="15"/>
        <v>0</v>
      </c>
      <c r="J78" s="10"/>
      <c r="K78" s="10"/>
      <c r="L78" s="10"/>
      <c r="M78" s="10"/>
      <c r="N78" s="10"/>
      <c r="O78" s="63">
        <f t="shared" si="16"/>
        <v>0</v>
      </c>
    </row>
    <row r="79" spans="1:15" x14ac:dyDescent="0.25">
      <c r="A79" s="71"/>
      <c r="B79" s="11" t="s">
        <v>257</v>
      </c>
      <c r="C79" s="10">
        <v>1</v>
      </c>
      <c r="D79" s="10"/>
      <c r="E79" s="10">
        <v>1</v>
      </c>
      <c r="F79" s="10">
        <v>1</v>
      </c>
      <c r="G79" s="10">
        <v>1</v>
      </c>
      <c r="H79" s="10">
        <v>1</v>
      </c>
      <c r="I79" s="44">
        <f t="shared" si="15"/>
        <v>5</v>
      </c>
      <c r="J79" s="10">
        <v>1</v>
      </c>
      <c r="K79" s="10">
        <v>1</v>
      </c>
      <c r="L79" s="10">
        <v>1</v>
      </c>
      <c r="M79" s="10">
        <v>1</v>
      </c>
      <c r="N79" s="10">
        <v>1</v>
      </c>
      <c r="O79" s="63">
        <f t="shared" si="16"/>
        <v>5</v>
      </c>
    </row>
    <row r="80" spans="1:15" ht="45" x14ac:dyDescent="0.25">
      <c r="A80" s="51" t="s">
        <v>279</v>
      </c>
      <c r="B80" s="50" t="s">
        <v>270</v>
      </c>
      <c r="C80" s="10"/>
      <c r="D80" s="10"/>
      <c r="E80" s="10"/>
      <c r="F80" s="10"/>
      <c r="G80" s="10"/>
      <c r="H80" s="10" t="s">
        <v>351</v>
      </c>
      <c r="I80" s="44"/>
      <c r="J80" s="10"/>
      <c r="K80" s="10"/>
      <c r="L80" s="10"/>
      <c r="M80" s="10"/>
      <c r="N80" s="10"/>
      <c r="O80" s="63">
        <f t="shared" si="16"/>
        <v>0</v>
      </c>
    </row>
    <row r="81" spans="1:15" x14ac:dyDescent="0.25">
      <c r="A81" s="70" t="s">
        <v>280</v>
      </c>
      <c r="B81" s="50" t="s">
        <v>51</v>
      </c>
      <c r="C81" s="10">
        <v>1</v>
      </c>
      <c r="D81" s="10">
        <v>1</v>
      </c>
      <c r="E81" s="10">
        <v>1</v>
      </c>
      <c r="F81" s="10">
        <v>1</v>
      </c>
      <c r="G81" s="10">
        <v>1</v>
      </c>
      <c r="H81" s="10">
        <v>1</v>
      </c>
      <c r="I81" s="44">
        <f>SUM(C81:H81)</f>
        <v>6</v>
      </c>
      <c r="J81" s="10">
        <v>1</v>
      </c>
      <c r="K81" s="10">
        <v>1</v>
      </c>
      <c r="L81" s="10">
        <v>1</v>
      </c>
      <c r="M81" s="10">
        <v>1</v>
      </c>
      <c r="N81" s="10">
        <v>1</v>
      </c>
      <c r="O81" s="63">
        <f t="shared" si="16"/>
        <v>5</v>
      </c>
    </row>
    <row r="82" spans="1:15" ht="30" x14ac:dyDescent="0.25">
      <c r="A82" s="70"/>
      <c r="B82" s="50" t="s">
        <v>271</v>
      </c>
      <c r="C82" s="10"/>
      <c r="D82" s="10"/>
      <c r="E82" s="10"/>
      <c r="F82" s="10"/>
      <c r="G82" s="10"/>
      <c r="H82" s="10"/>
      <c r="I82" s="44"/>
      <c r="J82" s="10"/>
      <c r="K82" s="10"/>
      <c r="L82" s="10"/>
      <c r="M82" s="10"/>
      <c r="N82" s="10"/>
      <c r="O82" s="63">
        <f t="shared" si="16"/>
        <v>0</v>
      </c>
    </row>
    <row r="83" spans="1:15" x14ac:dyDescent="0.25">
      <c r="A83" s="70"/>
      <c r="B83" s="50" t="s">
        <v>56</v>
      </c>
      <c r="C83" s="10"/>
      <c r="D83" s="10"/>
      <c r="E83" s="10"/>
      <c r="F83" s="10"/>
      <c r="G83" s="10"/>
      <c r="H83" s="10"/>
      <c r="I83" s="44"/>
      <c r="J83" s="10"/>
      <c r="K83" s="10"/>
      <c r="L83" s="10"/>
      <c r="M83" s="10"/>
      <c r="N83" s="10"/>
      <c r="O83" s="63">
        <f t="shared" si="16"/>
        <v>0</v>
      </c>
    </row>
    <row r="84" spans="1:15" x14ac:dyDescent="0.25">
      <c r="A84" s="70"/>
      <c r="B84" s="11" t="s">
        <v>272</v>
      </c>
      <c r="C84" s="10"/>
      <c r="D84" s="10"/>
      <c r="E84" s="10"/>
      <c r="F84" s="10"/>
      <c r="G84" s="10"/>
      <c r="H84" s="10"/>
      <c r="I84" s="44"/>
      <c r="J84" s="10"/>
      <c r="K84" s="10"/>
      <c r="L84" s="10"/>
      <c r="M84" s="10"/>
      <c r="N84" s="10"/>
      <c r="O84" s="63">
        <f t="shared" si="16"/>
        <v>0</v>
      </c>
    </row>
    <row r="85" spans="1:15" ht="105" x14ac:dyDescent="0.25">
      <c r="A85" s="5" t="s">
        <v>273</v>
      </c>
      <c r="B85" s="10"/>
      <c r="C85" s="16" t="s">
        <v>290</v>
      </c>
      <c r="D85" s="4" t="s">
        <v>301</v>
      </c>
      <c r="E85" s="10" t="s">
        <v>316</v>
      </c>
      <c r="F85" s="10" t="s">
        <v>328</v>
      </c>
      <c r="G85" s="16" t="s">
        <v>339</v>
      </c>
      <c r="H85" s="16" t="s">
        <v>352</v>
      </c>
      <c r="I85" s="44"/>
      <c r="J85" s="16" t="s">
        <v>366</v>
      </c>
      <c r="K85" s="16" t="s">
        <v>378</v>
      </c>
      <c r="L85" s="16" t="s">
        <v>388</v>
      </c>
      <c r="M85" s="16" t="s">
        <v>399</v>
      </c>
      <c r="N85" s="16" t="s">
        <v>411</v>
      </c>
      <c r="O85" s="63"/>
    </row>
    <row r="86" spans="1:15" ht="135" x14ac:dyDescent="0.25">
      <c r="A86" s="5" t="s">
        <v>274</v>
      </c>
      <c r="B86" s="10"/>
      <c r="C86" s="52" t="s">
        <v>291</v>
      </c>
      <c r="D86" s="4" t="s">
        <v>302</v>
      </c>
      <c r="E86" s="10" t="s">
        <v>317</v>
      </c>
      <c r="F86" s="16" t="s">
        <v>329</v>
      </c>
      <c r="G86" s="16" t="s">
        <v>340</v>
      </c>
      <c r="H86" s="53" t="s">
        <v>353</v>
      </c>
      <c r="I86" s="44"/>
      <c r="J86" s="16" t="s">
        <v>367</v>
      </c>
      <c r="K86" s="16" t="s">
        <v>379</v>
      </c>
      <c r="L86" s="16" t="s">
        <v>389</v>
      </c>
      <c r="M86" s="52" t="s">
        <v>400</v>
      </c>
      <c r="N86" s="52" t="s">
        <v>412</v>
      </c>
      <c r="O86" s="63"/>
    </row>
    <row r="87" spans="1:15" ht="45" x14ac:dyDescent="0.25">
      <c r="G87" s="4" t="s">
        <v>333</v>
      </c>
    </row>
  </sheetData>
  <mergeCells count="16">
    <mergeCell ref="A37:A40"/>
    <mergeCell ref="A5:A11"/>
    <mergeCell ref="A14:A19"/>
    <mergeCell ref="A20:A23"/>
    <mergeCell ref="A25:A27"/>
    <mergeCell ref="A29:A34"/>
    <mergeCell ref="A74:A75"/>
    <mergeCell ref="A76:A77"/>
    <mergeCell ref="A78:A79"/>
    <mergeCell ref="A81:A84"/>
    <mergeCell ref="A42:A50"/>
    <mergeCell ref="A52:A56"/>
    <mergeCell ref="A58:A61"/>
    <mergeCell ref="A63:A64"/>
    <mergeCell ref="A66:A67"/>
    <mergeCell ref="A69:A7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vt:lpstr>
      <vt:lpstr>VSLA</vt:lpstr>
    </vt:vector>
  </TitlesOfParts>
  <Company>CRCNA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Boss</dc:creator>
  <cp:lastModifiedBy>Michael Wagg</cp:lastModifiedBy>
  <dcterms:created xsi:type="dcterms:W3CDTF">2018-01-03T17:38:14Z</dcterms:created>
  <dcterms:modified xsi:type="dcterms:W3CDTF">2018-01-04T21:19:16Z</dcterms:modified>
</cp:coreProperties>
</file>