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collins/Dropbox/Cruises &amp; projects/PHORCYS &amp; AutoBOD/R analysis/"/>
    </mc:Choice>
  </mc:AlternateContent>
  <bookViews>
    <workbookView xWindow="0" yWindow="1560" windowWidth="28800" windowHeight="16360" tabRatio="500" activeTab="1"/>
  </bookViews>
  <sheets>
    <sheet name="PHORCYS_other_methods" sheetId="1" r:id="rId1"/>
    <sheet name="For expo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E5" i="2"/>
  <c r="F5" i="2"/>
  <c r="A6" i="2"/>
  <c r="B6" i="2"/>
  <c r="C6" i="2"/>
  <c r="D6" i="2"/>
  <c r="E6" i="2"/>
  <c r="F6" i="2"/>
  <c r="A7" i="2"/>
  <c r="B7" i="2"/>
  <c r="C7" i="2"/>
  <c r="D7" i="2"/>
  <c r="A8" i="2"/>
  <c r="B8" i="2"/>
  <c r="C8" i="2"/>
  <c r="D8" i="2"/>
  <c r="A9" i="2"/>
  <c r="B9" i="2"/>
  <c r="C9" i="2"/>
  <c r="D9" i="2"/>
  <c r="A11" i="2"/>
  <c r="B11" i="2"/>
  <c r="C11" i="2"/>
  <c r="D11" i="2"/>
  <c r="F2" i="2"/>
  <c r="E2" i="2"/>
  <c r="D2" i="2"/>
  <c r="C2" i="2"/>
  <c r="B2" i="2"/>
  <c r="A2" i="2"/>
  <c r="G23" i="1"/>
  <c r="G22" i="1"/>
  <c r="F22" i="1"/>
  <c r="G26" i="1"/>
  <c r="G24" i="1"/>
  <c r="G27" i="1"/>
  <c r="G28" i="1"/>
  <c r="F25" i="1"/>
  <c r="F23" i="1"/>
  <c r="F24" i="1"/>
  <c r="F26" i="1"/>
  <c r="G19" i="1"/>
  <c r="G21" i="1"/>
  <c r="F20" i="1"/>
  <c r="F21" i="1"/>
  <c r="G18" i="1"/>
  <c r="G17" i="1"/>
  <c r="F18" i="1"/>
  <c r="F19" i="1"/>
  <c r="F17" i="1"/>
</calcChain>
</file>

<file path=xl/sharedStrings.xml><?xml version="1.0" encoding="utf-8"?>
<sst xmlns="http://schemas.openxmlformats.org/spreadsheetml/2006/main" count="91" uniqueCount="65">
  <si>
    <t>Location_or_cruise</t>
  </si>
  <si>
    <t>Station_ID</t>
  </si>
  <si>
    <t>PHORCYS_model</t>
  </si>
  <si>
    <t>PHORCYS_GR_umol_O2_L_d</t>
  </si>
  <si>
    <t>PHORCYS_uncert_GR_umol_O2_L_d</t>
  </si>
  <si>
    <t>PHORCYS_calc_GPP_umol_O2_L_d</t>
  </si>
  <si>
    <t>PHORCYS_uncert_calc_GPP_umol_O2_L_d</t>
  </si>
  <si>
    <t>Shipboard_inc_GR_umol_O2_L_d</t>
  </si>
  <si>
    <t>Shipboard_inc_uncert_GR_umol_O2_L_d</t>
  </si>
  <si>
    <t>Winkler_GR_umol_O2_L_d</t>
  </si>
  <si>
    <t>Winkler_uncert_GR_umol_O2_L_d</t>
  </si>
  <si>
    <t>Winkler_calc_GPP_umol_O2_L_d</t>
  </si>
  <si>
    <t>Winkler_uncert_calc_GPP_umol_O2_L_d</t>
  </si>
  <si>
    <t>KN207-1</t>
  </si>
  <si>
    <t>QL-1</t>
  </si>
  <si>
    <t>A</t>
  </si>
  <si>
    <t>QL-2</t>
  </si>
  <si>
    <t>KN207-3</t>
  </si>
  <si>
    <t>PS-1</t>
  </si>
  <si>
    <t>PS-2</t>
  </si>
  <si>
    <t>PS-4</t>
  </si>
  <si>
    <t>Iselin November 2016</t>
  </si>
  <si>
    <t>'07-Nov-2016 17:15:00'</t>
  </si>
  <si>
    <t>'08-Nov-2016 05:59:00'</t>
  </si>
  <si>
    <t>'08-Nov-2016 06:15:00'</t>
  </si>
  <si>
    <t>'08-Nov-2016 16:44:00'</t>
  </si>
  <si>
    <t>'08-Nov-2016 17:20:00'</t>
  </si>
  <si>
    <t>'09-Nov-2016 05:59:00'</t>
  </si>
  <si>
    <t>'09-Nov-2016 06:20:00'</t>
  </si>
  <si>
    <t>'09-Nov-2016 16:31:00'</t>
  </si>
  <si>
    <t>'09-Nov-2016 17:30:00'</t>
  </si>
  <si>
    <t>'10-Nov-2016 05:59:00'</t>
  </si>
  <si>
    <t>'10-Nov-2016 06:30:00'</t>
  </si>
  <si>
    <t>'10-Nov-2016 16:01:00'</t>
  </si>
  <si>
    <t>'10-Nov-2016 17:30:00'</t>
  </si>
  <si>
    <t>'11-Nov-2016 05:59:00'</t>
  </si>
  <si>
    <t>'11-Nov-2016 06:30:00'</t>
  </si>
  <si>
    <t>'11-Nov-2016 09:52:00'</t>
  </si>
  <si>
    <t>Datetime_start_local</t>
  </si>
  <si>
    <t>Datetime_end_local</t>
  </si>
  <si>
    <t>'24-Apr-2012 16:52:00'</t>
  </si>
  <si>
    <t>'27-Apr-2012 16:30:00'</t>
  </si>
  <si>
    <t>'30-Apr-2012 19:04:00'</t>
  </si>
  <si>
    <t>'03-May-2012 12:30:00'</t>
  </si>
  <si>
    <t>'17-Jun-2012 17:30:00'</t>
  </si>
  <si>
    <t>'19-Jun-2012 10:44:00'</t>
  </si>
  <si>
    <t>'23-Jun-2012 16:36:00'</t>
  </si>
  <si>
    <t>'26-Jun-2012 22:00:00'</t>
  </si>
  <si>
    <t>'07-Jul-2012 16:30:00'</t>
  </si>
  <si>
    <t>'11-Jul-2012 14:28:00'</t>
  </si>
  <si>
    <t>B</t>
  </si>
  <si>
    <t>Clear chamber freely communicating with outside environment</t>
  </si>
  <si>
    <t>No closure of clear chamber</t>
  </si>
  <si>
    <t>PHORCYS_clear_chamber_umol_O2_L_d</t>
  </si>
  <si>
    <t>PHORCYS_uncert_clear_chamber_umol_O2_L_d</t>
  </si>
  <si>
    <t>Winkler_uncert_clear_bottles_umol_O2_L_d</t>
  </si>
  <si>
    <t>Winklers (dark)</t>
  </si>
  <si>
    <t>PHORCYS (dark)</t>
  </si>
  <si>
    <t>Winkler_clear_bottles_umol_O2_L_d</t>
  </si>
  <si>
    <t>PHORCYS_dark_umol_O2_L_d</t>
  </si>
  <si>
    <t>PHORCYS_dark_uncert_umol_O2_L_d</t>
  </si>
  <si>
    <t>Winkler_dark_umol_O2_L_d</t>
  </si>
  <si>
    <t>Winkler_dark_uncert_umol_O2_L_d</t>
  </si>
  <si>
    <t>Shipboard_incu_dark_umol_O2_L_d</t>
  </si>
  <si>
    <t>Shipboard_incu_dark_uncert_umol_O2_L_d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</si>
</sst>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Winklers vs. PHORCYS,</a:t>
            </a:r>
            <a:r>
              <a:rPr lang="en-US" baseline="0"/>
              <a:t> all dark bottle/dark chamber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PHORCYS_other_methods!$F$17:$F$32</c:f>
              <c:numCache>
                <c:formatCode>General</c:formatCode>
                <c:ptCount val="16"/>
                <c:pt idx="0">
                  <c:v>1.82</c:v>
                </c:pt>
                <c:pt idx="1">
                  <c:v>4.16</c:v>
                </c:pt>
                <c:pt idx="2">
                  <c:v>2.44</c:v>
                </c:pt>
                <c:pt idx="3">
                  <c:v>7.82</c:v>
                </c:pt>
                <c:pt idx="4">
                  <c:v>6.02</c:v>
                </c:pt>
                <c:pt idx="5">
                  <c:v>18.9337788426599</c:v>
                </c:pt>
                <c:pt idx="6">
                  <c:v>2.15180150082237</c:v>
                </c:pt>
                <c:pt idx="7">
                  <c:v>8.01111537388393</c:v>
                </c:pt>
                <c:pt idx="8">
                  <c:v>13.4776148302802</c:v>
                </c:pt>
                <c:pt idx="9">
                  <c:v>10.5189748076618</c:v>
                </c:pt>
              </c:numCache>
            </c:numRef>
          </c:xVal>
          <c:yVal>
            <c:numRef>
              <c:f>PHORCYS_other_methods!$G$17:$G$32</c:f>
              <c:numCache>
                <c:formatCode>General</c:formatCode>
                <c:ptCount val="16"/>
                <c:pt idx="0">
                  <c:v>0.57</c:v>
                </c:pt>
                <c:pt idx="1">
                  <c:v>1.18</c:v>
                </c:pt>
                <c:pt idx="2">
                  <c:v>3.47</c:v>
                </c:pt>
                <c:pt idx="4">
                  <c:v>7.4</c:v>
                </c:pt>
                <c:pt idx="5">
                  <c:v>5.917824371680329</c:v>
                </c:pt>
                <c:pt idx="6">
                  <c:v>-0.746915687403716</c:v>
                </c:pt>
                <c:pt idx="7">
                  <c:v>4.310862523434137</c:v>
                </c:pt>
                <c:pt idx="9">
                  <c:v>5.392433038984492</c:v>
                </c:pt>
                <c:pt idx="10">
                  <c:v>-0.863781188085211</c:v>
                </c:pt>
                <c:pt idx="11">
                  <c:v>-16.27814052323632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46848"/>
        <c:axId val="544457024"/>
      </c:scatterChart>
      <c:valAx>
        <c:axId val="5444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PHORCYS</a:t>
                </a:r>
                <a:r>
                  <a:rPr lang="en-US" baseline="0"/>
                  <a:t> dark chamber (µmol/L)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7024"/>
        <c:crosses val="autoZero"/>
        <c:crossBetween val="midCat"/>
      </c:valAx>
      <c:valAx>
        <c:axId val="544457024"/>
        <c:scaling>
          <c:orientation val="minMax"/>
          <c:min val="-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Winkler dark bottle (µmol/L)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15</xdr:row>
      <xdr:rowOff>152400</xdr:rowOff>
    </xdr:from>
    <xdr:to>
      <xdr:col>10</xdr:col>
      <xdr:colOff>603250</xdr:colOff>
      <xdr:row>36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D4" workbookViewId="0">
      <selection activeCell="F27" sqref="F27"/>
    </sheetView>
  </sheetViews>
  <sheetFormatPr baseColWidth="10" defaultRowHeight="16" x14ac:dyDescent="0.2"/>
  <cols>
    <col min="1" max="1" width="16.6640625" bestFit="1" customWidth="1"/>
    <col min="2" max="2" width="10.83203125" customWidth="1"/>
    <col min="3" max="3" width="20.1640625" bestFit="1" customWidth="1"/>
    <col min="4" max="4" width="20.5" bestFit="1" customWidth="1"/>
    <col min="5" max="5" width="10.83203125" customWidth="1"/>
    <col min="6" max="6" width="24.5" bestFit="1" customWidth="1"/>
    <col min="7" max="7" width="30.83203125" bestFit="1" customWidth="1"/>
    <col min="8" max="8" width="25.5" bestFit="1" customWidth="1"/>
    <col min="9" max="9" width="31.83203125" bestFit="1" customWidth="1"/>
    <col min="10" max="10" width="29.5" customWidth="1"/>
    <col min="11" max="11" width="35.83203125" customWidth="1"/>
    <col min="12" max="12" width="28.5" customWidth="1"/>
    <col min="13" max="13" width="34.83203125" customWidth="1"/>
    <col min="14" max="14" width="23.1640625" bestFit="1" customWidth="1"/>
    <col min="15" max="15" width="29.5" bestFit="1" customWidth="1"/>
    <col min="16" max="16" width="23.1640625" bestFit="1" customWidth="1"/>
    <col min="17" max="17" width="30.5" bestFit="1" customWidth="1"/>
    <col min="18" max="18" width="28.1640625" bestFit="1" customWidth="1"/>
    <col min="19" max="19" width="34.5" bestFit="1" customWidth="1"/>
  </cols>
  <sheetData>
    <row r="1" spans="1:19" x14ac:dyDescent="0.2">
      <c r="A1" t="s">
        <v>0</v>
      </c>
      <c r="B1" t="s">
        <v>1</v>
      </c>
      <c r="C1" t="s">
        <v>38</v>
      </c>
      <c r="D1" t="s">
        <v>39</v>
      </c>
      <c r="E1" t="s">
        <v>2</v>
      </c>
      <c r="F1" t="s">
        <v>3</v>
      </c>
      <c r="G1" t="s">
        <v>4</v>
      </c>
      <c r="H1" t="s">
        <v>53</v>
      </c>
      <c r="I1" t="s">
        <v>54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58</v>
      </c>
      <c r="Q1" t="s">
        <v>55</v>
      </c>
      <c r="R1" t="s">
        <v>11</v>
      </c>
      <c r="S1" t="s">
        <v>12</v>
      </c>
    </row>
    <row r="2" spans="1:19" x14ac:dyDescent="0.2">
      <c r="A2" t="s">
        <v>13</v>
      </c>
      <c r="B2" t="s">
        <v>14</v>
      </c>
      <c r="C2" t="s">
        <v>40</v>
      </c>
      <c r="D2" t="s">
        <v>41</v>
      </c>
      <c r="E2" t="s">
        <v>15</v>
      </c>
      <c r="F2">
        <v>1.82</v>
      </c>
      <c r="G2">
        <v>0.18</v>
      </c>
      <c r="H2" t="s">
        <v>52</v>
      </c>
      <c r="L2">
        <v>3.46</v>
      </c>
      <c r="M2">
        <v>1.01</v>
      </c>
      <c r="N2">
        <v>0.56999999999999995</v>
      </c>
      <c r="O2">
        <v>0.1</v>
      </c>
    </row>
    <row r="3" spans="1:19" x14ac:dyDescent="0.2">
      <c r="A3" t="s">
        <v>13</v>
      </c>
      <c r="B3" t="s">
        <v>16</v>
      </c>
      <c r="C3" t="s">
        <v>42</v>
      </c>
      <c r="D3" t="s">
        <v>43</v>
      </c>
      <c r="E3" t="s">
        <v>15</v>
      </c>
      <c r="F3">
        <v>4.16</v>
      </c>
      <c r="G3">
        <v>0.28000000000000003</v>
      </c>
      <c r="H3" t="s">
        <v>52</v>
      </c>
      <c r="L3">
        <v>1.1100000000000001</v>
      </c>
      <c r="M3">
        <v>0.34</v>
      </c>
      <c r="N3">
        <v>1.18</v>
      </c>
      <c r="O3">
        <v>0.04</v>
      </c>
    </row>
    <row r="4" spans="1:19" x14ac:dyDescent="0.2">
      <c r="A4" t="s">
        <v>17</v>
      </c>
      <c r="B4" t="s">
        <v>18</v>
      </c>
      <c r="C4" t="s">
        <v>44</v>
      </c>
      <c r="D4" t="s">
        <v>45</v>
      </c>
      <c r="E4" t="s">
        <v>15</v>
      </c>
      <c r="F4">
        <v>2.44</v>
      </c>
      <c r="G4">
        <v>0.32</v>
      </c>
      <c r="H4">
        <v>-1.98</v>
      </c>
      <c r="I4">
        <v>0.39</v>
      </c>
      <c r="J4">
        <v>0.46</v>
      </c>
      <c r="K4">
        <v>0.5</v>
      </c>
      <c r="L4">
        <v>2.5099999999999998</v>
      </c>
      <c r="M4">
        <v>1.18</v>
      </c>
      <c r="N4">
        <v>3.47</v>
      </c>
      <c r="O4">
        <v>0.16</v>
      </c>
    </row>
    <row r="5" spans="1:19" x14ac:dyDescent="0.2">
      <c r="A5" t="s">
        <v>17</v>
      </c>
      <c r="B5" t="s">
        <v>19</v>
      </c>
      <c r="C5" t="s">
        <v>46</v>
      </c>
      <c r="D5" t="s">
        <v>47</v>
      </c>
      <c r="E5" t="s">
        <v>15</v>
      </c>
      <c r="F5">
        <v>7.82</v>
      </c>
      <c r="G5">
        <v>0.43</v>
      </c>
      <c r="H5">
        <v>-4.2</v>
      </c>
      <c r="I5">
        <v>0.22</v>
      </c>
      <c r="J5">
        <v>3.62</v>
      </c>
      <c r="K5">
        <v>0.48</v>
      </c>
      <c r="L5">
        <v>4.03</v>
      </c>
      <c r="M5">
        <v>0.46</v>
      </c>
    </row>
    <row r="6" spans="1:19" x14ac:dyDescent="0.2">
      <c r="A6" t="s">
        <v>17</v>
      </c>
      <c r="B6" t="s">
        <v>20</v>
      </c>
      <c r="C6" t="s">
        <v>48</v>
      </c>
      <c r="D6" t="s">
        <v>49</v>
      </c>
      <c r="E6" t="s">
        <v>15</v>
      </c>
      <c r="F6">
        <v>6.02</v>
      </c>
      <c r="G6">
        <v>0.52</v>
      </c>
      <c r="H6" t="s">
        <v>52</v>
      </c>
      <c r="L6">
        <v>7.9</v>
      </c>
      <c r="M6">
        <v>0.8</v>
      </c>
      <c r="N6">
        <v>7.4</v>
      </c>
      <c r="O6">
        <v>0.23</v>
      </c>
    </row>
    <row r="7" spans="1:19" x14ac:dyDescent="0.2">
      <c r="A7" t="s">
        <v>21</v>
      </c>
      <c r="C7" t="s">
        <v>22</v>
      </c>
      <c r="D7" t="s">
        <v>23</v>
      </c>
      <c r="E7" t="s">
        <v>50</v>
      </c>
      <c r="F7">
        <v>18.933778842659901</v>
      </c>
      <c r="G7">
        <v>1.86968706257602</v>
      </c>
      <c r="H7" t="s">
        <v>51</v>
      </c>
      <c r="N7">
        <v>5.9178243716803287</v>
      </c>
      <c r="O7">
        <v>0.99574849159570278</v>
      </c>
      <c r="P7">
        <v>-4.5889094250573237</v>
      </c>
      <c r="Q7">
        <v>0.64991472641624926</v>
      </c>
    </row>
    <row r="8" spans="1:19" x14ac:dyDescent="0.2">
      <c r="A8" t="s">
        <v>21</v>
      </c>
      <c r="C8" t="s">
        <v>24</v>
      </c>
      <c r="D8" t="s">
        <v>25</v>
      </c>
      <c r="E8" t="s">
        <v>50</v>
      </c>
      <c r="F8">
        <v>2.1518015008223701</v>
      </c>
      <c r="G8">
        <v>1.60175014350376</v>
      </c>
      <c r="H8" t="s">
        <v>51</v>
      </c>
      <c r="N8">
        <v>-0.7469156874037165</v>
      </c>
      <c r="O8">
        <v>2.3582540248959609</v>
      </c>
      <c r="P8">
        <v>1.7771442217535707</v>
      </c>
      <c r="Q8">
        <v>2.4796479401033027</v>
      </c>
    </row>
    <row r="9" spans="1:19" x14ac:dyDescent="0.2">
      <c r="A9" t="s">
        <v>21</v>
      </c>
      <c r="C9" t="s">
        <v>26</v>
      </c>
      <c r="D9" t="s">
        <v>27</v>
      </c>
      <c r="E9" t="s">
        <v>50</v>
      </c>
      <c r="F9">
        <v>8.0111153738839302</v>
      </c>
      <c r="G9">
        <v>1.8942732083216001</v>
      </c>
      <c r="H9" t="s">
        <v>51</v>
      </c>
      <c r="I9" s="1"/>
      <c r="N9">
        <v>4.3108625234341371</v>
      </c>
      <c r="O9">
        <v>0.84780377791763062</v>
      </c>
      <c r="P9">
        <v>-3.787699595832875</v>
      </c>
      <c r="Q9">
        <v>0.72682627186643767</v>
      </c>
    </row>
    <row r="10" spans="1:19" x14ac:dyDescent="0.2">
      <c r="A10" t="s">
        <v>21</v>
      </c>
      <c r="C10" t="s">
        <v>28</v>
      </c>
      <c r="D10" t="s">
        <v>29</v>
      </c>
      <c r="E10" t="s">
        <v>50</v>
      </c>
      <c r="F10">
        <v>13.477614830280199</v>
      </c>
      <c r="G10">
        <v>2.95440673755733</v>
      </c>
      <c r="H10" t="s">
        <v>51</v>
      </c>
      <c r="I10" s="1"/>
      <c r="N10">
        <v>-3.0836498959753817</v>
      </c>
      <c r="O10">
        <v>2.0118162324090352</v>
      </c>
      <c r="P10">
        <v>-1.5418249479876909</v>
      </c>
      <c r="Q10">
        <v>0.83119280906661452</v>
      </c>
    </row>
    <row r="11" spans="1:19" x14ac:dyDescent="0.2">
      <c r="A11" t="s">
        <v>21</v>
      </c>
      <c r="C11" t="s">
        <v>30</v>
      </c>
      <c r="D11" t="s">
        <v>31</v>
      </c>
      <c r="E11" t="s">
        <v>50</v>
      </c>
      <c r="F11">
        <v>10.518974807661801</v>
      </c>
      <c r="G11">
        <v>7.5148634070727098</v>
      </c>
      <c r="H11" s="1">
        <v>0.71002290212563501</v>
      </c>
      <c r="I11" s="1">
        <v>2.4513497849914199</v>
      </c>
      <c r="N11">
        <v>5.3924330389844926</v>
      </c>
      <c r="O11">
        <v>1.3282140937731792</v>
      </c>
      <c r="P11">
        <v>0.95160583040900915</v>
      </c>
      <c r="Q11">
        <v>5.1681748980076021</v>
      </c>
    </row>
    <row r="12" spans="1:19" x14ac:dyDescent="0.2">
      <c r="A12" t="s">
        <v>21</v>
      </c>
      <c r="C12" t="s">
        <v>32</v>
      </c>
      <c r="D12" t="s">
        <v>33</v>
      </c>
      <c r="E12" t="s">
        <v>50</v>
      </c>
      <c r="F12">
        <v>-6.4749227495335804</v>
      </c>
      <c r="G12">
        <v>3.9041100997710001</v>
      </c>
      <c r="H12">
        <v>15.297643860774301</v>
      </c>
      <c r="I12" s="1">
        <v>2.3965759120846002</v>
      </c>
      <c r="N12">
        <v>-0.86378118808521154</v>
      </c>
      <c r="O12">
        <v>6.9399138396497797</v>
      </c>
      <c r="P12">
        <v>-1.1778834382981853</v>
      </c>
      <c r="Q12">
        <v>3.5104364917427597</v>
      </c>
    </row>
    <row r="13" spans="1:19" x14ac:dyDescent="0.2">
      <c r="A13" t="s">
        <v>21</v>
      </c>
      <c r="C13" t="s">
        <v>34</v>
      </c>
      <c r="D13" t="s">
        <v>35</v>
      </c>
      <c r="E13" t="s">
        <v>50</v>
      </c>
      <c r="F13">
        <v>-5.1896116905605698</v>
      </c>
      <c r="G13">
        <v>3.4373622548198401</v>
      </c>
      <c r="H13">
        <v>-4.0188579755960099</v>
      </c>
      <c r="I13" s="1">
        <v>2.1439301516577598</v>
      </c>
      <c r="N13">
        <v>-16.278140523236317</v>
      </c>
      <c r="O13">
        <v>5.5913410712812572</v>
      </c>
      <c r="P13">
        <v>7.4160564058906999</v>
      </c>
      <c r="Q13">
        <v>7.5625309172108954</v>
      </c>
    </row>
    <row r="14" spans="1:19" x14ac:dyDescent="0.2">
      <c r="A14" t="s">
        <v>21</v>
      </c>
      <c r="C14" t="s">
        <v>36</v>
      </c>
      <c r="D14" t="s">
        <v>37</v>
      </c>
      <c r="E14" t="s">
        <v>50</v>
      </c>
      <c r="F14">
        <v>29.359619140625</v>
      </c>
      <c r="G14">
        <v>86.266435911240904</v>
      </c>
      <c r="H14">
        <v>-18.516909950657901</v>
      </c>
      <c r="I14">
        <v>37.469388549666498</v>
      </c>
    </row>
    <row r="16" spans="1:19" x14ac:dyDescent="0.2">
      <c r="F16" s="2" t="s">
        <v>57</v>
      </c>
      <c r="G16" s="3" t="s">
        <v>56</v>
      </c>
    </row>
    <row r="17" spans="6:7" x14ac:dyDescent="0.2">
      <c r="F17" s="4">
        <f>F2</f>
        <v>1.82</v>
      </c>
      <c r="G17" s="5">
        <f>N2</f>
        <v>0.56999999999999995</v>
      </c>
    </row>
    <row r="18" spans="6:7" x14ac:dyDescent="0.2">
      <c r="F18" s="4">
        <f t="shared" ref="F18:F28" si="0">F3</f>
        <v>4.16</v>
      </c>
      <c r="G18" s="5">
        <f t="shared" ref="G18:G28" si="1">N3</f>
        <v>1.18</v>
      </c>
    </row>
    <row r="19" spans="6:7" x14ac:dyDescent="0.2">
      <c r="F19" s="4">
        <f t="shared" si="0"/>
        <v>2.44</v>
      </c>
      <c r="G19" s="5">
        <f t="shared" si="1"/>
        <v>3.47</v>
      </c>
    </row>
    <row r="20" spans="6:7" x14ac:dyDescent="0.2">
      <c r="F20" s="4">
        <f t="shared" si="0"/>
        <v>7.82</v>
      </c>
      <c r="G20" s="5"/>
    </row>
    <row r="21" spans="6:7" x14ac:dyDescent="0.2">
      <c r="F21" s="4">
        <f t="shared" si="0"/>
        <v>6.02</v>
      </c>
      <c r="G21" s="5">
        <f t="shared" si="1"/>
        <v>7.4</v>
      </c>
    </row>
    <row r="22" spans="6:7" x14ac:dyDescent="0.2">
      <c r="F22" s="4">
        <f t="shared" si="0"/>
        <v>18.933778842659901</v>
      </c>
      <c r="G22" s="5">
        <f t="shared" si="1"/>
        <v>5.9178243716803287</v>
      </c>
    </row>
    <row r="23" spans="6:7" x14ac:dyDescent="0.2">
      <c r="F23" s="4">
        <f t="shared" si="0"/>
        <v>2.1518015008223701</v>
      </c>
      <c r="G23" s="5">
        <f t="shared" si="1"/>
        <v>-0.7469156874037165</v>
      </c>
    </row>
    <row r="24" spans="6:7" x14ac:dyDescent="0.2">
      <c r="F24" s="4">
        <f t="shared" si="0"/>
        <v>8.0111153738839302</v>
      </c>
      <c r="G24" s="5">
        <f t="shared" si="1"/>
        <v>4.3108625234341371</v>
      </c>
    </row>
    <row r="25" spans="6:7" x14ac:dyDescent="0.2">
      <c r="F25" s="4">
        <f t="shared" si="0"/>
        <v>13.477614830280199</v>
      </c>
      <c r="G25" s="5"/>
    </row>
    <row r="26" spans="6:7" x14ac:dyDescent="0.2">
      <c r="F26" s="4">
        <f t="shared" si="0"/>
        <v>10.518974807661801</v>
      </c>
      <c r="G26" s="5">
        <f t="shared" si="1"/>
        <v>5.3924330389844926</v>
      </c>
    </row>
    <row r="27" spans="6:7" x14ac:dyDescent="0.2">
      <c r="F27" s="4"/>
      <c r="G27" s="5">
        <f t="shared" si="1"/>
        <v>-0.86378118808521154</v>
      </c>
    </row>
    <row r="28" spans="6:7" x14ac:dyDescent="0.2">
      <c r="F28" s="4"/>
      <c r="G28" s="6">
        <f t="shared" si="1"/>
        <v>-16.278140523236317</v>
      </c>
    </row>
    <row r="34" spans="4:4" x14ac:dyDescent="0.2">
      <c r="D34" s="1"/>
    </row>
    <row r="35" spans="4:4" x14ac:dyDescent="0.2">
      <c r="D35" s="1"/>
    </row>
    <row r="36" spans="4:4" x14ac:dyDescent="0.2">
      <c r="D36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5" sqref="E5"/>
    </sheetView>
  </sheetViews>
  <sheetFormatPr baseColWidth="10" defaultRowHeight="16" x14ac:dyDescent="0.2"/>
  <sheetData>
    <row r="1" spans="1:6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">
      <c r="A2">
        <f>PHORCYS_other_methods!F2</f>
        <v>1.82</v>
      </c>
      <c r="B2">
        <f>PHORCYS_other_methods!G2</f>
        <v>0.18</v>
      </c>
      <c r="C2">
        <f>PHORCYS_other_methods!N2</f>
        <v>0.56999999999999995</v>
      </c>
      <c r="D2">
        <f>PHORCYS_other_methods!O2</f>
        <v>0.1</v>
      </c>
      <c r="E2">
        <f>PHORCYS_other_methods!L2</f>
        <v>3.46</v>
      </c>
      <c r="F2">
        <f>PHORCYS_other_methods!M2</f>
        <v>1.01</v>
      </c>
    </row>
    <row r="3" spans="1:6" x14ac:dyDescent="0.2">
      <c r="A3">
        <f>PHORCYS_other_methods!F3</f>
        <v>4.16</v>
      </c>
      <c r="B3">
        <f>PHORCYS_other_methods!G3</f>
        <v>0.28000000000000003</v>
      </c>
      <c r="C3">
        <f>PHORCYS_other_methods!N3</f>
        <v>1.18</v>
      </c>
      <c r="D3">
        <f>PHORCYS_other_methods!O3</f>
        <v>0.04</v>
      </c>
      <c r="E3">
        <f>PHORCYS_other_methods!L3</f>
        <v>1.1100000000000001</v>
      </c>
      <c r="F3">
        <f>PHORCYS_other_methods!M3</f>
        <v>0.34</v>
      </c>
    </row>
    <row r="4" spans="1:6" x14ac:dyDescent="0.2">
      <c r="A4">
        <f>PHORCYS_other_methods!F4</f>
        <v>2.44</v>
      </c>
      <c r="B4">
        <f>PHORCYS_other_methods!G4</f>
        <v>0.32</v>
      </c>
      <c r="C4">
        <f>PHORCYS_other_methods!N4</f>
        <v>3.47</v>
      </c>
      <c r="D4">
        <f>PHORCYS_other_methods!O4</f>
        <v>0.16</v>
      </c>
      <c r="E4">
        <f>PHORCYS_other_methods!L4</f>
        <v>2.5099999999999998</v>
      </c>
      <c r="F4">
        <f>PHORCYS_other_methods!M4</f>
        <v>1.18</v>
      </c>
    </row>
    <row r="5" spans="1:6" x14ac:dyDescent="0.2">
      <c r="A5">
        <f>PHORCYS_other_methods!F5</f>
        <v>7.82</v>
      </c>
      <c r="B5">
        <f>PHORCYS_other_methods!G5</f>
        <v>0.43</v>
      </c>
      <c r="E5">
        <f>PHORCYS_other_methods!L5</f>
        <v>4.03</v>
      </c>
      <c r="F5">
        <f>PHORCYS_other_methods!M5</f>
        <v>0.46</v>
      </c>
    </row>
    <row r="6" spans="1:6" x14ac:dyDescent="0.2">
      <c r="A6">
        <f>PHORCYS_other_methods!F6</f>
        <v>6.02</v>
      </c>
      <c r="B6">
        <f>PHORCYS_other_methods!G6</f>
        <v>0.52</v>
      </c>
      <c r="C6">
        <f>PHORCYS_other_methods!N6</f>
        <v>7.4</v>
      </c>
      <c r="D6">
        <f>PHORCYS_other_methods!O6</f>
        <v>0.23</v>
      </c>
      <c r="E6">
        <f>PHORCYS_other_methods!L6</f>
        <v>7.9</v>
      </c>
      <c r="F6">
        <f>PHORCYS_other_methods!M6</f>
        <v>0.8</v>
      </c>
    </row>
    <row r="7" spans="1:6" x14ac:dyDescent="0.2">
      <c r="A7">
        <f>PHORCYS_other_methods!F7</f>
        <v>18.933778842659901</v>
      </c>
      <c r="B7">
        <f>PHORCYS_other_methods!G7</f>
        <v>1.86968706257602</v>
      </c>
      <c r="C7">
        <f>PHORCYS_other_methods!N7</f>
        <v>5.9178243716803287</v>
      </c>
      <c r="D7">
        <f>PHORCYS_other_methods!O7</f>
        <v>0.99574849159570278</v>
      </c>
    </row>
    <row r="8" spans="1:6" x14ac:dyDescent="0.2">
      <c r="A8">
        <f>PHORCYS_other_methods!F8</f>
        <v>2.1518015008223701</v>
      </c>
      <c r="B8">
        <f>PHORCYS_other_methods!G8</f>
        <v>1.60175014350376</v>
      </c>
      <c r="C8">
        <f>PHORCYS_other_methods!N8</f>
        <v>-0.7469156874037165</v>
      </c>
      <c r="D8">
        <f>PHORCYS_other_methods!O8</f>
        <v>2.3582540248959609</v>
      </c>
    </row>
    <row r="9" spans="1:6" x14ac:dyDescent="0.2">
      <c r="A9">
        <f>PHORCYS_other_methods!F9</f>
        <v>8.0111153738839302</v>
      </c>
      <c r="B9">
        <f>PHORCYS_other_methods!G9</f>
        <v>1.8942732083216001</v>
      </c>
      <c r="C9">
        <f>PHORCYS_other_methods!N9</f>
        <v>4.3108625234341371</v>
      </c>
      <c r="D9">
        <f>PHORCYS_other_methods!O9</f>
        <v>0.84780377791763062</v>
      </c>
    </row>
    <row r="11" spans="1:6" x14ac:dyDescent="0.2">
      <c r="A11">
        <f>PHORCYS_other_methods!F11</f>
        <v>10.518974807661801</v>
      </c>
      <c r="B11">
        <f>PHORCYS_other_methods!G11</f>
        <v>7.5148634070727098</v>
      </c>
      <c r="C11">
        <f>PHORCYS_other_methods!N11</f>
        <v>5.3924330389844926</v>
      </c>
      <c r="D11">
        <f>PHORCYS_other_methods!O11</f>
        <v>1.3282140937731792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PHORCYS_other_methods</vt:lpstr>
      <vt:lpstr>For 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2016-11-12T16:35:11Z</dcterms:created>
  <dcterms:modified xsi:type="dcterms:W3CDTF">2016-12-12T03:14:19Z</dcterms:modified>
</cp:coreProperties>
</file>