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5605" windowHeight="17460" tabRatio="500" activeTab="5"/>
  </bookViews>
  <sheets>
    <sheet name="20151104" sheetId="1" r:id="rId1"/>
    <sheet name="20151115" sheetId="2" r:id="rId2"/>
    <sheet name="20151117" sheetId="3" r:id="rId3"/>
    <sheet name="20151126" sheetId="4" r:id="rId4"/>
    <sheet name="20151207" sheetId="8" r:id="rId5"/>
    <sheet name="20151215" sheetId="9" r:id="rId6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8" l="1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9" i="9"/>
  <c r="D9" i="8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E11" i="4"/>
  <c r="E10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10" i="4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9" i="3"/>
  <c r="M8" i="2"/>
  <c r="M9" i="2"/>
  <c r="L8" i="2"/>
  <c r="L9" i="2"/>
  <c r="K8" i="2"/>
  <c r="K9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9" i="1"/>
</calcChain>
</file>

<file path=xl/sharedStrings.xml><?xml version="1.0" encoding="utf-8"?>
<sst xmlns="http://schemas.openxmlformats.org/spreadsheetml/2006/main" count="93" uniqueCount="37">
  <si>
    <t>Date:</t>
  </si>
  <si>
    <t>Time:</t>
  </si>
  <si>
    <t>PAR depth profile collected using LI-COR 193's by Collins, Bowman, and Couto</t>
  </si>
  <si>
    <t>Location:</t>
  </si>
  <si>
    <t>Through hole at ice station in Arthur Harbor, 64°46.260'S, 064°3.346'W</t>
  </si>
  <si>
    <t>Notes:</t>
  </si>
  <si>
    <t>Depth (m)</t>
  </si>
  <si>
    <t>Surface ref. (µmol photons s-1 m-2)</t>
  </si>
  <si>
    <t>Observation at depth (µmol photons s-1 m-2)</t>
  </si>
  <si>
    <t>Notes</t>
  </si>
  <si>
    <t>Ice thickness 66.4 cm, snow depth 35.5 cm; weather overcast with 9/10ths cloud cover; profile made with some snow cleared from immediately above hole for access purposes</t>
  </si>
  <si>
    <t>% incident irradiance at surface</t>
  </si>
  <si>
    <t>Sensors:</t>
  </si>
  <si>
    <t>LI-COR 193 #773 (surface ref., above snow, with multiplier for in-air measurement); LI-COR #1225 (measurements at depth, with multiplier for in-water measurement)</t>
  </si>
  <si>
    <t>Probably just below the actual bore hole at this point</t>
  </si>
  <si>
    <t>Through hole at ice station in Arthur Harbor, 64°46.259'S, 064°3.353'W</t>
  </si>
  <si>
    <t>Ice thickness 73.7 cm, snow depth 38.7 cm (freeboard 13.3 cm); weather partly sunny with 6/10ths cloud cover; profile made with some snow cleared from immediately above hole for access purposes (***not the same hole through which samples were taken on this date for LTER Event #5, but just next to it)</t>
  </si>
  <si>
    <t>Snow depth (m)</t>
  </si>
  <si>
    <t>Bottom of ice surface (m)</t>
  </si>
  <si>
    <t>Top of ice (m)</t>
  </si>
  <si>
    <t>Left</t>
  </si>
  <si>
    <t>Right</t>
  </si>
  <si>
    <t>Station:</t>
  </si>
  <si>
    <t>B</t>
  </si>
  <si>
    <t>LI-COR 193 #773 (surface ref., with multiplier for in-air measurement, mounted to J-davit); LI-COR #1225 (measurements at depth, with multiplier for in-water measurement)</t>
  </si>
  <si>
    <t>Bright sun; 2/10ths clouds; off of unshadowed side of Zodiac; LTER Event #6</t>
  </si>
  <si>
    <t>PAR depth profile collected using LI-COR 193's by Collins, Bowman</t>
  </si>
  <si>
    <t>E</t>
  </si>
  <si>
    <t>Overcast; 10/10ths clouds; some data may have been shadowed by boat; in afternoon following LTER Event #11</t>
  </si>
  <si>
    <t>LI-COR 193 #773 (surface ref., mounted to J-davit); LI-COR #1225 (measurements at depth)</t>
  </si>
  <si>
    <t>*** Correct multipliers were not used --&gt; see conversion below</t>
  </si>
  <si>
    <t>Surf. ref. corrected (µmol photons s-1 m-2)</t>
  </si>
  <si>
    <t>Surface ref. raw</t>
  </si>
  <si>
    <t>Observation at depth raw</t>
  </si>
  <si>
    <t>Observation at depth corrected (µmol photons s-1 m-2)</t>
  </si>
  <si>
    <t>Overcast; 10/10ths clouds; data may be suspect due to instrument drift</t>
  </si>
  <si>
    <t>Overcast; 10/10ths clouds; no wind; datalogger now using 30-second moving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</si>
</sst>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scheme val="minor"/>
    </font>
    <font>
      <sz val="8"/>
      <name val="Calibri"/>
      <family val="2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left" wrapText="1"/>
    </xf>
    <xf numFmtId="0" fontId="6" fillId="0" borderId="0" xfId="0" applyFont="1" applyAlignment="1" applyProtection="1">
      <alignment wrapText="1"/>
      <protection hidden="1"/>
    </xf>
    <xf numFmtId="0" fontId="6" fillId="0" borderId="0" xfId="0" applyFont="1" applyAlignment="1" applyProtection="1">
      <alignment horizontal="right" wrapText="1"/>
      <protection hidden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5"/>
            <c:spPr>
              <a:noFill/>
              <a:ln cap="sq">
                <a:solidFill>
                  <a:schemeClr val="tx1"/>
                </a:solidFill>
                <a:miter lim="800000"/>
              </a:ln>
              <a:effectLst/>
            </c:spPr>
          </c:marker>
          <c:xVal>
            <c:numRef>
              <c:f>'20151104'!$D$9:$D$25</c:f>
              <c:numCache>
                <c:formatCode>General</c:formatCode>
                <c:ptCount val="17"/>
                <c:pt idx="0">
                  <c:v>1.4880952380952382E-2</c:v>
                </c:pt>
                <c:pt idx="1">
                  <c:v>1.6697588126159554E-2</c:v>
                </c:pt>
                <c:pt idx="2">
                  <c:v>1.7673048600883652E-2</c:v>
                </c:pt>
                <c:pt idx="3">
                  <c:v>1.9131714495952905E-2</c:v>
                </c:pt>
                <c:pt idx="4">
                  <c:v>2.0527859237536659E-2</c:v>
                </c:pt>
                <c:pt idx="5">
                  <c:v>2.2619481940897482E-2</c:v>
                </c:pt>
                <c:pt idx="6">
                  <c:v>2.4363636363636365E-2</c:v>
                </c:pt>
                <c:pt idx="7">
                  <c:v>2.606806661839247E-2</c:v>
                </c:pt>
                <c:pt idx="8">
                  <c:v>2.8766630708378284E-2</c:v>
                </c:pt>
                <c:pt idx="9">
                  <c:v>3.1597845601436268E-2</c:v>
                </c:pt>
                <c:pt idx="10">
                  <c:v>3.5971223021582732E-2</c:v>
                </c:pt>
                <c:pt idx="11">
                  <c:v>4.4765342960288806E-2</c:v>
                </c:pt>
                <c:pt idx="12">
                  <c:v>5.6576576576576575E-2</c:v>
                </c:pt>
                <c:pt idx="13">
                  <c:v>7.7499999999999999E-2</c:v>
                </c:pt>
                <c:pt idx="14">
                  <c:v>0.11335458731845556</c:v>
                </c:pt>
                <c:pt idx="15">
                  <c:v>0.64948817507942103</c:v>
                </c:pt>
                <c:pt idx="16">
                  <c:v>6.3536886692552059</c:v>
                </c:pt>
              </c:numCache>
            </c:numRef>
          </c:xVal>
          <c:yVal>
            <c:numRef>
              <c:f>'20151104'!$A$9:$A$25</c:f>
              <c:numCache>
                <c:formatCode>General</c:formatCode>
                <c:ptCount val="17"/>
                <c:pt idx="0">
                  <c:v>9</c:v>
                </c:pt>
                <c:pt idx="1">
                  <c:v>8.5</c:v>
                </c:pt>
                <c:pt idx="2">
                  <c:v>8</c:v>
                </c:pt>
                <c:pt idx="3">
                  <c:v>7.5</c:v>
                </c:pt>
                <c:pt idx="4">
                  <c:v>7</c:v>
                </c:pt>
                <c:pt idx="5">
                  <c:v>6.5</c:v>
                </c:pt>
                <c:pt idx="6">
                  <c:v>6</c:v>
                </c:pt>
                <c:pt idx="7">
                  <c:v>5.5</c:v>
                </c:pt>
                <c:pt idx="8">
                  <c:v>5</c:v>
                </c:pt>
                <c:pt idx="9">
                  <c:v>4.5</c:v>
                </c:pt>
                <c:pt idx="10">
                  <c:v>4</c:v>
                </c:pt>
                <c:pt idx="11">
                  <c:v>3.5</c:v>
                </c:pt>
                <c:pt idx="12">
                  <c:v>3</c:v>
                </c:pt>
                <c:pt idx="13">
                  <c:v>2.5</c:v>
                </c:pt>
                <c:pt idx="14">
                  <c:v>2</c:v>
                </c:pt>
                <c:pt idx="15">
                  <c:v>1.5</c:v>
                </c:pt>
                <c:pt idx="16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07072"/>
        <c:axId val="110709376"/>
      </c:scatterChart>
      <c:valAx>
        <c:axId val="110707072"/>
        <c:scaling>
          <c:logBase val="10"/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sz="1200" b="0">
                    <a:latin typeface="Arial"/>
                    <a:cs typeface="Arial"/>
                  </a:defRPr>
                </a:pPr>
                <a:r>
                  <a:rPr lang="en-US" sz="1200" b="0">
                    <a:latin typeface="Arial"/>
                    <a:cs typeface="Arial"/>
                  </a:rPr>
                  <a:t>Percent</a:t>
                </a:r>
                <a:r>
                  <a:rPr lang="en-US" sz="1200" b="0" baseline="0">
                    <a:latin typeface="Arial"/>
                    <a:cs typeface="Arial"/>
                  </a:rPr>
                  <a:t> incident (surface) photosynthetically active radiation (PAR)</a:t>
                </a:r>
                <a:endParaRPr lang="en-US" sz="1200" b="0" baseline="30000"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111150449943757"/>
              <c:y val="0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110709376"/>
        <c:crosses val="autoZero"/>
        <c:crossBetween val="midCat"/>
      </c:valAx>
      <c:valAx>
        <c:axId val="110709376"/>
        <c:scaling>
          <c:orientation val="maxMin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>
                    <a:latin typeface="Arial"/>
                    <a:cs typeface="Arial"/>
                  </a:defRPr>
                </a:pPr>
                <a:r>
                  <a:rPr lang="en-US" sz="1200" b="0">
                    <a:latin typeface="Arial"/>
                    <a:cs typeface="Arial"/>
                  </a:rPr>
                  <a:t>Depth</a:t>
                </a:r>
                <a:r>
                  <a:rPr lang="en-US" sz="1200" b="0" baseline="0">
                    <a:latin typeface="Arial"/>
                    <a:cs typeface="Arial"/>
                  </a:rPr>
                  <a:t> (m)</a:t>
                </a:r>
                <a:endParaRPr lang="en-US" sz="1200" b="0"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2.8571428571428598E-2"/>
              <c:y val="0.490220636482940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110707072"/>
        <c:crossesAt val="1E-3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40075928009"/>
          <c:y val="0.12056172238105101"/>
          <c:w val="0.75036754780652404"/>
          <c:h val="0.76485489770168202"/>
        </c:manualLayout>
      </c:layout>
      <c:scatterChart>
        <c:scatterStyle val="lineMarker"/>
        <c:varyColors val="0"/>
        <c:ser>
          <c:idx val="0"/>
          <c:order val="0"/>
          <c:tx>
            <c:v>20151104</c:v>
          </c:tx>
          <c:spPr>
            <a:ln w="6350">
              <a:solidFill>
                <a:schemeClr val="tx1"/>
              </a:solidFill>
              <a:prstDash val="sysDash"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cap="sq">
                <a:solidFill>
                  <a:schemeClr val="tx1"/>
                </a:solidFill>
                <a:miter lim="800000"/>
              </a:ln>
              <a:effectLst/>
            </c:spPr>
          </c:marker>
          <c:xVal>
            <c:numRef>
              <c:f>'20151104'!$D$9:$D$25</c:f>
              <c:numCache>
                <c:formatCode>General</c:formatCode>
                <c:ptCount val="17"/>
                <c:pt idx="0">
                  <c:v>1.4880952380952382E-2</c:v>
                </c:pt>
                <c:pt idx="1">
                  <c:v>1.6697588126159554E-2</c:v>
                </c:pt>
                <c:pt idx="2">
                  <c:v>1.7673048600883652E-2</c:v>
                </c:pt>
                <c:pt idx="3">
                  <c:v>1.9131714495952905E-2</c:v>
                </c:pt>
                <c:pt idx="4">
                  <c:v>2.0527859237536659E-2</c:v>
                </c:pt>
                <c:pt idx="5">
                  <c:v>2.2619481940897482E-2</c:v>
                </c:pt>
                <c:pt idx="6">
                  <c:v>2.4363636363636365E-2</c:v>
                </c:pt>
                <c:pt idx="7">
                  <c:v>2.606806661839247E-2</c:v>
                </c:pt>
                <c:pt idx="8">
                  <c:v>2.8766630708378284E-2</c:v>
                </c:pt>
                <c:pt idx="9">
                  <c:v>3.1597845601436268E-2</c:v>
                </c:pt>
                <c:pt idx="10">
                  <c:v>3.5971223021582732E-2</c:v>
                </c:pt>
                <c:pt idx="11">
                  <c:v>4.4765342960288806E-2</c:v>
                </c:pt>
                <c:pt idx="12">
                  <c:v>5.6576576576576575E-2</c:v>
                </c:pt>
                <c:pt idx="13">
                  <c:v>7.7499999999999999E-2</c:v>
                </c:pt>
                <c:pt idx="14">
                  <c:v>0.11335458731845556</c:v>
                </c:pt>
                <c:pt idx="15">
                  <c:v>0.64948817507942103</c:v>
                </c:pt>
                <c:pt idx="16">
                  <c:v>6.3536886692552059</c:v>
                </c:pt>
              </c:numCache>
            </c:numRef>
          </c:xVal>
          <c:yVal>
            <c:numRef>
              <c:f>'20151104'!$A$9:$A$25</c:f>
              <c:numCache>
                <c:formatCode>General</c:formatCode>
                <c:ptCount val="17"/>
                <c:pt idx="0">
                  <c:v>9</c:v>
                </c:pt>
                <c:pt idx="1">
                  <c:v>8.5</c:v>
                </c:pt>
                <c:pt idx="2">
                  <c:v>8</c:v>
                </c:pt>
                <c:pt idx="3">
                  <c:v>7.5</c:v>
                </c:pt>
                <c:pt idx="4">
                  <c:v>7</c:v>
                </c:pt>
                <c:pt idx="5">
                  <c:v>6.5</c:v>
                </c:pt>
                <c:pt idx="6">
                  <c:v>6</c:v>
                </c:pt>
                <c:pt idx="7">
                  <c:v>5.5</c:v>
                </c:pt>
                <c:pt idx="8">
                  <c:v>5</c:v>
                </c:pt>
                <c:pt idx="9">
                  <c:v>4.5</c:v>
                </c:pt>
                <c:pt idx="10">
                  <c:v>4</c:v>
                </c:pt>
                <c:pt idx="11">
                  <c:v>3.5</c:v>
                </c:pt>
                <c:pt idx="12">
                  <c:v>3</c:v>
                </c:pt>
                <c:pt idx="13">
                  <c:v>2.5</c:v>
                </c:pt>
                <c:pt idx="14">
                  <c:v>2</c:v>
                </c:pt>
                <c:pt idx="15">
                  <c:v>1.5</c:v>
                </c:pt>
                <c:pt idx="16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20151115</c:v>
          </c:tx>
          <c:spPr>
            <a:ln w="6350">
              <a:solidFill>
                <a:schemeClr val="tx1"/>
              </a:solidFill>
              <a:prstDash val="sysDot"/>
            </a:ln>
            <a:effectLst/>
          </c:spPr>
          <c:marker>
            <c:symbol val="square"/>
            <c:size val="5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'20151115'!$D$13:$D$49</c:f>
              <c:numCache>
                <c:formatCode>General</c:formatCode>
                <c:ptCount val="37"/>
                <c:pt idx="0">
                  <c:v>0.11202705559078419</c:v>
                </c:pt>
                <c:pt idx="1">
                  <c:v>0.10934182590233547</c:v>
                </c:pt>
                <c:pt idx="2">
                  <c:v>0.1176218990590248</c:v>
                </c:pt>
                <c:pt idx="3">
                  <c:v>8.2541054451166815E-2</c:v>
                </c:pt>
                <c:pt idx="4">
                  <c:v>7.6873105240363795E-2</c:v>
                </c:pt>
                <c:pt idx="5">
                  <c:v>5.4182921543129606E-2</c:v>
                </c:pt>
                <c:pt idx="6">
                  <c:v>6.8546637744034716E-2</c:v>
                </c:pt>
                <c:pt idx="7">
                  <c:v>7.1428571428571425E-2</c:v>
                </c:pt>
                <c:pt idx="8">
                  <c:v>7.0060922541340304E-2</c:v>
                </c:pt>
                <c:pt idx="9">
                  <c:v>7.0428696412948383E-2</c:v>
                </c:pt>
                <c:pt idx="10">
                  <c:v>6.9124423963133647E-2</c:v>
                </c:pt>
                <c:pt idx="11">
                  <c:v>6.9557561082984817E-2</c:v>
                </c:pt>
                <c:pt idx="12">
                  <c:v>6.4096916299559464E-2</c:v>
                </c:pt>
                <c:pt idx="13">
                  <c:v>6.5635359116022113E-2</c:v>
                </c:pt>
                <c:pt idx="14">
                  <c:v>7.0097604259094948E-2</c:v>
                </c:pt>
                <c:pt idx="15">
                  <c:v>7.0206620750944235E-2</c:v>
                </c:pt>
                <c:pt idx="16">
                  <c:v>7.2098214285714293E-2</c:v>
                </c:pt>
                <c:pt idx="17">
                  <c:v>7.1396598030438671E-2</c:v>
                </c:pt>
                <c:pt idx="18">
                  <c:v>6.0789537418261076E-2</c:v>
                </c:pt>
                <c:pt idx="19">
                  <c:v>7.3873873873873869E-2</c:v>
                </c:pt>
                <c:pt idx="20">
                  <c:v>7.302735699751299E-2</c:v>
                </c:pt>
                <c:pt idx="21">
                  <c:v>7.4124602091859934E-2</c:v>
                </c:pt>
                <c:pt idx="22">
                  <c:v>7.6096892138939679E-2</c:v>
                </c:pt>
                <c:pt idx="23">
                  <c:v>7.5584058634906096E-2</c:v>
                </c:pt>
                <c:pt idx="24">
                  <c:v>7.55586270444598E-2</c:v>
                </c:pt>
                <c:pt idx="25">
                  <c:v>7.8807487866882367E-2</c:v>
                </c:pt>
                <c:pt idx="26">
                  <c:v>8.2522021325915615E-2</c:v>
                </c:pt>
                <c:pt idx="27">
                  <c:v>8.6066527099325427E-2</c:v>
                </c:pt>
                <c:pt idx="28">
                  <c:v>9.0548424737456237E-2</c:v>
                </c:pt>
                <c:pt idx="29">
                  <c:v>9.4670406732117809E-2</c:v>
                </c:pt>
                <c:pt idx="30">
                  <c:v>0.10776470588235296</c:v>
                </c:pt>
                <c:pt idx="31">
                  <c:v>0.11471144749290443</c:v>
                </c:pt>
                <c:pt idx="32">
                  <c:v>0.13157894736842105</c:v>
                </c:pt>
                <c:pt idx="33">
                  <c:v>0.16321674994051869</c:v>
                </c:pt>
                <c:pt idx="34">
                  <c:v>0.21595238095238095</c:v>
                </c:pt>
                <c:pt idx="35">
                  <c:v>0.29894686452848257</c:v>
                </c:pt>
                <c:pt idx="36">
                  <c:v>0.22792706333973128</c:v>
                </c:pt>
              </c:numCache>
            </c:numRef>
          </c:xVal>
          <c:yVal>
            <c:numRef>
              <c:f>'20151115'!$A$13:$A$49</c:f>
              <c:numCache>
                <c:formatCode>General</c:formatCode>
                <c:ptCount val="37"/>
                <c:pt idx="0">
                  <c:v>22</c:v>
                </c:pt>
                <c:pt idx="1">
                  <c:v>21</c:v>
                </c:pt>
                <c:pt idx="2">
                  <c:v>20</c:v>
                </c:pt>
                <c:pt idx="3">
                  <c:v>19</c:v>
                </c:pt>
                <c:pt idx="4">
                  <c:v>18</c:v>
                </c:pt>
                <c:pt idx="5">
                  <c:v>17</c:v>
                </c:pt>
                <c:pt idx="6">
                  <c:v>16</c:v>
                </c:pt>
                <c:pt idx="7">
                  <c:v>15</c:v>
                </c:pt>
                <c:pt idx="8">
                  <c:v>14.5</c:v>
                </c:pt>
                <c:pt idx="9">
                  <c:v>14</c:v>
                </c:pt>
                <c:pt idx="10">
                  <c:v>13.5</c:v>
                </c:pt>
                <c:pt idx="11">
                  <c:v>13</c:v>
                </c:pt>
                <c:pt idx="12">
                  <c:v>12.5</c:v>
                </c:pt>
                <c:pt idx="13">
                  <c:v>12</c:v>
                </c:pt>
                <c:pt idx="14">
                  <c:v>11.5</c:v>
                </c:pt>
                <c:pt idx="15">
                  <c:v>11</c:v>
                </c:pt>
                <c:pt idx="16">
                  <c:v>10.5</c:v>
                </c:pt>
                <c:pt idx="17">
                  <c:v>10</c:v>
                </c:pt>
                <c:pt idx="18">
                  <c:v>10</c:v>
                </c:pt>
                <c:pt idx="19">
                  <c:v>9.5</c:v>
                </c:pt>
                <c:pt idx="20">
                  <c:v>9</c:v>
                </c:pt>
                <c:pt idx="21">
                  <c:v>8.5</c:v>
                </c:pt>
                <c:pt idx="22">
                  <c:v>8</c:v>
                </c:pt>
                <c:pt idx="23">
                  <c:v>7.5</c:v>
                </c:pt>
                <c:pt idx="24">
                  <c:v>7</c:v>
                </c:pt>
                <c:pt idx="25">
                  <c:v>6.5</c:v>
                </c:pt>
                <c:pt idx="26">
                  <c:v>6</c:v>
                </c:pt>
                <c:pt idx="27">
                  <c:v>5.5</c:v>
                </c:pt>
                <c:pt idx="28">
                  <c:v>5</c:v>
                </c:pt>
                <c:pt idx="29">
                  <c:v>4.5</c:v>
                </c:pt>
                <c:pt idx="30">
                  <c:v>4</c:v>
                </c:pt>
                <c:pt idx="31">
                  <c:v>3.5</c:v>
                </c:pt>
                <c:pt idx="32">
                  <c:v>3</c:v>
                </c:pt>
                <c:pt idx="33">
                  <c:v>2.5</c:v>
                </c:pt>
                <c:pt idx="34">
                  <c:v>2</c:v>
                </c:pt>
                <c:pt idx="35">
                  <c:v>1.5</c:v>
                </c:pt>
                <c:pt idx="36">
                  <c:v>1</c:v>
                </c:pt>
              </c:numCache>
            </c:numRef>
          </c:yVal>
          <c:smooth val="0"/>
        </c:ser>
        <c:ser>
          <c:idx val="2"/>
          <c:order val="2"/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'20151115'!$N$8:$O$8</c:f>
              <c:numCache>
                <c:formatCode>General</c:formatCode>
                <c:ptCount val="2"/>
                <c:pt idx="0">
                  <c:v>1.0000000000000001E-5</c:v>
                </c:pt>
                <c:pt idx="1">
                  <c:v>100</c:v>
                </c:pt>
              </c:numCache>
            </c:numRef>
          </c:xVal>
          <c:yVal>
            <c:numRef>
              <c:f>'20151115'!$L$8:$L$9</c:f>
              <c:numCache>
                <c:formatCode>General</c:formatCode>
                <c:ptCount val="2"/>
                <c:pt idx="0">
                  <c:v>0.73699999999999999</c:v>
                </c:pt>
                <c:pt idx="1">
                  <c:v>0.73699999999999999</c:v>
                </c:pt>
              </c:numCache>
            </c:numRef>
          </c:yVal>
          <c:smooth val="0"/>
        </c:ser>
        <c:ser>
          <c:idx val="3"/>
          <c:order val="3"/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'20151115'!$N$8:$O$8</c:f>
              <c:numCache>
                <c:formatCode>General</c:formatCode>
                <c:ptCount val="2"/>
                <c:pt idx="0">
                  <c:v>1.0000000000000001E-5</c:v>
                </c:pt>
                <c:pt idx="1">
                  <c:v>100</c:v>
                </c:pt>
              </c:numCache>
            </c:numRef>
          </c:xVal>
          <c:yVal>
            <c:numRef>
              <c:f>'20151115'!$K$8:$K$9</c:f>
              <c:numCache>
                <c:formatCode>General</c:formatCode>
                <c:ptCount val="2"/>
                <c:pt idx="0">
                  <c:v>-0.38729999999999998</c:v>
                </c:pt>
                <c:pt idx="1">
                  <c:v>-0.38729999999999998</c:v>
                </c:pt>
              </c:numCache>
            </c:numRef>
          </c:yVal>
          <c:smooth val="0"/>
        </c:ser>
        <c:ser>
          <c:idx val="4"/>
          <c:order val="4"/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'20151115'!$N$8:$O$8</c:f>
              <c:numCache>
                <c:formatCode>General</c:formatCode>
                <c:ptCount val="2"/>
                <c:pt idx="0">
                  <c:v>1.0000000000000001E-5</c:v>
                </c:pt>
                <c:pt idx="1">
                  <c:v>100</c:v>
                </c:pt>
              </c:numCache>
            </c:numRef>
          </c:xVal>
          <c:yVal>
            <c:numRef>
              <c:f>'20151115'!$M$8:$M$9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v>20151117, Station B (open water)</c:v>
          </c:tx>
          <c:spPr>
            <a:ln w="6350">
              <a:solidFill>
                <a:schemeClr val="tx1"/>
              </a:solidFill>
            </a:ln>
            <a:effectLst/>
          </c:spPr>
          <c:marker>
            <c:symbol val="diamond"/>
            <c:size val="5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'20151117'!$D$9:$D$48</c:f>
              <c:numCache>
                <c:formatCode>General</c:formatCode>
                <c:ptCount val="40"/>
                <c:pt idx="0">
                  <c:v>16.979320531757754</c:v>
                </c:pt>
                <c:pt idx="1">
                  <c:v>17.945865776789024</c:v>
                </c:pt>
                <c:pt idx="2">
                  <c:v>18.754633061527056</c:v>
                </c:pt>
                <c:pt idx="3">
                  <c:v>19.7</c:v>
                </c:pt>
                <c:pt idx="4">
                  <c:v>20.206871074990765</c:v>
                </c:pt>
                <c:pt idx="5">
                  <c:v>21.044776119402986</c:v>
                </c:pt>
                <c:pt idx="6">
                  <c:v>21.454681089145843</c:v>
                </c:pt>
                <c:pt idx="7">
                  <c:v>22.237186681631123</c:v>
                </c:pt>
                <c:pt idx="8">
                  <c:v>22.536530535781189</c:v>
                </c:pt>
                <c:pt idx="9">
                  <c:v>23.558122205663189</c:v>
                </c:pt>
                <c:pt idx="10">
                  <c:v>24.383408071748882</c:v>
                </c:pt>
                <c:pt idx="11">
                  <c:v>25.250560957367242</c:v>
                </c:pt>
                <c:pt idx="12">
                  <c:v>26.482655725475567</c:v>
                </c:pt>
                <c:pt idx="13">
                  <c:v>26.999255398361875</c:v>
                </c:pt>
                <c:pt idx="14">
                  <c:v>28.431445603576748</c:v>
                </c:pt>
                <c:pt idx="15">
                  <c:v>28.633655994043188</c:v>
                </c:pt>
                <c:pt idx="16">
                  <c:v>29.536522061549871</c:v>
                </c:pt>
                <c:pt idx="17">
                  <c:v>30.5</c:v>
                </c:pt>
                <c:pt idx="18">
                  <c:v>29.539717891610984</c:v>
                </c:pt>
                <c:pt idx="19">
                  <c:v>30.444773906597476</c:v>
                </c:pt>
                <c:pt idx="20">
                  <c:v>31.374214998152933</c:v>
                </c:pt>
                <c:pt idx="21">
                  <c:v>32.830396475770925</c:v>
                </c:pt>
                <c:pt idx="22">
                  <c:v>33.53783982365907</c:v>
                </c:pt>
                <c:pt idx="23">
                  <c:v>34.661515820456216</c:v>
                </c:pt>
                <c:pt idx="24">
                  <c:v>37.106227106227109</c:v>
                </c:pt>
                <c:pt idx="25">
                  <c:v>38.506588579795022</c:v>
                </c:pt>
                <c:pt idx="26">
                  <c:v>41.757840991976657</c:v>
                </c:pt>
                <c:pt idx="27">
                  <c:v>41.993404177354343</c:v>
                </c:pt>
                <c:pt idx="28">
                  <c:v>43.67227505486467</c:v>
                </c:pt>
                <c:pt idx="29">
                  <c:v>46.470588235294116</c:v>
                </c:pt>
                <c:pt idx="30">
                  <c:v>45.1152579582876</c:v>
                </c:pt>
                <c:pt idx="31">
                  <c:v>51.679586563307488</c:v>
                </c:pt>
                <c:pt idx="32">
                  <c:v>53.545051698670612</c:v>
                </c:pt>
                <c:pt idx="33">
                  <c:v>55.632772494513539</c:v>
                </c:pt>
                <c:pt idx="34">
                  <c:v>57.283680175246445</c:v>
                </c:pt>
                <c:pt idx="35">
                  <c:v>62.349945434703521</c:v>
                </c:pt>
                <c:pt idx="36">
                  <c:v>66.075307748008697</c:v>
                </c:pt>
                <c:pt idx="37">
                  <c:v>69.157856361647831</c:v>
                </c:pt>
                <c:pt idx="38">
                  <c:v>74.635036496350367</c:v>
                </c:pt>
                <c:pt idx="39">
                  <c:v>83.57116721551408</c:v>
                </c:pt>
              </c:numCache>
            </c:numRef>
          </c:xVal>
          <c:yVal>
            <c:numRef>
              <c:f>'20151117'!$A$9:$A$48</c:f>
              <c:numCache>
                <c:formatCode>General</c:formatCode>
                <c:ptCount val="40"/>
                <c:pt idx="0">
                  <c:v>22</c:v>
                </c:pt>
                <c:pt idx="1">
                  <c:v>21</c:v>
                </c:pt>
                <c:pt idx="2">
                  <c:v>20</c:v>
                </c:pt>
                <c:pt idx="3">
                  <c:v>19</c:v>
                </c:pt>
                <c:pt idx="4">
                  <c:v>18.5</c:v>
                </c:pt>
                <c:pt idx="5">
                  <c:v>18</c:v>
                </c:pt>
                <c:pt idx="6">
                  <c:v>17.5</c:v>
                </c:pt>
                <c:pt idx="7">
                  <c:v>17</c:v>
                </c:pt>
                <c:pt idx="8">
                  <c:v>16.5</c:v>
                </c:pt>
                <c:pt idx="9">
                  <c:v>16</c:v>
                </c:pt>
                <c:pt idx="10">
                  <c:v>15.5</c:v>
                </c:pt>
                <c:pt idx="11">
                  <c:v>15</c:v>
                </c:pt>
                <c:pt idx="12">
                  <c:v>14.5</c:v>
                </c:pt>
                <c:pt idx="13">
                  <c:v>14</c:v>
                </c:pt>
                <c:pt idx="14">
                  <c:v>13.5</c:v>
                </c:pt>
                <c:pt idx="15">
                  <c:v>13</c:v>
                </c:pt>
                <c:pt idx="16">
                  <c:v>12.5</c:v>
                </c:pt>
                <c:pt idx="17">
                  <c:v>12</c:v>
                </c:pt>
                <c:pt idx="18">
                  <c:v>11.5</c:v>
                </c:pt>
                <c:pt idx="19">
                  <c:v>11</c:v>
                </c:pt>
                <c:pt idx="20">
                  <c:v>10.5</c:v>
                </c:pt>
                <c:pt idx="21">
                  <c:v>10</c:v>
                </c:pt>
                <c:pt idx="22">
                  <c:v>9.5</c:v>
                </c:pt>
                <c:pt idx="23">
                  <c:v>9</c:v>
                </c:pt>
                <c:pt idx="24">
                  <c:v>8.5</c:v>
                </c:pt>
                <c:pt idx="25">
                  <c:v>8</c:v>
                </c:pt>
                <c:pt idx="26">
                  <c:v>7.5</c:v>
                </c:pt>
                <c:pt idx="27">
                  <c:v>7</c:v>
                </c:pt>
                <c:pt idx="28">
                  <c:v>6.5</c:v>
                </c:pt>
                <c:pt idx="29">
                  <c:v>6</c:v>
                </c:pt>
                <c:pt idx="30">
                  <c:v>5.5</c:v>
                </c:pt>
                <c:pt idx="31">
                  <c:v>5</c:v>
                </c:pt>
                <c:pt idx="32">
                  <c:v>4.5</c:v>
                </c:pt>
                <c:pt idx="33">
                  <c:v>4</c:v>
                </c:pt>
                <c:pt idx="34">
                  <c:v>3.5</c:v>
                </c:pt>
                <c:pt idx="35">
                  <c:v>3</c:v>
                </c:pt>
                <c:pt idx="36">
                  <c:v>2.5</c:v>
                </c:pt>
                <c:pt idx="37">
                  <c:v>2</c:v>
                </c:pt>
                <c:pt idx="38">
                  <c:v>1.5</c:v>
                </c:pt>
                <c:pt idx="3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51648"/>
        <c:axId val="110658304"/>
      </c:scatterChart>
      <c:valAx>
        <c:axId val="110651648"/>
        <c:scaling>
          <c:logBase val="10"/>
          <c:orientation val="minMax"/>
          <c:min val="1E-3"/>
        </c:scaling>
        <c:delete val="0"/>
        <c:axPos val="t"/>
        <c:title>
          <c:tx>
            <c:rich>
              <a:bodyPr/>
              <a:lstStyle/>
              <a:p>
                <a:pPr>
                  <a:defRPr sz="1200" b="0">
                    <a:latin typeface="Arial"/>
                    <a:cs typeface="Arial"/>
                  </a:defRPr>
                </a:pPr>
                <a:r>
                  <a:rPr lang="en-US" sz="1200" b="0">
                    <a:latin typeface="Arial"/>
                    <a:cs typeface="Arial"/>
                  </a:rPr>
                  <a:t>Percent</a:t>
                </a:r>
                <a:r>
                  <a:rPr lang="en-US" sz="1200" b="0" baseline="0">
                    <a:latin typeface="Arial"/>
                    <a:cs typeface="Arial"/>
                  </a:rPr>
                  <a:t> incident (surface) photosynthetically active radiation (PAR) under sea ice in Arthur Harbor</a:t>
                </a:r>
                <a:endParaRPr lang="en-US" sz="1200" b="0" baseline="30000"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19588833975540301"/>
              <c:y val="1.07913669064748E-2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110658304"/>
        <c:crossesAt val="-5"/>
        <c:crossBetween val="midCat"/>
      </c:valAx>
      <c:valAx>
        <c:axId val="110658304"/>
        <c:scaling>
          <c:orientation val="maxMin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>
                    <a:latin typeface="Arial"/>
                    <a:cs typeface="Arial"/>
                  </a:defRPr>
                </a:pPr>
                <a:r>
                  <a:rPr lang="en-US" sz="1200" b="0">
                    <a:latin typeface="Arial"/>
                    <a:cs typeface="Arial"/>
                  </a:rPr>
                  <a:t>Depth</a:t>
                </a:r>
                <a:r>
                  <a:rPr lang="en-US" sz="1200" b="0" baseline="0">
                    <a:latin typeface="Arial"/>
                    <a:cs typeface="Arial"/>
                  </a:rPr>
                  <a:t> (m)</a:t>
                </a:r>
                <a:endParaRPr lang="en-US" sz="1200" b="0"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6.44678756910705E-2"/>
              <c:y val="0.48842208123265202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110651648"/>
        <c:crossesAt val="1E-3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40075928009"/>
          <c:y val="0.12056172238105101"/>
          <c:w val="0.75036754780652404"/>
          <c:h val="0.76485489770168202"/>
        </c:manualLayout>
      </c:layout>
      <c:scatterChart>
        <c:scatterStyle val="lineMarker"/>
        <c:varyColors val="0"/>
        <c:ser>
          <c:idx val="0"/>
          <c:order val="0"/>
          <c:tx>
            <c:v>20151117 Station B</c:v>
          </c:tx>
          <c:spPr>
            <a:ln w="6350">
              <a:solidFill>
                <a:schemeClr val="tx1"/>
              </a:solidFill>
              <a:prstDash val="sysDash"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'20151117'!$D$9:$D$48</c:f>
              <c:numCache>
                <c:formatCode>General</c:formatCode>
                <c:ptCount val="40"/>
                <c:pt idx="0">
                  <c:v>16.979320531757754</c:v>
                </c:pt>
                <c:pt idx="1">
                  <c:v>17.945865776789024</c:v>
                </c:pt>
                <c:pt idx="2">
                  <c:v>18.754633061527056</c:v>
                </c:pt>
                <c:pt idx="3">
                  <c:v>19.7</c:v>
                </c:pt>
                <c:pt idx="4">
                  <c:v>20.206871074990765</c:v>
                </c:pt>
                <c:pt idx="5">
                  <c:v>21.044776119402986</c:v>
                </c:pt>
                <c:pt idx="6">
                  <c:v>21.454681089145843</c:v>
                </c:pt>
                <c:pt idx="7">
                  <c:v>22.237186681631123</c:v>
                </c:pt>
                <c:pt idx="8">
                  <c:v>22.536530535781189</c:v>
                </c:pt>
                <c:pt idx="9">
                  <c:v>23.558122205663189</c:v>
                </c:pt>
                <c:pt idx="10">
                  <c:v>24.383408071748882</c:v>
                </c:pt>
                <c:pt idx="11">
                  <c:v>25.250560957367242</c:v>
                </c:pt>
                <c:pt idx="12">
                  <c:v>26.482655725475567</c:v>
                </c:pt>
                <c:pt idx="13">
                  <c:v>26.999255398361875</c:v>
                </c:pt>
                <c:pt idx="14">
                  <c:v>28.431445603576748</c:v>
                </c:pt>
                <c:pt idx="15">
                  <c:v>28.633655994043188</c:v>
                </c:pt>
                <c:pt idx="16">
                  <c:v>29.536522061549871</c:v>
                </c:pt>
                <c:pt idx="17">
                  <c:v>30.5</c:v>
                </c:pt>
                <c:pt idx="18">
                  <c:v>29.539717891610984</c:v>
                </c:pt>
                <c:pt idx="19">
                  <c:v>30.444773906597476</c:v>
                </c:pt>
                <c:pt idx="20">
                  <c:v>31.374214998152933</c:v>
                </c:pt>
                <c:pt idx="21">
                  <c:v>32.830396475770925</c:v>
                </c:pt>
                <c:pt idx="22">
                  <c:v>33.53783982365907</c:v>
                </c:pt>
                <c:pt idx="23">
                  <c:v>34.661515820456216</c:v>
                </c:pt>
                <c:pt idx="24">
                  <c:v>37.106227106227109</c:v>
                </c:pt>
                <c:pt idx="25">
                  <c:v>38.506588579795022</c:v>
                </c:pt>
                <c:pt idx="26">
                  <c:v>41.757840991976657</c:v>
                </c:pt>
                <c:pt idx="27">
                  <c:v>41.993404177354343</c:v>
                </c:pt>
                <c:pt idx="28">
                  <c:v>43.67227505486467</c:v>
                </c:pt>
                <c:pt idx="29">
                  <c:v>46.470588235294116</c:v>
                </c:pt>
                <c:pt idx="30">
                  <c:v>45.1152579582876</c:v>
                </c:pt>
                <c:pt idx="31">
                  <c:v>51.679586563307488</c:v>
                </c:pt>
                <c:pt idx="32">
                  <c:v>53.545051698670612</c:v>
                </c:pt>
                <c:pt idx="33">
                  <c:v>55.632772494513539</c:v>
                </c:pt>
                <c:pt idx="34">
                  <c:v>57.283680175246445</c:v>
                </c:pt>
                <c:pt idx="35">
                  <c:v>62.349945434703521</c:v>
                </c:pt>
                <c:pt idx="36">
                  <c:v>66.075307748008697</c:v>
                </c:pt>
                <c:pt idx="37">
                  <c:v>69.157856361647831</c:v>
                </c:pt>
                <c:pt idx="38">
                  <c:v>74.635036496350367</c:v>
                </c:pt>
                <c:pt idx="39">
                  <c:v>83.57116721551408</c:v>
                </c:pt>
              </c:numCache>
            </c:numRef>
          </c:xVal>
          <c:yVal>
            <c:numRef>
              <c:f>'20151117'!$A$9:$A$48</c:f>
              <c:numCache>
                <c:formatCode>General</c:formatCode>
                <c:ptCount val="40"/>
                <c:pt idx="0">
                  <c:v>22</c:v>
                </c:pt>
                <c:pt idx="1">
                  <c:v>21</c:v>
                </c:pt>
                <c:pt idx="2">
                  <c:v>20</c:v>
                </c:pt>
                <c:pt idx="3">
                  <c:v>19</c:v>
                </c:pt>
                <c:pt idx="4">
                  <c:v>18.5</c:v>
                </c:pt>
                <c:pt idx="5">
                  <c:v>18</c:v>
                </c:pt>
                <c:pt idx="6">
                  <c:v>17.5</c:v>
                </c:pt>
                <c:pt idx="7">
                  <c:v>17</c:v>
                </c:pt>
                <c:pt idx="8">
                  <c:v>16.5</c:v>
                </c:pt>
                <c:pt idx="9">
                  <c:v>16</c:v>
                </c:pt>
                <c:pt idx="10">
                  <c:v>15.5</c:v>
                </c:pt>
                <c:pt idx="11">
                  <c:v>15</c:v>
                </c:pt>
                <c:pt idx="12">
                  <c:v>14.5</c:v>
                </c:pt>
                <c:pt idx="13">
                  <c:v>14</c:v>
                </c:pt>
                <c:pt idx="14">
                  <c:v>13.5</c:v>
                </c:pt>
                <c:pt idx="15">
                  <c:v>13</c:v>
                </c:pt>
                <c:pt idx="16">
                  <c:v>12.5</c:v>
                </c:pt>
                <c:pt idx="17">
                  <c:v>12</c:v>
                </c:pt>
                <c:pt idx="18">
                  <c:v>11.5</c:v>
                </c:pt>
                <c:pt idx="19">
                  <c:v>11</c:v>
                </c:pt>
                <c:pt idx="20">
                  <c:v>10.5</c:v>
                </c:pt>
                <c:pt idx="21">
                  <c:v>10</c:v>
                </c:pt>
                <c:pt idx="22">
                  <c:v>9.5</c:v>
                </c:pt>
                <c:pt idx="23">
                  <c:v>9</c:v>
                </c:pt>
                <c:pt idx="24">
                  <c:v>8.5</c:v>
                </c:pt>
                <c:pt idx="25">
                  <c:v>8</c:v>
                </c:pt>
                <c:pt idx="26">
                  <c:v>7.5</c:v>
                </c:pt>
                <c:pt idx="27">
                  <c:v>7</c:v>
                </c:pt>
                <c:pt idx="28">
                  <c:v>6.5</c:v>
                </c:pt>
                <c:pt idx="29">
                  <c:v>6</c:v>
                </c:pt>
                <c:pt idx="30">
                  <c:v>5.5</c:v>
                </c:pt>
                <c:pt idx="31">
                  <c:v>5</c:v>
                </c:pt>
                <c:pt idx="32">
                  <c:v>4.5</c:v>
                </c:pt>
                <c:pt idx="33">
                  <c:v>4</c:v>
                </c:pt>
                <c:pt idx="34">
                  <c:v>3.5</c:v>
                </c:pt>
                <c:pt idx="35">
                  <c:v>3</c:v>
                </c:pt>
                <c:pt idx="36">
                  <c:v>2.5</c:v>
                </c:pt>
                <c:pt idx="37">
                  <c:v>2</c:v>
                </c:pt>
                <c:pt idx="38">
                  <c:v>1.5</c:v>
                </c:pt>
                <c:pt idx="3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98016"/>
        <c:axId val="110600576"/>
      </c:scatterChart>
      <c:valAx>
        <c:axId val="110598016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sz="1200" b="0">
                    <a:latin typeface="Arial"/>
                    <a:cs typeface="Arial"/>
                  </a:defRPr>
                </a:pPr>
                <a:r>
                  <a:rPr lang="en-US" sz="1200" b="0">
                    <a:latin typeface="Arial"/>
                    <a:cs typeface="Arial"/>
                  </a:rPr>
                  <a:t>Percent</a:t>
                </a:r>
                <a:r>
                  <a:rPr lang="en-US" sz="1200" b="0" baseline="0">
                    <a:latin typeface="Arial"/>
                    <a:cs typeface="Arial"/>
                  </a:rPr>
                  <a:t> incident (surface) photosynthetically active radiation (PAR), Arthur Harbor water column</a:t>
                </a:r>
                <a:endParaRPr lang="en-US" sz="1200" b="0" baseline="30000"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19588833975540301"/>
              <c:y val="1.07913669064748E-2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110600576"/>
        <c:crossesAt val="-5"/>
        <c:crossBetween val="midCat"/>
      </c:valAx>
      <c:valAx>
        <c:axId val="110600576"/>
        <c:scaling>
          <c:orientation val="maxMin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>
                    <a:latin typeface="Arial"/>
                    <a:cs typeface="Arial"/>
                  </a:defRPr>
                </a:pPr>
                <a:r>
                  <a:rPr lang="en-US" sz="1200" b="0">
                    <a:latin typeface="Arial"/>
                    <a:cs typeface="Arial"/>
                  </a:rPr>
                  <a:t>Depth</a:t>
                </a:r>
                <a:r>
                  <a:rPr lang="en-US" sz="1200" b="0" baseline="0">
                    <a:latin typeface="Arial"/>
                    <a:cs typeface="Arial"/>
                  </a:rPr>
                  <a:t> (m)</a:t>
                </a:r>
                <a:endParaRPr lang="en-US" sz="1200" b="0"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6.44678756910705E-2"/>
              <c:y val="0.48842208123265202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110598016"/>
        <c:crossesAt val="1E-3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40075928009"/>
          <c:y val="0.12056172238105101"/>
          <c:w val="0.75036754780652404"/>
          <c:h val="0.76485489770168202"/>
        </c:manualLayout>
      </c:layout>
      <c:scatterChart>
        <c:scatterStyle val="lineMarker"/>
        <c:varyColors val="0"/>
        <c:ser>
          <c:idx val="0"/>
          <c:order val="0"/>
          <c:tx>
            <c:v>20151126 Station E</c:v>
          </c:tx>
          <c:spPr>
            <a:ln w="6350">
              <a:solidFill>
                <a:schemeClr val="tx1"/>
              </a:solidFill>
              <a:prstDash val="sysDash"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'20151126'!$F$10:$F$49</c:f>
              <c:numCache>
                <c:formatCode>General</c:formatCode>
                <c:ptCount val="40"/>
                <c:pt idx="0">
                  <c:v>14.34355240755705</c:v>
                </c:pt>
                <c:pt idx="1">
                  <c:v>14.908964978106331</c:v>
                </c:pt>
                <c:pt idx="2">
                  <c:v>15.797800898213193</c:v>
                </c:pt>
                <c:pt idx="3">
                  <c:v>16.634261250779716</c:v>
                </c:pt>
                <c:pt idx="4">
                  <c:v>16.982131780665085</c:v>
                </c:pt>
                <c:pt idx="5">
                  <c:v>17.414080353864186</c:v>
                </c:pt>
                <c:pt idx="6">
                  <c:v>17.934159338353606</c:v>
                </c:pt>
                <c:pt idx="7">
                  <c:v>18.416573361992331</c:v>
                </c:pt>
                <c:pt idx="8">
                  <c:v>18.956348387413382</c:v>
                </c:pt>
                <c:pt idx="9">
                  <c:v>19.598626821287279</c:v>
                </c:pt>
                <c:pt idx="10">
                  <c:v>20.034109594190408</c:v>
                </c:pt>
                <c:pt idx="11">
                  <c:v>20.507967580089513</c:v>
                </c:pt>
                <c:pt idx="12">
                  <c:v>20.911189142127103</c:v>
                </c:pt>
                <c:pt idx="13">
                  <c:v>21.302109733784576</c:v>
                </c:pt>
                <c:pt idx="14">
                  <c:v>21.951073193235541</c:v>
                </c:pt>
                <c:pt idx="15">
                  <c:v>22.728172190214021</c:v>
                </c:pt>
                <c:pt idx="16">
                  <c:v>23.250988987434738</c:v>
                </c:pt>
                <c:pt idx="17">
                  <c:v>23.847754435704491</c:v>
                </c:pt>
                <c:pt idx="18">
                  <c:v>24.582171193597325</c:v>
                </c:pt>
                <c:pt idx="19">
                  <c:v>25.242462474721457</c:v>
                </c:pt>
                <c:pt idx="20">
                  <c:v>25.958981734825137</c:v>
                </c:pt>
                <c:pt idx="21">
                  <c:v>26.756386182105242</c:v>
                </c:pt>
                <c:pt idx="22">
                  <c:v>27.697546975659421</c:v>
                </c:pt>
                <c:pt idx="23">
                  <c:v>28.355014930870237</c:v>
                </c:pt>
                <c:pt idx="24">
                  <c:v>28.85781443899873</c:v>
                </c:pt>
                <c:pt idx="25">
                  <c:v>29.864228251478853</c:v>
                </c:pt>
                <c:pt idx="26">
                  <c:v>30.318077441952656</c:v>
                </c:pt>
                <c:pt idx="27">
                  <c:v>30.920667785259948</c:v>
                </c:pt>
                <c:pt idx="28">
                  <c:v>31.547643242122476</c:v>
                </c:pt>
                <c:pt idx="29">
                  <c:v>31.86992454425247</c:v>
                </c:pt>
                <c:pt idx="30">
                  <c:v>31.814540684133153</c:v>
                </c:pt>
                <c:pt idx="31">
                  <c:v>31.404041845556996</c:v>
                </c:pt>
                <c:pt idx="32">
                  <c:v>31.300572320908916</c:v>
                </c:pt>
                <c:pt idx="33">
                  <c:v>31.784312669180803</c:v>
                </c:pt>
                <c:pt idx="34">
                  <c:v>32.219577206067839</c:v>
                </c:pt>
                <c:pt idx="35">
                  <c:v>34.357162111017836</c:v>
                </c:pt>
                <c:pt idx="36">
                  <c:v>35.95584709296967</c:v>
                </c:pt>
                <c:pt idx="37">
                  <c:v>40.948149725768317</c:v>
                </c:pt>
                <c:pt idx="38">
                  <c:v>45.145810734948974</c:v>
                </c:pt>
                <c:pt idx="39">
                  <c:v>48.910267701760709</c:v>
                </c:pt>
              </c:numCache>
            </c:numRef>
          </c:xVal>
          <c:yVal>
            <c:numRef>
              <c:f>'20151126'!$A$10:$A$49</c:f>
              <c:numCache>
                <c:formatCode>General</c:formatCode>
                <c:ptCount val="40"/>
                <c:pt idx="0">
                  <c:v>22</c:v>
                </c:pt>
                <c:pt idx="1">
                  <c:v>21</c:v>
                </c:pt>
                <c:pt idx="2">
                  <c:v>20</c:v>
                </c:pt>
                <c:pt idx="3">
                  <c:v>19</c:v>
                </c:pt>
                <c:pt idx="4">
                  <c:v>18.5</c:v>
                </c:pt>
                <c:pt idx="5">
                  <c:v>18</c:v>
                </c:pt>
                <c:pt idx="6">
                  <c:v>17.5</c:v>
                </c:pt>
                <c:pt idx="7">
                  <c:v>17</c:v>
                </c:pt>
                <c:pt idx="8">
                  <c:v>16.5</c:v>
                </c:pt>
                <c:pt idx="9">
                  <c:v>16</c:v>
                </c:pt>
                <c:pt idx="10">
                  <c:v>15.5</c:v>
                </c:pt>
                <c:pt idx="11">
                  <c:v>15</c:v>
                </c:pt>
                <c:pt idx="12">
                  <c:v>14.5</c:v>
                </c:pt>
                <c:pt idx="13">
                  <c:v>14</c:v>
                </c:pt>
                <c:pt idx="14">
                  <c:v>13.5</c:v>
                </c:pt>
                <c:pt idx="15">
                  <c:v>13</c:v>
                </c:pt>
                <c:pt idx="16">
                  <c:v>12.5</c:v>
                </c:pt>
                <c:pt idx="17">
                  <c:v>12</c:v>
                </c:pt>
                <c:pt idx="18">
                  <c:v>11.5</c:v>
                </c:pt>
                <c:pt idx="19">
                  <c:v>11</c:v>
                </c:pt>
                <c:pt idx="20">
                  <c:v>10.5</c:v>
                </c:pt>
                <c:pt idx="21">
                  <c:v>10</c:v>
                </c:pt>
                <c:pt idx="22">
                  <c:v>9.5</c:v>
                </c:pt>
                <c:pt idx="23">
                  <c:v>9</c:v>
                </c:pt>
                <c:pt idx="24">
                  <c:v>8.5</c:v>
                </c:pt>
                <c:pt idx="25">
                  <c:v>8</c:v>
                </c:pt>
                <c:pt idx="26">
                  <c:v>7.5</c:v>
                </c:pt>
                <c:pt idx="27">
                  <c:v>7</c:v>
                </c:pt>
                <c:pt idx="28">
                  <c:v>6.5</c:v>
                </c:pt>
                <c:pt idx="29">
                  <c:v>6</c:v>
                </c:pt>
                <c:pt idx="30">
                  <c:v>5.5</c:v>
                </c:pt>
                <c:pt idx="31">
                  <c:v>5</c:v>
                </c:pt>
                <c:pt idx="32">
                  <c:v>4.5</c:v>
                </c:pt>
                <c:pt idx="33">
                  <c:v>4</c:v>
                </c:pt>
                <c:pt idx="34">
                  <c:v>3.5</c:v>
                </c:pt>
                <c:pt idx="35">
                  <c:v>3</c:v>
                </c:pt>
                <c:pt idx="36">
                  <c:v>2.5</c:v>
                </c:pt>
                <c:pt idx="37">
                  <c:v>2</c:v>
                </c:pt>
                <c:pt idx="38">
                  <c:v>1.5</c:v>
                </c:pt>
                <c:pt idx="3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51136"/>
        <c:axId val="111053440"/>
      </c:scatterChart>
      <c:valAx>
        <c:axId val="111051136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sz="1200" b="0">
                    <a:latin typeface="Arial"/>
                    <a:cs typeface="Arial"/>
                  </a:defRPr>
                </a:pPr>
                <a:r>
                  <a:rPr lang="en-US" sz="1200" b="0">
                    <a:latin typeface="Arial"/>
                    <a:cs typeface="Arial"/>
                  </a:rPr>
                  <a:t>Percent</a:t>
                </a:r>
                <a:r>
                  <a:rPr lang="en-US" sz="1200" b="0" baseline="0">
                    <a:latin typeface="Arial"/>
                    <a:cs typeface="Arial"/>
                  </a:rPr>
                  <a:t> incident (surface) photosynthetically active radiation (PAR), Arthur Harbor water column</a:t>
                </a:r>
                <a:endParaRPr lang="en-US" sz="1200" b="0" baseline="30000"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19588833975540301"/>
              <c:y val="1.07913669064748E-2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111053440"/>
        <c:crossesAt val="-5"/>
        <c:crossBetween val="midCat"/>
      </c:valAx>
      <c:valAx>
        <c:axId val="111053440"/>
        <c:scaling>
          <c:orientation val="maxMin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>
                    <a:latin typeface="Arial"/>
                    <a:cs typeface="Arial"/>
                  </a:defRPr>
                </a:pPr>
                <a:r>
                  <a:rPr lang="en-US" sz="1200" b="0">
                    <a:latin typeface="Arial"/>
                    <a:cs typeface="Arial"/>
                  </a:rPr>
                  <a:t>Depth</a:t>
                </a:r>
                <a:r>
                  <a:rPr lang="en-US" sz="1200" b="0" baseline="0">
                    <a:latin typeface="Arial"/>
                    <a:cs typeface="Arial"/>
                  </a:rPr>
                  <a:t> (m)</a:t>
                </a:r>
                <a:endParaRPr lang="en-US" sz="1200" b="0"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6.44678756910705E-2"/>
              <c:y val="0.48842208123265202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111051136"/>
        <c:crossesAt val="1E-3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 orientation="portrait" horizontalDpi="-4" vertic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40075928009"/>
          <c:y val="0.12056172238105101"/>
          <c:w val="0.75036754780652404"/>
          <c:h val="0.76485489770168202"/>
        </c:manualLayout>
      </c:layout>
      <c:scatterChart>
        <c:scatterStyle val="lineMarker"/>
        <c:varyColors val="0"/>
        <c:ser>
          <c:idx val="0"/>
          <c:order val="0"/>
          <c:tx>
            <c:v>20151207 Station B</c:v>
          </c:tx>
          <c:spPr>
            <a:ln w="6350">
              <a:solidFill>
                <a:schemeClr val="tx1"/>
              </a:solidFill>
              <a:prstDash val="sysDash"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'20151207'!$D$9:$D$38</c:f>
              <c:numCache>
                <c:formatCode>General</c:formatCode>
                <c:ptCount val="30"/>
                <c:pt idx="0">
                  <c:v>6.3069747721009124</c:v>
                </c:pt>
                <c:pt idx="1">
                  <c:v>7.5491231776885686</c:v>
                </c:pt>
                <c:pt idx="2">
                  <c:v>8.151629072681704</c:v>
                </c:pt>
                <c:pt idx="3">
                  <c:v>9.1975564299026722</c:v>
                </c:pt>
                <c:pt idx="4">
                  <c:v>9.2347098797699942</c:v>
                </c:pt>
                <c:pt idx="5">
                  <c:v>12.843557320514162</c:v>
                </c:pt>
                <c:pt idx="6">
                  <c:v>14.145935255542833</c:v>
                </c:pt>
                <c:pt idx="7">
                  <c:v>14.407573078123376</c:v>
                </c:pt>
                <c:pt idx="8">
                  <c:v>12.725950550592147</c:v>
                </c:pt>
                <c:pt idx="9">
                  <c:v>16.772018541930045</c:v>
                </c:pt>
                <c:pt idx="10">
                  <c:v>16.264349318742624</c:v>
                </c:pt>
                <c:pt idx="11">
                  <c:v>16.175847457627118</c:v>
                </c:pt>
                <c:pt idx="12">
                  <c:v>19.789674952198855</c:v>
                </c:pt>
                <c:pt idx="13">
                  <c:v>20.95457400041867</c:v>
                </c:pt>
                <c:pt idx="14">
                  <c:v>21.168687982359423</c:v>
                </c:pt>
                <c:pt idx="15">
                  <c:v>23.386705482775351</c:v>
                </c:pt>
                <c:pt idx="16">
                  <c:v>24.310753197536712</c:v>
                </c:pt>
                <c:pt idx="17">
                  <c:v>25.205479452054796</c:v>
                </c:pt>
                <c:pt idx="18">
                  <c:v>30.751173708920192</c:v>
                </c:pt>
                <c:pt idx="19">
                  <c:v>32.480765231856935</c:v>
                </c:pt>
                <c:pt idx="20">
                  <c:v>30.768397095480648</c:v>
                </c:pt>
                <c:pt idx="21">
                  <c:v>37.870892268424974</c:v>
                </c:pt>
                <c:pt idx="22">
                  <c:v>36.781973976515388</c:v>
                </c:pt>
                <c:pt idx="23">
                  <c:v>30.535228935814345</c:v>
                </c:pt>
                <c:pt idx="24">
                  <c:v>34.298017224113757</c:v>
                </c:pt>
                <c:pt idx="25">
                  <c:v>45.060709082078674</c:v>
                </c:pt>
                <c:pt idx="26">
                  <c:v>44.472168905950092</c:v>
                </c:pt>
                <c:pt idx="27">
                  <c:v>50.671676843588543</c:v>
                </c:pt>
                <c:pt idx="28">
                  <c:v>55.921867555979034</c:v>
                </c:pt>
                <c:pt idx="29">
                  <c:v>58.766931340495098</c:v>
                </c:pt>
              </c:numCache>
            </c:numRef>
          </c:xVal>
          <c:yVal>
            <c:numRef>
              <c:f>'20151207'!$A$9:$A$38</c:f>
              <c:numCache>
                <c:formatCode>General</c:formatCode>
                <c:ptCount val="30"/>
                <c:pt idx="0">
                  <c:v>22</c:v>
                </c:pt>
                <c:pt idx="1">
                  <c:v>21</c:v>
                </c:pt>
                <c:pt idx="2">
                  <c:v>20</c:v>
                </c:pt>
                <c:pt idx="3">
                  <c:v>19</c:v>
                </c:pt>
                <c:pt idx="4">
                  <c:v>18</c:v>
                </c:pt>
                <c:pt idx="5">
                  <c:v>17</c:v>
                </c:pt>
                <c:pt idx="6">
                  <c:v>16</c:v>
                </c:pt>
                <c:pt idx="7">
                  <c:v>15</c:v>
                </c:pt>
                <c:pt idx="8">
                  <c:v>14</c:v>
                </c:pt>
                <c:pt idx="9">
                  <c:v>13</c:v>
                </c:pt>
                <c:pt idx="10">
                  <c:v>12</c:v>
                </c:pt>
                <c:pt idx="11">
                  <c:v>11</c:v>
                </c:pt>
                <c:pt idx="12">
                  <c:v>10</c:v>
                </c:pt>
                <c:pt idx="13">
                  <c:v>9.5</c:v>
                </c:pt>
                <c:pt idx="14">
                  <c:v>9</c:v>
                </c:pt>
                <c:pt idx="15">
                  <c:v>8.5</c:v>
                </c:pt>
                <c:pt idx="16">
                  <c:v>8</c:v>
                </c:pt>
                <c:pt idx="17">
                  <c:v>7.5</c:v>
                </c:pt>
                <c:pt idx="18">
                  <c:v>7</c:v>
                </c:pt>
                <c:pt idx="19">
                  <c:v>6.5</c:v>
                </c:pt>
                <c:pt idx="20">
                  <c:v>6</c:v>
                </c:pt>
                <c:pt idx="21">
                  <c:v>5.5</c:v>
                </c:pt>
                <c:pt idx="22">
                  <c:v>5</c:v>
                </c:pt>
                <c:pt idx="23">
                  <c:v>4.5</c:v>
                </c:pt>
                <c:pt idx="24">
                  <c:v>4</c:v>
                </c:pt>
                <c:pt idx="25">
                  <c:v>3.5</c:v>
                </c:pt>
                <c:pt idx="26">
                  <c:v>3</c:v>
                </c:pt>
                <c:pt idx="27">
                  <c:v>2.5</c:v>
                </c:pt>
                <c:pt idx="28">
                  <c:v>2</c:v>
                </c:pt>
                <c:pt idx="29">
                  <c:v>1.5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32672"/>
        <c:axId val="111134976"/>
      </c:scatterChart>
      <c:valAx>
        <c:axId val="111132672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sz="1200" b="0">
                    <a:latin typeface="Arial"/>
                    <a:cs typeface="Arial"/>
                  </a:defRPr>
                </a:pPr>
                <a:r>
                  <a:rPr lang="en-US" sz="1200" b="0">
                    <a:latin typeface="Arial"/>
                    <a:cs typeface="Arial"/>
                  </a:rPr>
                  <a:t>Percent</a:t>
                </a:r>
                <a:r>
                  <a:rPr lang="en-US" sz="1200" b="0" baseline="0">
                    <a:latin typeface="Arial"/>
                    <a:cs typeface="Arial"/>
                  </a:rPr>
                  <a:t> incident (surface) photosynthetically active radiation (PAR), Arthur Harbor water column</a:t>
                </a:r>
                <a:endParaRPr lang="en-US" sz="1200" b="0" baseline="30000"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19588833975540301"/>
              <c:y val="1.07913669064748E-2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111134976"/>
        <c:crossesAt val="-5"/>
        <c:crossBetween val="midCat"/>
      </c:valAx>
      <c:valAx>
        <c:axId val="111134976"/>
        <c:scaling>
          <c:orientation val="maxMin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>
                    <a:latin typeface="Arial"/>
                    <a:cs typeface="Arial"/>
                  </a:defRPr>
                </a:pPr>
                <a:r>
                  <a:rPr lang="en-US" sz="1200" b="0">
                    <a:latin typeface="Arial"/>
                    <a:cs typeface="Arial"/>
                  </a:rPr>
                  <a:t>Depth</a:t>
                </a:r>
                <a:r>
                  <a:rPr lang="en-US" sz="1200" b="0" baseline="0">
                    <a:latin typeface="Arial"/>
                    <a:cs typeface="Arial"/>
                  </a:rPr>
                  <a:t> (m)</a:t>
                </a:r>
                <a:endParaRPr lang="en-US" sz="1200" b="0"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6.44678756910705E-2"/>
              <c:y val="0.48842208123265202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111132672"/>
        <c:crossesAt val="1E-3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 orientation="portrait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40075928009"/>
          <c:y val="0.12056172238105101"/>
          <c:w val="0.75036754780652404"/>
          <c:h val="0.76485489770168202"/>
        </c:manualLayout>
      </c:layout>
      <c:scatterChart>
        <c:scatterStyle val="lineMarker"/>
        <c:varyColors val="0"/>
        <c:ser>
          <c:idx val="0"/>
          <c:order val="0"/>
          <c:tx>
            <c:v>20151117 Station B</c:v>
          </c:tx>
          <c:spPr>
            <a:ln w="6350">
              <a:solidFill>
                <a:schemeClr val="tx1"/>
              </a:solidFill>
              <a:prstDash val="sysDash"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'20151215'!$D$9:$D$47</c:f>
              <c:numCache>
                <c:formatCode>General</c:formatCode>
                <c:ptCount val="39"/>
                <c:pt idx="0">
                  <c:v>1.4036624203821655</c:v>
                </c:pt>
                <c:pt idx="1">
                  <c:v>1.5505359877488514</c:v>
                </c:pt>
                <c:pt idx="2">
                  <c:v>1.818459191456903</c:v>
                </c:pt>
                <c:pt idx="3">
                  <c:v>2.1465256797583083</c:v>
                </c:pt>
                <c:pt idx="4">
                  <c:v>2.3170548459804658</c:v>
                </c:pt>
                <c:pt idx="5">
                  <c:v>2.5761035007610351</c:v>
                </c:pt>
                <c:pt idx="6">
                  <c:v>2.81978527607362</c:v>
                </c:pt>
                <c:pt idx="7">
                  <c:v>3.1197511664074646</c:v>
                </c:pt>
                <c:pt idx="8">
                  <c:v>3.3995327102803738</c:v>
                </c:pt>
                <c:pt idx="9">
                  <c:v>3.6799999999999997</c:v>
                </c:pt>
                <c:pt idx="10">
                  <c:v>4.0236220472440944</c:v>
                </c:pt>
                <c:pt idx="11">
                  <c:v>4.4260731319554845</c:v>
                </c:pt>
                <c:pt idx="12">
                  <c:v>4.886217948717948</c:v>
                </c:pt>
                <c:pt idx="13">
                  <c:v>5.4525185796862097</c:v>
                </c:pt>
                <c:pt idx="14">
                  <c:v>5.9500818330605565</c:v>
                </c:pt>
                <c:pt idx="15">
                  <c:v>6.5868465430016867</c:v>
                </c:pt>
                <c:pt idx="16">
                  <c:v>7.2273879966187655</c:v>
                </c:pt>
                <c:pt idx="17">
                  <c:v>8.0541702493551171</c:v>
                </c:pt>
                <c:pt idx="18">
                  <c:v>8.6267902274641948</c:v>
                </c:pt>
                <c:pt idx="19">
                  <c:v>9.522184300341296</c:v>
                </c:pt>
                <c:pt idx="20">
                  <c:v>10.662650602409638</c:v>
                </c:pt>
                <c:pt idx="21">
                  <c:v>11.74025974025974</c:v>
                </c:pt>
                <c:pt idx="22">
                  <c:v>12.799657534246576</c:v>
                </c:pt>
                <c:pt idx="23">
                  <c:v>14.054514480408859</c:v>
                </c:pt>
                <c:pt idx="24">
                  <c:v>15.369583687340697</c:v>
                </c:pt>
                <c:pt idx="25">
                  <c:v>16.594142259414227</c:v>
                </c:pt>
                <c:pt idx="26">
                  <c:v>18.171953255425706</c:v>
                </c:pt>
                <c:pt idx="27">
                  <c:v>19.741235392320533</c:v>
                </c:pt>
                <c:pt idx="28">
                  <c:v>21.613976705490849</c:v>
                </c:pt>
                <c:pt idx="29">
                  <c:v>23.372189841798498</c:v>
                </c:pt>
                <c:pt idx="30">
                  <c:v>25.43261231281198</c:v>
                </c:pt>
                <c:pt idx="31">
                  <c:v>27.535387177352206</c:v>
                </c:pt>
                <c:pt idx="32">
                  <c:v>29.043261231281196</c:v>
                </c:pt>
                <c:pt idx="33">
                  <c:v>31.453781512605044</c:v>
                </c:pt>
                <c:pt idx="34">
                  <c:v>32.702472293265131</c:v>
                </c:pt>
                <c:pt idx="35">
                  <c:v>37.884955752212392</c:v>
                </c:pt>
                <c:pt idx="36">
                  <c:v>42.344890510948908</c:v>
                </c:pt>
                <c:pt idx="37">
                  <c:v>44.536271808999082</c:v>
                </c:pt>
                <c:pt idx="38">
                  <c:v>44.122562674094709</c:v>
                </c:pt>
              </c:numCache>
            </c:numRef>
          </c:xVal>
          <c:yVal>
            <c:numRef>
              <c:f>'20151215'!$A$9:$A$47</c:f>
              <c:numCache>
                <c:formatCode>General</c:formatCode>
                <c:ptCount val="39"/>
                <c:pt idx="0">
                  <c:v>22</c:v>
                </c:pt>
                <c:pt idx="1">
                  <c:v>21</c:v>
                </c:pt>
                <c:pt idx="2">
                  <c:v>20</c:v>
                </c:pt>
                <c:pt idx="3">
                  <c:v>19</c:v>
                </c:pt>
                <c:pt idx="4">
                  <c:v>18.5</c:v>
                </c:pt>
                <c:pt idx="5">
                  <c:v>18</c:v>
                </c:pt>
                <c:pt idx="6">
                  <c:v>17.5</c:v>
                </c:pt>
                <c:pt idx="7">
                  <c:v>17</c:v>
                </c:pt>
                <c:pt idx="8">
                  <c:v>16.5</c:v>
                </c:pt>
                <c:pt idx="9">
                  <c:v>16</c:v>
                </c:pt>
                <c:pt idx="10">
                  <c:v>15.5</c:v>
                </c:pt>
                <c:pt idx="11">
                  <c:v>15</c:v>
                </c:pt>
                <c:pt idx="12">
                  <c:v>14.5</c:v>
                </c:pt>
                <c:pt idx="13">
                  <c:v>14</c:v>
                </c:pt>
                <c:pt idx="14">
                  <c:v>13.5</c:v>
                </c:pt>
                <c:pt idx="15">
                  <c:v>13</c:v>
                </c:pt>
                <c:pt idx="16">
                  <c:v>12.5</c:v>
                </c:pt>
                <c:pt idx="17">
                  <c:v>12</c:v>
                </c:pt>
                <c:pt idx="18">
                  <c:v>11.5</c:v>
                </c:pt>
                <c:pt idx="19">
                  <c:v>11</c:v>
                </c:pt>
                <c:pt idx="20">
                  <c:v>10.5</c:v>
                </c:pt>
                <c:pt idx="21">
                  <c:v>10</c:v>
                </c:pt>
                <c:pt idx="22">
                  <c:v>9.5</c:v>
                </c:pt>
                <c:pt idx="23">
                  <c:v>9</c:v>
                </c:pt>
                <c:pt idx="24">
                  <c:v>8.5</c:v>
                </c:pt>
                <c:pt idx="25">
                  <c:v>8</c:v>
                </c:pt>
                <c:pt idx="26">
                  <c:v>7.5</c:v>
                </c:pt>
                <c:pt idx="27">
                  <c:v>7</c:v>
                </c:pt>
                <c:pt idx="28">
                  <c:v>6.5</c:v>
                </c:pt>
                <c:pt idx="29">
                  <c:v>6</c:v>
                </c:pt>
                <c:pt idx="30">
                  <c:v>5.5</c:v>
                </c:pt>
                <c:pt idx="31">
                  <c:v>5</c:v>
                </c:pt>
                <c:pt idx="32">
                  <c:v>4.5</c:v>
                </c:pt>
                <c:pt idx="33">
                  <c:v>4</c:v>
                </c:pt>
                <c:pt idx="34">
                  <c:v>3.5</c:v>
                </c:pt>
                <c:pt idx="35">
                  <c:v>3</c:v>
                </c:pt>
                <c:pt idx="36">
                  <c:v>2.5</c:v>
                </c:pt>
                <c:pt idx="37">
                  <c:v>2</c:v>
                </c:pt>
                <c:pt idx="38">
                  <c:v>1.5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64032"/>
        <c:axId val="111178880"/>
      </c:scatterChart>
      <c:valAx>
        <c:axId val="111164032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sz="1200" b="0">
                    <a:latin typeface="Arial"/>
                    <a:cs typeface="Arial"/>
                  </a:defRPr>
                </a:pPr>
                <a:r>
                  <a:rPr lang="en-US" sz="1200" b="0">
                    <a:latin typeface="Arial"/>
                    <a:cs typeface="Arial"/>
                  </a:rPr>
                  <a:t>Percent</a:t>
                </a:r>
                <a:r>
                  <a:rPr lang="en-US" sz="1200" b="0" baseline="0">
                    <a:latin typeface="Arial"/>
                    <a:cs typeface="Arial"/>
                  </a:rPr>
                  <a:t> incident (surface) photosynthetically active radiation (PAR), Arthur Harbor water column</a:t>
                </a:r>
                <a:endParaRPr lang="en-US" sz="1200" b="0" baseline="30000"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19588833975540301"/>
              <c:y val="1.07913669064748E-2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111178880"/>
        <c:crossesAt val="-5"/>
        <c:crossBetween val="midCat"/>
      </c:valAx>
      <c:valAx>
        <c:axId val="111178880"/>
        <c:scaling>
          <c:orientation val="maxMin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>
                    <a:latin typeface="Arial"/>
                    <a:cs typeface="Arial"/>
                  </a:defRPr>
                </a:pPr>
                <a:r>
                  <a:rPr lang="en-US" sz="1200" b="0">
                    <a:latin typeface="Arial"/>
                    <a:cs typeface="Arial"/>
                  </a:rPr>
                  <a:t>Depth</a:t>
                </a:r>
                <a:r>
                  <a:rPr lang="en-US" sz="1200" b="0" baseline="0">
                    <a:latin typeface="Arial"/>
                    <a:cs typeface="Arial"/>
                  </a:rPr>
                  <a:t> (m)</a:t>
                </a:r>
                <a:endParaRPr lang="en-US" sz="1200" b="0"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6.44678756910705E-2"/>
              <c:y val="0.48842208123265202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111164032"/>
        <c:crossesAt val="1E-3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34</xdr:row>
      <xdr:rowOff>177800</xdr:rowOff>
    </xdr:from>
    <xdr:to>
      <xdr:col>2</xdr:col>
      <xdr:colOff>368300</xdr:colOff>
      <xdr:row>60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12</xdr:row>
      <xdr:rowOff>0</xdr:rowOff>
    </xdr:from>
    <xdr:to>
      <xdr:col>10</xdr:col>
      <xdr:colOff>584200</xdr:colOff>
      <xdr:row>49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8</xdr:row>
      <xdr:rowOff>0</xdr:rowOff>
    </xdr:from>
    <xdr:to>
      <xdr:col>10</xdr:col>
      <xdr:colOff>660400</xdr:colOff>
      <xdr:row>45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9</xdr:row>
      <xdr:rowOff>0</xdr:rowOff>
    </xdr:from>
    <xdr:to>
      <xdr:col>12</xdr:col>
      <xdr:colOff>660400</xdr:colOff>
      <xdr:row>46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8</xdr:row>
      <xdr:rowOff>0</xdr:rowOff>
    </xdr:from>
    <xdr:to>
      <xdr:col>10</xdr:col>
      <xdr:colOff>660400</xdr:colOff>
      <xdr:row>36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8</xdr:row>
      <xdr:rowOff>0</xdr:rowOff>
    </xdr:from>
    <xdr:to>
      <xdr:col>10</xdr:col>
      <xdr:colOff>660400</xdr:colOff>
      <xdr:row>45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25"/>
  <sheetViews>
    <sheetView topLeftCell="A4" workbookViewId="0">
      <selection activeCell="D24" sqref="D24"/>
    </sheetView>
  </sheetViews>
  <sheetFormatPr defaultColWidth="11" defaultRowHeight="15.75" x14ac:dyDescent="0.25"/>
  <cols>
    <col min="2" max="2" width="37.625" customWidth="1"/>
    <col min="3" max="3" width="41.125" customWidth="1"/>
    <col min="4" max="4" width="42.5" customWidth="1"/>
  </cols>
  <sheetData>
    <row r="1" spans="1:5" x14ac:dyDescent="0.25">
      <c r="A1" s="3" t="s">
        <v>2</v>
      </c>
    </row>
    <row r="2" spans="1:5" x14ac:dyDescent="0.25">
      <c r="A2" t="s">
        <v>0</v>
      </c>
      <c r="B2" s="1">
        <v>42312</v>
      </c>
    </row>
    <row r="3" spans="1:5" x14ac:dyDescent="0.25">
      <c r="A3" t="s">
        <v>1</v>
      </c>
      <c r="B3" s="2">
        <v>0.66319444444444442</v>
      </c>
    </row>
    <row r="4" spans="1:5" s="4" customFormat="1" ht="31.5" x14ac:dyDescent="0.25">
      <c r="A4" s="4" t="s">
        <v>3</v>
      </c>
      <c r="B4" s="4" t="s">
        <v>4</v>
      </c>
    </row>
    <row r="5" spans="1:5" s="4" customFormat="1" ht="48.95" customHeight="1" x14ac:dyDescent="0.25">
      <c r="A5" s="4" t="s">
        <v>5</v>
      </c>
      <c r="B5" s="15" t="s">
        <v>10</v>
      </c>
      <c r="C5" s="15"/>
      <c r="D5" s="15"/>
    </row>
    <row r="6" spans="1:5" s="4" customFormat="1" ht="33" customHeight="1" x14ac:dyDescent="0.25">
      <c r="A6" s="4" t="s">
        <v>12</v>
      </c>
      <c r="B6" s="15" t="s">
        <v>13</v>
      </c>
      <c r="C6" s="15"/>
      <c r="D6" s="15"/>
    </row>
    <row r="7" spans="1:5" s="4" customFormat="1" x14ac:dyDescent="0.25"/>
    <row r="8" spans="1:5" s="4" customFormat="1" x14ac:dyDescent="0.25">
      <c r="A8" s="5" t="s">
        <v>6</v>
      </c>
      <c r="B8" s="5" t="s">
        <v>7</v>
      </c>
      <c r="C8" s="5" t="s">
        <v>8</v>
      </c>
      <c r="D8" s="5" t="s">
        <v>11</v>
      </c>
      <c r="E8" s="5" t="s">
        <v>9</v>
      </c>
    </row>
    <row r="9" spans="1:5" x14ac:dyDescent="0.25">
      <c r="A9">
        <v>9</v>
      </c>
      <c r="B9">
        <v>2688</v>
      </c>
      <c r="C9">
        <v>0.4</v>
      </c>
      <c r="D9">
        <f>C9/B9*100</f>
        <v>1.4880952380952382E-2</v>
      </c>
    </row>
    <row r="10" spans="1:5" x14ac:dyDescent="0.25">
      <c r="A10">
        <v>8.5</v>
      </c>
      <c r="B10">
        <v>2695</v>
      </c>
      <c r="C10">
        <v>0.45</v>
      </c>
      <c r="D10">
        <f t="shared" ref="D10:D25" si="0">C10/B10*100</f>
        <v>1.6697588126159554E-2</v>
      </c>
    </row>
    <row r="11" spans="1:5" x14ac:dyDescent="0.25">
      <c r="A11">
        <v>8</v>
      </c>
      <c r="B11">
        <v>2716</v>
      </c>
      <c r="C11">
        <v>0.48</v>
      </c>
      <c r="D11">
        <f t="shared" si="0"/>
        <v>1.7673048600883652E-2</v>
      </c>
    </row>
    <row r="12" spans="1:5" x14ac:dyDescent="0.25">
      <c r="A12">
        <v>7.5</v>
      </c>
      <c r="B12">
        <v>2718</v>
      </c>
      <c r="C12">
        <v>0.52</v>
      </c>
      <c r="D12">
        <f t="shared" si="0"/>
        <v>1.9131714495952905E-2</v>
      </c>
    </row>
    <row r="13" spans="1:5" x14ac:dyDescent="0.25">
      <c r="A13">
        <v>7</v>
      </c>
      <c r="B13">
        <v>2728</v>
      </c>
      <c r="C13">
        <v>0.56000000000000005</v>
      </c>
      <c r="D13">
        <f t="shared" si="0"/>
        <v>2.0527859237536659E-2</v>
      </c>
    </row>
    <row r="14" spans="1:5" x14ac:dyDescent="0.25">
      <c r="A14">
        <v>6.5</v>
      </c>
      <c r="B14">
        <v>2741</v>
      </c>
      <c r="C14">
        <v>0.62</v>
      </c>
      <c r="D14">
        <f t="shared" si="0"/>
        <v>2.2619481940897482E-2</v>
      </c>
    </row>
    <row r="15" spans="1:5" x14ac:dyDescent="0.25">
      <c r="A15">
        <v>6</v>
      </c>
      <c r="B15">
        <v>2750</v>
      </c>
      <c r="C15">
        <v>0.67</v>
      </c>
      <c r="D15">
        <f t="shared" si="0"/>
        <v>2.4363636363636365E-2</v>
      </c>
    </row>
    <row r="16" spans="1:5" x14ac:dyDescent="0.25">
      <c r="A16">
        <v>5.5</v>
      </c>
      <c r="B16">
        <v>2762</v>
      </c>
      <c r="C16">
        <v>0.72</v>
      </c>
      <c r="D16">
        <f t="shared" si="0"/>
        <v>2.606806661839247E-2</v>
      </c>
    </row>
    <row r="17" spans="1:5" x14ac:dyDescent="0.25">
      <c r="A17">
        <v>5</v>
      </c>
      <c r="B17">
        <v>2781</v>
      </c>
      <c r="C17">
        <v>0.8</v>
      </c>
      <c r="D17">
        <f t="shared" si="0"/>
        <v>2.8766630708378284E-2</v>
      </c>
    </row>
    <row r="18" spans="1:5" x14ac:dyDescent="0.25">
      <c r="A18">
        <v>4.5</v>
      </c>
      <c r="B18">
        <v>2785</v>
      </c>
      <c r="C18">
        <v>0.88</v>
      </c>
      <c r="D18">
        <f t="shared" si="0"/>
        <v>3.1597845601436268E-2</v>
      </c>
    </row>
    <row r="19" spans="1:5" x14ac:dyDescent="0.25">
      <c r="A19">
        <v>4</v>
      </c>
      <c r="B19">
        <v>2780</v>
      </c>
      <c r="C19">
        <v>1</v>
      </c>
      <c r="D19">
        <f t="shared" si="0"/>
        <v>3.5971223021582732E-2</v>
      </c>
    </row>
    <row r="20" spans="1:5" x14ac:dyDescent="0.25">
      <c r="A20">
        <v>3.5</v>
      </c>
      <c r="B20">
        <v>2770</v>
      </c>
      <c r="C20">
        <v>1.24</v>
      </c>
      <c r="D20">
        <f t="shared" si="0"/>
        <v>4.4765342960288806E-2</v>
      </c>
    </row>
    <row r="21" spans="1:5" x14ac:dyDescent="0.25">
      <c r="A21">
        <v>3</v>
      </c>
      <c r="B21">
        <v>2775</v>
      </c>
      <c r="C21">
        <v>1.57</v>
      </c>
      <c r="D21">
        <f t="shared" si="0"/>
        <v>5.6576576576576575E-2</v>
      </c>
    </row>
    <row r="22" spans="1:5" x14ac:dyDescent="0.25">
      <c r="A22">
        <v>2.5</v>
      </c>
      <c r="B22">
        <v>2800</v>
      </c>
      <c r="C22">
        <v>2.17</v>
      </c>
      <c r="D22">
        <f t="shared" si="0"/>
        <v>7.7499999999999999E-2</v>
      </c>
    </row>
    <row r="23" spans="1:5" x14ac:dyDescent="0.25">
      <c r="A23">
        <v>2</v>
      </c>
      <c r="B23">
        <v>2823</v>
      </c>
      <c r="C23">
        <v>3.2</v>
      </c>
      <c r="D23">
        <f t="shared" si="0"/>
        <v>0.11335458731845556</v>
      </c>
    </row>
    <row r="24" spans="1:5" x14ac:dyDescent="0.25">
      <c r="A24">
        <v>1.5</v>
      </c>
      <c r="B24">
        <v>2833</v>
      </c>
      <c r="C24">
        <v>18.399999999999999</v>
      </c>
      <c r="D24">
        <f t="shared" si="0"/>
        <v>0.64948817507942103</v>
      </c>
    </row>
    <row r="25" spans="1:5" x14ac:dyDescent="0.25">
      <c r="A25">
        <v>1</v>
      </c>
      <c r="B25">
        <v>2833</v>
      </c>
      <c r="C25">
        <v>180</v>
      </c>
      <c r="D25">
        <f t="shared" si="0"/>
        <v>6.3536886692552059</v>
      </c>
      <c r="E25" t="s">
        <v>14</v>
      </c>
    </row>
  </sheetData>
  <mergeCells count="2">
    <mergeCell ref="B5:D5"/>
    <mergeCell ref="B6:D6"/>
  </mergeCells>
  <phoneticPr fontId="5" type="noConversion"/>
  <pageMargins left="0.75" right="0.75" top="1" bottom="1" header="0.5" footer="0.5"/>
  <pageSetup scale="44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workbookViewId="0">
      <selection activeCell="M30" sqref="M30"/>
    </sheetView>
  </sheetViews>
  <sheetFormatPr defaultColWidth="11" defaultRowHeight="15.75" x14ac:dyDescent="0.25"/>
  <cols>
    <col min="11" max="11" width="12.875" customWidth="1"/>
  </cols>
  <sheetData>
    <row r="1" spans="1:16" x14ac:dyDescent="0.25">
      <c r="A1" s="3" t="s">
        <v>2</v>
      </c>
    </row>
    <row r="2" spans="1:16" x14ac:dyDescent="0.25">
      <c r="A2" t="s">
        <v>0</v>
      </c>
      <c r="B2" s="1">
        <v>42323</v>
      </c>
    </row>
    <row r="3" spans="1:16" x14ac:dyDescent="0.25">
      <c r="A3" t="s">
        <v>1</v>
      </c>
      <c r="B3" s="2">
        <v>0.37152777777777773</v>
      </c>
    </row>
    <row r="4" spans="1:16" ht="126" x14ac:dyDescent="0.25">
      <c r="A4" s="4" t="s">
        <v>3</v>
      </c>
      <c r="B4" s="4" t="s">
        <v>15</v>
      </c>
      <c r="C4" s="4"/>
      <c r="D4" s="4"/>
      <c r="E4" s="4"/>
    </row>
    <row r="5" spans="1:16" ht="63.95" customHeight="1" x14ac:dyDescent="0.25">
      <c r="A5" s="4" t="s">
        <v>5</v>
      </c>
      <c r="B5" s="15" t="s">
        <v>16</v>
      </c>
      <c r="C5" s="15"/>
      <c r="D5" s="15"/>
      <c r="E5" s="15"/>
      <c r="F5" s="15"/>
      <c r="G5" s="15"/>
      <c r="H5" s="15"/>
    </row>
    <row r="6" spans="1:16" ht="41.1" customHeight="1" x14ac:dyDescent="0.25">
      <c r="A6" s="4" t="s">
        <v>12</v>
      </c>
      <c r="B6" s="15" t="s">
        <v>13</v>
      </c>
      <c r="C6" s="15"/>
      <c r="D6" s="15"/>
      <c r="E6" s="15"/>
      <c r="F6" s="15"/>
      <c r="G6" s="15"/>
      <c r="H6" s="15"/>
    </row>
    <row r="7" spans="1:16" x14ac:dyDescent="0.25">
      <c r="A7" s="4"/>
      <c r="B7" s="6"/>
      <c r="C7" s="6"/>
      <c r="D7" s="6"/>
      <c r="E7" s="6"/>
      <c r="F7" s="6"/>
      <c r="G7" s="6"/>
      <c r="H7" s="6"/>
      <c r="K7" s="9"/>
      <c r="L7" s="9"/>
      <c r="M7" s="9"/>
      <c r="N7" s="10" t="s">
        <v>20</v>
      </c>
      <c r="O7" s="10" t="s">
        <v>21</v>
      </c>
      <c r="P7" s="9"/>
    </row>
    <row r="8" spans="1:16" x14ac:dyDescent="0.25">
      <c r="A8" s="8" t="s">
        <v>17</v>
      </c>
      <c r="B8" s="8" t="s">
        <v>18</v>
      </c>
      <c r="C8" s="8" t="s">
        <v>19</v>
      </c>
      <c r="F8" s="6"/>
      <c r="G8" s="6"/>
      <c r="H8" s="6"/>
      <c r="K8" s="11">
        <f>A9</f>
        <v>-0.38729999999999998</v>
      </c>
      <c r="L8" s="12">
        <f>B9</f>
        <v>0.73699999999999999</v>
      </c>
      <c r="M8" s="12">
        <f>C9</f>
        <v>0</v>
      </c>
      <c r="N8" s="10">
        <v>1.0000000000000001E-5</v>
      </c>
      <c r="O8" s="10">
        <v>100</v>
      </c>
      <c r="P8" s="9"/>
    </row>
    <row r="9" spans="1:16" x14ac:dyDescent="0.25">
      <c r="A9">
        <v>-0.38729999999999998</v>
      </c>
      <c r="B9">
        <v>0.73699999999999999</v>
      </c>
      <c r="C9">
        <v>0</v>
      </c>
      <c r="F9" s="6"/>
      <c r="G9" s="6"/>
      <c r="H9" s="6"/>
      <c r="K9" s="9">
        <f>K8</f>
        <v>-0.38729999999999998</v>
      </c>
      <c r="L9" s="9">
        <f>L8</f>
        <v>0.73699999999999999</v>
      </c>
      <c r="M9" s="9">
        <f>M8</f>
        <v>0</v>
      </c>
      <c r="N9" s="9"/>
      <c r="O9" s="9"/>
      <c r="P9" s="9"/>
    </row>
    <row r="10" spans="1:16" x14ac:dyDescent="0.25">
      <c r="D10" s="6"/>
      <c r="E10" s="6"/>
      <c r="F10" s="6"/>
      <c r="G10" s="6"/>
      <c r="H10" s="6"/>
      <c r="K10" s="9"/>
      <c r="L10" s="9"/>
      <c r="M10" s="9"/>
      <c r="N10" s="9"/>
      <c r="O10" s="9"/>
      <c r="P10" s="9"/>
    </row>
    <row r="11" spans="1:16" x14ac:dyDescent="0.25">
      <c r="A11" s="4"/>
      <c r="B11" s="4"/>
      <c r="C11" s="4"/>
      <c r="D11" s="4"/>
      <c r="E11" s="4"/>
      <c r="K11" s="9"/>
      <c r="L11" s="9"/>
      <c r="M11" s="9"/>
      <c r="N11" s="9"/>
      <c r="O11" s="9"/>
      <c r="P11" s="9"/>
    </row>
    <row r="12" spans="1:16" ht="78.75" x14ac:dyDescent="0.25">
      <c r="A12" s="5" t="s">
        <v>6</v>
      </c>
      <c r="B12" s="5" t="s">
        <v>7</v>
      </c>
      <c r="C12" s="5" t="s">
        <v>8</v>
      </c>
      <c r="D12" s="5" t="s">
        <v>11</v>
      </c>
      <c r="E12" s="5" t="s">
        <v>9</v>
      </c>
    </row>
    <row r="13" spans="1:16" x14ac:dyDescent="0.25">
      <c r="A13">
        <v>22</v>
      </c>
      <c r="B13">
        <v>4731</v>
      </c>
      <c r="C13">
        <v>5.3</v>
      </c>
      <c r="D13">
        <f>C13/B13*100</f>
        <v>0.11202705559078419</v>
      </c>
    </row>
    <row r="14" spans="1:16" x14ac:dyDescent="0.25">
      <c r="A14">
        <v>21</v>
      </c>
      <c r="B14">
        <v>4710</v>
      </c>
      <c r="C14">
        <v>5.15</v>
      </c>
      <c r="D14">
        <f t="shared" ref="D14:D49" si="0">C14/B14*100</f>
        <v>0.10934182590233547</v>
      </c>
    </row>
    <row r="15" spans="1:16" x14ac:dyDescent="0.25">
      <c r="A15">
        <v>20</v>
      </c>
      <c r="B15">
        <v>4676</v>
      </c>
      <c r="C15">
        <v>5.5</v>
      </c>
      <c r="D15">
        <f t="shared" si="0"/>
        <v>0.1176218990590248</v>
      </c>
    </row>
    <row r="16" spans="1:16" x14ac:dyDescent="0.25">
      <c r="A16">
        <v>19</v>
      </c>
      <c r="B16">
        <v>4628</v>
      </c>
      <c r="C16">
        <v>3.82</v>
      </c>
      <c r="D16">
        <f t="shared" si="0"/>
        <v>8.2541054451166815E-2</v>
      </c>
    </row>
    <row r="17" spans="1:4" x14ac:dyDescent="0.25">
      <c r="A17">
        <v>18</v>
      </c>
      <c r="B17">
        <v>4618</v>
      </c>
      <c r="C17">
        <v>3.55</v>
      </c>
      <c r="D17">
        <f t="shared" si="0"/>
        <v>7.6873105240363795E-2</v>
      </c>
    </row>
    <row r="18" spans="1:4" x14ac:dyDescent="0.25">
      <c r="A18">
        <v>17</v>
      </c>
      <c r="B18">
        <v>4614</v>
      </c>
      <c r="C18">
        <v>2.5</v>
      </c>
      <c r="D18">
        <f t="shared" si="0"/>
        <v>5.4182921543129606E-2</v>
      </c>
    </row>
    <row r="19" spans="1:4" x14ac:dyDescent="0.25">
      <c r="A19">
        <v>16</v>
      </c>
      <c r="B19">
        <v>4610</v>
      </c>
      <c r="C19">
        <v>3.16</v>
      </c>
      <c r="D19">
        <f t="shared" si="0"/>
        <v>6.8546637744034716E-2</v>
      </c>
    </row>
    <row r="20" spans="1:4" x14ac:dyDescent="0.25">
      <c r="A20">
        <v>15</v>
      </c>
      <c r="B20">
        <v>4606</v>
      </c>
      <c r="C20">
        <v>3.29</v>
      </c>
      <c r="D20">
        <f t="shared" si="0"/>
        <v>7.1428571428571425E-2</v>
      </c>
    </row>
    <row r="21" spans="1:4" x14ac:dyDescent="0.25">
      <c r="A21">
        <v>14.5</v>
      </c>
      <c r="B21">
        <v>4596</v>
      </c>
      <c r="C21">
        <v>3.22</v>
      </c>
      <c r="D21">
        <f t="shared" si="0"/>
        <v>7.0060922541340304E-2</v>
      </c>
    </row>
    <row r="22" spans="1:4" x14ac:dyDescent="0.25">
      <c r="A22">
        <v>14</v>
      </c>
      <c r="B22">
        <v>4572</v>
      </c>
      <c r="C22">
        <v>3.22</v>
      </c>
      <c r="D22">
        <f t="shared" si="0"/>
        <v>7.0428696412948383E-2</v>
      </c>
    </row>
    <row r="23" spans="1:4" x14ac:dyDescent="0.25">
      <c r="A23">
        <v>13.5</v>
      </c>
      <c r="B23">
        <v>4557</v>
      </c>
      <c r="C23">
        <v>3.15</v>
      </c>
      <c r="D23">
        <f t="shared" si="0"/>
        <v>6.9124423963133647E-2</v>
      </c>
    </row>
    <row r="24" spans="1:4" x14ac:dyDescent="0.25">
      <c r="A24">
        <v>13</v>
      </c>
      <c r="B24">
        <v>4543</v>
      </c>
      <c r="C24">
        <v>3.16</v>
      </c>
      <c r="D24">
        <f t="shared" si="0"/>
        <v>6.9557561082984817E-2</v>
      </c>
    </row>
    <row r="25" spans="1:4" x14ac:dyDescent="0.25">
      <c r="A25">
        <v>12.5</v>
      </c>
      <c r="B25">
        <v>4540</v>
      </c>
      <c r="C25">
        <v>2.91</v>
      </c>
      <c r="D25">
        <f t="shared" si="0"/>
        <v>6.4096916299559464E-2</v>
      </c>
    </row>
    <row r="26" spans="1:4" x14ac:dyDescent="0.25">
      <c r="A26">
        <v>12</v>
      </c>
      <c r="B26">
        <v>4525</v>
      </c>
      <c r="C26">
        <v>2.97</v>
      </c>
      <c r="D26">
        <f t="shared" si="0"/>
        <v>6.5635359116022113E-2</v>
      </c>
    </row>
    <row r="27" spans="1:4" x14ac:dyDescent="0.25">
      <c r="A27">
        <v>11.5</v>
      </c>
      <c r="B27">
        <v>4508</v>
      </c>
      <c r="C27">
        <v>3.16</v>
      </c>
      <c r="D27">
        <f t="shared" si="0"/>
        <v>7.0097604259094948E-2</v>
      </c>
    </row>
    <row r="28" spans="1:4" x14ac:dyDescent="0.25">
      <c r="A28">
        <v>11</v>
      </c>
      <c r="B28">
        <v>4501</v>
      </c>
      <c r="C28">
        <v>3.16</v>
      </c>
      <c r="D28">
        <f t="shared" si="0"/>
        <v>7.0206620750944235E-2</v>
      </c>
    </row>
    <row r="29" spans="1:4" x14ac:dyDescent="0.25">
      <c r="A29">
        <v>10.5</v>
      </c>
      <c r="B29">
        <v>4480</v>
      </c>
      <c r="C29">
        <v>3.23</v>
      </c>
      <c r="D29">
        <f t="shared" si="0"/>
        <v>7.2098214285714293E-2</v>
      </c>
    </row>
    <row r="30" spans="1:4" x14ac:dyDescent="0.25">
      <c r="A30">
        <v>10</v>
      </c>
      <c r="B30">
        <v>4468</v>
      </c>
      <c r="C30">
        <v>3.19</v>
      </c>
      <c r="D30">
        <f t="shared" si="0"/>
        <v>7.1396598030438671E-2</v>
      </c>
    </row>
    <row r="31" spans="1:4" x14ac:dyDescent="0.25">
      <c r="A31">
        <v>10</v>
      </c>
      <c r="B31">
        <v>4129</v>
      </c>
      <c r="C31">
        <v>2.5099999999999998</v>
      </c>
      <c r="D31">
        <f t="shared" si="0"/>
        <v>6.0789537418261076E-2</v>
      </c>
    </row>
    <row r="32" spans="1:4" x14ac:dyDescent="0.25">
      <c r="A32">
        <v>9.5</v>
      </c>
      <c r="B32">
        <v>4440</v>
      </c>
      <c r="C32">
        <v>3.28</v>
      </c>
      <c r="D32">
        <f t="shared" si="0"/>
        <v>7.3873873873873869E-2</v>
      </c>
    </row>
    <row r="33" spans="1:4" x14ac:dyDescent="0.25">
      <c r="A33">
        <v>9</v>
      </c>
      <c r="B33">
        <v>4423</v>
      </c>
      <c r="C33">
        <v>3.23</v>
      </c>
      <c r="D33">
        <f t="shared" si="0"/>
        <v>7.302735699751299E-2</v>
      </c>
    </row>
    <row r="34" spans="1:4" x14ac:dyDescent="0.25">
      <c r="A34">
        <v>8.5</v>
      </c>
      <c r="B34">
        <v>4398</v>
      </c>
      <c r="C34">
        <v>3.26</v>
      </c>
      <c r="D34">
        <f t="shared" si="0"/>
        <v>7.4124602091859934E-2</v>
      </c>
    </row>
    <row r="35" spans="1:4" x14ac:dyDescent="0.25">
      <c r="A35">
        <v>8</v>
      </c>
      <c r="B35">
        <v>4376</v>
      </c>
      <c r="C35">
        <v>3.33</v>
      </c>
      <c r="D35">
        <f t="shared" si="0"/>
        <v>7.6096892138939679E-2</v>
      </c>
    </row>
    <row r="36" spans="1:4" x14ac:dyDescent="0.25">
      <c r="A36">
        <v>7.5</v>
      </c>
      <c r="B36">
        <v>4366</v>
      </c>
      <c r="C36">
        <v>3.3</v>
      </c>
      <c r="D36">
        <f t="shared" si="0"/>
        <v>7.5584058634906096E-2</v>
      </c>
    </row>
    <row r="37" spans="1:4" x14ac:dyDescent="0.25">
      <c r="A37">
        <v>7</v>
      </c>
      <c r="B37">
        <v>4341</v>
      </c>
      <c r="C37">
        <v>3.28</v>
      </c>
      <c r="D37">
        <f t="shared" si="0"/>
        <v>7.55586270444598E-2</v>
      </c>
    </row>
    <row r="38" spans="1:4" x14ac:dyDescent="0.25">
      <c r="A38">
        <v>6.5</v>
      </c>
      <c r="B38">
        <v>4327</v>
      </c>
      <c r="C38">
        <v>3.41</v>
      </c>
      <c r="D38">
        <f t="shared" si="0"/>
        <v>7.8807487866882367E-2</v>
      </c>
    </row>
    <row r="39" spans="1:4" x14ac:dyDescent="0.25">
      <c r="A39">
        <v>6</v>
      </c>
      <c r="B39">
        <v>4314</v>
      </c>
      <c r="C39">
        <v>3.56</v>
      </c>
      <c r="D39">
        <f t="shared" si="0"/>
        <v>8.2522021325915615E-2</v>
      </c>
    </row>
    <row r="40" spans="1:4" x14ac:dyDescent="0.25">
      <c r="A40">
        <v>5.5</v>
      </c>
      <c r="B40">
        <v>4299</v>
      </c>
      <c r="C40">
        <v>3.7</v>
      </c>
      <c r="D40">
        <f t="shared" si="0"/>
        <v>8.6066527099325427E-2</v>
      </c>
    </row>
    <row r="41" spans="1:4" x14ac:dyDescent="0.25">
      <c r="A41">
        <v>5</v>
      </c>
      <c r="B41">
        <v>4285</v>
      </c>
      <c r="C41">
        <v>3.88</v>
      </c>
      <c r="D41">
        <f t="shared" si="0"/>
        <v>9.0548424737456237E-2</v>
      </c>
    </row>
    <row r="42" spans="1:4" x14ac:dyDescent="0.25">
      <c r="A42">
        <v>4.5</v>
      </c>
      <c r="B42">
        <v>4278</v>
      </c>
      <c r="C42">
        <v>4.05</v>
      </c>
      <c r="D42">
        <f t="shared" si="0"/>
        <v>9.4670406732117809E-2</v>
      </c>
    </row>
    <row r="43" spans="1:4" x14ac:dyDescent="0.25">
      <c r="A43">
        <v>4</v>
      </c>
      <c r="B43">
        <v>4250</v>
      </c>
      <c r="C43">
        <v>4.58</v>
      </c>
      <c r="D43">
        <f t="shared" si="0"/>
        <v>0.10776470588235296</v>
      </c>
    </row>
    <row r="44" spans="1:4" x14ac:dyDescent="0.25">
      <c r="A44">
        <v>3.5</v>
      </c>
      <c r="B44">
        <v>4228</v>
      </c>
      <c r="C44">
        <v>4.8499999999999996</v>
      </c>
      <c r="D44">
        <f t="shared" si="0"/>
        <v>0.11471144749290443</v>
      </c>
    </row>
    <row r="45" spans="1:4" x14ac:dyDescent="0.25">
      <c r="A45">
        <v>3</v>
      </c>
      <c r="B45">
        <v>4218</v>
      </c>
      <c r="C45">
        <v>5.55</v>
      </c>
      <c r="D45">
        <f t="shared" si="0"/>
        <v>0.13157894736842105</v>
      </c>
    </row>
    <row r="46" spans="1:4" x14ac:dyDescent="0.25">
      <c r="A46">
        <v>2.5</v>
      </c>
      <c r="B46">
        <v>4203</v>
      </c>
      <c r="C46">
        <v>6.86</v>
      </c>
      <c r="D46">
        <f t="shared" si="0"/>
        <v>0.16321674994051869</v>
      </c>
    </row>
    <row r="47" spans="1:4" x14ac:dyDescent="0.25">
      <c r="A47">
        <v>2</v>
      </c>
      <c r="B47">
        <v>4200</v>
      </c>
      <c r="C47">
        <v>9.07</v>
      </c>
      <c r="D47">
        <f t="shared" si="0"/>
        <v>0.21595238095238095</v>
      </c>
    </row>
    <row r="48" spans="1:4" x14ac:dyDescent="0.25">
      <c r="A48">
        <v>1.5</v>
      </c>
      <c r="B48">
        <v>4178</v>
      </c>
      <c r="C48">
        <v>12.49</v>
      </c>
      <c r="D48">
        <f t="shared" si="0"/>
        <v>0.29894686452848257</v>
      </c>
    </row>
    <row r="49" spans="1:4" x14ac:dyDescent="0.25">
      <c r="A49">
        <v>1</v>
      </c>
      <c r="B49">
        <v>4168</v>
      </c>
      <c r="C49">
        <v>9.5</v>
      </c>
      <c r="D49">
        <f t="shared" si="0"/>
        <v>0.22792706333973128</v>
      </c>
    </row>
  </sheetData>
  <mergeCells count="2">
    <mergeCell ref="B5:H5"/>
    <mergeCell ref="B6:H6"/>
  </mergeCells>
  <phoneticPr fontId="5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A8" sqref="A8:K48"/>
    </sheetView>
  </sheetViews>
  <sheetFormatPr defaultColWidth="11" defaultRowHeight="15.75" x14ac:dyDescent="0.25"/>
  <sheetData>
    <row r="1" spans="1:6" x14ac:dyDescent="0.25">
      <c r="A1" s="3" t="s">
        <v>2</v>
      </c>
    </row>
    <row r="2" spans="1:6" x14ac:dyDescent="0.25">
      <c r="A2" t="s">
        <v>0</v>
      </c>
      <c r="B2" s="1">
        <v>42325</v>
      </c>
    </row>
    <row r="3" spans="1:6" x14ac:dyDescent="0.25">
      <c r="A3" t="s">
        <v>1</v>
      </c>
      <c r="B3" s="2">
        <v>0.5180555555555556</v>
      </c>
    </row>
    <row r="4" spans="1:6" x14ac:dyDescent="0.25">
      <c r="A4" s="4" t="s">
        <v>22</v>
      </c>
      <c r="B4" s="4" t="s">
        <v>23</v>
      </c>
      <c r="C4" s="4"/>
      <c r="D4" s="4"/>
      <c r="E4" s="4"/>
    </row>
    <row r="5" spans="1:6" ht="32.1" customHeight="1" x14ac:dyDescent="0.25">
      <c r="A5" s="4" t="s">
        <v>5</v>
      </c>
      <c r="B5" s="15" t="s">
        <v>25</v>
      </c>
      <c r="C5" s="15"/>
      <c r="D5" s="15"/>
      <c r="E5" s="15"/>
      <c r="F5" s="15"/>
    </row>
    <row r="6" spans="1:6" ht="66" customHeight="1" x14ac:dyDescent="0.25">
      <c r="A6" s="4" t="s">
        <v>12</v>
      </c>
      <c r="B6" s="15" t="s">
        <v>24</v>
      </c>
      <c r="C6" s="15"/>
      <c r="D6" s="15"/>
      <c r="E6" s="15"/>
      <c r="F6" s="15"/>
    </row>
    <row r="7" spans="1:6" x14ac:dyDescent="0.25">
      <c r="A7" s="4"/>
      <c r="B7" s="7"/>
      <c r="C7" s="7"/>
      <c r="D7" s="7"/>
      <c r="E7" s="7"/>
    </row>
    <row r="8" spans="1:6" ht="78.75" x14ac:dyDescent="0.25">
      <c r="A8" s="5" t="s">
        <v>6</v>
      </c>
      <c r="B8" s="5" t="s">
        <v>7</v>
      </c>
      <c r="C8" s="5" t="s">
        <v>8</v>
      </c>
      <c r="D8" s="5" t="s">
        <v>11</v>
      </c>
      <c r="E8" s="5" t="s">
        <v>9</v>
      </c>
    </row>
    <row r="9" spans="1:6" x14ac:dyDescent="0.25">
      <c r="A9">
        <v>22</v>
      </c>
      <c r="B9">
        <v>2708</v>
      </c>
      <c r="C9">
        <v>459.8</v>
      </c>
      <c r="D9">
        <f>C9/B9*100</f>
        <v>16.979320531757754</v>
      </c>
    </row>
    <row r="10" spans="1:6" x14ac:dyDescent="0.25">
      <c r="A10">
        <v>21</v>
      </c>
      <c r="B10">
        <v>2697</v>
      </c>
      <c r="C10">
        <v>484</v>
      </c>
      <c r="D10">
        <f t="shared" ref="D10:D48" si="0">C10/B10*100</f>
        <v>17.945865776789024</v>
      </c>
    </row>
    <row r="11" spans="1:6" x14ac:dyDescent="0.25">
      <c r="A11">
        <v>20</v>
      </c>
      <c r="B11">
        <v>2698</v>
      </c>
      <c r="C11">
        <v>506</v>
      </c>
      <c r="D11">
        <f t="shared" si="0"/>
        <v>18.754633061527056</v>
      </c>
    </row>
    <row r="12" spans="1:6" x14ac:dyDescent="0.25">
      <c r="A12">
        <v>19</v>
      </c>
      <c r="B12">
        <v>2700</v>
      </c>
      <c r="C12">
        <v>531.9</v>
      </c>
      <c r="D12">
        <f t="shared" si="0"/>
        <v>19.7</v>
      </c>
    </row>
    <row r="13" spans="1:6" x14ac:dyDescent="0.25">
      <c r="A13">
        <v>18.5</v>
      </c>
      <c r="B13">
        <v>2707</v>
      </c>
      <c r="C13">
        <v>547</v>
      </c>
      <c r="D13">
        <f t="shared" si="0"/>
        <v>20.206871074990765</v>
      </c>
    </row>
    <row r="14" spans="1:6" x14ac:dyDescent="0.25">
      <c r="A14">
        <v>18</v>
      </c>
      <c r="B14">
        <v>2680</v>
      </c>
      <c r="C14">
        <v>564</v>
      </c>
      <c r="D14">
        <f t="shared" si="0"/>
        <v>21.044776119402986</v>
      </c>
    </row>
    <row r="15" spans="1:6" x14ac:dyDescent="0.25">
      <c r="A15">
        <v>17.5</v>
      </c>
      <c r="B15">
        <v>2681</v>
      </c>
      <c r="C15">
        <v>575.20000000000005</v>
      </c>
      <c r="D15">
        <f t="shared" si="0"/>
        <v>21.454681089145843</v>
      </c>
    </row>
    <row r="16" spans="1:6" x14ac:dyDescent="0.25">
      <c r="A16">
        <v>17</v>
      </c>
      <c r="B16">
        <v>2673</v>
      </c>
      <c r="C16">
        <v>594.4</v>
      </c>
      <c r="D16">
        <f t="shared" si="0"/>
        <v>22.237186681631123</v>
      </c>
    </row>
    <row r="17" spans="1:4" x14ac:dyDescent="0.25">
      <c r="A17">
        <v>16.5</v>
      </c>
      <c r="B17">
        <v>2669</v>
      </c>
      <c r="C17">
        <v>601.5</v>
      </c>
      <c r="D17">
        <f t="shared" si="0"/>
        <v>22.536530535781189</v>
      </c>
    </row>
    <row r="18" spans="1:4" x14ac:dyDescent="0.25">
      <c r="A18">
        <v>16</v>
      </c>
      <c r="B18">
        <v>2684</v>
      </c>
      <c r="C18">
        <v>632.29999999999995</v>
      </c>
      <c r="D18">
        <f t="shared" si="0"/>
        <v>23.558122205663189</v>
      </c>
    </row>
    <row r="19" spans="1:4" x14ac:dyDescent="0.25">
      <c r="A19">
        <v>15.5</v>
      </c>
      <c r="B19">
        <v>2676</v>
      </c>
      <c r="C19">
        <v>652.5</v>
      </c>
      <c r="D19">
        <f t="shared" si="0"/>
        <v>24.383408071748882</v>
      </c>
    </row>
    <row r="20" spans="1:4" x14ac:dyDescent="0.25">
      <c r="A20">
        <v>15</v>
      </c>
      <c r="B20">
        <v>2674</v>
      </c>
      <c r="C20">
        <v>675.2</v>
      </c>
      <c r="D20">
        <f t="shared" si="0"/>
        <v>25.250560957367242</v>
      </c>
    </row>
    <row r="21" spans="1:4" x14ac:dyDescent="0.25">
      <c r="A21">
        <v>14.5</v>
      </c>
      <c r="B21">
        <v>2681</v>
      </c>
      <c r="C21">
        <v>710</v>
      </c>
      <c r="D21">
        <f t="shared" si="0"/>
        <v>26.482655725475567</v>
      </c>
    </row>
    <row r="22" spans="1:4" x14ac:dyDescent="0.25">
      <c r="A22">
        <v>14</v>
      </c>
      <c r="B22">
        <v>2686</v>
      </c>
      <c r="C22">
        <v>725.2</v>
      </c>
      <c r="D22">
        <f t="shared" si="0"/>
        <v>26.999255398361875</v>
      </c>
    </row>
    <row r="23" spans="1:4" x14ac:dyDescent="0.25">
      <c r="A23">
        <v>13.5</v>
      </c>
      <c r="B23">
        <v>2684</v>
      </c>
      <c r="C23">
        <v>763.1</v>
      </c>
      <c r="D23">
        <f t="shared" si="0"/>
        <v>28.431445603576748</v>
      </c>
    </row>
    <row r="24" spans="1:4" x14ac:dyDescent="0.25">
      <c r="A24">
        <v>13</v>
      </c>
      <c r="B24">
        <v>2686</v>
      </c>
      <c r="C24">
        <v>769.1</v>
      </c>
      <c r="D24">
        <f t="shared" si="0"/>
        <v>28.633655994043188</v>
      </c>
    </row>
    <row r="25" spans="1:4" x14ac:dyDescent="0.25">
      <c r="A25">
        <v>12.5</v>
      </c>
      <c r="B25">
        <v>2697</v>
      </c>
      <c r="C25">
        <v>796.6</v>
      </c>
      <c r="D25">
        <f t="shared" si="0"/>
        <v>29.536522061549871</v>
      </c>
    </row>
    <row r="26" spans="1:4" x14ac:dyDescent="0.25">
      <c r="A26">
        <v>12</v>
      </c>
      <c r="B26">
        <v>2700</v>
      </c>
      <c r="C26">
        <v>823.5</v>
      </c>
      <c r="D26">
        <f t="shared" si="0"/>
        <v>30.5</v>
      </c>
    </row>
    <row r="27" spans="1:4" x14ac:dyDescent="0.25">
      <c r="A27">
        <v>11.5</v>
      </c>
      <c r="B27">
        <v>2694</v>
      </c>
      <c r="C27">
        <v>795.8</v>
      </c>
      <c r="D27">
        <f t="shared" si="0"/>
        <v>29.539717891610984</v>
      </c>
    </row>
    <row r="28" spans="1:4" x14ac:dyDescent="0.25">
      <c r="A28">
        <v>11</v>
      </c>
      <c r="B28">
        <v>2698</v>
      </c>
      <c r="C28">
        <v>821.4</v>
      </c>
      <c r="D28">
        <f t="shared" si="0"/>
        <v>30.444773906597476</v>
      </c>
    </row>
    <row r="29" spans="1:4" x14ac:dyDescent="0.25">
      <c r="A29">
        <v>10.5</v>
      </c>
      <c r="B29">
        <v>2707</v>
      </c>
      <c r="C29">
        <v>849.3</v>
      </c>
      <c r="D29">
        <f t="shared" si="0"/>
        <v>31.374214998152933</v>
      </c>
    </row>
    <row r="30" spans="1:4" x14ac:dyDescent="0.25">
      <c r="A30">
        <v>10</v>
      </c>
      <c r="B30">
        <v>2724</v>
      </c>
      <c r="C30">
        <v>894.3</v>
      </c>
      <c r="D30">
        <f t="shared" si="0"/>
        <v>32.830396475770925</v>
      </c>
    </row>
    <row r="31" spans="1:4" x14ac:dyDescent="0.25">
      <c r="A31">
        <v>9.5</v>
      </c>
      <c r="B31">
        <v>2722</v>
      </c>
      <c r="C31">
        <v>912.9</v>
      </c>
      <c r="D31">
        <f t="shared" si="0"/>
        <v>33.53783982365907</v>
      </c>
    </row>
    <row r="32" spans="1:4" x14ac:dyDescent="0.25">
      <c r="A32">
        <v>9</v>
      </c>
      <c r="B32">
        <v>2718</v>
      </c>
      <c r="C32">
        <v>942.1</v>
      </c>
      <c r="D32">
        <f t="shared" si="0"/>
        <v>34.661515820456216</v>
      </c>
    </row>
    <row r="33" spans="1:4" x14ac:dyDescent="0.25">
      <c r="A33">
        <v>8.5</v>
      </c>
      <c r="B33">
        <v>2730</v>
      </c>
      <c r="C33">
        <v>1013</v>
      </c>
      <c r="D33">
        <f t="shared" si="0"/>
        <v>37.106227106227109</v>
      </c>
    </row>
    <row r="34" spans="1:4" x14ac:dyDescent="0.25">
      <c r="A34">
        <v>8</v>
      </c>
      <c r="B34">
        <v>2732</v>
      </c>
      <c r="C34">
        <v>1052</v>
      </c>
      <c r="D34">
        <f t="shared" si="0"/>
        <v>38.506588579795022</v>
      </c>
    </row>
    <row r="35" spans="1:4" x14ac:dyDescent="0.25">
      <c r="A35">
        <v>7.5</v>
      </c>
      <c r="B35">
        <v>2742</v>
      </c>
      <c r="C35">
        <v>1145</v>
      </c>
      <c r="D35">
        <f t="shared" si="0"/>
        <v>41.757840991976657</v>
      </c>
    </row>
    <row r="36" spans="1:4" x14ac:dyDescent="0.25">
      <c r="A36">
        <v>7</v>
      </c>
      <c r="B36">
        <v>2729</v>
      </c>
      <c r="C36">
        <v>1146</v>
      </c>
      <c r="D36">
        <f t="shared" si="0"/>
        <v>41.993404177354343</v>
      </c>
    </row>
    <row r="37" spans="1:4" x14ac:dyDescent="0.25">
      <c r="A37">
        <v>6.5</v>
      </c>
      <c r="B37">
        <v>2734</v>
      </c>
      <c r="C37">
        <v>1194</v>
      </c>
      <c r="D37">
        <f t="shared" si="0"/>
        <v>43.67227505486467</v>
      </c>
    </row>
    <row r="38" spans="1:4" x14ac:dyDescent="0.25">
      <c r="A38">
        <v>6</v>
      </c>
      <c r="B38">
        <v>2720</v>
      </c>
      <c r="C38">
        <v>1264</v>
      </c>
      <c r="D38">
        <f t="shared" si="0"/>
        <v>46.470588235294116</v>
      </c>
    </row>
    <row r="39" spans="1:4" x14ac:dyDescent="0.25">
      <c r="A39">
        <v>5.5</v>
      </c>
      <c r="B39">
        <v>2733</v>
      </c>
      <c r="C39">
        <v>1233</v>
      </c>
      <c r="D39">
        <f t="shared" si="0"/>
        <v>45.1152579582876</v>
      </c>
    </row>
    <row r="40" spans="1:4" x14ac:dyDescent="0.25">
      <c r="A40">
        <v>5</v>
      </c>
      <c r="B40">
        <v>2709</v>
      </c>
      <c r="C40">
        <v>1400</v>
      </c>
      <c r="D40">
        <f t="shared" si="0"/>
        <v>51.679586563307488</v>
      </c>
    </row>
    <row r="41" spans="1:4" x14ac:dyDescent="0.25">
      <c r="A41">
        <v>4.5</v>
      </c>
      <c r="B41">
        <v>2708</v>
      </c>
      <c r="C41">
        <v>1450</v>
      </c>
      <c r="D41">
        <f t="shared" si="0"/>
        <v>53.545051698670612</v>
      </c>
    </row>
    <row r="42" spans="1:4" x14ac:dyDescent="0.25">
      <c r="A42">
        <v>4</v>
      </c>
      <c r="B42">
        <v>2734</v>
      </c>
      <c r="C42">
        <v>1521</v>
      </c>
      <c r="D42">
        <f t="shared" si="0"/>
        <v>55.632772494513539</v>
      </c>
    </row>
    <row r="43" spans="1:4" x14ac:dyDescent="0.25">
      <c r="A43">
        <v>3.5</v>
      </c>
      <c r="B43">
        <v>2739</v>
      </c>
      <c r="C43">
        <v>1569</v>
      </c>
      <c r="D43">
        <f t="shared" si="0"/>
        <v>57.283680175246445</v>
      </c>
    </row>
    <row r="44" spans="1:4" x14ac:dyDescent="0.25">
      <c r="A44">
        <v>3</v>
      </c>
      <c r="B44">
        <v>2749</v>
      </c>
      <c r="C44">
        <v>1714</v>
      </c>
      <c r="D44">
        <f t="shared" si="0"/>
        <v>62.349945434703521</v>
      </c>
    </row>
    <row r="45" spans="1:4" x14ac:dyDescent="0.25">
      <c r="A45">
        <v>2.5</v>
      </c>
      <c r="B45">
        <v>2762</v>
      </c>
      <c r="C45">
        <v>1825</v>
      </c>
      <c r="D45">
        <f t="shared" si="0"/>
        <v>66.075307748008697</v>
      </c>
    </row>
    <row r="46" spans="1:4" x14ac:dyDescent="0.25">
      <c r="A46">
        <v>2</v>
      </c>
      <c r="B46">
        <v>2743</v>
      </c>
      <c r="C46">
        <v>1897</v>
      </c>
      <c r="D46">
        <f t="shared" si="0"/>
        <v>69.157856361647831</v>
      </c>
    </row>
    <row r="47" spans="1:4" x14ac:dyDescent="0.25">
      <c r="A47">
        <v>1.5</v>
      </c>
      <c r="B47">
        <v>2740</v>
      </c>
      <c r="C47">
        <v>2045</v>
      </c>
      <c r="D47">
        <f t="shared" si="0"/>
        <v>74.635036496350367</v>
      </c>
    </row>
    <row r="48" spans="1:4" x14ac:dyDescent="0.25">
      <c r="A48">
        <v>1</v>
      </c>
      <c r="B48">
        <v>2733</v>
      </c>
      <c r="C48">
        <v>2284</v>
      </c>
      <c r="D48">
        <f t="shared" si="0"/>
        <v>83.57116721551408</v>
      </c>
    </row>
  </sheetData>
  <mergeCells count="2">
    <mergeCell ref="B5:F5"/>
    <mergeCell ref="B6:F6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18" workbookViewId="0">
      <selection activeCell="C10" sqref="C10"/>
    </sheetView>
  </sheetViews>
  <sheetFormatPr defaultColWidth="11" defaultRowHeight="15.75" x14ac:dyDescent="0.25"/>
  <sheetData>
    <row r="1" spans="1:8" x14ac:dyDescent="0.25">
      <c r="A1" s="3" t="s">
        <v>26</v>
      </c>
    </row>
    <row r="2" spans="1:8" x14ac:dyDescent="0.25">
      <c r="A2" t="s">
        <v>0</v>
      </c>
      <c r="B2" s="1">
        <v>42334</v>
      </c>
      <c r="C2" s="1"/>
    </row>
    <row r="3" spans="1:8" x14ac:dyDescent="0.25">
      <c r="A3" t="s">
        <v>1</v>
      </c>
      <c r="B3" s="2">
        <v>0.625</v>
      </c>
      <c r="C3" s="2"/>
    </row>
    <row r="4" spans="1:8" x14ac:dyDescent="0.25">
      <c r="A4" s="4" t="s">
        <v>22</v>
      </c>
      <c r="B4" s="4" t="s">
        <v>27</v>
      </c>
      <c r="C4" s="4"/>
      <c r="D4" s="4"/>
      <c r="E4" s="4"/>
      <c r="F4" s="4"/>
      <c r="G4" s="4"/>
    </row>
    <row r="5" spans="1:8" x14ac:dyDescent="0.25">
      <c r="A5" s="4" t="s">
        <v>5</v>
      </c>
      <c r="B5" s="15" t="s">
        <v>28</v>
      </c>
      <c r="C5" s="15"/>
      <c r="D5" s="15"/>
      <c r="E5" s="15"/>
      <c r="F5" s="15"/>
      <c r="G5" s="15"/>
      <c r="H5" s="15"/>
    </row>
    <row r="6" spans="1:8" ht="15" customHeight="1" x14ac:dyDescent="0.25">
      <c r="A6" s="4" t="s">
        <v>12</v>
      </c>
      <c r="B6" t="s">
        <v>29</v>
      </c>
    </row>
    <row r="7" spans="1:8" ht="15" customHeight="1" x14ac:dyDescent="0.25">
      <c r="A7" s="4"/>
      <c r="B7" t="s">
        <v>30</v>
      </c>
    </row>
    <row r="8" spans="1:8" x14ac:dyDescent="0.25">
      <c r="A8" s="4"/>
      <c r="B8" s="13"/>
      <c r="C8" s="13"/>
      <c r="D8" s="13"/>
      <c r="E8" s="13"/>
      <c r="F8" s="13"/>
      <c r="G8" s="13"/>
    </row>
    <row r="9" spans="1:8" ht="94.5" x14ac:dyDescent="0.25">
      <c r="A9" s="5" t="s">
        <v>6</v>
      </c>
      <c r="B9" s="5" t="s">
        <v>32</v>
      </c>
      <c r="C9" s="5" t="s">
        <v>31</v>
      </c>
      <c r="D9" s="5" t="s">
        <v>33</v>
      </c>
      <c r="E9" s="5" t="s">
        <v>34</v>
      </c>
      <c r="F9" s="5" t="s">
        <v>11</v>
      </c>
      <c r="G9" s="5" t="s">
        <v>9</v>
      </c>
    </row>
    <row r="10" spans="1:8" x14ac:dyDescent="0.25">
      <c r="A10">
        <v>22</v>
      </c>
      <c r="B10">
        <v>1982.5</v>
      </c>
      <c r="C10">
        <f>B10*(-141.59/-210.5)</f>
        <v>1333.5020190023754</v>
      </c>
      <c r="D10">
        <v>191.3</v>
      </c>
      <c r="E10">
        <f>D10*(-201.77/-201.8)</f>
        <v>191.2715609514371</v>
      </c>
      <c r="F10">
        <f>E10/C10*100</f>
        <v>14.34355240755705</v>
      </c>
    </row>
    <row r="11" spans="1:8" x14ac:dyDescent="0.25">
      <c r="A11">
        <v>21</v>
      </c>
      <c r="B11">
        <v>2013</v>
      </c>
      <c r="C11">
        <f t="shared" ref="C11:C49" si="0">B11*(-141.59/-210.5)</f>
        <v>1354.0174346793351</v>
      </c>
      <c r="D11">
        <v>201.9</v>
      </c>
      <c r="E11">
        <f t="shared" ref="E11:E49" si="1">D11*(-201.77/-201.8)</f>
        <v>201.86998513379584</v>
      </c>
      <c r="F11">
        <f t="shared" ref="F11:F49" si="2">E11/C11*100</f>
        <v>14.908964978106331</v>
      </c>
    </row>
    <row r="12" spans="1:8" x14ac:dyDescent="0.25">
      <c r="A12">
        <v>20</v>
      </c>
      <c r="B12">
        <v>2039</v>
      </c>
      <c r="C12">
        <f t="shared" si="0"/>
        <v>1371.5059857482186</v>
      </c>
      <c r="D12">
        <v>216.7</v>
      </c>
      <c r="E12">
        <f t="shared" si="1"/>
        <v>216.66778493557979</v>
      </c>
      <c r="F12">
        <f t="shared" si="2"/>
        <v>15.797800898213193</v>
      </c>
    </row>
    <row r="13" spans="1:8" x14ac:dyDescent="0.25">
      <c r="A13">
        <v>19</v>
      </c>
      <c r="B13">
        <v>2058</v>
      </c>
      <c r="C13">
        <f t="shared" si="0"/>
        <v>1384.286080760095</v>
      </c>
      <c r="D13">
        <v>230.3</v>
      </c>
      <c r="E13">
        <f t="shared" si="1"/>
        <v>230.26576313181369</v>
      </c>
      <c r="F13">
        <f t="shared" si="2"/>
        <v>16.634261250779716</v>
      </c>
    </row>
    <row r="14" spans="1:8" x14ac:dyDescent="0.25">
      <c r="A14">
        <v>18.5</v>
      </c>
      <c r="B14">
        <v>2106</v>
      </c>
      <c r="C14">
        <f t="shared" si="0"/>
        <v>1416.5726365795726</v>
      </c>
      <c r="D14">
        <v>240.6</v>
      </c>
      <c r="E14">
        <f t="shared" si="1"/>
        <v>240.56423191278495</v>
      </c>
      <c r="F14">
        <f t="shared" si="2"/>
        <v>16.982131780665085</v>
      </c>
    </row>
    <row r="15" spans="1:8" x14ac:dyDescent="0.25">
      <c r="A15">
        <v>18</v>
      </c>
      <c r="B15">
        <v>2134</v>
      </c>
      <c r="C15">
        <f t="shared" si="0"/>
        <v>1435.406460807601</v>
      </c>
      <c r="D15">
        <v>250</v>
      </c>
      <c r="E15">
        <f t="shared" si="1"/>
        <v>249.96283448959366</v>
      </c>
      <c r="F15">
        <f t="shared" si="2"/>
        <v>17.414080353864186</v>
      </c>
    </row>
    <row r="16" spans="1:8" x14ac:dyDescent="0.25">
      <c r="A16">
        <v>17.5</v>
      </c>
      <c r="B16">
        <v>2155</v>
      </c>
      <c r="C16">
        <f t="shared" si="0"/>
        <v>1449.5318289786223</v>
      </c>
      <c r="D16">
        <v>260</v>
      </c>
      <c r="E16">
        <f t="shared" si="1"/>
        <v>259.96134786917742</v>
      </c>
      <c r="F16">
        <f t="shared" si="2"/>
        <v>17.934159338353606</v>
      </c>
    </row>
    <row r="17" spans="1:6" x14ac:dyDescent="0.25">
      <c r="A17">
        <v>17</v>
      </c>
      <c r="B17">
        <v>2172</v>
      </c>
      <c r="C17">
        <f t="shared" si="0"/>
        <v>1460.9666508313539</v>
      </c>
      <c r="D17">
        <v>269.10000000000002</v>
      </c>
      <c r="E17">
        <f t="shared" si="1"/>
        <v>269.05999504459862</v>
      </c>
      <c r="F17">
        <f t="shared" si="2"/>
        <v>18.416573361992331</v>
      </c>
    </row>
    <row r="18" spans="1:6" x14ac:dyDescent="0.25">
      <c r="A18">
        <v>16.5</v>
      </c>
      <c r="B18">
        <v>2187</v>
      </c>
      <c r="C18">
        <f t="shared" si="0"/>
        <v>1471.0561995249407</v>
      </c>
      <c r="D18">
        <v>278.89999999999998</v>
      </c>
      <c r="E18">
        <f t="shared" si="1"/>
        <v>278.85853815659067</v>
      </c>
      <c r="F18">
        <f t="shared" si="2"/>
        <v>18.956348387413382</v>
      </c>
    </row>
    <row r="19" spans="1:6" x14ac:dyDescent="0.25">
      <c r="A19">
        <v>16</v>
      </c>
      <c r="B19">
        <v>2198</v>
      </c>
      <c r="C19">
        <f t="shared" si="0"/>
        <v>1478.4552019002376</v>
      </c>
      <c r="D19">
        <v>289.8</v>
      </c>
      <c r="E19">
        <f t="shared" si="1"/>
        <v>289.75691774033697</v>
      </c>
      <c r="F19">
        <f t="shared" si="2"/>
        <v>19.598626821287279</v>
      </c>
    </row>
    <row r="20" spans="1:6" x14ac:dyDescent="0.25">
      <c r="A20">
        <v>15.5</v>
      </c>
      <c r="B20">
        <v>2240</v>
      </c>
      <c r="C20">
        <f t="shared" si="0"/>
        <v>1506.7059382422804</v>
      </c>
      <c r="D20">
        <v>301.89999999999998</v>
      </c>
      <c r="E20">
        <f t="shared" si="1"/>
        <v>301.85511892963331</v>
      </c>
      <c r="F20">
        <f t="shared" si="2"/>
        <v>20.034109594190408</v>
      </c>
    </row>
    <row r="21" spans="1:6" x14ac:dyDescent="0.25">
      <c r="A21">
        <v>15</v>
      </c>
      <c r="B21">
        <v>2260</v>
      </c>
      <c r="C21">
        <f t="shared" si="0"/>
        <v>1520.1586698337294</v>
      </c>
      <c r="D21">
        <v>311.8</v>
      </c>
      <c r="E21">
        <f t="shared" si="1"/>
        <v>311.75364717542124</v>
      </c>
      <c r="F21">
        <f t="shared" si="2"/>
        <v>20.507967580089513</v>
      </c>
    </row>
    <row r="22" spans="1:6" x14ac:dyDescent="0.25">
      <c r="A22">
        <v>14.5</v>
      </c>
      <c r="B22">
        <v>2274</v>
      </c>
      <c r="C22">
        <f t="shared" si="0"/>
        <v>1529.5755819477436</v>
      </c>
      <c r="D22">
        <v>319.89999999999998</v>
      </c>
      <c r="E22">
        <f t="shared" si="1"/>
        <v>319.85244301288401</v>
      </c>
      <c r="F22">
        <f t="shared" si="2"/>
        <v>20.911189142127103</v>
      </c>
    </row>
    <row r="23" spans="1:6" x14ac:dyDescent="0.25">
      <c r="A23">
        <v>14</v>
      </c>
      <c r="B23">
        <v>2286</v>
      </c>
      <c r="C23">
        <f t="shared" si="0"/>
        <v>1537.6472209026128</v>
      </c>
      <c r="D23">
        <v>327.60000000000002</v>
      </c>
      <c r="E23">
        <f t="shared" si="1"/>
        <v>327.55129831516354</v>
      </c>
      <c r="F23">
        <f t="shared" si="2"/>
        <v>21.302109733784576</v>
      </c>
    </row>
    <row r="24" spans="1:6" x14ac:dyDescent="0.25">
      <c r="A24">
        <v>13.5</v>
      </c>
      <c r="B24">
        <v>2299</v>
      </c>
      <c r="C24">
        <f t="shared" si="0"/>
        <v>1546.3914964370547</v>
      </c>
      <c r="D24">
        <v>339.5</v>
      </c>
      <c r="E24">
        <f t="shared" si="1"/>
        <v>339.44952923686822</v>
      </c>
      <c r="F24">
        <f t="shared" si="2"/>
        <v>21.951073193235541</v>
      </c>
    </row>
    <row r="25" spans="1:6" x14ac:dyDescent="0.25">
      <c r="A25">
        <v>13</v>
      </c>
      <c r="B25">
        <v>2327</v>
      </c>
      <c r="C25">
        <f t="shared" si="0"/>
        <v>1565.2253206650832</v>
      </c>
      <c r="D25">
        <v>355.8</v>
      </c>
      <c r="E25">
        <f t="shared" si="1"/>
        <v>355.7471060455897</v>
      </c>
      <c r="F25">
        <f t="shared" si="2"/>
        <v>22.728172190214021</v>
      </c>
    </row>
    <row r="26" spans="1:6" x14ac:dyDescent="0.25">
      <c r="A26">
        <v>12.5</v>
      </c>
      <c r="B26">
        <v>2345</v>
      </c>
      <c r="C26">
        <f t="shared" si="0"/>
        <v>1577.3327790973872</v>
      </c>
      <c r="D26">
        <v>366.8</v>
      </c>
      <c r="E26">
        <f t="shared" si="1"/>
        <v>366.74547076313183</v>
      </c>
      <c r="F26">
        <f t="shared" si="2"/>
        <v>23.250988987434738</v>
      </c>
    </row>
    <row r="27" spans="1:6" x14ac:dyDescent="0.25">
      <c r="A27">
        <v>12</v>
      </c>
      <c r="B27">
        <v>2358</v>
      </c>
      <c r="C27">
        <f t="shared" si="0"/>
        <v>1586.077054631829</v>
      </c>
      <c r="D27">
        <v>378.3</v>
      </c>
      <c r="E27">
        <f t="shared" si="1"/>
        <v>378.24376114965315</v>
      </c>
      <c r="F27">
        <f t="shared" si="2"/>
        <v>23.847754435704491</v>
      </c>
    </row>
    <row r="28" spans="1:6" x14ac:dyDescent="0.25">
      <c r="A28">
        <v>11.5</v>
      </c>
      <c r="B28">
        <v>2371</v>
      </c>
      <c r="C28">
        <f t="shared" si="0"/>
        <v>1594.8213301662709</v>
      </c>
      <c r="D28">
        <v>392.1</v>
      </c>
      <c r="E28">
        <f t="shared" si="1"/>
        <v>392.0417096134787</v>
      </c>
      <c r="F28">
        <f t="shared" si="2"/>
        <v>24.582171193597325</v>
      </c>
    </row>
    <row r="29" spans="1:6" x14ac:dyDescent="0.25">
      <c r="A29">
        <v>11</v>
      </c>
      <c r="B29">
        <v>2382</v>
      </c>
      <c r="C29">
        <f t="shared" si="0"/>
        <v>1602.2203325415678</v>
      </c>
      <c r="D29">
        <v>404.5</v>
      </c>
      <c r="E29">
        <f t="shared" si="1"/>
        <v>404.43986620416257</v>
      </c>
      <c r="F29">
        <f t="shared" si="2"/>
        <v>25.242462474721457</v>
      </c>
    </row>
    <row r="30" spans="1:6" x14ac:dyDescent="0.25">
      <c r="A30">
        <v>10.5</v>
      </c>
      <c r="B30">
        <v>2401</v>
      </c>
      <c r="C30">
        <f t="shared" si="0"/>
        <v>1615.0004275534443</v>
      </c>
      <c r="D30">
        <v>419.3</v>
      </c>
      <c r="E30">
        <f t="shared" si="1"/>
        <v>419.23766600594649</v>
      </c>
      <c r="F30">
        <f t="shared" si="2"/>
        <v>25.958981734825137</v>
      </c>
    </row>
    <row r="31" spans="1:6" x14ac:dyDescent="0.25">
      <c r="A31">
        <v>10</v>
      </c>
      <c r="B31">
        <v>2410</v>
      </c>
      <c r="C31">
        <f t="shared" si="0"/>
        <v>1621.0541567695964</v>
      </c>
      <c r="D31">
        <v>433.8</v>
      </c>
      <c r="E31">
        <f t="shared" si="1"/>
        <v>433.73551040634294</v>
      </c>
      <c r="F31">
        <f t="shared" si="2"/>
        <v>26.756386182105242</v>
      </c>
    </row>
    <row r="32" spans="1:6" x14ac:dyDescent="0.25">
      <c r="A32">
        <v>9.5</v>
      </c>
      <c r="B32">
        <v>2407</v>
      </c>
      <c r="C32">
        <f t="shared" si="0"/>
        <v>1619.0362470308789</v>
      </c>
      <c r="D32">
        <v>448.5</v>
      </c>
      <c r="E32">
        <f t="shared" si="1"/>
        <v>448.43332507433104</v>
      </c>
      <c r="F32">
        <f t="shared" si="2"/>
        <v>27.697546975659421</v>
      </c>
    </row>
    <row r="33" spans="1:6" x14ac:dyDescent="0.25">
      <c r="A33">
        <v>9</v>
      </c>
      <c r="B33">
        <v>2412</v>
      </c>
      <c r="C33">
        <f t="shared" si="0"/>
        <v>1622.3994299287413</v>
      </c>
      <c r="D33">
        <v>460.1</v>
      </c>
      <c r="E33">
        <f t="shared" si="1"/>
        <v>460.03160059464818</v>
      </c>
      <c r="F33">
        <f t="shared" si="2"/>
        <v>28.355014930870237</v>
      </c>
    </row>
    <row r="34" spans="1:6" x14ac:dyDescent="0.25">
      <c r="A34">
        <v>8.5</v>
      </c>
      <c r="B34">
        <v>2422</v>
      </c>
      <c r="C34">
        <f t="shared" si="0"/>
        <v>1629.1257957244657</v>
      </c>
      <c r="D34">
        <v>470.2</v>
      </c>
      <c r="E34">
        <f t="shared" si="1"/>
        <v>470.13009910802776</v>
      </c>
      <c r="F34">
        <f t="shared" si="2"/>
        <v>28.85781443899873</v>
      </c>
    </row>
    <row r="35" spans="1:6" x14ac:dyDescent="0.25">
      <c r="A35">
        <v>8</v>
      </c>
      <c r="B35">
        <v>2424</v>
      </c>
      <c r="C35">
        <f t="shared" si="0"/>
        <v>1630.4710688836105</v>
      </c>
      <c r="D35">
        <v>487</v>
      </c>
      <c r="E35">
        <f t="shared" si="1"/>
        <v>486.92760158572844</v>
      </c>
      <c r="F35">
        <f t="shared" si="2"/>
        <v>29.864228251478853</v>
      </c>
    </row>
    <row r="36" spans="1:6" x14ac:dyDescent="0.25">
      <c r="A36">
        <v>7.5</v>
      </c>
      <c r="B36">
        <v>2449</v>
      </c>
      <c r="C36">
        <f t="shared" si="0"/>
        <v>1647.2869833729217</v>
      </c>
      <c r="D36">
        <v>499.5</v>
      </c>
      <c r="E36">
        <f t="shared" si="1"/>
        <v>499.42574331020813</v>
      </c>
      <c r="F36">
        <f t="shared" si="2"/>
        <v>30.318077441952656</v>
      </c>
    </row>
    <row r="37" spans="1:6" x14ac:dyDescent="0.25">
      <c r="A37">
        <v>7</v>
      </c>
      <c r="B37">
        <v>2458</v>
      </c>
      <c r="C37">
        <f t="shared" si="0"/>
        <v>1653.3407125890737</v>
      </c>
      <c r="D37">
        <v>511.3</v>
      </c>
      <c r="E37">
        <f t="shared" si="1"/>
        <v>511.22398909811699</v>
      </c>
      <c r="F37">
        <f t="shared" si="2"/>
        <v>30.920667785259948</v>
      </c>
    </row>
    <row r="38" spans="1:6" x14ac:dyDescent="0.25">
      <c r="A38">
        <v>6.5</v>
      </c>
      <c r="B38">
        <v>2477</v>
      </c>
      <c r="C38">
        <f t="shared" si="0"/>
        <v>1666.1208076009502</v>
      </c>
      <c r="D38">
        <v>525.70000000000005</v>
      </c>
      <c r="E38">
        <f t="shared" si="1"/>
        <v>525.62184836471761</v>
      </c>
      <c r="F38">
        <f t="shared" si="2"/>
        <v>31.547643242122476</v>
      </c>
    </row>
    <row r="39" spans="1:6" x14ac:dyDescent="0.25">
      <c r="A39">
        <v>6</v>
      </c>
      <c r="B39">
        <v>2486</v>
      </c>
      <c r="C39">
        <f t="shared" si="0"/>
        <v>1672.1745368171023</v>
      </c>
      <c r="D39">
        <v>533</v>
      </c>
      <c r="E39">
        <f t="shared" si="1"/>
        <v>532.92076313181371</v>
      </c>
      <c r="F39">
        <f t="shared" si="2"/>
        <v>31.86992454425247</v>
      </c>
    </row>
    <row r="40" spans="1:6" x14ac:dyDescent="0.25">
      <c r="A40">
        <v>5.5</v>
      </c>
      <c r="B40">
        <v>2495</v>
      </c>
      <c r="C40">
        <f t="shared" si="0"/>
        <v>1678.2282660332544</v>
      </c>
      <c r="D40">
        <v>534</v>
      </c>
      <c r="E40">
        <f t="shared" si="1"/>
        <v>533.92061446977209</v>
      </c>
      <c r="F40">
        <f t="shared" si="2"/>
        <v>31.814540684133153</v>
      </c>
    </row>
    <row r="41" spans="1:6" x14ac:dyDescent="0.25">
      <c r="A41">
        <v>5</v>
      </c>
      <c r="B41">
        <v>2503</v>
      </c>
      <c r="C41">
        <f t="shared" si="0"/>
        <v>1683.6093586698339</v>
      </c>
      <c r="D41">
        <v>528.79999999999995</v>
      </c>
      <c r="E41">
        <f t="shared" si="1"/>
        <v>528.72138751238845</v>
      </c>
      <c r="F41">
        <f t="shared" si="2"/>
        <v>31.404041845556996</v>
      </c>
    </row>
    <row r="42" spans="1:6" x14ac:dyDescent="0.25">
      <c r="A42">
        <v>4.5</v>
      </c>
      <c r="B42">
        <v>2507</v>
      </c>
      <c r="C42">
        <f t="shared" si="0"/>
        <v>1686.2999049881237</v>
      </c>
      <c r="D42">
        <v>527.9</v>
      </c>
      <c r="E42">
        <f t="shared" si="1"/>
        <v>527.82152130822601</v>
      </c>
      <c r="F42">
        <f t="shared" si="2"/>
        <v>31.300572320908916</v>
      </c>
    </row>
    <row r="43" spans="1:6" x14ac:dyDescent="0.25">
      <c r="A43">
        <v>4</v>
      </c>
      <c r="B43">
        <v>2510</v>
      </c>
      <c r="C43">
        <f t="shared" si="0"/>
        <v>1688.3178147268409</v>
      </c>
      <c r="D43">
        <v>536.70000000000005</v>
      </c>
      <c r="E43">
        <f t="shared" si="1"/>
        <v>536.62021308225974</v>
      </c>
      <c r="F43">
        <f t="shared" si="2"/>
        <v>31.784312669180803</v>
      </c>
    </row>
    <row r="44" spans="1:6" x14ac:dyDescent="0.25">
      <c r="A44">
        <v>3.5</v>
      </c>
      <c r="B44">
        <v>2513</v>
      </c>
      <c r="C44">
        <f t="shared" si="0"/>
        <v>1690.3357244655583</v>
      </c>
      <c r="D44">
        <v>544.70000000000005</v>
      </c>
      <c r="E44">
        <f t="shared" si="1"/>
        <v>544.61902378592674</v>
      </c>
      <c r="F44">
        <f t="shared" si="2"/>
        <v>32.219577206067839</v>
      </c>
    </row>
    <row r="45" spans="1:6" x14ac:dyDescent="0.25">
      <c r="A45">
        <v>3</v>
      </c>
      <c r="B45">
        <v>2515</v>
      </c>
      <c r="C45">
        <f t="shared" si="0"/>
        <v>1691.6809976247032</v>
      </c>
      <c r="D45">
        <v>581.29999999999995</v>
      </c>
      <c r="E45">
        <f t="shared" si="1"/>
        <v>581.21358275520311</v>
      </c>
      <c r="F45">
        <f t="shared" si="2"/>
        <v>34.357162111017836</v>
      </c>
    </row>
    <row r="46" spans="1:6" x14ac:dyDescent="0.25">
      <c r="A46">
        <v>2.5</v>
      </c>
      <c r="B46">
        <v>2521</v>
      </c>
      <c r="C46">
        <f t="shared" si="0"/>
        <v>1695.7168171021378</v>
      </c>
      <c r="D46">
        <v>609.79999999999995</v>
      </c>
      <c r="E46">
        <f t="shared" si="1"/>
        <v>609.70934588701687</v>
      </c>
      <c r="F46">
        <f t="shared" si="2"/>
        <v>35.95584709296967</v>
      </c>
    </row>
    <row r="47" spans="1:6" x14ac:dyDescent="0.25">
      <c r="A47">
        <v>2</v>
      </c>
      <c r="B47">
        <v>2536</v>
      </c>
      <c r="C47">
        <f t="shared" si="0"/>
        <v>1705.8063657957246</v>
      </c>
      <c r="D47">
        <v>698.6</v>
      </c>
      <c r="E47">
        <f t="shared" si="1"/>
        <v>698.49614469772052</v>
      </c>
      <c r="F47">
        <f t="shared" si="2"/>
        <v>40.948149725768317</v>
      </c>
    </row>
    <row r="48" spans="1:6" x14ac:dyDescent="0.25">
      <c r="A48">
        <v>1.5</v>
      </c>
      <c r="B48">
        <v>2559</v>
      </c>
      <c r="C48">
        <f t="shared" si="0"/>
        <v>1721.2770071258908</v>
      </c>
      <c r="D48">
        <v>777.2</v>
      </c>
      <c r="E48">
        <f t="shared" si="1"/>
        <v>777.08445986124889</v>
      </c>
      <c r="F48">
        <f t="shared" si="2"/>
        <v>45.145810734948974</v>
      </c>
    </row>
    <row r="49" spans="1:6" x14ac:dyDescent="0.25">
      <c r="A49">
        <v>1</v>
      </c>
      <c r="B49">
        <v>2576</v>
      </c>
      <c r="C49">
        <f t="shared" si="0"/>
        <v>1732.7118289786224</v>
      </c>
      <c r="D49">
        <v>847.6</v>
      </c>
      <c r="E49">
        <f t="shared" si="1"/>
        <v>847.47399405351837</v>
      </c>
      <c r="F49">
        <f t="shared" si="2"/>
        <v>48.910267701760709</v>
      </c>
    </row>
  </sheetData>
  <mergeCells count="1">
    <mergeCell ref="B5:H5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5" workbookViewId="0">
      <selection activeCell="D9" sqref="D9:D38"/>
    </sheetView>
  </sheetViews>
  <sheetFormatPr defaultColWidth="11" defaultRowHeight="15.75" x14ac:dyDescent="0.25"/>
  <sheetData>
    <row r="1" spans="1:8" x14ac:dyDescent="0.25">
      <c r="A1" s="3" t="s">
        <v>26</v>
      </c>
    </row>
    <row r="2" spans="1:8" x14ac:dyDescent="0.25">
      <c r="A2" t="s">
        <v>0</v>
      </c>
      <c r="B2" s="1">
        <v>42345</v>
      </c>
      <c r="C2" s="1"/>
    </row>
    <row r="3" spans="1:8" x14ac:dyDescent="0.25">
      <c r="A3" t="s">
        <v>1</v>
      </c>
      <c r="B3" s="2">
        <v>0.53263888888888888</v>
      </c>
      <c r="C3" s="2"/>
    </row>
    <row r="4" spans="1:8" x14ac:dyDescent="0.25">
      <c r="A4" s="4" t="s">
        <v>22</v>
      </c>
      <c r="B4" s="4" t="s">
        <v>23</v>
      </c>
      <c r="C4" s="4"/>
      <c r="D4" s="4"/>
      <c r="E4" s="4"/>
      <c r="F4" s="4"/>
      <c r="G4" s="4"/>
    </row>
    <row r="5" spans="1:8" ht="32.1" customHeight="1" x14ac:dyDescent="0.25">
      <c r="A5" s="4" t="s">
        <v>5</v>
      </c>
      <c r="B5" s="15" t="s">
        <v>35</v>
      </c>
      <c r="C5" s="15"/>
      <c r="D5" s="15"/>
      <c r="E5" s="15"/>
      <c r="F5" s="15"/>
      <c r="G5" s="15"/>
      <c r="H5" s="15"/>
    </row>
    <row r="6" spans="1:8" ht="66" customHeight="1" x14ac:dyDescent="0.25">
      <c r="A6" s="4" t="s">
        <v>12</v>
      </c>
      <c r="B6" s="15" t="s">
        <v>24</v>
      </c>
      <c r="C6" s="15"/>
      <c r="D6" s="15"/>
      <c r="E6" s="15"/>
      <c r="F6" s="15"/>
    </row>
    <row r="7" spans="1:8" x14ac:dyDescent="0.25">
      <c r="A7" s="4"/>
      <c r="B7" s="14"/>
      <c r="C7" s="14"/>
      <c r="D7" s="14"/>
      <c r="E7" s="14"/>
    </row>
    <row r="8" spans="1:8" ht="78.75" x14ac:dyDescent="0.25">
      <c r="A8" s="5" t="s">
        <v>6</v>
      </c>
      <c r="B8" s="5" t="s">
        <v>7</v>
      </c>
      <c r="C8" s="5" t="s">
        <v>8</v>
      </c>
      <c r="D8" s="5" t="s">
        <v>11</v>
      </c>
      <c r="E8" s="5" t="s">
        <v>9</v>
      </c>
    </row>
    <row r="9" spans="1:8" x14ac:dyDescent="0.25">
      <c r="A9">
        <v>22</v>
      </c>
      <c r="B9">
        <v>943.4</v>
      </c>
      <c r="C9">
        <v>59.5</v>
      </c>
      <c r="D9">
        <f>C9/B9*100</f>
        <v>6.3069747721009124</v>
      </c>
    </row>
    <row r="10" spans="1:8" x14ac:dyDescent="0.25">
      <c r="A10">
        <v>21</v>
      </c>
      <c r="B10">
        <v>946.6</v>
      </c>
      <c r="C10">
        <v>71.459999999999994</v>
      </c>
      <c r="D10">
        <f t="shared" ref="D10:D38" si="0">C10/B10*100</f>
        <v>7.5491231776885686</v>
      </c>
    </row>
    <row r="11" spans="1:8" x14ac:dyDescent="0.25">
      <c r="A11">
        <v>20</v>
      </c>
      <c r="B11">
        <v>957.6</v>
      </c>
      <c r="C11">
        <v>78.06</v>
      </c>
      <c r="D11">
        <f t="shared" si="0"/>
        <v>8.151629072681704</v>
      </c>
    </row>
    <row r="12" spans="1:8" x14ac:dyDescent="0.25">
      <c r="A12">
        <v>19</v>
      </c>
      <c r="B12">
        <v>965.8</v>
      </c>
      <c r="C12">
        <v>88.83</v>
      </c>
      <c r="D12">
        <f t="shared" si="0"/>
        <v>9.1975564299026722</v>
      </c>
    </row>
    <row r="13" spans="1:8" x14ac:dyDescent="0.25">
      <c r="A13">
        <v>18</v>
      </c>
      <c r="B13">
        <v>956.5</v>
      </c>
      <c r="C13">
        <v>88.33</v>
      </c>
      <c r="D13">
        <f t="shared" si="0"/>
        <v>9.2347098797699942</v>
      </c>
    </row>
    <row r="14" spans="1:8" x14ac:dyDescent="0.25">
      <c r="A14">
        <v>17</v>
      </c>
      <c r="B14">
        <v>956.9</v>
      </c>
      <c r="C14">
        <v>122.9</v>
      </c>
      <c r="D14">
        <f t="shared" si="0"/>
        <v>12.843557320514162</v>
      </c>
    </row>
    <row r="15" spans="1:8" x14ac:dyDescent="0.25">
      <c r="A15">
        <v>16</v>
      </c>
      <c r="B15">
        <v>960.7</v>
      </c>
      <c r="C15">
        <v>135.9</v>
      </c>
      <c r="D15">
        <f t="shared" si="0"/>
        <v>14.145935255542833</v>
      </c>
    </row>
    <row r="16" spans="1:8" x14ac:dyDescent="0.25">
      <c r="A16">
        <v>15</v>
      </c>
      <c r="B16">
        <v>961.3</v>
      </c>
      <c r="C16">
        <v>138.5</v>
      </c>
      <c r="D16">
        <f t="shared" si="0"/>
        <v>14.407573078123376</v>
      </c>
    </row>
    <row r="17" spans="1:4" x14ac:dyDescent="0.25">
      <c r="A17">
        <v>14</v>
      </c>
      <c r="B17">
        <v>962.6</v>
      </c>
      <c r="C17">
        <v>122.5</v>
      </c>
      <c r="D17">
        <f t="shared" si="0"/>
        <v>12.725950550592147</v>
      </c>
    </row>
    <row r="18" spans="1:4" x14ac:dyDescent="0.25">
      <c r="A18">
        <v>13</v>
      </c>
      <c r="B18">
        <v>949.2</v>
      </c>
      <c r="C18">
        <v>159.19999999999999</v>
      </c>
      <c r="D18">
        <f t="shared" si="0"/>
        <v>16.772018541930045</v>
      </c>
    </row>
    <row r="19" spans="1:4" x14ac:dyDescent="0.25">
      <c r="A19">
        <v>12</v>
      </c>
      <c r="B19">
        <v>932.1</v>
      </c>
      <c r="C19">
        <v>151.6</v>
      </c>
      <c r="D19">
        <f t="shared" si="0"/>
        <v>16.264349318742624</v>
      </c>
    </row>
    <row r="20" spans="1:4" x14ac:dyDescent="0.25">
      <c r="A20">
        <v>11</v>
      </c>
      <c r="B20">
        <v>944</v>
      </c>
      <c r="C20">
        <v>152.69999999999999</v>
      </c>
      <c r="D20">
        <f t="shared" si="0"/>
        <v>16.175847457627118</v>
      </c>
    </row>
    <row r="21" spans="1:4" x14ac:dyDescent="0.25">
      <c r="A21">
        <v>10</v>
      </c>
      <c r="B21">
        <v>941.4</v>
      </c>
      <c r="C21">
        <v>186.3</v>
      </c>
      <c r="D21">
        <f t="shared" si="0"/>
        <v>19.789674952198855</v>
      </c>
    </row>
    <row r="22" spans="1:4" x14ac:dyDescent="0.25">
      <c r="A22">
        <v>9.5</v>
      </c>
      <c r="B22">
        <v>955.4</v>
      </c>
      <c r="C22">
        <v>200.2</v>
      </c>
      <c r="D22">
        <f t="shared" si="0"/>
        <v>20.95457400041867</v>
      </c>
    </row>
    <row r="23" spans="1:4" x14ac:dyDescent="0.25">
      <c r="A23">
        <v>9</v>
      </c>
      <c r="B23">
        <v>997.7</v>
      </c>
      <c r="C23">
        <v>211.2</v>
      </c>
      <c r="D23">
        <f t="shared" si="0"/>
        <v>21.168687982359423</v>
      </c>
    </row>
    <row r="24" spans="1:4" x14ac:dyDescent="0.25">
      <c r="A24">
        <v>8.5</v>
      </c>
      <c r="B24">
        <v>1030.5</v>
      </c>
      <c r="C24">
        <v>241</v>
      </c>
      <c r="D24">
        <f t="shared" si="0"/>
        <v>23.386705482775351</v>
      </c>
    </row>
    <row r="25" spans="1:4" x14ac:dyDescent="0.25">
      <c r="A25">
        <v>8</v>
      </c>
      <c r="B25">
        <v>1055.5</v>
      </c>
      <c r="C25">
        <v>256.60000000000002</v>
      </c>
      <c r="D25">
        <f t="shared" si="0"/>
        <v>24.310753197536712</v>
      </c>
    </row>
    <row r="26" spans="1:4" x14ac:dyDescent="0.25">
      <c r="A26">
        <v>7.5</v>
      </c>
      <c r="B26">
        <v>1058.5</v>
      </c>
      <c r="C26">
        <v>266.8</v>
      </c>
      <c r="D26">
        <f t="shared" si="0"/>
        <v>25.205479452054796</v>
      </c>
    </row>
    <row r="27" spans="1:4" x14ac:dyDescent="0.25">
      <c r="A27">
        <v>7</v>
      </c>
      <c r="B27">
        <v>979.8</v>
      </c>
      <c r="C27">
        <v>301.3</v>
      </c>
      <c r="D27">
        <f t="shared" si="0"/>
        <v>30.751173708920192</v>
      </c>
    </row>
    <row r="28" spans="1:4" x14ac:dyDescent="0.25">
      <c r="A28">
        <v>6.5</v>
      </c>
      <c r="B28">
        <v>961.8</v>
      </c>
      <c r="C28">
        <v>312.39999999999998</v>
      </c>
      <c r="D28">
        <f t="shared" si="0"/>
        <v>32.480765231856935</v>
      </c>
    </row>
    <row r="29" spans="1:4" x14ac:dyDescent="0.25">
      <c r="A29">
        <v>6</v>
      </c>
      <c r="B29">
        <v>922.7</v>
      </c>
      <c r="C29">
        <v>283.89999999999998</v>
      </c>
      <c r="D29">
        <f t="shared" si="0"/>
        <v>30.768397095480648</v>
      </c>
    </row>
    <row r="30" spans="1:4" x14ac:dyDescent="0.25">
      <c r="A30">
        <v>5.5</v>
      </c>
      <c r="B30">
        <v>940.3</v>
      </c>
      <c r="C30">
        <v>356.1</v>
      </c>
      <c r="D30">
        <f t="shared" si="0"/>
        <v>37.870892268424974</v>
      </c>
    </row>
    <row r="31" spans="1:4" x14ac:dyDescent="0.25">
      <c r="A31">
        <v>5</v>
      </c>
      <c r="B31">
        <v>945.3</v>
      </c>
      <c r="C31">
        <v>347.7</v>
      </c>
      <c r="D31">
        <f t="shared" si="0"/>
        <v>36.781973976515388</v>
      </c>
    </row>
    <row r="32" spans="1:4" x14ac:dyDescent="0.25">
      <c r="A32">
        <v>4.5</v>
      </c>
      <c r="B32">
        <v>956.6</v>
      </c>
      <c r="C32">
        <v>292.10000000000002</v>
      </c>
      <c r="D32">
        <f t="shared" si="0"/>
        <v>30.535228935814345</v>
      </c>
    </row>
    <row r="33" spans="1:4" x14ac:dyDescent="0.25">
      <c r="A33">
        <v>4</v>
      </c>
      <c r="B33">
        <v>998.6</v>
      </c>
      <c r="C33">
        <v>342.5</v>
      </c>
      <c r="D33">
        <f t="shared" si="0"/>
        <v>34.298017224113757</v>
      </c>
    </row>
    <row r="34" spans="1:4" x14ac:dyDescent="0.25">
      <c r="A34">
        <v>3.5</v>
      </c>
      <c r="B34">
        <v>1029.5</v>
      </c>
      <c r="C34">
        <v>463.9</v>
      </c>
      <c r="D34">
        <f t="shared" si="0"/>
        <v>45.060709082078674</v>
      </c>
    </row>
    <row r="35" spans="1:4" x14ac:dyDescent="0.25">
      <c r="A35">
        <v>3</v>
      </c>
      <c r="B35">
        <v>1042</v>
      </c>
      <c r="C35">
        <v>463.4</v>
      </c>
      <c r="D35">
        <f t="shared" si="0"/>
        <v>44.472168905950092</v>
      </c>
    </row>
    <row r="36" spans="1:4" x14ac:dyDescent="0.25">
      <c r="A36">
        <v>2.5</v>
      </c>
      <c r="B36">
        <v>1064.5</v>
      </c>
      <c r="C36">
        <v>539.4</v>
      </c>
      <c r="D36">
        <f t="shared" si="0"/>
        <v>50.671676843588543</v>
      </c>
    </row>
    <row r="37" spans="1:4" x14ac:dyDescent="0.25">
      <c r="A37">
        <v>2</v>
      </c>
      <c r="B37">
        <v>1049.5</v>
      </c>
      <c r="C37">
        <v>586.9</v>
      </c>
      <c r="D37">
        <f t="shared" si="0"/>
        <v>55.921867555979034</v>
      </c>
    </row>
    <row r="38" spans="1:4" x14ac:dyDescent="0.25">
      <c r="A38">
        <v>1.5</v>
      </c>
      <c r="B38">
        <v>1070.5</v>
      </c>
      <c r="C38">
        <v>629.1</v>
      </c>
      <c r="D38">
        <f t="shared" si="0"/>
        <v>58.766931340495098</v>
      </c>
    </row>
  </sheetData>
  <mergeCells count="2">
    <mergeCell ref="B6:F6"/>
    <mergeCell ref="B5:H5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topLeftCell="A9" workbookViewId="0">
      <selection activeCell="C48" sqref="C48"/>
    </sheetView>
  </sheetViews>
  <sheetFormatPr defaultColWidth="11" defaultRowHeight="15.75" x14ac:dyDescent="0.25"/>
  <sheetData>
    <row r="1" spans="1:8" x14ac:dyDescent="0.25">
      <c r="A1" s="3" t="s">
        <v>26</v>
      </c>
    </row>
    <row r="2" spans="1:8" x14ac:dyDescent="0.25">
      <c r="A2" t="s">
        <v>0</v>
      </c>
      <c r="B2" s="1">
        <v>42353</v>
      </c>
      <c r="C2" s="1"/>
    </row>
    <row r="3" spans="1:8" x14ac:dyDescent="0.25">
      <c r="A3" t="s">
        <v>1</v>
      </c>
      <c r="B3" s="2">
        <v>0.45833333333333331</v>
      </c>
      <c r="C3" s="2"/>
    </row>
    <row r="4" spans="1:8" x14ac:dyDescent="0.25">
      <c r="A4" s="4" t="s">
        <v>22</v>
      </c>
      <c r="B4" s="4" t="s">
        <v>23</v>
      </c>
      <c r="C4" s="4"/>
      <c r="D4" s="4"/>
      <c r="E4" s="4"/>
      <c r="F4" s="4"/>
      <c r="G4" s="4"/>
    </row>
    <row r="5" spans="1:8" ht="32.1" customHeight="1" x14ac:dyDescent="0.25">
      <c r="A5" s="4" t="s">
        <v>5</v>
      </c>
      <c r="B5" s="15" t="s">
        <v>36</v>
      </c>
      <c r="C5" s="15"/>
      <c r="D5" s="15"/>
      <c r="E5" s="15"/>
      <c r="F5" s="15"/>
      <c r="G5" s="15"/>
      <c r="H5" s="15"/>
    </row>
    <row r="6" spans="1:8" ht="66" customHeight="1" x14ac:dyDescent="0.25">
      <c r="A6" s="4" t="s">
        <v>12</v>
      </c>
      <c r="B6" s="15" t="s">
        <v>24</v>
      </c>
      <c r="C6" s="15"/>
      <c r="D6" s="15"/>
      <c r="E6" s="15"/>
      <c r="F6" s="15"/>
    </row>
    <row r="7" spans="1:8" x14ac:dyDescent="0.25">
      <c r="A7" s="4"/>
      <c r="B7" s="14"/>
      <c r="C7" s="14"/>
      <c r="D7" s="14"/>
      <c r="E7" s="14"/>
    </row>
    <row r="8" spans="1:8" ht="78.75" x14ac:dyDescent="0.25">
      <c r="A8" s="5" t="s">
        <v>6</v>
      </c>
      <c r="B8" s="5" t="s">
        <v>7</v>
      </c>
      <c r="C8" s="5" t="s">
        <v>8</v>
      </c>
      <c r="D8" s="5" t="s">
        <v>11</v>
      </c>
      <c r="E8" s="5" t="s">
        <v>9</v>
      </c>
    </row>
    <row r="9" spans="1:8" x14ac:dyDescent="0.25">
      <c r="A9">
        <v>22</v>
      </c>
      <c r="B9">
        <v>1256</v>
      </c>
      <c r="C9">
        <v>17.63</v>
      </c>
      <c r="D9">
        <f>C9/B9*100</f>
        <v>1.4036624203821655</v>
      </c>
    </row>
    <row r="10" spans="1:8" x14ac:dyDescent="0.25">
      <c r="A10">
        <v>21</v>
      </c>
      <c r="B10">
        <v>1306</v>
      </c>
      <c r="C10">
        <v>20.25</v>
      </c>
      <c r="D10">
        <f t="shared" ref="D10:D47" si="0">C10/B10*100</f>
        <v>1.5505359877488514</v>
      </c>
    </row>
    <row r="11" spans="1:8" x14ac:dyDescent="0.25">
      <c r="A11">
        <v>20</v>
      </c>
      <c r="B11">
        <v>1311</v>
      </c>
      <c r="C11">
        <v>23.84</v>
      </c>
      <c r="D11">
        <f t="shared" si="0"/>
        <v>1.818459191456903</v>
      </c>
    </row>
    <row r="12" spans="1:8" x14ac:dyDescent="0.25">
      <c r="A12">
        <v>19</v>
      </c>
      <c r="B12">
        <v>1324</v>
      </c>
      <c r="C12">
        <v>28.42</v>
      </c>
      <c r="D12">
        <f t="shared" si="0"/>
        <v>2.1465256797583083</v>
      </c>
    </row>
    <row r="13" spans="1:8" x14ac:dyDescent="0.25">
      <c r="A13">
        <v>18.5</v>
      </c>
      <c r="B13">
        <v>1331</v>
      </c>
      <c r="C13">
        <v>30.84</v>
      </c>
      <c r="D13">
        <f t="shared" si="0"/>
        <v>2.3170548459804658</v>
      </c>
    </row>
    <row r="14" spans="1:8" x14ac:dyDescent="0.25">
      <c r="A14">
        <v>18</v>
      </c>
      <c r="B14">
        <v>1314</v>
      </c>
      <c r="C14">
        <v>33.85</v>
      </c>
      <c r="D14">
        <f t="shared" si="0"/>
        <v>2.5761035007610351</v>
      </c>
    </row>
    <row r="15" spans="1:8" x14ac:dyDescent="0.25">
      <c r="A15">
        <v>17.5</v>
      </c>
      <c r="B15">
        <v>1304</v>
      </c>
      <c r="C15">
        <v>36.770000000000003</v>
      </c>
      <c r="D15">
        <f t="shared" si="0"/>
        <v>2.81978527607362</v>
      </c>
    </row>
    <row r="16" spans="1:8" x14ac:dyDescent="0.25">
      <c r="A16">
        <v>17</v>
      </c>
      <c r="B16">
        <v>1286</v>
      </c>
      <c r="C16">
        <v>40.119999999999997</v>
      </c>
      <c r="D16">
        <f t="shared" si="0"/>
        <v>3.1197511664074646</v>
      </c>
    </row>
    <row r="17" spans="1:4" x14ac:dyDescent="0.25">
      <c r="A17">
        <v>16.5</v>
      </c>
      <c r="B17">
        <v>1284</v>
      </c>
      <c r="C17">
        <v>43.65</v>
      </c>
      <c r="D17">
        <f t="shared" si="0"/>
        <v>3.3995327102803738</v>
      </c>
    </row>
    <row r="18" spans="1:4" x14ac:dyDescent="0.25">
      <c r="A18">
        <v>16</v>
      </c>
      <c r="B18">
        <v>1275</v>
      </c>
      <c r="C18">
        <v>46.92</v>
      </c>
      <c r="D18">
        <f t="shared" si="0"/>
        <v>3.6799999999999997</v>
      </c>
    </row>
    <row r="19" spans="1:4" x14ac:dyDescent="0.25">
      <c r="A19">
        <v>15.5</v>
      </c>
      <c r="B19">
        <v>1270</v>
      </c>
      <c r="C19">
        <v>51.1</v>
      </c>
      <c r="D19">
        <f t="shared" si="0"/>
        <v>4.0236220472440944</v>
      </c>
    </row>
    <row r="20" spans="1:4" x14ac:dyDescent="0.25">
      <c r="A20">
        <v>15</v>
      </c>
      <c r="B20">
        <v>1258</v>
      </c>
      <c r="C20">
        <v>55.68</v>
      </c>
      <c r="D20">
        <f t="shared" si="0"/>
        <v>4.4260731319554845</v>
      </c>
    </row>
    <row r="21" spans="1:4" x14ac:dyDescent="0.25">
      <c r="A21">
        <v>14.5</v>
      </c>
      <c r="B21">
        <v>1248</v>
      </c>
      <c r="C21">
        <v>60.98</v>
      </c>
      <c r="D21">
        <f t="shared" si="0"/>
        <v>4.886217948717948</v>
      </c>
    </row>
    <row r="22" spans="1:4" x14ac:dyDescent="0.25">
      <c r="A22">
        <v>14</v>
      </c>
      <c r="B22">
        <v>1211</v>
      </c>
      <c r="C22">
        <v>66.03</v>
      </c>
      <c r="D22">
        <f t="shared" si="0"/>
        <v>5.4525185796862097</v>
      </c>
    </row>
    <row r="23" spans="1:4" x14ac:dyDescent="0.25">
      <c r="A23">
        <v>13.5</v>
      </c>
      <c r="B23">
        <v>1222</v>
      </c>
      <c r="C23">
        <v>72.709999999999994</v>
      </c>
      <c r="D23">
        <f t="shared" si="0"/>
        <v>5.9500818330605565</v>
      </c>
    </row>
    <row r="24" spans="1:4" x14ac:dyDescent="0.25">
      <c r="A24">
        <v>13</v>
      </c>
      <c r="B24">
        <v>1186</v>
      </c>
      <c r="C24">
        <v>78.12</v>
      </c>
      <c r="D24">
        <f t="shared" si="0"/>
        <v>6.5868465430016867</v>
      </c>
    </row>
    <row r="25" spans="1:4" x14ac:dyDescent="0.25">
      <c r="A25">
        <v>12.5</v>
      </c>
      <c r="B25">
        <v>1183</v>
      </c>
      <c r="C25">
        <v>85.5</v>
      </c>
      <c r="D25">
        <f t="shared" si="0"/>
        <v>7.2273879966187655</v>
      </c>
    </row>
    <row r="26" spans="1:4" x14ac:dyDescent="0.25">
      <c r="A26">
        <v>12</v>
      </c>
      <c r="B26">
        <v>1163</v>
      </c>
      <c r="C26">
        <v>93.67</v>
      </c>
      <c r="D26">
        <f t="shared" si="0"/>
        <v>8.0541702493551171</v>
      </c>
    </row>
    <row r="27" spans="1:4" x14ac:dyDescent="0.25">
      <c r="A27">
        <v>11.5</v>
      </c>
      <c r="B27">
        <v>1187</v>
      </c>
      <c r="C27">
        <v>102.4</v>
      </c>
      <c r="D27">
        <f t="shared" si="0"/>
        <v>8.6267902274641948</v>
      </c>
    </row>
    <row r="28" spans="1:4" x14ac:dyDescent="0.25">
      <c r="A28">
        <v>11</v>
      </c>
      <c r="B28">
        <v>1172</v>
      </c>
      <c r="C28">
        <v>111.6</v>
      </c>
      <c r="D28">
        <f t="shared" si="0"/>
        <v>9.522184300341296</v>
      </c>
    </row>
    <row r="29" spans="1:4" x14ac:dyDescent="0.25">
      <c r="A29">
        <v>10.5</v>
      </c>
      <c r="B29">
        <v>1162</v>
      </c>
      <c r="C29">
        <v>123.9</v>
      </c>
      <c r="D29">
        <f t="shared" si="0"/>
        <v>10.662650602409638</v>
      </c>
    </row>
    <row r="30" spans="1:4" x14ac:dyDescent="0.25">
      <c r="A30">
        <v>10</v>
      </c>
      <c r="B30">
        <v>1155</v>
      </c>
      <c r="C30">
        <v>135.6</v>
      </c>
      <c r="D30">
        <f t="shared" si="0"/>
        <v>11.74025974025974</v>
      </c>
    </row>
    <row r="31" spans="1:4" x14ac:dyDescent="0.25">
      <c r="A31">
        <v>9.5</v>
      </c>
      <c r="B31">
        <v>1168</v>
      </c>
      <c r="C31">
        <v>149.5</v>
      </c>
      <c r="D31">
        <f t="shared" si="0"/>
        <v>12.799657534246576</v>
      </c>
    </row>
    <row r="32" spans="1:4" x14ac:dyDescent="0.25">
      <c r="A32">
        <v>9</v>
      </c>
      <c r="B32">
        <v>1174</v>
      </c>
      <c r="C32">
        <v>165</v>
      </c>
      <c r="D32">
        <f t="shared" si="0"/>
        <v>14.054514480408859</v>
      </c>
    </row>
    <row r="33" spans="1:4" x14ac:dyDescent="0.25">
      <c r="A33">
        <v>8.5</v>
      </c>
      <c r="B33">
        <v>1177</v>
      </c>
      <c r="C33">
        <v>180.9</v>
      </c>
      <c r="D33">
        <f t="shared" si="0"/>
        <v>15.369583687340697</v>
      </c>
    </row>
    <row r="34" spans="1:4" x14ac:dyDescent="0.25">
      <c r="A34">
        <v>8</v>
      </c>
      <c r="B34">
        <v>1195</v>
      </c>
      <c r="C34">
        <v>198.3</v>
      </c>
      <c r="D34">
        <f t="shared" si="0"/>
        <v>16.594142259414227</v>
      </c>
    </row>
    <row r="35" spans="1:4" x14ac:dyDescent="0.25">
      <c r="A35">
        <v>7.5</v>
      </c>
      <c r="B35">
        <v>1198</v>
      </c>
      <c r="C35">
        <v>217.7</v>
      </c>
      <c r="D35">
        <f t="shared" si="0"/>
        <v>18.171953255425706</v>
      </c>
    </row>
    <row r="36" spans="1:4" x14ac:dyDescent="0.25">
      <c r="A36">
        <v>7</v>
      </c>
      <c r="B36">
        <v>1198</v>
      </c>
      <c r="C36">
        <v>236.5</v>
      </c>
      <c r="D36">
        <f t="shared" si="0"/>
        <v>19.741235392320533</v>
      </c>
    </row>
    <row r="37" spans="1:4" x14ac:dyDescent="0.25">
      <c r="A37">
        <v>6.5</v>
      </c>
      <c r="B37">
        <v>1202</v>
      </c>
      <c r="C37">
        <v>259.8</v>
      </c>
      <c r="D37">
        <f t="shared" si="0"/>
        <v>21.613976705490849</v>
      </c>
    </row>
    <row r="38" spans="1:4" x14ac:dyDescent="0.25">
      <c r="A38">
        <v>6</v>
      </c>
      <c r="B38">
        <v>1201</v>
      </c>
      <c r="C38">
        <v>280.7</v>
      </c>
      <c r="D38">
        <f t="shared" si="0"/>
        <v>23.372189841798498</v>
      </c>
    </row>
    <row r="39" spans="1:4" x14ac:dyDescent="0.25">
      <c r="A39">
        <v>5.5</v>
      </c>
      <c r="B39">
        <v>1202</v>
      </c>
      <c r="C39">
        <v>305.7</v>
      </c>
      <c r="D39">
        <f t="shared" si="0"/>
        <v>25.43261231281198</v>
      </c>
    </row>
    <row r="40" spans="1:4" x14ac:dyDescent="0.25">
      <c r="A40">
        <v>5</v>
      </c>
      <c r="B40">
        <v>1201</v>
      </c>
      <c r="C40">
        <v>330.7</v>
      </c>
      <c r="D40">
        <f t="shared" si="0"/>
        <v>27.535387177352206</v>
      </c>
    </row>
    <row r="41" spans="1:4" x14ac:dyDescent="0.25">
      <c r="A41">
        <v>4.5</v>
      </c>
      <c r="B41">
        <v>1202</v>
      </c>
      <c r="C41">
        <v>349.1</v>
      </c>
      <c r="D41">
        <f t="shared" si="0"/>
        <v>29.043261231281196</v>
      </c>
    </row>
    <row r="42" spans="1:4" x14ac:dyDescent="0.25">
      <c r="A42">
        <v>4</v>
      </c>
      <c r="B42">
        <v>1190</v>
      </c>
      <c r="C42">
        <v>374.3</v>
      </c>
      <c r="D42">
        <f t="shared" si="0"/>
        <v>31.453781512605044</v>
      </c>
    </row>
    <row r="43" spans="1:4" x14ac:dyDescent="0.25">
      <c r="A43">
        <v>3.5</v>
      </c>
      <c r="B43">
        <v>1173</v>
      </c>
      <c r="C43">
        <v>383.6</v>
      </c>
      <c r="D43">
        <f t="shared" si="0"/>
        <v>32.702472293265131</v>
      </c>
    </row>
    <row r="44" spans="1:4" x14ac:dyDescent="0.25">
      <c r="A44">
        <v>3</v>
      </c>
      <c r="B44">
        <v>1130</v>
      </c>
      <c r="C44">
        <v>428.1</v>
      </c>
      <c r="D44">
        <f t="shared" si="0"/>
        <v>37.884955752212392</v>
      </c>
    </row>
    <row r="45" spans="1:4" x14ac:dyDescent="0.25">
      <c r="A45">
        <v>2.5</v>
      </c>
      <c r="B45">
        <v>1096</v>
      </c>
      <c r="C45">
        <v>464.1</v>
      </c>
      <c r="D45">
        <f t="shared" si="0"/>
        <v>42.344890510948908</v>
      </c>
    </row>
    <row r="46" spans="1:4" x14ac:dyDescent="0.25">
      <c r="A46">
        <v>2</v>
      </c>
      <c r="B46">
        <v>1089</v>
      </c>
      <c r="C46">
        <v>485</v>
      </c>
      <c r="D46">
        <f t="shared" si="0"/>
        <v>44.536271808999082</v>
      </c>
    </row>
    <row r="47" spans="1:4" x14ac:dyDescent="0.25">
      <c r="A47">
        <v>1.5</v>
      </c>
      <c r="B47">
        <v>1077</v>
      </c>
      <c r="C47">
        <v>475.2</v>
      </c>
      <c r="D47">
        <f t="shared" si="0"/>
        <v>44.122562674094709</v>
      </c>
    </row>
  </sheetData>
  <mergeCells count="2">
    <mergeCell ref="B5:H5"/>
    <mergeCell ref="B6:F6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20151104</vt:lpstr>
      <vt:lpstr>20151115</vt:lpstr>
      <vt:lpstr>20151117</vt:lpstr>
      <vt:lpstr>20151126</vt:lpstr>
      <vt:lpstr>20151207</vt:lpstr>
      <vt:lpstr>20151215</vt:lpstr>
    </vt:vector>
  </TitlesOfParts>
  <Company>Woods Hole Oceanographic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Collins</dc:creator>
  <cp:lastModifiedBy>Collins, James (Guest)</cp:lastModifiedBy>
  <cp:lastPrinted>2015-11-16T15:18:59Z</cp:lastPrinted>
  <dcterms:created xsi:type="dcterms:W3CDTF">2015-11-05T13:52:41Z</dcterms:created>
  <dcterms:modified xsi:type="dcterms:W3CDTF">2015-12-15T18:26:56Z</dcterms:modified>
</cp:coreProperties>
</file>