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 tabRatio="500"/>
  </bookViews>
  <sheets>
    <sheet name="Net trap deployment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2" i="1" l="1"/>
  <c r="R21" i="1"/>
  <c r="R20" i="1"/>
  <c r="R18" i="1"/>
  <c r="R17" i="1"/>
  <c r="R15" i="1"/>
  <c r="P15" i="1"/>
  <c r="P17" i="1"/>
  <c r="P18" i="1"/>
  <c r="P20" i="1"/>
  <c r="P21" i="1"/>
  <c r="P22" i="1"/>
  <c r="P14" i="1"/>
  <c r="S7" i="1"/>
  <c r="S8" i="1"/>
  <c r="S9" i="1"/>
  <c r="S10" i="1"/>
  <c r="S11" i="1"/>
  <c r="S14" i="1"/>
  <c r="S6" i="1"/>
  <c r="R7" i="1"/>
  <c r="R8" i="1"/>
  <c r="R9" i="1"/>
  <c r="R10" i="1"/>
  <c r="R11" i="1"/>
  <c r="R12" i="1"/>
  <c r="R13" i="1"/>
  <c r="R14" i="1"/>
  <c r="R6" i="1"/>
  <c r="P6" i="1"/>
  <c r="P7" i="1"/>
  <c r="P8" i="1"/>
  <c r="P9" i="1"/>
  <c r="P10" i="1"/>
  <c r="P11" i="1"/>
  <c r="P12" i="1"/>
  <c r="P13" i="1"/>
  <c r="Q6" i="1"/>
  <c r="Q7" i="1"/>
  <c r="Q8" i="1"/>
  <c r="Q9" i="1"/>
  <c r="Q10" i="1"/>
  <c r="Q11" i="1"/>
  <c r="Q14" i="1"/>
</calcChain>
</file>

<file path=xl/sharedStrings.xml><?xml version="1.0" encoding="utf-8"?>
<sst xmlns="http://schemas.openxmlformats.org/spreadsheetml/2006/main" count="32" uniqueCount="32">
  <si>
    <t>Start time and location estimated; no entry in log</t>
  </si>
  <si>
    <t>Notes</t>
  </si>
  <si>
    <t>Net trap deploy end (GMT)</t>
  </si>
  <si>
    <t>Net trap deploy start (GMT)</t>
  </si>
  <si>
    <t>Net trap deploy long</t>
  </si>
  <si>
    <t>Net trap deploy lat</t>
  </si>
  <si>
    <t>Net trap deploy depth (m)</t>
  </si>
  <si>
    <t>Net trap ID</t>
  </si>
  <si>
    <t>Process station ID</t>
  </si>
  <si>
    <t>Cruise ID</t>
  </si>
  <si>
    <t>Trap came up open (release failed)</t>
  </si>
  <si>
    <t>d13C-POC</t>
  </si>
  <si>
    <t>Std dev d13C-POC</t>
  </si>
  <si>
    <t>d15N-PON</t>
  </si>
  <si>
    <t>Std dev d15N-PON</t>
  </si>
  <si>
    <t>POC, trap total, blank-corrected (mg C)</t>
  </si>
  <si>
    <t>PON, trap total, blank-corrected (mg N)</t>
  </si>
  <si>
    <t>JRC had Carl run 2073 data in 12/2013. 2071 data were run for Jamey Fulton in winter 2012-2013.</t>
  </si>
  <si>
    <t>Std dev POC, trap total, blank-corrected (mg C)</t>
  </si>
  <si>
    <t>Std dev PON, trap total, blank-corrected (mg N)</t>
  </si>
  <si>
    <t>POC, per filter (ug C)</t>
  </si>
  <si>
    <t>Std dev POC, per filter (ug C)</t>
  </si>
  <si>
    <t>PON, per filter (ug N)</t>
  </si>
  <si>
    <t>Std dev PON, per filter (ug N)</t>
  </si>
  <si>
    <t>Average blank (ug N), 47 mm GF/F</t>
  </si>
  <si>
    <t>Average blank (ug C), 47 mm GF/F</t>
  </si>
  <si>
    <t>Trap split</t>
  </si>
  <si>
    <t>Vol used for POC filtration</t>
  </si>
  <si>
    <t>Total vol (est, mL)</t>
  </si>
  <si>
    <t xml:space="preserve">CHN numbers for 1/2 filter rather than full filter </t>
  </si>
  <si>
    <t>CHN data are based on analysis of filter fractions from GF/Fs through which 1/8 (or less) of a net trap split was filtered. For KN207-3 data, total volume of each trap split material (450 mL) is an estimate based on JEO notes. 100 mL volume filtered for POC is quantitative. For KN207-1, all of JMF's volumes are quantative.</t>
  </si>
  <si>
    <t>Station data except depth from event logs archived on BCO-DMO. Depth from JEO and  JRC cruise notebooks. All KN207-1 deployments were at 150 m depth. Split and subsample volumes from JEO and JMF field notes. CHN results from Fye analytical facility (Carl Johnson's EA-MS).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</si>
</sst>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8"/>
      <name val="Calibri"/>
      <scheme val="minor"/>
    </font>
    <font>
      <sz val="10"/>
      <name val="MS Sans Serif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/>
    <xf numFmtId="22" fontId="0" fillId="0" borderId="0" xfId="0" applyNumberFormat="1" applyFont="1" applyAlignment="1"/>
    <xf numFmtId="22" fontId="1" fillId="0" borderId="0" xfId="0" applyNumberFormat="1" applyFont="1" applyAlignment="1"/>
    <xf numFmtId="1" fontId="4" fillId="0" borderId="0" xfId="0" applyNumberFormat="1" applyFont="1" applyAlignment="1"/>
    <xf numFmtId="164" fontId="4" fillId="0" borderId="0" xfId="0" applyNumberFormat="1" applyFont="1" applyAlignment="1"/>
    <xf numFmtId="2" fontId="4" fillId="0" borderId="0" xfId="0" applyNumberFormat="1" applyFont="1" applyAlignment="1"/>
    <xf numFmtId="164" fontId="1" fillId="0" borderId="0" xfId="0" applyNumberFormat="1" applyFont="1" applyAlignment="1"/>
    <xf numFmtId="164" fontId="0" fillId="0" borderId="0" xfId="0" applyNumberFormat="1" applyFont="1" applyAlignment="1"/>
    <xf numFmtId="2" fontId="0" fillId="0" borderId="0" xfId="0" applyNumberFormat="1" applyFont="1" applyAlignment="1"/>
    <xf numFmtId="2" fontId="1" fillId="0" borderId="0" xfId="0" applyNumberFormat="1" applyFont="1" applyAlignment="1"/>
    <xf numFmtId="165" fontId="4" fillId="0" borderId="0" xfId="0" applyNumberFormat="1" applyFont="1" applyAlignment="1"/>
    <xf numFmtId="0" fontId="4" fillId="0" borderId="0" xfId="0" applyNumberFormat="1" applyFont="1" applyAlignment="1"/>
    <xf numFmtId="22" fontId="0" fillId="0" borderId="0" xfId="0" applyNumberFormat="1" applyFont="1" applyBorder="1" applyAlignment="1"/>
    <xf numFmtId="1" fontId="4" fillId="0" borderId="0" xfId="0" applyNumberFormat="1" applyFont="1" applyBorder="1" applyAlignment="1"/>
    <xf numFmtId="164" fontId="4" fillId="0" borderId="0" xfId="0" applyNumberFormat="1" applyFont="1" applyBorder="1" applyAlignment="1"/>
    <xf numFmtId="165" fontId="4" fillId="0" borderId="0" xfId="0" applyNumberFormat="1" applyFont="1" applyBorder="1" applyAlignment="1"/>
    <xf numFmtId="0" fontId="4" fillId="0" borderId="0" xfId="0" applyNumberFormat="1" applyFont="1" applyBorder="1" applyAlignment="1"/>
    <xf numFmtId="1" fontId="4" fillId="0" borderId="0" xfId="77" quotePrefix="1" applyNumberFormat="1" applyFont="1" applyFill="1" applyBorder="1" applyAlignment="1"/>
    <xf numFmtId="0" fontId="0" fillId="0" borderId="0" xfId="0" applyNumberFormat="1" applyFont="1" applyBorder="1" applyAlignment="1"/>
    <xf numFmtId="0" fontId="4" fillId="0" borderId="0" xfId="77" quotePrefix="1" applyNumberFormat="1" applyFont="1" applyFill="1" applyBorder="1" applyAlignment="1"/>
    <xf numFmtId="1" fontId="0" fillId="0" borderId="0" xfId="0" applyNumberFormat="1" applyFont="1" applyBorder="1" applyAlignment="1"/>
  </cellXfs>
  <cellStyles count="11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Normal" xfId="0" builtinId="0"/>
    <cellStyle name="Normal 2" xfId="77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tabSelected="1" workbookViewId="0">
      <selection activeCell="A2" sqref="A2"/>
    </sheetView>
  </sheetViews>
  <sheetFormatPr baseColWidth="10" defaultRowHeight="15" x14ac:dyDescent="0"/>
  <cols>
    <col min="4" max="4" width="19.1640625" bestFit="1" customWidth="1"/>
    <col min="5" max="5" width="16.5" bestFit="1" customWidth="1"/>
    <col min="6" max="6" width="18" bestFit="1" customWidth="1"/>
    <col min="7" max="7" width="23.83203125" bestFit="1" customWidth="1"/>
    <col min="8" max="8" width="23.1640625" bestFit="1" customWidth="1"/>
    <col min="9" max="9" width="16.1640625" customWidth="1"/>
    <col min="10" max="10" width="26.5" bestFit="1" customWidth="1"/>
    <col min="11" max="11" width="12.1640625" customWidth="1"/>
    <col min="12" max="15" width="14.83203125" customWidth="1"/>
    <col min="16" max="16" width="32.83203125" bestFit="1" customWidth="1"/>
    <col min="17" max="19" width="14.83203125" customWidth="1"/>
    <col min="20" max="20" width="9.1640625" customWidth="1"/>
    <col min="21" max="23" width="23.1640625" customWidth="1"/>
  </cols>
  <sheetData>
    <row r="1" spans="1:24">
      <c r="A1" t="s">
        <v>31</v>
      </c>
      <c r="J1" t="s">
        <v>25</v>
      </c>
      <c r="K1">
        <v>9</v>
      </c>
    </row>
    <row r="2" spans="1:24" s="2" customFormat="1">
      <c r="A2" s="2" t="s">
        <v>30</v>
      </c>
      <c r="J2" t="s">
        <v>24</v>
      </c>
      <c r="K2" s="2">
        <v>0.1</v>
      </c>
    </row>
    <row r="3" spans="1:24" s="2" customFormat="1">
      <c r="A3" s="2" t="s">
        <v>17</v>
      </c>
    </row>
    <row r="4" spans="1:24" s="2" customFormat="1"/>
    <row r="5" spans="1:24" s="2" customFormat="1">
      <c r="A5" s="1" t="s">
        <v>9</v>
      </c>
      <c r="B5" s="1" t="s">
        <v>8</v>
      </c>
      <c r="C5" s="1" t="s">
        <v>7</v>
      </c>
      <c r="D5" s="1" t="s">
        <v>6</v>
      </c>
      <c r="E5" s="1" t="s">
        <v>5</v>
      </c>
      <c r="F5" s="1" t="s">
        <v>4</v>
      </c>
      <c r="G5" s="1" t="s">
        <v>3</v>
      </c>
      <c r="H5" s="1" t="s">
        <v>2</v>
      </c>
      <c r="I5" s="1" t="s">
        <v>20</v>
      </c>
      <c r="J5" s="1" t="s">
        <v>21</v>
      </c>
      <c r="K5" s="1" t="s">
        <v>22</v>
      </c>
      <c r="L5" s="1" t="s">
        <v>23</v>
      </c>
      <c r="M5" s="1" t="s">
        <v>26</v>
      </c>
      <c r="N5" s="1" t="s">
        <v>28</v>
      </c>
      <c r="O5" s="1" t="s">
        <v>27</v>
      </c>
      <c r="P5" s="1" t="s">
        <v>15</v>
      </c>
      <c r="Q5" s="1" t="s">
        <v>18</v>
      </c>
      <c r="R5" s="1" t="s">
        <v>16</v>
      </c>
      <c r="S5" s="1" t="s">
        <v>19</v>
      </c>
      <c r="T5" s="1" t="s">
        <v>11</v>
      </c>
      <c r="U5" s="1" t="s">
        <v>12</v>
      </c>
      <c r="V5" s="1" t="s">
        <v>13</v>
      </c>
      <c r="W5" s="1" t="s">
        <v>14</v>
      </c>
      <c r="X5" s="1" t="s">
        <v>1</v>
      </c>
    </row>
    <row r="6" spans="1:24" s="4" customFormat="1">
      <c r="A6" s="4">
        <v>2073</v>
      </c>
      <c r="B6" s="4">
        <v>1</v>
      </c>
      <c r="C6" s="4">
        <v>1</v>
      </c>
      <c r="D6" s="4">
        <v>150</v>
      </c>
      <c r="E6" s="3">
        <v>43.032829999999997</v>
      </c>
      <c r="F6" s="4">
        <v>-27.255030000000001</v>
      </c>
      <c r="G6" s="5">
        <v>41077.570138888892</v>
      </c>
      <c r="H6" s="6">
        <v>41078.460416666669</v>
      </c>
      <c r="I6" s="7">
        <v>619.02770016000011</v>
      </c>
      <c r="J6" s="7">
        <v>43.638516417875131</v>
      </c>
      <c r="K6" s="7">
        <v>98.53717312000002</v>
      </c>
      <c r="L6" s="8">
        <v>1.9467657737493045</v>
      </c>
      <c r="M6" s="14">
        <v>0.125</v>
      </c>
      <c r="N6" s="15">
        <v>450</v>
      </c>
      <c r="O6" s="15">
        <v>100</v>
      </c>
      <c r="P6" s="8">
        <f>((I6-$K$1)/M6/(O6/N6))/1000</f>
        <v>21.960997205760005</v>
      </c>
      <c r="Q6" s="9">
        <f>((J6-$K$1)/M6/(O6/N6))/1000</f>
        <v>1.246986591043505</v>
      </c>
      <c r="R6" s="9">
        <f>((K6-$K$2)/M6/(O6/N6))/1000</f>
        <v>3.5437382323200013</v>
      </c>
      <c r="S6" s="9">
        <f>((L6-$K$2)/M6/(O6/N6))/1000</f>
        <v>6.6483567854974959E-2</v>
      </c>
      <c r="T6" s="8">
        <v>-24.492007438681469</v>
      </c>
      <c r="U6" s="8">
        <v>3.7600594046575453E-2</v>
      </c>
      <c r="V6" s="10">
        <v>5</v>
      </c>
      <c r="W6" s="10">
        <v>0.4</v>
      </c>
    </row>
    <row r="7" spans="1:24" s="4" customFormat="1">
      <c r="A7" s="4">
        <v>2073</v>
      </c>
      <c r="B7" s="4">
        <v>2</v>
      </c>
      <c r="C7" s="4">
        <v>8</v>
      </c>
      <c r="D7" s="4">
        <v>150</v>
      </c>
      <c r="E7" s="3">
        <v>53.460909999999998</v>
      </c>
      <c r="F7" s="4">
        <v>-30.757380000000001</v>
      </c>
      <c r="G7" s="5">
        <v>41084.583333333336</v>
      </c>
      <c r="H7" s="5">
        <v>41085.572222222225</v>
      </c>
      <c r="I7" s="7">
        <v>292.78387904000004</v>
      </c>
      <c r="J7" s="7">
        <v>42.366914413873253</v>
      </c>
      <c r="K7" s="7">
        <v>50.520275080000012</v>
      </c>
      <c r="L7" s="8">
        <v>5.0371502222382647</v>
      </c>
      <c r="M7" s="14">
        <v>0.125</v>
      </c>
      <c r="N7" s="15">
        <v>450</v>
      </c>
      <c r="O7" s="15">
        <v>100</v>
      </c>
      <c r="P7" s="8">
        <f t="shared" ref="P7:P13" si="0">((I7-$K$1)/M7/(O7/N7))/1000</f>
        <v>10.216219645440002</v>
      </c>
      <c r="Q7" s="9">
        <f t="shared" ref="Q7:Q14" si="1">((J7-$K$1)/M7/(O7/N7))/1000</f>
        <v>1.201208918899437</v>
      </c>
      <c r="R7" s="9">
        <f t="shared" ref="R7:R14" si="2">((K7-$K$2)/M7/(O7/N7))/1000</f>
        <v>1.8151299028800003</v>
      </c>
      <c r="S7" s="9">
        <f t="shared" ref="S7:S14" si="3">((L7-$K$2)/M7/(O7/N7))/1000</f>
        <v>0.17773740800057755</v>
      </c>
      <c r="T7" s="8">
        <v>-25.618940125672431</v>
      </c>
      <c r="U7" s="8">
        <v>1.2977019437511792</v>
      </c>
      <c r="V7" s="10">
        <v>4.3</v>
      </c>
      <c r="W7" s="10">
        <v>0.1</v>
      </c>
    </row>
    <row r="8" spans="1:24" s="4" customFormat="1">
      <c r="A8" s="4">
        <v>2073</v>
      </c>
      <c r="B8" s="4">
        <v>2</v>
      </c>
      <c r="C8" s="4">
        <v>9</v>
      </c>
      <c r="D8" s="4">
        <v>150</v>
      </c>
      <c r="E8" s="3">
        <v>53.416679999999999</v>
      </c>
      <c r="F8" s="4">
        <v>-30.743849999999998</v>
      </c>
      <c r="G8" s="16">
        <v>41085.577777777777</v>
      </c>
      <c r="H8" s="16">
        <v>41086.699999999997</v>
      </c>
      <c r="I8" s="17">
        <v>6479.9792161599999</v>
      </c>
      <c r="J8" s="17">
        <v>903.50165044091261</v>
      </c>
      <c r="K8" s="17">
        <v>1085.1804059200001</v>
      </c>
      <c r="L8" s="18">
        <v>162.62083286352288</v>
      </c>
      <c r="M8" s="19">
        <v>0.125</v>
      </c>
      <c r="N8" s="20">
        <v>450</v>
      </c>
      <c r="O8" s="20">
        <v>100</v>
      </c>
      <c r="P8" s="8">
        <f t="shared" si="0"/>
        <v>232.95525178176001</v>
      </c>
      <c r="Q8" s="9">
        <f t="shared" si="1"/>
        <v>32.202059415872853</v>
      </c>
      <c r="R8" s="9">
        <f t="shared" si="2"/>
        <v>39.062894613120008</v>
      </c>
      <c r="S8" s="9">
        <f t="shared" si="3"/>
        <v>5.8507499830868239</v>
      </c>
      <c r="T8" s="8">
        <v>-28.998175727341685</v>
      </c>
      <c r="U8" s="8">
        <v>6.3104071616585503E-2</v>
      </c>
      <c r="V8" s="10">
        <v>7.6</v>
      </c>
      <c r="W8" s="10">
        <v>0.1</v>
      </c>
      <c r="X8" s="4" t="s">
        <v>10</v>
      </c>
    </row>
    <row r="9" spans="1:24" s="4" customFormat="1">
      <c r="A9" s="4">
        <v>2073</v>
      </c>
      <c r="B9" s="4">
        <v>2</v>
      </c>
      <c r="C9" s="4">
        <v>10</v>
      </c>
      <c r="D9" s="4">
        <v>300</v>
      </c>
      <c r="E9" s="3">
        <v>53.418430000000001</v>
      </c>
      <c r="F9" s="4">
        <v>-30.74868</v>
      </c>
      <c r="G9" s="16">
        <v>41085.59652777778</v>
      </c>
      <c r="H9" s="16">
        <v>41086.577777777777</v>
      </c>
      <c r="I9" s="17">
        <v>338.39207776000001</v>
      </c>
      <c r="J9" s="17">
        <v>40.7689490286403</v>
      </c>
      <c r="K9" s="17">
        <v>49.434507920000009</v>
      </c>
      <c r="L9" s="18">
        <v>21.665744534782359</v>
      </c>
      <c r="M9" s="19">
        <v>0.125</v>
      </c>
      <c r="N9" s="20">
        <v>450</v>
      </c>
      <c r="O9" s="20">
        <v>100</v>
      </c>
      <c r="P9" s="8">
        <f t="shared" si="0"/>
        <v>11.858114799360001</v>
      </c>
      <c r="Q9" s="9">
        <f t="shared" si="1"/>
        <v>1.1436821650310507</v>
      </c>
      <c r="R9" s="9">
        <f t="shared" si="2"/>
        <v>1.7760422851200004</v>
      </c>
      <c r="S9" s="9">
        <f t="shared" si="3"/>
        <v>0.77636680325216489</v>
      </c>
      <c r="T9" s="8">
        <v>-28.21998088348181</v>
      </c>
      <c r="U9" s="8">
        <v>1.1636617605669852</v>
      </c>
      <c r="V9" s="10">
        <v>6</v>
      </c>
      <c r="W9" s="10">
        <v>0.3</v>
      </c>
    </row>
    <row r="10" spans="1:24" s="4" customFormat="1">
      <c r="A10" s="4">
        <v>2073</v>
      </c>
      <c r="B10" s="4">
        <v>3</v>
      </c>
      <c r="C10" s="4">
        <v>17</v>
      </c>
      <c r="D10" s="4">
        <v>50</v>
      </c>
      <c r="E10" s="3">
        <v>61.850290000000001</v>
      </c>
      <c r="F10" s="4">
        <v>-33.825870000000002</v>
      </c>
      <c r="G10" s="16">
        <v>41092.463888888888</v>
      </c>
      <c r="H10" s="16">
        <v>41093.47152777778</v>
      </c>
      <c r="I10" s="17">
        <v>734.50434256000017</v>
      </c>
      <c r="J10" s="17">
        <v>151.23318871380971</v>
      </c>
      <c r="K10" s="17">
        <v>137.00830243999999</v>
      </c>
      <c r="L10" s="17">
        <v>39.751280666313541</v>
      </c>
      <c r="M10" s="20">
        <v>0.125</v>
      </c>
      <c r="N10" s="20">
        <v>450</v>
      </c>
      <c r="O10" s="20">
        <v>100</v>
      </c>
      <c r="P10" s="8">
        <f t="shared" si="0"/>
        <v>26.118156332160009</v>
      </c>
      <c r="Q10" s="9">
        <f t="shared" si="1"/>
        <v>5.1203947936971499</v>
      </c>
      <c r="R10" s="9">
        <f t="shared" si="2"/>
        <v>4.9286988878400004</v>
      </c>
      <c r="S10" s="9">
        <f t="shared" si="3"/>
        <v>1.4274461039872874</v>
      </c>
      <c r="T10" s="8">
        <v>-25.923392057658305</v>
      </c>
      <c r="U10" s="8">
        <v>1.6895423471745232</v>
      </c>
      <c r="V10" s="10">
        <v>0.6</v>
      </c>
      <c r="W10" s="10">
        <v>1.7</v>
      </c>
    </row>
    <row r="11" spans="1:24" s="4" customFormat="1">
      <c r="A11" s="4">
        <v>2073</v>
      </c>
      <c r="B11" s="4">
        <v>3</v>
      </c>
      <c r="C11" s="4">
        <v>18</v>
      </c>
      <c r="D11" s="4">
        <v>150</v>
      </c>
      <c r="E11" s="3">
        <v>61.860379999999999</v>
      </c>
      <c r="F11" s="4">
        <v>-33.751130000000003</v>
      </c>
      <c r="G11" s="16">
        <v>41092.582638888889</v>
      </c>
      <c r="H11" s="16">
        <v>41093.56527777778</v>
      </c>
      <c r="I11" s="17">
        <v>942.83090464000009</v>
      </c>
      <c r="J11" s="17">
        <v>148.09346014795634</v>
      </c>
      <c r="K11" s="17">
        <v>113.05370132000002</v>
      </c>
      <c r="L11" s="17">
        <v>7.9317347099806135</v>
      </c>
      <c r="M11" s="20">
        <v>0.125</v>
      </c>
      <c r="N11" s="20">
        <v>450</v>
      </c>
      <c r="O11" s="20">
        <v>100</v>
      </c>
      <c r="P11" s="8">
        <f t="shared" si="0"/>
        <v>33.617912567040001</v>
      </c>
      <c r="Q11" s="9">
        <f t="shared" si="1"/>
        <v>5.0073645653264283</v>
      </c>
      <c r="R11" s="9">
        <f t="shared" si="2"/>
        <v>4.0663332475200011</v>
      </c>
      <c r="S11" s="9">
        <f t="shared" si="3"/>
        <v>0.28194244955930214</v>
      </c>
      <c r="T11" s="8">
        <v>-27.077027420191843</v>
      </c>
      <c r="U11" s="8">
        <v>2.6231644489159773</v>
      </c>
      <c r="V11" s="10">
        <v>1.3</v>
      </c>
      <c r="W11" s="10">
        <v>0.3</v>
      </c>
    </row>
    <row r="12" spans="1:24" s="4" customFormat="1">
      <c r="A12" s="4">
        <v>2073</v>
      </c>
      <c r="B12" s="4">
        <v>3</v>
      </c>
      <c r="C12" s="4">
        <v>19</v>
      </c>
      <c r="D12" s="4">
        <v>300</v>
      </c>
      <c r="E12" s="3">
        <v>61.861939999999997</v>
      </c>
      <c r="F12" s="4">
        <v>-33.65616</v>
      </c>
      <c r="G12" s="16">
        <v>41092.698611111111</v>
      </c>
      <c r="H12" s="16">
        <v>41093.645833333336</v>
      </c>
      <c r="I12" s="17">
        <v>357.20903872000002</v>
      </c>
      <c r="J12" s="17"/>
      <c r="K12" s="17">
        <v>42.150401920000007</v>
      </c>
      <c r="L12" s="17"/>
      <c r="M12" s="20">
        <v>0.125</v>
      </c>
      <c r="N12" s="20">
        <v>450</v>
      </c>
      <c r="O12" s="20">
        <v>100</v>
      </c>
      <c r="P12" s="8">
        <f t="shared" si="0"/>
        <v>12.53552539392</v>
      </c>
      <c r="Q12" s="9"/>
      <c r="R12" s="9">
        <f t="shared" si="2"/>
        <v>1.5138144691200002</v>
      </c>
      <c r="S12" s="9"/>
      <c r="T12" s="8">
        <v>-27.807193584061274</v>
      </c>
      <c r="U12" s="8"/>
      <c r="V12" s="10">
        <v>0.7</v>
      </c>
      <c r="W12" s="10"/>
    </row>
    <row r="13" spans="1:24" s="4" customFormat="1">
      <c r="A13" s="4">
        <v>2073</v>
      </c>
      <c r="B13" s="4">
        <v>4</v>
      </c>
      <c r="C13" s="4">
        <v>37</v>
      </c>
      <c r="D13" s="4">
        <v>150</v>
      </c>
      <c r="E13" s="3">
        <v>61.774619999999999</v>
      </c>
      <c r="F13" s="4">
        <v>-33.831560000000003</v>
      </c>
      <c r="G13" s="16">
        <v>41100.447222222225</v>
      </c>
      <c r="H13" s="16">
        <v>41101.416666666664</v>
      </c>
      <c r="I13" s="17">
        <v>283.17178368000003</v>
      </c>
      <c r="J13" s="17"/>
      <c r="K13" s="17">
        <v>58.444598240000012</v>
      </c>
      <c r="L13" s="17"/>
      <c r="M13" s="20">
        <v>0.125</v>
      </c>
      <c r="N13" s="20">
        <v>450</v>
      </c>
      <c r="O13" s="20">
        <v>100</v>
      </c>
      <c r="P13" s="8">
        <f t="shared" si="0"/>
        <v>9.8701842124800017</v>
      </c>
      <c r="Q13" s="9"/>
      <c r="R13" s="9">
        <f t="shared" si="2"/>
        <v>2.1004055366400007</v>
      </c>
      <c r="S13" s="9"/>
      <c r="T13" s="8">
        <v>-28.401469297551827</v>
      </c>
      <c r="U13" s="8"/>
      <c r="V13" s="10">
        <v>2.6</v>
      </c>
      <c r="W13" s="10"/>
    </row>
    <row r="14" spans="1:24" s="4" customFormat="1">
      <c r="A14" s="4">
        <v>2073</v>
      </c>
      <c r="B14" s="4">
        <v>4</v>
      </c>
      <c r="C14" s="4">
        <v>38</v>
      </c>
      <c r="D14" s="4">
        <v>50</v>
      </c>
      <c r="E14" s="3">
        <v>61.774619999999999</v>
      </c>
      <c r="F14" s="4">
        <v>-33.831560000000003</v>
      </c>
      <c r="G14" s="16">
        <v>41100.479166666664</v>
      </c>
      <c r="H14" s="16">
        <v>41101.4375</v>
      </c>
      <c r="I14" s="17">
        <v>459.73427104000001</v>
      </c>
      <c r="J14" s="17">
        <v>217.00864684469425</v>
      </c>
      <c r="K14" s="17">
        <v>86.130056839999995</v>
      </c>
      <c r="L14" s="17">
        <v>47.888608935665843</v>
      </c>
      <c r="M14" s="20">
        <v>0.125</v>
      </c>
      <c r="N14" s="20">
        <v>450</v>
      </c>
      <c r="O14" s="20">
        <v>100</v>
      </c>
      <c r="P14" s="8">
        <f>((I14-$K$1)/M14/(O14/N14))/1000</f>
        <v>16.226433757440002</v>
      </c>
      <c r="Q14" s="9">
        <f t="shared" si="1"/>
        <v>7.4883112864089938</v>
      </c>
      <c r="R14" s="9">
        <f t="shared" si="2"/>
        <v>3.0970820462400002</v>
      </c>
      <c r="S14" s="9">
        <f t="shared" si="3"/>
        <v>1.7203899216839704</v>
      </c>
      <c r="T14" s="8">
        <v>-27.568275961209228</v>
      </c>
      <c r="U14" s="8">
        <v>0.80696795752094441</v>
      </c>
      <c r="V14" s="10">
        <v>1.4</v>
      </c>
      <c r="W14" s="10">
        <v>0.4</v>
      </c>
      <c r="X14" s="4" t="s">
        <v>0</v>
      </c>
    </row>
    <row r="15" spans="1:24" s="4" customFormat="1">
      <c r="A15" s="4">
        <v>2071</v>
      </c>
      <c r="B15" s="4">
        <v>1</v>
      </c>
      <c r="C15" s="4">
        <v>1</v>
      </c>
      <c r="D15" s="4">
        <v>150</v>
      </c>
      <c r="E15" s="3">
        <v>38.97052</v>
      </c>
      <c r="F15" s="4">
        <v>-68.965530000000001</v>
      </c>
      <c r="G15" s="16">
        <v>41023.531944444447</v>
      </c>
      <c r="H15" s="16">
        <v>41024.625</v>
      </c>
      <c r="I15" s="17">
        <v>422.51737072000009</v>
      </c>
      <c r="J15" s="17"/>
      <c r="K15" s="24">
        <v>72.148900300000008</v>
      </c>
      <c r="L15" s="17"/>
      <c r="M15" s="23">
        <v>0.6875</v>
      </c>
      <c r="N15" s="20">
        <v>2000</v>
      </c>
      <c r="O15" s="23">
        <v>100</v>
      </c>
      <c r="P15" s="8">
        <f>2*((I15)/M15/(O15/N15))/1000</f>
        <v>24.582828841890915</v>
      </c>
      <c r="Q15" s="12"/>
      <c r="R15" s="9">
        <f>2*((K15)/M15/(O15/N15))/1000</f>
        <v>4.1977541992727279</v>
      </c>
      <c r="S15" s="12"/>
      <c r="T15" s="9">
        <v>-22.189849117611342</v>
      </c>
      <c r="U15" s="9"/>
      <c r="V15" s="9">
        <v>5.5801540912109102</v>
      </c>
      <c r="W15" s="13"/>
      <c r="X15" s="4" t="s">
        <v>29</v>
      </c>
    </row>
    <row r="16" spans="1:24" s="4" customFormat="1">
      <c r="A16" s="4">
        <v>2071</v>
      </c>
      <c r="B16" s="4">
        <v>1</v>
      </c>
      <c r="C16" s="4">
        <v>2</v>
      </c>
      <c r="D16" s="4">
        <v>150</v>
      </c>
      <c r="E16" s="3">
        <v>38.958640000000003</v>
      </c>
      <c r="F16" s="4">
        <v>-68.9542</v>
      </c>
      <c r="G16" s="16">
        <v>41023.640277777777</v>
      </c>
      <c r="H16" s="16">
        <v>41024.71875</v>
      </c>
      <c r="I16" s="24"/>
      <c r="J16" s="24"/>
      <c r="K16" s="24"/>
      <c r="L16" s="24"/>
      <c r="M16" s="22"/>
      <c r="N16" s="22"/>
      <c r="O16" s="23"/>
      <c r="P16" s="11"/>
      <c r="Q16" s="12"/>
      <c r="R16" s="12"/>
      <c r="S16" s="12"/>
      <c r="W16" s="12"/>
    </row>
    <row r="17" spans="1:23" s="4" customFormat="1">
      <c r="A17" s="4">
        <v>2071</v>
      </c>
      <c r="B17" s="4">
        <v>1</v>
      </c>
      <c r="C17" s="4">
        <v>3</v>
      </c>
      <c r="D17" s="4">
        <v>150</v>
      </c>
      <c r="E17" s="3">
        <v>38.87979</v>
      </c>
      <c r="F17" s="4">
        <v>-69.035709999999995</v>
      </c>
      <c r="G17" s="16">
        <v>41024.631944444445</v>
      </c>
      <c r="H17" s="16">
        <v>41025.574999999997</v>
      </c>
      <c r="I17" s="21">
        <v>798.74610304000021</v>
      </c>
      <c r="J17" s="24"/>
      <c r="K17" s="24">
        <v>123.67946856000002</v>
      </c>
      <c r="L17" s="24"/>
      <c r="M17" s="23">
        <v>0.375</v>
      </c>
      <c r="N17" s="22">
        <v>2800</v>
      </c>
      <c r="O17" s="23">
        <v>200</v>
      </c>
      <c r="P17" s="8">
        <f>((I17)/M17/(O17/N17))/1000</f>
        <v>29.81985451349334</v>
      </c>
      <c r="Q17" s="12"/>
      <c r="R17" s="9">
        <f>((K17)/M17/(O17/N17))/1000</f>
        <v>4.6173668262400014</v>
      </c>
      <c r="S17" s="12"/>
      <c r="T17" s="12">
        <v>-21.010524034863611</v>
      </c>
      <c r="U17" s="12"/>
      <c r="V17" s="12">
        <v>6.7728086057794732</v>
      </c>
      <c r="W17" s="12"/>
    </row>
    <row r="18" spans="1:23" s="4" customFormat="1">
      <c r="A18" s="4">
        <v>2071</v>
      </c>
      <c r="B18" s="4">
        <v>1</v>
      </c>
      <c r="C18" s="4">
        <v>5</v>
      </c>
      <c r="D18" s="4">
        <v>150</v>
      </c>
      <c r="E18" s="3">
        <v>38.811500000000002</v>
      </c>
      <c r="F18" s="4">
        <v>-69.134100000000004</v>
      </c>
      <c r="G18" s="16">
        <v>41025.578472222223</v>
      </c>
      <c r="H18" s="16">
        <v>41026.59375</v>
      </c>
      <c r="I18" s="21">
        <v>127.05746343999999</v>
      </c>
      <c r="J18" s="24"/>
      <c r="K18" s="24">
        <v>27.296436360000001</v>
      </c>
      <c r="L18" s="24"/>
      <c r="M18" s="23">
        <v>0.375</v>
      </c>
      <c r="N18" s="22">
        <v>2500</v>
      </c>
      <c r="O18" s="23">
        <v>85</v>
      </c>
      <c r="P18" s="8">
        <f>((I18)/M18/(O18/N18))/1000</f>
        <v>9.9652912501960778</v>
      </c>
      <c r="Q18" s="12"/>
      <c r="R18" s="9">
        <f>((K18)/M18/(O18/N18))/1000</f>
        <v>2.1408969694117643</v>
      </c>
      <c r="S18" s="12"/>
      <c r="T18" s="12"/>
      <c r="U18" s="12"/>
      <c r="V18" s="12">
        <v>31.363813684758238</v>
      </c>
      <c r="W18" s="12"/>
    </row>
    <row r="19" spans="1:23" s="4" customFormat="1">
      <c r="A19" s="4">
        <v>2071</v>
      </c>
      <c r="B19" s="4">
        <v>1</v>
      </c>
      <c r="C19" s="4">
        <v>6</v>
      </c>
      <c r="D19" s="4">
        <v>150</v>
      </c>
      <c r="E19" s="3">
        <v>38.799599999999998</v>
      </c>
      <c r="F19" s="4">
        <v>-69.151589999999999</v>
      </c>
      <c r="G19" s="16">
        <v>41025.739583333336</v>
      </c>
      <c r="H19" s="16">
        <v>41026.72152777778</v>
      </c>
      <c r="I19" s="24"/>
      <c r="J19" s="24"/>
      <c r="K19" s="24"/>
      <c r="L19" s="24"/>
      <c r="M19" s="22"/>
      <c r="N19" s="22"/>
      <c r="O19" s="22"/>
      <c r="P19" s="11"/>
      <c r="Q19" s="12"/>
      <c r="R19" s="12"/>
      <c r="S19" s="12"/>
      <c r="T19" s="12"/>
      <c r="U19" s="12"/>
      <c r="V19" s="12"/>
      <c r="W19" s="12"/>
    </row>
    <row r="20" spans="1:23" s="4" customFormat="1">
      <c r="A20" s="4">
        <v>2071</v>
      </c>
      <c r="B20" s="4">
        <v>2</v>
      </c>
      <c r="C20" s="4">
        <v>7</v>
      </c>
      <c r="D20" s="4">
        <v>150</v>
      </c>
      <c r="E20" s="3">
        <v>32.979309999999998</v>
      </c>
      <c r="F20" s="4">
        <v>-65.995019999999997</v>
      </c>
      <c r="G20" s="16">
        <v>41028.797222222223</v>
      </c>
      <c r="H20" s="16">
        <v>41029.547222222223</v>
      </c>
      <c r="I20" s="21">
        <v>169.27639456000006</v>
      </c>
      <c r="J20" s="24"/>
      <c r="K20" s="24">
        <v>24.059109540000001</v>
      </c>
      <c r="L20" s="24"/>
      <c r="M20" s="23">
        <v>0.375</v>
      </c>
      <c r="N20" s="22">
        <v>2500</v>
      </c>
      <c r="O20" s="23">
        <v>100</v>
      </c>
      <c r="P20" s="8">
        <f>((I20)/M20/(O20/N20))/1000</f>
        <v>11.285092970666669</v>
      </c>
      <c r="Q20" s="12"/>
      <c r="R20" s="9">
        <f>((K20)/M20/(O20/N20))/1000</f>
        <v>1.6039406360000001</v>
      </c>
      <c r="S20" s="12"/>
      <c r="T20" s="12">
        <v>-22.517418104386614</v>
      </c>
      <c r="V20" s="12">
        <v>16.400899650853681</v>
      </c>
      <c r="W20" s="12"/>
    </row>
    <row r="21" spans="1:23" s="4" customFormat="1">
      <c r="A21" s="4">
        <v>2071</v>
      </c>
      <c r="B21" s="4">
        <v>2</v>
      </c>
      <c r="C21" s="4">
        <v>9</v>
      </c>
      <c r="D21" s="4">
        <v>150</v>
      </c>
      <c r="E21" s="3">
        <v>32.927030000000002</v>
      </c>
      <c r="F21" s="4">
        <v>-65.88861</v>
      </c>
      <c r="G21" s="16">
        <v>41029.54791666667</v>
      </c>
      <c r="H21" s="16">
        <v>41030.53125</v>
      </c>
      <c r="I21" s="21">
        <v>166.31535184000001</v>
      </c>
      <c r="J21" s="24"/>
      <c r="K21" s="24">
        <v>29.379202499999998</v>
      </c>
      <c r="L21" s="24"/>
      <c r="M21" s="23">
        <v>0.375</v>
      </c>
      <c r="N21" s="22">
        <v>2500</v>
      </c>
      <c r="O21" s="23">
        <v>100</v>
      </c>
      <c r="P21" s="8">
        <f>((I21)/M21/(O21/N21))/1000</f>
        <v>11.087690122666666</v>
      </c>
      <c r="Q21" s="12"/>
      <c r="R21" s="9">
        <f>((K21)/M21/(O21/N21))/1000</f>
        <v>1.9586135</v>
      </c>
      <c r="S21" s="12"/>
      <c r="T21" s="12">
        <v>-22.074571594563771</v>
      </c>
      <c r="V21" s="12">
        <v>3.2470173974411405</v>
      </c>
      <c r="W21" s="12"/>
    </row>
    <row r="22" spans="1:23" s="4" customFormat="1">
      <c r="A22" s="4">
        <v>2071</v>
      </c>
      <c r="B22" s="4">
        <v>2</v>
      </c>
      <c r="C22" s="4">
        <v>11</v>
      </c>
      <c r="D22" s="4">
        <v>150</v>
      </c>
      <c r="E22" s="3">
        <v>32.93927</v>
      </c>
      <c r="F22" s="4">
        <v>-65.769540000000006</v>
      </c>
      <c r="G22" s="16">
        <v>41030.548611111109</v>
      </c>
      <c r="H22" s="16">
        <v>41031.555555555555</v>
      </c>
      <c r="I22" s="21">
        <v>246.83241064000003</v>
      </c>
      <c r="J22" s="24"/>
      <c r="K22" s="24">
        <v>35.804004520000007</v>
      </c>
      <c r="L22" s="24"/>
      <c r="M22" s="23">
        <v>0.375</v>
      </c>
      <c r="N22" s="22">
        <v>2500</v>
      </c>
      <c r="O22" s="23">
        <v>100</v>
      </c>
      <c r="P22" s="8">
        <f>((I22)/M22/(O22/N22))/1000</f>
        <v>16.455494042666668</v>
      </c>
      <c r="Q22" s="12"/>
      <c r="R22" s="9">
        <f>((K22)/M22/(O22/N22))/1000</f>
        <v>2.3869336346666667</v>
      </c>
      <c r="S22" s="12"/>
      <c r="T22" s="12">
        <v>-21.88205699110037</v>
      </c>
      <c r="V22" s="12">
        <v>4.262513319284265</v>
      </c>
      <c r="W22" s="1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 trap deployment data</vt:lpstr>
    </vt:vector>
  </TitlesOfParts>
  <Company>Woods Hole Oceanographic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Collins</dc:creator>
  <cp:lastModifiedBy>James Collins</cp:lastModifiedBy>
  <dcterms:created xsi:type="dcterms:W3CDTF">2013-12-08T16:58:21Z</dcterms:created>
  <dcterms:modified xsi:type="dcterms:W3CDTF">2013-12-13T21:20:09Z</dcterms:modified>
</cp:coreProperties>
</file>