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lawsonData" sheetId="10" r:id="rId3"/>
    <sheet name="Sheet1" sheetId="11" r:id="rId4"/>
    <sheet name="Sheet2" sheetId="12" r:id="rId5"/>
    <sheet name="Sheet3" sheetId="13" r:id="rId6"/>
  </sheets>
  <definedNames>
    <definedName name="_xlnm._FilterDatabase" localSheetId="0" hidden="1">RF_trait_data2!$A$1:$N$2331</definedName>
  </definedNames>
  <calcPr calcId="152511"/>
</workbook>
</file>

<file path=xl/calcChain.xml><?xml version="1.0" encoding="utf-8"?>
<calcChain xmlns="http://schemas.openxmlformats.org/spreadsheetml/2006/main">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<sst xmlns="http://schemas.openxmlformats.org/spreadsheetml/2006/main" count="8990" uniqueCount="822">
  <si>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</si>
  <si>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</si>
  <si>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</si>
  <si>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</si>
  <si>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</si>
  <si>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</si>
  <si>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</si>
  <si>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</si>
  <si>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</si>
  <si>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</si>
  <si>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</si>
  <si>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</si>
  <si>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</si>
  <si>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</si>
  <si>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</si>
  <si>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</si>
  <si>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</si>
  <si>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</si>
  <si>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</si>
  <si>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</si>
  <si>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</si>
  <si>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</si>
  <si>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</si>
  <si>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</si>
  <si>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</si>
  <si>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</si>
  <si>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</si>
  <si>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</si>
  <si>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</si>
  <si>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</si>
  <si>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</si>
  <si>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</si>
  <si>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</si>
  <si>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</si>
  <si>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</si>
  <si>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</si>
  <si>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</si>
  <si>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</si>
  <si>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</si>
  <si>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</si>
  <si>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</si>
  <si>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</si>
  <si>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</si>
  <si>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</si>
  <si>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</si>
  <si>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</si>
  <si>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</si>
  <si>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</si>
  <si>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</si>
  <si>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</si>
  <si>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</si>
  <si>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</si>
  <si>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</si>
  <si>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</si>
  <si>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</si>
  <si>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</si>
  <si>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</si>
  <si>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</si>
  <si>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</si>
  <si>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</si>
  <si>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</si>
  <si>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</si>
  <si>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</si>
  <si>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</si>
  <si>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</si>
  <si>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</si>
  <si>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</si>
  <si>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</si>
  <si>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</si>
  <si>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</si>
  <si>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</si>
  <si>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</si>
  <si>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</si>
  <si>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</si>
  <si>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</si>
  <si>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</si>
  <si>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</si>
  <si>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</si>
  <si>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</si>
  <si>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</si>
  <si>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</si>
  <si>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</si>
  <si>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</si>
  <si>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</si>
  <si>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</si>
  <si>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</si>
  <si>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</si>
  <si>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</si>
  <si>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</si>
  <si>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</si>
  <si>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</si>
  <si>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</si>
  <si>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</si>
  <si>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</si>
  <si>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</si>
  <si>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</si>
  <si>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</si>
  <si>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</si>
  <si>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</si>
  <si>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</si>
  <si>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</si>
  <si>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</si>
  <si>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</si>
  <si>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</si>
  <si>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</si>
  <si>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</si>
  <si>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</si>
  <si>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</si>
  <si>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</si>
  <si>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</si>
  <si>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</si>
  <si>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</si>
  <si>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</si>
  <si>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</si>
  <si>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</si>
  <si>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</si>
  <si>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</si>
  <si>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</si>
  <si>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</si>
  <si>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</si>
  <si>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</si>
  <si>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</si>
  <si>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</si>
  <si>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</si>
  <si>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</si>
  <si>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</si>
  <si>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</si>
  <si>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</si>
  <si>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</si>
  <si>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</si>
  <si>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</si>
  <si>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</si>
  <si>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</si>
  <si>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</si>
  <si>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</si>
  <si>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</si>
  <si>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</si>
  <si>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</si>
  <si>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</si>
  <si>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</si>
  <si>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</si>
  <si>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</si>
  <si>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</si>
  <si>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</si>
  <si>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</si>
  <si>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</si>
  <si>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</si>
  <si>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</si>
  <si>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</si>
  <si>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</si>
  <si>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</si>
  <si>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</si>
  <si>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</si>
  <si>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</si>
  <si>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</si>
  <si>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</si>
  <si>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</si>
  <si>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</si>
  <si>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</si>
  <si>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</si>
  <si>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</si>
  <si>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</si>
  <si>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</si>
  <si>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</si>
  <si>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</si>
  <si>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</si>
  <si>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</si>
  <si>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</si>
  <si>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</si>
  <si>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</si>
  <si>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</si>
  <si>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</si>
  <si>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</si>
  <si>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</si>
  <si>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</si>
  <si>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</si>
  <si>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</si>
  <si>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</si>
  <si>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</si>
  <si>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</si>
  <si>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</si>
  <si>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</si>
  <si>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</si>
  <si>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</si>
  <si>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</si>
  <si>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</si>
  <si>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</si>
  <si>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</si>
  <si>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</si>
  <si>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</si>
  <si>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</si>
  <si>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</si>
  <si>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</si>
  <si>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</si>
  <si>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</si>
  <si>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</si>
  <si>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</si>
  <si>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</si>
  <si>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</si>
  <si>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</si>
  <si>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</si>
  <si>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</si>
  <si>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</si>
  <si>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</si>
  <si>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</si>
  <si>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</si>
  <si>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</si>
  <si>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</si>
  <si>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</si>
  <si>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</si>
  <si>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</si>
  <si>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</si>
  <si>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</si>
  <si>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</si>
  <si>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</si>
  <si>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</si>
  <si>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</si>
  <si>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</si>
  <si>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</si>
  <si>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</si>
  <si>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</si>
  <si>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</si>
  <si>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</si>
  <si>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</si>
  <si>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</si>
  <si>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</si>
  <si>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</si>
  <si>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</si>
  <si>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</si>
  <si>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</si>
  <si>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</si>
  <si>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</si>
  <si>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All year</t>
  </si>
  <si>
    <t>Oct</t>
  </si>
  <si>
    <t>Sept</t>
  </si>
  <si>
    <t>flowering duration</t>
  </si>
  <si>
    <t>AUSTRAITS_dataset_24</t>
  </si>
  <si>
    <t>AUSTRAITS_dataset_25</t>
  </si>
  <si>
    <t>Wilkiea macrophylla</t>
  </si>
  <si>
    <t>AUSTRAITS_dataset_26</t>
  </si>
  <si>
    <t>m2/kg</t>
  </si>
  <si>
    <t>AUSTRAITS_dataset_28</t>
  </si>
  <si>
    <t>ficus racemosa</t>
  </si>
  <si>
    <t>trema tomentosa</t>
  </si>
  <si>
    <t>drypetes deplanchei</t>
  </si>
  <si>
    <t>mallotus philippensis</t>
  </si>
  <si>
    <t>may</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</si>
  <si>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</si>
  <si>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</si>
  <si>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</si>
  <si>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</si>
  <si>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</si>
  <si>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</si>
  <si>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</si>
  <si>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</si>
  <si>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</si>
  <si>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</si>
  <si>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</si>
  <si>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</si>
  <si>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</si>
  <si>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</si>
  <si>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</si>
  <si>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</si>
  <si>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</si>
  <si>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</si>
  <si>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</si>
  <si>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</si>
  <si>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</si>
  <si>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</si>
  <si>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</si>
  <si>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</si>
  <si>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</si>
  <si>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</si>
  <si>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</si>
  <si>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</si>
  <si>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</si>
  <si>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</si>
  <si>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</si>
  <si>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</si>
  <si>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</si>
  <si>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</si>
  <si>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</si>
  <si>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ephemeral</t>
  </si>
  <si>
    <t>Andredera cordifolia</t>
  </si>
  <si>
    <t>Taxon</t>
  </si>
  <si>
    <t>Gallagher_field_workPHD</t>
  </si>
  <si>
    <t>g/cm2</t>
  </si>
  <si>
    <t xml:space="preserve">species with no data </t>
  </si>
  <si>
    <t>Alangium polyosmoides</t>
  </si>
  <si>
    <t>sep/oct/nov</t>
  </si>
  <si>
    <t>jul/aug/sep/oct/nov</t>
  </si>
  <si>
    <t>mar/apr/may</t>
  </si>
  <si>
    <t>nov/dec</t>
  </si>
  <si>
    <t>dec/jan</t>
  </si>
  <si>
    <t>aug/sep/oct/nov</t>
  </si>
  <si>
    <t>sep/oct/nov/dec/janmar</t>
  </si>
  <si>
    <t>may/jun/jul/aug/sep</t>
  </si>
  <si>
    <t>sep/oct/nov/dec</t>
  </si>
  <si>
    <t>aug/sep/oct/nov/dec</t>
  </si>
  <si>
    <t>jun/jul/aug</t>
  </si>
  <si>
    <t>oct/nov/dec</t>
  </si>
  <si>
    <t>nov</t>
  </si>
  <si>
    <t>nov/dec/jan</t>
  </si>
  <si>
    <t>aug/sep/oct</t>
  </si>
  <si>
    <t>mar/apr/may/jun/jul/aug</t>
  </si>
  <si>
    <t>apr/may/jun/jul/aug/sep/oct</t>
  </si>
  <si>
    <t>jun/jul/aug/sep/oct/nov/dec</t>
  </si>
  <si>
    <t>oct/nov/dec/jan</t>
  </si>
  <si>
    <t>apr/may/jun/jul/aug</t>
  </si>
  <si>
    <t>mar/apr/may/jun/jul/aug/sep/oct/nov</t>
  </si>
  <si>
    <t>nov/dec/jan/feb</t>
  </si>
  <si>
    <t>oct/nov/dec/jan/feb/mar/apr</t>
  </si>
  <si>
    <t>sep/oct/nov/dec/jan/feb/mar/apr/may</t>
  </si>
  <si>
    <t>sep/oct/nov/dec/jan/feb</t>
  </si>
  <si>
    <t>dec/jan/feb</t>
  </si>
  <si>
    <t>jan/feb/mar/apr/may/sep/oct/nov/dec</t>
  </si>
  <si>
    <t>dec/jan/feb/mar/apr/may</t>
  </si>
  <si>
    <t>jan/feb/sep/oct/nov/dec</t>
  </si>
  <si>
    <t xml:space="preserve">NSW flora online </t>
  </si>
  <si>
    <t>apr/may/jun/jul</t>
  </si>
  <si>
    <t>aug/sep</t>
  </si>
  <si>
    <t>dec/jan/feb/mar</t>
  </si>
  <si>
    <t>feb/mar/apr/may</t>
  </si>
  <si>
    <t>feb/mar/apr</t>
  </si>
  <si>
    <t>feb/mar/apr/may/sep/oct/nov</t>
  </si>
  <si>
    <t>jan/feb</t>
  </si>
  <si>
    <t>jan/feb/mar/apr</t>
  </si>
  <si>
    <t>jan/feb/mar</t>
  </si>
  <si>
    <t>jan/feb/mar/apr/may/jun/jul/augsep/oct/nov</t>
  </si>
  <si>
    <t>jul/aug/sep</t>
  </si>
  <si>
    <t>jun/jul/aug/sep/oct</t>
  </si>
  <si>
    <t>mar/apr/may/jun/jul</t>
  </si>
  <si>
    <t>oct/nov</t>
  </si>
  <si>
    <t>sep/oct</t>
  </si>
  <si>
    <t>Schoenoplectus validus</t>
  </si>
  <si>
    <t>WD</t>
  </si>
  <si>
    <t>NA</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</si>
  <si>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</si>
  <si>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</si>
  <si>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</si>
  <si>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</si>
  <si>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</si>
  <si>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</si>
  <si>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</si>
  <si>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</si>
  <si>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</si>
  <si>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</si>
  <si>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</si>
  <si>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seed mass source</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</si>
  <si>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</si>
  <si>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</si>
  <si>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</si>
  <si>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</si>
  <si>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</si>
  <si>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</si>
  <si>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</si>
  <si>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</si>
  <si>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</si>
  <si>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</si>
  <si>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</si>
  <si>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</si>
  <si>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</si>
  <si>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</si>
  <si>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</si>
  <si>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</si>
  <si>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</si>
  <si>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</si>
  <si>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</si>
  <si>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</si>
  <si>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</si>
  <si>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</si>
  <si>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</si>
  <si>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</si>
  <si>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</si>
  <si>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</si>
  <si>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</si>
  <si>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</si>
  <si>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</si>
  <si>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</si>
  <si>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</si>
  <si>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</si>
  <si>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</si>
  <si>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</si>
  <si>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</si>
  <si>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</si>
  <si>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</si>
  <si>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</si>
  <si>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</si>
  <si>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</si>
  <si>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</si>
  <si>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</si>
  <si>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</si>
  <si>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</si>
  <si>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</si>
  <si>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</si>
  <si>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</si>
  <si>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</si>
  <si>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</si>
  <si>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</si>
  <si>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</si>
  <si>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</si>
  <si>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</si>
  <si>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</si>
  <si>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</si>
  <si>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</si>
  <si>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</si>
  <si>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</si>
  <si>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</si>
  <si>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</si>
  <si>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</si>
  <si>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</si>
  <si>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</si>
  <si>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</si>
  <si>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</si>
  <si>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</si>
  <si>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</si>
  <si>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</si>
  <si>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</si>
  <si>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</si>
  <si>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</si>
  <si>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</si>
  <si>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</si>
  <si>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</si>
  <si>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</si>
  <si>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</si>
  <si>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</si>
  <si>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</si>
  <si>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</si>
  <si>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</si>
  <si>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</si>
  <si>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</si>
  <si>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</si>
  <si>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</si>
  <si>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</si>
  <si>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</si>
  <si>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</si>
  <si>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</si>
  <si>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</si>
  <si>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</si>
  <si>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</si>
  <si>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</si>
  <si>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</si>
  <si>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</si>
  <si>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</si>
  <si>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</si>
  <si>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</si>
  <si>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</si>
  <si>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</si>
  <si>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</si>
  <si>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</si>
  <si>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</si>
  <si>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</si>
  <si>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</si>
  <si>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</si>
  <si>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</si>
  <si>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</si>
  <si>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</si>
  <si>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</si>
  <si>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</si>
  <si>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</si>
  <si>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</si>
  <si>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</si>
  <si>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</si>
  <si>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</si>
  <si>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</si>
  <si>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</si>
  <si>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</si>
  <si>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</si>
  <si>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</si>
  <si>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</si>
  <si>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</si>
  <si>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</si>
  <si>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</si>
  <si>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</si>
  <si>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</si>
  <si>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</si>
  <si>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</si>
  <si>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</si>
  <si>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</si>
  <si>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</si>
  <si>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</si>
  <si>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</si>
  <si>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</si>
  <si>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</si>
  <si>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</si>
  <si>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</si>
  <si>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</si>
  <si>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</si>
  <si>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</si>
  <si>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</si>
  <si>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</si>
  <si>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</si>
  <si>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</si>
  <si>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</si>
  <si>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</si>
  <si>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</si>
  <si>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</si>
  <si>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</si>
  <si>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</si>
  <si>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</si>
  <si>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</si>
  <si>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</si>
  <si>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</si>
  <si>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</si>
  <si>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</si>
  <si>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</si>
  <si>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</si>
  <si>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</si>
  <si>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</si>
  <si>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</si>
  <si>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</si>
  <si>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</si>
  <si>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</si>
  <si>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</si>
  <si>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</si>
  <si>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</si>
  <si>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</si>
  <si>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</si>
  <si>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</si>
  <si>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</si>
  <si>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</si>
  <si>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</si>
  <si>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</si>
  <si>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</si>
  <si>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</si>
  <si>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</si>
  <si>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</si>
  <si>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</si>
  <si>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</si>
  <si>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</si>
  <si>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</si>
  <si>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</si>
  <si>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</si>
  <si>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</si>
  <si>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</si>
  <si>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</si>
  <si>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</si>
  <si>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</si>
  <si>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</si>
  <si>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</si>
  <si>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</si>
  <si>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</si>
  <si>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</si>
  <si>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</si>
  <si>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</si>
  <si>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</si>
  <si>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</si>
  <si>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</si>
  <si>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</si>
  <si>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</si>
  <si>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</si>
  <si>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</si>
  <si>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</si>
  <si>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</si>
  <si>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</si>
  <si>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</si>
  <si>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</si>
  <si>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</si>
  <si>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</si>
  <si>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</si>
  <si>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</si>
  <si>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</si>
  <si>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</si>
  <si>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</si>
  <si>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</si>
  <si>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</si>
  <si>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</si>
  <si>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</si>
  <si>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</si>
  <si>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</si>
  <si>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</si>
  <si>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</si>
  <si>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</si>
  <si>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</si>
  <si>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</si>
  <si>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</si>
  <si>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</si>
  <si>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</si>
  <si>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</si>
  <si>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</si>
  <si>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</si>
  <si>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</si>
  <si>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</si>
  <si>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</si>
  <si>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</si>
  <si>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</si>
  <si>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</si>
  <si>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</si>
  <si>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</si>
  <si>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</si>
  <si>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</si>
  <si>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</si>
  <si>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</si>
  <si>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</si>
  <si>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</si>
  <si>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</si>
  <si>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</si>
  <si>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</si>
  <si>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</si>
  <si>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</si>
  <si>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</si>
  <si>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</si>
  <si>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</si>
  <si>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</si>
  <si>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</si>
  <si>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</si>
  <si>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</si>
  <si>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</si>
  <si>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</si>
  <si>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</si>
  <si>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</si>
  <si>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</si>
  <si>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</si>
  <si>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</si>
  <si>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</si>
  <si>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</si>
  <si>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</si>
  <si>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</si>
  <si>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</si>
  <si>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</si>
  <si>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</si>
  <si>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</si>
  <si>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</si>
  <si>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</si>
  <si>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</si>
  <si>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</si>
  <si>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</si>
  <si>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</si>
  <si>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</si>
  <si>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</si>
  <si>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</si>
  <si>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</si>
  <si>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</si>
  <si>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</si>
  <si>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</si>
  <si>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</si>
  <si>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</si>
  <si>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</si>
  <si>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</si>
  <si>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</si>
  <si>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</si>
  <si>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</si>
  <si>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</si>
  <si>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</si>
  <si>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</si>
  <si>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</si>
  <si>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</si>
  <si>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</si>
  <si>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</si>
  <si>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</si>
  <si>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</si>
  <si>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</si>
  <si>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</si>
  <si>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</si>
  <si>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</si>
  <si>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</si>
  <si>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</si>
  <si>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</si>
  <si>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</si>
  <si>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</si>
  <si>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</si>
  <si>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</si>
  <si>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</si>
  <si>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</si>
  <si>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</si>
  <si>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</si>
  <si>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</si>
  <si>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</si>
  <si>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</si>
  <si>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</si>
  <si>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</si>
  <si>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</si>
  <si>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</si>
  <si>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</si>
  <si>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</si>
  <si>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</si>
  <si>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</si>
  <si>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</si>
  <si>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</si>
  <si>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</si>
  <si>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</si>
  <si>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</si>
  <si>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</si>
  <si>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</si>
  <si>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</si>
  <si>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</si>
  <si>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</si>
  <si>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</si>
  <si>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</si>
  <si>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</si>
  <si>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</si>
  <si>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</si>
  <si>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</si>
  <si>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</si>
  <si>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</si>
  <si>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</si>
  <si>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</si>
  <si>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</si>
  <si>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</si>
  <si>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</si>
  <si>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</si>
  <si>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</si>
  <si>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</si>
  <si>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</si>
  <si>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</si>
  <si>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</si>
  <si>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</si>
  <si>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</si>
  <si>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</si>
  <si>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</si>
  <si>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</si>
  <si>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</si>
  <si>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</si>
  <si>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</si>
  <si>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</si>
  <si>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</si>
  <si>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</si>
  <si>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</si>
  <si>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</si>
  <si>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</si>
  <si>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</si>
  <si>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</si>
  <si>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</si>
  <si>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</si>
  <si>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</si>
  <si>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</si>
  <si>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</si>
  <si>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</si>
  <si>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</si>
  <si>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</si>
  <si>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</si>
  <si>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</si>
  <si>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</si>
  <si>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</si>
  <si>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</si>
  <si>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</si>
  <si>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</si>
  <si>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</si>
  <si>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</si>
  <si>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</si>
  <si>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</si>
  <si>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</si>
  <si>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</si>
  <si>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</si>
  <si>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</si>
  <si>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</si>
  <si>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</si>
  <si>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</si>
  <si>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</si>
  <si>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</si>
  <si>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</si>
  <si>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</si>
  <si>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</si>
  <si>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</si>
  <si>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</si>
  <si>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</si>
  <si>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</si>
  <si>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</si>
  <si>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</si>
  <si>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</si>
  <si>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</si>
  <si>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</si>
  <si>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</si>
  <si>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</si>
  <si>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</si>
  <si>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</si>
  <si>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</si>
  <si>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</si>
  <si>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</si>
  <si>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</si>
  <si>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</si>
  <si>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</si>
  <si>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</si>
  <si>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</si>
  <si>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</si>
  <si>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</si>
  <si>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</si>
  <si>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</si>
  <si>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</si>
  <si>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</si>
  <si>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</si>
  <si>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</si>
  <si>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</si>
  <si>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</si>
  <si>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</si>
  <si>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</si>
  <si>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</si>
  <si>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</si>
  <si>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</si>
  <si>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</si>
  <si>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</si>
  <si>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</si>
  <si>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</si>
  <si>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</si>
  <si>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</si>
  <si>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</si>
  <si>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</si>
  <si>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</si>
  <si>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</si>
  <si>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</si>
  <si>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</si>
  <si>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</si>
  <si>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</si>
  <si>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</si>
  <si>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</si>
  <si>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</si>
  <si>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</si>
  <si>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SLA (m2 kgNA1)</t>
  </si>
  <si>
    <t>Wood Density (g cmNA3)</t>
  </si>
  <si>
    <t>Trevor L. Meers, Tina L. Bell, Neal J. Enright, Sabine Kasel. 2010.  Do generalisations of global tradeNAoffs in plant design apply to an Australian sclerophyllous flora? Australian Journal of Botany 58(4) 257–270</t>
  </si>
  <si>
    <t>raw data from Gallagher RV &amp; Leishman MR (2012). Contrasting patterns of community assembly in lianas and trees from temperate Australia. Oikos 121: 2026NA2035</t>
  </si>
  <si>
    <t>Ash J, Helman C. 1990.  Floristics and vegetation biomass of a forest catchment, Kioloa, south coastal New South Wales. Cunninghamia 2: 167NA182</t>
  </si>
  <si>
    <t>Lake, J. &amp; Leishman, M.R. (2004) Invasion success of exotic plants in natural ecosystems: the role of disturbance, plant attributes and freedom from herbivores. Biological Conservation 117, 215NA226.</t>
  </si>
  <si>
    <t>Mueller JM. 2009.  Conservation Management Under Climate Change: On Tropical Drought Resistance, NonNAnative Species Response to Increasing Disturbance, and Assisted Migration. MSc thesis, University of Notre Dame.</t>
  </si>
  <si>
    <t xml:space="preserve">raw data in Jillian M. Mueller. 2009. CONSERVATION MANAGEMENT UNDER CLIMATE CHANGE: ON TROPICAL DROUGHT RESISTANCE, NONNANATIVE SPECIES RESPONSE TO INCREASING DISTURBANCE, AND ASSISTED MIGRATION. University of Notre Dame, MSc thesis. </t>
  </si>
  <si>
    <t>Stanley &amp; Ross (1983). Flora of southNAeastern QLD. QLD Department of Primary Industries, Brisbane</t>
  </si>
  <si>
    <t>C.K. Ong, C.R. Black, J.S. Wallace,  A.A.H. Khan,  J.E. Lott, N.A. Jackson, S.B. Howard, D.M. Smith. 2000. Productivity, microclimate and water use in Grevillea robustaNAbased agroforesNA systems on hillslopes in semiNAarid Kenya. Agriculture, Ecosystems &amp; Environment  80,  121–141</t>
  </si>
  <si>
    <t>Kooyman RM,  Westoby M. 2009. Costs of height gain in rainforest saplings: mainNAstem scaling, functional traits and strategy variation across 75 species. Annals of Botany 104: 987NA993</t>
  </si>
  <si>
    <t>Leishman, M.R., Thomson, V.P., and Cooke, J. (2010) Native and exotic invasive plants have fundamentally similar carbon capture strategies. Journal of Ecology 98, 28NA42.</t>
  </si>
  <si>
    <t>MartínezNACabrera HI, Jones CS, Espino S, Schenk HJ. 2009.  Wood anatomy and wood density in shrubs: Responses to varying aridity along transcontinental transects. American Journal of Botany 96: 1388NA1398</t>
  </si>
  <si>
    <t>J_Lawson_FieldWork</t>
  </si>
  <si>
    <t>J_Lawson_FieldWork, , as N. microcarpa var. microcarpa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</si>
</sst>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cellStyleXfs>
  <cellXfs count="139">
    <xf numFmtId="0" fontId="0" fillId="0" borderId="0" xfId="0"/>
    <xf numFmtId="0" fontId="20" fillId="0" borderId="0" xfId="0" applyFont="1"/>
    <xf numFmtId="0" fontId="21" fillId="0" borderId="0" xfId="0" applyFont="1"/>
    <xf numFmtId="2" fontId="20" fillId="0" borderId="0" xfId="0" applyNumberFormat="1" applyFont="1"/>
    <xf numFmtId="1"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alignment horizontal="left" vertical="center"/>
    </xf>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33"/>
  <sheetViews>
    <sheetView tabSelected="1" workbookViewId="0">
      <pane ySplit="1" topLeftCell="A2306" activePane="bottomLeft" state="frozen"/>
      <selection pane="bottomLeft" activeCell="E2335" sqref="E2335"/>
    </sheetView>
  </sheetViews>
  <sheetFormatPr defaultColWidth="16.140625" defaultRowHeight="17.25" x14ac:dyDescent="0.3"/>
  <cols>
    <col min="1" max="1" width="33.85546875" style="22" bestFit="1" customWidth="1"/>
    <col min="2" max="2" width="16.140625" style="10"/>
    <col min="3" max="4" width="16.140625" style="1"/>
    <col min="5" max="5" width="16.140625" style="10"/>
    <col min="6" max="6" width="16.140625" style="1"/>
    <col min="7" max="8" width="16.140625" style="10"/>
    <col min="9" max="9" width="16.140625" style="79"/>
    <col min="10" max="11" width="16.140625" style="10"/>
    <col min="12" max="16384" width="16.140625" style="1"/>
  </cols>
  <sheetData>
    <row r="1" spans="1:14" s="2" customFormat="1" x14ac:dyDescent="0.3">
      <c r="A1" s="57" t="s">
        <v>284</v>
      </c>
      <c r="B1" s="26" t="s">
        <v>219</v>
      </c>
      <c r="C1" s="2" t="s">
        <v>214</v>
      </c>
      <c r="D1" s="2" t="s">
        <v>231</v>
      </c>
      <c r="E1" s="26" t="s">
        <v>248</v>
      </c>
      <c r="F1" s="2" t="s">
        <v>249</v>
      </c>
      <c r="G1" s="26" t="s">
        <v>349</v>
      </c>
      <c r="H1" s="26" t="s">
        <v>337</v>
      </c>
      <c r="I1" s="76" t="s">
        <v>350</v>
      </c>
      <c r="J1" s="26" t="s">
        <v>347</v>
      </c>
      <c r="K1" s="26" t="s">
        <v>351</v>
      </c>
      <c r="L1" s="2" t="s">
        <v>235</v>
      </c>
      <c r="M1" s="2" t="s">
        <v>0</v>
      </c>
      <c r="N1" s="2" t="s">
        <v>213</v>
      </c>
    </row>
    <row r="2" spans="1:14" x14ac:dyDescent="0.3">
      <c r="A2" s="7" t="s">
        <v>66</v>
      </c>
      <c r="G2" s="39">
        <v>6.9999999999999988E-4</v>
      </c>
      <c r="H2" s="19"/>
      <c r="I2" s="77">
        <v>25</v>
      </c>
      <c r="J2" s="39"/>
      <c r="M2" s="1" t="s">
        <v>260</v>
      </c>
    </row>
    <row r="3" spans="1:14" x14ac:dyDescent="0.3">
      <c r="A3" s="63" t="s">
        <v>66</v>
      </c>
      <c r="B3" s="33"/>
      <c r="C3" s="12"/>
      <c r="D3" s="12"/>
      <c r="E3" s="33"/>
      <c r="F3" s="12"/>
      <c r="G3" s="41">
        <v>1.8899999999999997E-2</v>
      </c>
      <c r="H3" s="48"/>
      <c r="I3" s="78">
        <v>20</v>
      </c>
      <c r="J3" s="33"/>
      <c r="K3" s="33"/>
      <c r="L3" s="11"/>
      <c r="M3" s="12" t="s">
        <v>247</v>
      </c>
      <c r="N3" s="12"/>
    </row>
    <row r="4" spans="1:14" x14ac:dyDescent="0.3">
      <c r="A4" s="22" t="s">
        <v>1</v>
      </c>
      <c r="B4" s="10">
        <v>101.5</v>
      </c>
      <c r="C4" s="1" t="s">
        <v>218</v>
      </c>
      <c r="G4" s="10">
        <v>3.3020000000000001E-2</v>
      </c>
      <c r="M4" s="1" t="s">
        <v>2</v>
      </c>
    </row>
    <row r="5" spans="1:14" x14ac:dyDescent="0.3">
      <c r="A5" s="70" t="s">
        <v>6</v>
      </c>
      <c r="B5" s="10">
        <v>124</v>
      </c>
      <c r="C5" s="1" t="s">
        <v>218</v>
      </c>
      <c r="G5" s="10">
        <v>0.10369</v>
      </c>
      <c r="H5" s="34"/>
      <c r="M5" s="1" t="s">
        <v>2</v>
      </c>
    </row>
    <row r="6" spans="1:14" x14ac:dyDescent="0.3">
      <c r="A6" s="5" t="s">
        <v>168</v>
      </c>
      <c r="G6" s="39">
        <v>0.14699999999999999</v>
      </c>
      <c r="H6" s="39"/>
      <c r="I6" s="77">
        <v>1</v>
      </c>
      <c r="J6" s="39"/>
      <c r="M6" s="1" t="s">
        <v>260</v>
      </c>
    </row>
    <row r="7" spans="1:14" x14ac:dyDescent="0.3">
      <c r="A7" s="13" t="s">
        <v>3</v>
      </c>
      <c r="B7" s="10">
        <v>121.6</v>
      </c>
      <c r="C7" s="1" t="s">
        <v>218</v>
      </c>
      <c r="G7" s="10">
        <v>0.18049999999999999</v>
      </c>
      <c r="H7" s="34"/>
      <c r="M7" s="1" t="s">
        <v>2</v>
      </c>
    </row>
    <row r="8" spans="1:14" x14ac:dyDescent="0.3">
      <c r="A8" s="60" t="s">
        <v>66</v>
      </c>
      <c r="B8" s="27">
        <v>3.7237549407114621</v>
      </c>
      <c r="C8" s="21" t="s">
        <v>215</v>
      </c>
      <c r="D8" s="21"/>
      <c r="G8" s="27">
        <v>0.18842199999999998</v>
      </c>
      <c r="H8" s="27"/>
      <c r="I8" s="21">
        <v>10</v>
      </c>
      <c r="M8" s="1" t="s">
        <v>216</v>
      </c>
    </row>
    <row r="9" spans="1:14" x14ac:dyDescent="0.3">
      <c r="A9" s="58" t="s">
        <v>66</v>
      </c>
      <c r="B9" s="10">
        <v>3.7237550000000001</v>
      </c>
      <c r="C9" s="10" t="s">
        <v>220</v>
      </c>
      <c r="D9" s="10"/>
      <c r="G9" s="10">
        <v>0.18842199999999998</v>
      </c>
      <c r="H9" s="34"/>
      <c r="I9" s="79">
        <v>10</v>
      </c>
      <c r="M9" s="1" t="s">
        <v>261</v>
      </c>
    </row>
    <row r="10" spans="1:14" x14ac:dyDescent="0.3">
      <c r="A10" s="58" t="s">
        <v>66</v>
      </c>
      <c r="G10" s="10">
        <v>0.19</v>
      </c>
      <c r="H10" s="34"/>
      <c r="M10" s="1" t="s">
        <v>281</v>
      </c>
    </row>
    <row r="11" spans="1:14" x14ac:dyDescent="0.3">
      <c r="A11" s="60" t="s">
        <v>161</v>
      </c>
      <c r="B11" s="27">
        <v>24.308337214718204</v>
      </c>
      <c r="C11" s="21" t="s">
        <v>215</v>
      </c>
      <c r="D11" s="21"/>
      <c r="G11" s="27">
        <v>0.20875999999999997</v>
      </c>
      <c r="H11" s="27"/>
      <c r="I11" s="21">
        <v>0.5</v>
      </c>
      <c r="M11" s="1" t="s">
        <v>216</v>
      </c>
    </row>
    <row r="12" spans="1:14" x14ac:dyDescent="0.3">
      <c r="A12" s="58" t="s">
        <v>161</v>
      </c>
      <c r="B12" s="10">
        <v>24.308337000000002</v>
      </c>
      <c r="C12" s="10" t="s">
        <v>220</v>
      </c>
      <c r="D12" s="10"/>
      <c r="G12" s="10">
        <v>0.20876</v>
      </c>
      <c r="H12" s="34"/>
      <c r="I12" s="79">
        <v>0.5</v>
      </c>
      <c r="M12" s="1" t="s">
        <v>261</v>
      </c>
    </row>
    <row r="13" spans="1:14" x14ac:dyDescent="0.3">
      <c r="A13" s="7" t="s">
        <v>45</v>
      </c>
      <c r="G13" s="39">
        <v>0.21875</v>
      </c>
      <c r="H13" s="19">
        <v>437</v>
      </c>
      <c r="I13" s="77">
        <v>50</v>
      </c>
      <c r="J13" s="39"/>
      <c r="M13" s="1" t="s">
        <v>260</v>
      </c>
    </row>
    <row r="14" spans="1:14" x14ac:dyDescent="0.3">
      <c r="A14" s="13" t="s">
        <v>4</v>
      </c>
      <c r="B14" s="10">
        <v>87.5</v>
      </c>
      <c r="C14" s="1" t="s">
        <v>218</v>
      </c>
      <c r="G14" s="10">
        <v>0.25989999999999996</v>
      </c>
      <c r="H14" s="34"/>
      <c r="M14" s="1" t="s">
        <v>2</v>
      </c>
    </row>
    <row r="15" spans="1:14" x14ac:dyDescent="0.3">
      <c r="A15" s="59" t="s">
        <v>170</v>
      </c>
      <c r="G15" s="10">
        <v>0.26</v>
      </c>
      <c r="M15" s="1" t="s">
        <v>281</v>
      </c>
    </row>
    <row r="16" spans="1:14" x14ac:dyDescent="0.3">
      <c r="A16" s="59" t="s">
        <v>170</v>
      </c>
      <c r="G16" s="10">
        <v>0.26</v>
      </c>
      <c r="M16" s="1" t="s">
        <v>281</v>
      </c>
    </row>
    <row r="17" spans="1:13" x14ac:dyDescent="0.3">
      <c r="A17" s="59" t="s">
        <v>170</v>
      </c>
      <c r="G17" s="10">
        <v>0.26</v>
      </c>
      <c r="M17" s="1" t="s">
        <v>281</v>
      </c>
    </row>
    <row r="18" spans="1:13" x14ac:dyDescent="0.3">
      <c r="A18" s="5" t="s">
        <v>170</v>
      </c>
      <c r="G18" s="39">
        <v>0.27562500000000001</v>
      </c>
      <c r="H18" s="39"/>
      <c r="I18" s="77">
        <v>4.2</v>
      </c>
      <c r="J18" s="39"/>
      <c r="M18" s="1" t="s">
        <v>260</v>
      </c>
    </row>
    <row r="19" spans="1:13" x14ac:dyDescent="0.3">
      <c r="A19" s="5" t="s">
        <v>28</v>
      </c>
      <c r="G19" s="39">
        <v>0.29924999999999996</v>
      </c>
      <c r="H19" s="39"/>
      <c r="I19" s="77">
        <v>15</v>
      </c>
      <c r="J19" s="39"/>
      <c r="M19" s="1" t="s">
        <v>260</v>
      </c>
    </row>
    <row r="20" spans="1:13" x14ac:dyDescent="0.3">
      <c r="A20" s="58" t="s">
        <v>41</v>
      </c>
      <c r="G20" s="10">
        <v>0.4</v>
      </c>
      <c r="H20" s="34"/>
      <c r="M20" s="1" t="s">
        <v>281</v>
      </c>
    </row>
    <row r="21" spans="1:13" x14ac:dyDescent="0.3">
      <c r="A21" s="22" t="s">
        <v>7</v>
      </c>
      <c r="B21" s="10">
        <v>105</v>
      </c>
      <c r="C21" s="1" t="s">
        <v>218</v>
      </c>
      <c r="G21" s="10">
        <v>0.42049999999999998</v>
      </c>
      <c r="M21" s="1" t="s">
        <v>2</v>
      </c>
    </row>
    <row r="22" spans="1:13" x14ac:dyDescent="0.3">
      <c r="A22" s="58" t="s">
        <v>45</v>
      </c>
      <c r="G22" s="10">
        <v>0.75</v>
      </c>
      <c r="H22" s="34"/>
      <c r="M22" s="1" t="s">
        <v>281</v>
      </c>
    </row>
    <row r="23" spans="1:13" x14ac:dyDescent="0.3">
      <c r="A23" s="58" t="s">
        <v>45</v>
      </c>
      <c r="G23" s="10">
        <v>0.75</v>
      </c>
      <c r="H23" s="34"/>
      <c r="M23" s="1" t="s">
        <v>281</v>
      </c>
    </row>
    <row r="24" spans="1:13" x14ac:dyDescent="0.3">
      <c r="A24" s="13" t="s">
        <v>77</v>
      </c>
      <c r="B24" s="10">
        <v>30.88</v>
      </c>
      <c r="C24" s="3" t="s">
        <v>220</v>
      </c>
      <c r="D24" s="3"/>
      <c r="G24" s="10">
        <v>0.9</v>
      </c>
      <c r="H24" s="34"/>
      <c r="I24" s="79">
        <v>3</v>
      </c>
      <c r="J24" s="10">
        <v>2.9636</v>
      </c>
      <c r="M24" s="1" t="s">
        <v>221</v>
      </c>
    </row>
    <row r="25" spans="1:13" x14ac:dyDescent="0.3">
      <c r="A25" s="7" t="s">
        <v>22</v>
      </c>
      <c r="G25" s="39">
        <v>1.1549999999999998</v>
      </c>
      <c r="H25" s="19">
        <v>516</v>
      </c>
      <c r="I25" s="77">
        <v>35</v>
      </c>
      <c r="J25" s="39">
        <v>31.415926535899999</v>
      </c>
      <c r="M25" s="1" t="s">
        <v>260</v>
      </c>
    </row>
    <row r="26" spans="1:13" x14ac:dyDescent="0.3">
      <c r="A26" s="13" t="s">
        <v>1</v>
      </c>
      <c r="B26" s="10">
        <v>15.76</v>
      </c>
      <c r="C26" s="3" t="s">
        <v>220</v>
      </c>
      <c r="D26" s="3"/>
      <c r="G26" s="10">
        <v>1.2</v>
      </c>
      <c r="H26" s="34"/>
      <c r="I26" s="79">
        <v>2</v>
      </c>
      <c r="J26" s="10">
        <v>7.8280000000000003</v>
      </c>
      <c r="M26" s="1" t="s">
        <v>221</v>
      </c>
    </row>
    <row r="27" spans="1:13" x14ac:dyDescent="0.3">
      <c r="A27" s="58" t="s">
        <v>1</v>
      </c>
      <c r="G27" s="10">
        <v>1.2</v>
      </c>
      <c r="H27" s="34"/>
      <c r="M27" s="1" t="s">
        <v>281</v>
      </c>
    </row>
    <row r="28" spans="1:13" x14ac:dyDescent="0.3">
      <c r="A28" s="58" t="s">
        <v>1</v>
      </c>
      <c r="G28" s="10">
        <v>1.2</v>
      </c>
      <c r="H28" s="34"/>
      <c r="M28" s="1" t="s">
        <v>281</v>
      </c>
    </row>
    <row r="29" spans="1:13" x14ac:dyDescent="0.3">
      <c r="A29" s="58" t="s">
        <v>1</v>
      </c>
      <c r="G29" s="10">
        <v>1.2</v>
      </c>
      <c r="H29" s="34"/>
      <c r="M29" s="1" t="s">
        <v>281</v>
      </c>
    </row>
    <row r="30" spans="1:13" x14ac:dyDescent="0.3">
      <c r="A30" s="5" t="s">
        <v>176</v>
      </c>
      <c r="G30" s="39">
        <v>1.2599999999999998</v>
      </c>
      <c r="H30" s="39"/>
      <c r="I30" s="77">
        <v>2</v>
      </c>
      <c r="J30" s="39"/>
      <c r="M30" s="1" t="s">
        <v>260</v>
      </c>
    </row>
    <row r="31" spans="1:13" x14ac:dyDescent="0.3">
      <c r="A31" s="60" t="s">
        <v>141</v>
      </c>
      <c r="B31" s="27">
        <v>1.6559808457979122</v>
      </c>
      <c r="C31" s="21" t="s">
        <v>215</v>
      </c>
      <c r="D31" s="21"/>
      <c r="G31" s="27">
        <v>1.5389029999999997</v>
      </c>
      <c r="H31" s="27"/>
      <c r="I31" s="21">
        <v>0.32500000000000001</v>
      </c>
      <c r="M31" s="1" t="s">
        <v>216</v>
      </c>
    </row>
    <row r="32" spans="1:13" x14ac:dyDescent="0.3">
      <c r="A32" s="22" t="s">
        <v>122</v>
      </c>
      <c r="G32" s="10">
        <v>1.54</v>
      </c>
      <c r="M32" s="1" t="s">
        <v>285</v>
      </c>
    </row>
    <row r="33" spans="1:13" x14ac:dyDescent="0.3">
      <c r="A33" s="7" t="s">
        <v>1</v>
      </c>
      <c r="G33" s="39">
        <v>1.6625000000000001</v>
      </c>
      <c r="H33" s="19"/>
      <c r="I33" s="77">
        <v>8</v>
      </c>
      <c r="J33" s="39"/>
      <c r="M33" s="1" t="s">
        <v>260</v>
      </c>
    </row>
    <row r="34" spans="1:13" x14ac:dyDescent="0.3">
      <c r="A34" s="70" t="s">
        <v>226</v>
      </c>
      <c r="G34" s="39">
        <v>1.89</v>
      </c>
      <c r="H34" s="39"/>
      <c r="I34" s="77">
        <v>10</v>
      </c>
      <c r="J34" s="39"/>
      <c r="M34" s="1" t="s">
        <v>260</v>
      </c>
    </row>
    <row r="35" spans="1:13" x14ac:dyDescent="0.3">
      <c r="A35" s="13" t="s">
        <v>13</v>
      </c>
      <c r="G35" s="10">
        <v>2.0299999999999998</v>
      </c>
      <c r="H35" s="34"/>
      <c r="I35" s="79">
        <v>6</v>
      </c>
      <c r="L35" s="1" t="s">
        <v>316</v>
      </c>
      <c r="M35" s="1" t="s">
        <v>263</v>
      </c>
    </row>
    <row r="36" spans="1:13" x14ac:dyDescent="0.3">
      <c r="A36" s="58" t="s">
        <v>1</v>
      </c>
      <c r="G36" s="10">
        <v>2.08</v>
      </c>
      <c r="H36" s="34"/>
      <c r="M36" s="1" t="s">
        <v>281</v>
      </c>
    </row>
    <row r="37" spans="1:13" x14ac:dyDescent="0.3">
      <c r="A37" s="60" t="s">
        <v>161</v>
      </c>
      <c r="B37" s="27">
        <v>29.051291611185082</v>
      </c>
      <c r="C37" s="21" t="s">
        <v>215</v>
      </c>
      <c r="D37" s="21"/>
      <c r="G37" s="27">
        <v>2.1817519999999999</v>
      </c>
      <c r="H37" s="27"/>
      <c r="I37" s="21">
        <v>0.22500000000000001</v>
      </c>
      <c r="M37" s="1" t="s">
        <v>216</v>
      </c>
    </row>
    <row r="38" spans="1:13" x14ac:dyDescent="0.3">
      <c r="A38" s="59" t="s">
        <v>161</v>
      </c>
      <c r="G38" s="10">
        <v>2.1817519999999999</v>
      </c>
      <c r="M38" s="1" t="s">
        <v>281</v>
      </c>
    </row>
    <row r="39" spans="1:13" x14ac:dyDescent="0.3">
      <c r="A39" s="60" t="s">
        <v>122</v>
      </c>
      <c r="B39" s="27">
        <v>53.111875000000005</v>
      </c>
      <c r="C39" s="21" t="s">
        <v>215</v>
      </c>
      <c r="D39" s="21"/>
      <c r="G39" s="27">
        <v>2.209454</v>
      </c>
      <c r="H39" s="27"/>
      <c r="I39" s="21">
        <v>0.2</v>
      </c>
      <c r="M39" s="1" t="s">
        <v>216</v>
      </c>
    </row>
    <row r="40" spans="1:13" x14ac:dyDescent="0.3">
      <c r="A40" s="59" t="s">
        <v>122</v>
      </c>
      <c r="G40" s="10">
        <v>2.21</v>
      </c>
      <c r="M40" s="1" t="s">
        <v>281</v>
      </c>
    </row>
    <row r="41" spans="1:13" x14ac:dyDescent="0.3">
      <c r="A41" s="60" t="s">
        <v>1</v>
      </c>
      <c r="B41" s="27">
        <v>13.999889988998897</v>
      </c>
      <c r="C41" s="21" t="s">
        <v>215</v>
      </c>
      <c r="D41" s="21"/>
      <c r="G41" s="27">
        <v>2.5451799999999998</v>
      </c>
      <c r="H41" s="27"/>
      <c r="I41" s="21">
        <v>1.2</v>
      </c>
      <c r="M41" s="1" t="s">
        <v>216</v>
      </c>
    </row>
    <row r="42" spans="1:13" x14ac:dyDescent="0.3">
      <c r="A42" s="58" t="s">
        <v>1</v>
      </c>
      <c r="B42" s="10">
        <v>13.999890000000001</v>
      </c>
      <c r="C42" s="10" t="s">
        <v>220</v>
      </c>
      <c r="D42" s="10"/>
      <c r="G42" s="10">
        <v>2.5451800000000002</v>
      </c>
      <c r="H42" s="34"/>
      <c r="I42" s="79">
        <v>1.2</v>
      </c>
      <c r="M42" s="1" t="s">
        <v>261</v>
      </c>
    </row>
    <row r="43" spans="1:13" x14ac:dyDescent="0.3">
      <c r="A43" s="58" t="s">
        <v>1</v>
      </c>
      <c r="G43" s="10">
        <v>2.5499999999999998</v>
      </c>
      <c r="H43" s="34"/>
      <c r="M43" s="1" t="s">
        <v>281</v>
      </c>
    </row>
    <row r="44" spans="1:13" x14ac:dyDescent="0.3">
      <c r="A44" s="22" t="s">
        <v>122</v>
      </c>
      <c r="G44" s="10">
        <v>2.5499999999999998</v>
      </c>
      <c r="M44" s="1" t="s">
        <v>285</v>
      </c>
    </row>
    <row r="45" spans="1:13" x14ac:dyDescent="0.3">
      <c r="A45" s="13" t="s">
        <v>68</v>
      </c>
      <c r="B45" s="10">
        <v>18.52</v>
      </c>
      <c r="C45" s="3" t="s">
        <v>220</v>
      </c>
      <c r="D45" s="3"/>
      <c r="G45" s="10">
        <v>2.7</v>
      </c>
      <c r="H45" s="34"/>
      <c r="I45" s="79">
        <v>2</v>
      </c>
      <c r="J45" s="10">
        <v>12.309900000000001</v>
      </c>
      <c r="M45" s="1" t="s">
        <v>221</v>
      </c>
    </row>
    <row r="46" spans="1:13" x14ac:dyDescent="0.3">
      <c r="A46" s="58" t="s">
        <v>68</v>
      </c>
      <c r="G46" s="10">
        <v>2.7</v>
      </c>
      <c r="H46" s="34"/>
      <c r="M46" s="1" t="s">
        <v>281</v>
      </c>
    </row>
    <row r="47" spans="1:13" x14ac:dyDescent="0.3">
      <c r="A47" s="59" t="s">
        <v>34</v>
      </c>
      <c r="G47" s="10">
        <v>2.72</v>
      </c>
      <c r="M47" s="1" t="s">
        <v>281</v>
      </c>
    </row>
    <row r="48" spans="1:13" x14ac:dyDescent="0.3">
      <c r="A48" s="22" t="s">
        <v>34</v>
      </c>
      <c r="G48" s="10">
        <v>2.72</v>
      </c>
      <c r="M48" s="1" t="s">
        <v>285</v>
      </c>
    </row>
    <row r="49" spans="1:14" x14ac:dyDescent="0.3">
      <c r="A49" s="13" t="s">
        <v>3</v>
      </c>
      <c r="B49" s="10">
        <v>13.22</v>
      </c>
      <c r="C49" s="3" t="s">
        <v>220</v>
      </c>
      <c r="D49" s="3"/>
      <c r="G49" s="10">
        <v>2.8160000000000003</v>
      </c>
      <c r="H49" s="34"/>
      <c r="I49" s="79">
        <v>0</v>
      </c>
      <c r="J49" s="10">
        <v>38.058</v>
      </c>
      <c r="M49" s="1" t="s">
        <v>221</v>
      </c>
    </row>
    <row r="50" spans="1:14" x14ac:dyDescent="0.3">
      <c r="A50" s="13" t="s">
        <v>122</v>
      </c>
      <c r="B50" s="10">
        <v>40.14</v>
      </c>
      <c r="C50" s="3" t="s">
        <v>220</v>
      </c>
      <c r="D50" s="3"/>
      <c r="G50" s="10">
        <v>2.82</v>
      </c>
      <c r="H50" s="34"/>
      <c r="I50" s="79">
        <v>3</v>
      </c>
      <c r="J50" s="10">
        <v>3.7757999999999998</v>
      </c>
      <c r="M50" s="1" t="s">
        <v>221</v>
      </c>
    </row>
    <row r="51" spans="1:14" x14ac:dyDescent="0.3">
      <c r="A51" s="59" t="s">
        <v>122</v>
      </c>
      <c r="G51" s="10">
        <v>2.82</v>
      </c>
      <c r="M51" s="1" t="s">
        <v>281</v>
      </c>
    </row>
    <row r="52" spans="1:14" x14ac:dyDescent="0.3">
      <c r="A52" s="59" t="s">
        <v>122</v>
      </c>
      <c r="G52" s="10">
        <v>2.82</v>
      </c>
      <c r="M52" s="1" t="s">
        <v>281</v>
      </c>
    </row>
    <row r="53" spans="1:14" x14ac:dyDescent="0.3">
      <c r="A53" s="59" t="s">
        <v>122</v>
      </c>
      <c r="G53" s="10">
        <v>2.82</v>
      </c>
      <c r="M53" s="1" t="s">
        <v>281</v>
      </c>
    </row>
    <row r="54" spans="1:14" x14ac:dyDescent="0.3">
      <c r="A54" s="22" t="s">
        <v>122</v>
      </c>
      <c r="G54" s="10">
        <v>3.02</v>
      </c>
      <c r="M54" s="1" t="s">
        <v>285</v>
      </c>
    </row>
    <row r="55" spans="1:14" x14ac:dyDescent="0.3">
      <c r="A55" s="63" t="s">
        <v>58</v>
      </c>
      <c r="B55" s="33"/>
      <c r="C55" s="12"/>
      <c r="D55" s="12"/>
      <c r="E55" s="33"/>
      <c r="F55" s="12"/>
      <c r="G55" s="41">
        <v>3.15</v>
      </c>
      <c r="H55" s="48"/>
      <c r="I55" s="78">
        <v>8</v>
      </c>
      <c r="J55" s="33"/>
      <c r="K55" s="33"/>
      <c r="L55" s="11" t="s">
        <v>323</v>
      </c>
      <c r="M55" s="12" t="s">
        <v>247</v>
      </c>
      <c r="N55" s="12"/>
    </row>
    <row r="56" spans="1:14" x14ac:dyDescent="0.3">
      <c r="A56" s="58" t="s">
        <v>1</v>
      </c>
      <c r="G56" s="10">
        <v>3.18</v>
      </c>
      <c r="H56" s="34"/>
      <c r="M56" s="1" t="s">
        <v>281</v>
      </c>
    </row>
    <row r="57" spans="1:14" x14ac:dyDescent="0.3">
      <c r="A57" s="60" t="s">
        <v>1</v>
      </c>
      <c r="B57" s="27">
        <v>11.950943254415636</v>
      </c>
      <c r="C57" s="21" t="s">
        <v>215</v>
      </c>
      <c r="D57" s="21"/>
      <c r="G57" s="27">
        <v>3.1801459999999997</v>
      </c>
      <c r="H57" s="27"/>
      <c r="I57" s="21">
        <v>0.35</v>
      </c>
      <c r="M57" s="1" t="s">
        <v>216</v>
      </c>
    </row>
    <row r="58" spans="1:14" x14ac:dyDescent="0.3">
      <c r="A58" s="13" t="s">
        <v>159</v>
      </c>
      <c r="B58" s="10">
        <v>20.309999999999999</v>
      </c>
      <c r="C58" s="3" t="s">
        <v>220</v>
      </c>
      <c r="D58" s="3"/>
      <c r="G58" s="10">
        <v>3.26</v>
      </c>
      <c r="H58" s="34"/>
      <c r="I58" s="79">
        <v>2</v>
      </c>
      <c r="J58" s="10">
        <v>83.759500000000003</v>
      </c>
      <c r="M58" s="1" t="s">
        <v>221</v>
      </c>
    </row>
    <row r="59" spans="1:14" x14ac:dyDescent="0.3">
      <c r="A59" s="59" t="s">
        <v>159</v>
      </c>
      <c r="G59" s="10">
        <v>3.26</v>
      </c>
      <c r="M59" s="1" t="s">
        <v>281</v>
      </c>
    </row>
    <row r="60" spans="1:14" x14ac:dyDescent="0.3">
      <c r="A60" s="5" t="s">
        <v>207</v>
      </c>
      <c r="G60" s="39">
        <v>3.2602499999999996</v>
      </c>
      <c r="H60" s="39"/>
      <c r="I60" s="77">
        <v>4</v>
      </c>
      <c r="M60" s="1" t="s">
        <v>260</v>
      </c>
    </row>
    <row r="61" spans="1:14" x14ac:dyDescent="0.3">
      <c r="A61" s="7" t="s">
        <v>58</v>
      </c>
      <c r="G61" s="39">
        <v>3.3250000000000002</v>
      </c>
      <c r="H61" s="19"/>
      <c r="I61" s="77">
        <v>10</v>
      </c>
      <c r="J61" s="39">
        <v>3.1415926535900001</v>
      </c>
      <c r="M61" s="1" t="s">
        <v>260</v>
      </c>
    </row>
    <row r="62" spans="1:14" x14ac:dyDescent="0.3">
      <c r="A62" s="13" t="s">
        <v>154</v>
      </c>
      <c r="B62" s="10">
        <v>26.12</v>
      </c>
      <c r="C62" s="3" t="s">
        <v>220</v>
      </c>
      <c r="D62" s="3"/>
      <c r="G62" s="10">
        <v>3.33</v>
      </c>
      <c r="H62" s="34"/>
      <c r="I62" s="79">
        <v>1.5</v>
      </c>
      <c r="J62" s="10">
        <v>5.4447999999999999</v>
      </c>
      <c r="M62" s="1" t="s">
        <v>221</v>
      </c>
    </row>
    <row r="63" spans="1:14" x14ac:dyDescent="0.3">
      <c r="A63" s="59" t="s">
        <v>154</v>
      </c>
      <c r="G63" s="10">
        <v>3.33</v>
      </c>
      <c r="M63" s="1" t="s">
        <v>281</v>
      </c>
    </row>
    <row r="64" spans="1:14" x14ac:dyDescent="0.3">
      <c r="A64" s="22" t="s">
        <v>37</v>
      </c>
      <c r="G64" s="10">
        <v>3.6</v>
      </c>
      <c r="M64" s="1" t="s">
        <v>285</v>
      </c>
    </row>
    <row r="65" spans="1:13" x14ac:dyDescent="0.3">
      <c r="A65" s="60" t="s">
        <v>34</v>
      </c>
      <c r="B65" s="27">
        <v>16.432827832292595</v>
      </c>
      <c r="C65" s="21" t="s">
        <v>215</v>
      </c>
      <c r="D65" s="21"/>
      <c r="G65" s="27">
        <v>3.68424</v>
      </c>
      <c r="H65" s="27"/>
      <c r="I65" s="21">
        <v>1</v>
      </c>
      <c r="M65" s="1" t="s">
        <v>216</v>
      </c>
    </row>
    <row r="66" spans="1:13" x14ac:dyDescent="0.3">
      <c r="A66" s="58" t="s">
        <v>34</v>
      </c>
      <c r="B66" s="10">
        <v>16.432828000000001</v>
      </c>
      <c r="C66" s="10" t="s">
        <v>220</v>
      </c>
      <c r="D66" s="10"/>
      <c r="G66" s="10">
        <v>3.68424</v>
      </c>
      <c r="H66" s="34"/>
      <c r="I66" s="79">
        <v>1</v>
      </c>
      <c r="M66" s="1" t="s">
        <v>261</v>
      </c>
    </row>
    <row r="67" spans="1:13" x14ac:dyDescent="0.3">
      <c r="A67" s="59" t="s">
        <v>34</v>
      </c>
      <c r="G67" s="10">
        <v>3.68424</v>
      </c>
      <c r="M67" s="1" t="s">
        <v>281</v>
      </c>
    </row>
    <row r="68" spans="1:13" x14ac:dyDescent="0.3">
      <c r="A68" s="58" t="s">
        <v>65</v>
      </c>
      <c r="G68" s="10">
        <v>3.75</v>
      </c>
      <c r="H68" s="34"/>
      <c r="M68" s="1" t="s">
        <v>281</v>
      </c>
    </row>
    <row r="69" spans="1:13" x14ac:dyDescent="0.3">
      <c r="A69" s="59" t="s">
        <v>5</v>
      </c>
      <c r="G69" s="10">
        <v>3.8950640000000001</v>
      </c>
      <c r="M69" s="1" t="s">
        <v>281</v>
      </c>
    </row>
    <row r="70" spans="1:13" x14ac:dyDescent="0.3">
      <c r="A70" s="60" t="s">
        <v>5</v>
      </c>
      <c r="B70" s="27">
        <v>8.2697749469214443</v>
      </c>
      <c r="C70" s="21" t="s">
        <v>215</v>
      </c>
      <c r="D70" s="21"/>
      <c r="G70" s="27">
        <v>3.8950640000000005</v>
      </c>
      <c r="H70" s="27"/>
      <c r="I70" s="21">
        <v>1.2</v>
      </c>
      <c r="M70" s="1" t="s">
        <v>216</v>
      </c>
    </row>
    <row r="71" spans="1:13" x14ac:dyDescent="0.3">
      <c r="A71" s="22" t="s">
        <v>24</v>
      </c>
      <c r="G71" s="10">
        <v>3.9</v>
      </c>
      <c r="M71" s="1" t="s">
        <v>281</v>
      </c>
    </row>
    <row r="72" spans="1:13" x14ac:dyDescent="0.3">
      <c r="A72" s="22" t="s">
        <v>24</v>
      </c>
      <c r="G72" s="10">
        <v>3.9</v>
      </c>
      <c r="M72" s="1" t="s">
        <v>281</v>
      </c>
    </row>
    <row r="73" spans="1:13" x14ac:dyDescent="0.3">
      <c r="A73" s="22" t="s">
        <v>24</v>
      </c>
      <c r="G73" s="10">
        <v>3.9</v>
      </c>
      <c r="M73" s="1" t="s">
        <v>281</v>
      </c>
    </row>
    <row r="74" spans="1:13" x14ac:dyDescent="0.3">
      <c r="A74" s="58" t="s">
        <v>13</v>
      </c>
      <c r="G74" s="10">
        <v>3.97</v>
      </c>
      <c r="H74" s="34"/>
      <c r="M74" s="1" t="s">
        <v>281</v>
      </c>
    </row>
    <row r="75" spans="1:13" x14ac:dyDescent="0.3">
      <c r="A75" s="58" t="s">
        <v>13</v>
      </c>
      <c r="G75" s="10">
        <v>3.97</v>
      </c>
      <c r="H75" s="34"/>
      <c r="M75" s="1" t="s">
        <v>281</v>
      </c>
    </row>
    <row r="76" spans="1:13" x14ac:dyDescent="0.3">
      <c r="A76" s="59" t="s">
        <v>122</v>
      </c>
      <c r="G76" s="10">
        <v>3.98</v>
      </c>
      <c r="M76" s="1" t="s">
        <v>281</v>
      </c>
    </row>
    <row r="77" spans="1:13" x14ac:dyDescent="0.3">
      <c r="A77" s="22" t="s">
        <v>122</v>
      </c>
      <c r="G77" s="10">
        <v>3.98</v>
      </c>
      <c r="M77" s="1" t="s">
        <v>285</v>
      </c>
    </row>
    <row r="78" spans="1:13" x14ac:dyDescent="0.3">
      <c r="A78" s="59" t="s">
        <v>207</v>
      </c>
      <c r="G78" s="10">
        <v>4</v>
      </c>
      <c r="M78" s="1" t="s">
        <v>281</v>
      </c>
    </row>
    <row r="79" spans="1:13" x14ac:dyDescent="0.3">
      <c r="A79" s="13" t="s">
        <v>55</v>
      </c>
      <c r="B79" s="10">
        <v>8.5500000000000007</v>
      </c>
      <c r="C79" s="3" t="s">
        <v>220</v>
      </c>
      <c r="D79" s="3"/>
      <c r="G79" s="10">
        <v>4.03</v>
      </c>
      <c r="H79" s="34"/>
      <c r="I79" s="79">
        <v>10</v>
      </c>
      <c r="J79" s="10">
        <v>13.005599999999999</v>
      </c>
      <c r="M79" s="1" t="s">
        <v>221</v>
      </c>
    </row>
    <row r="80" spans="1:13" x14ac:dyDescent="0.3">
      <c r="A80" s="58" t="s">
        <v>55</v>
      </c>
      <c r="G80" s="10">
        <v>4.03</v>
      </c>
      <c r="H80" s="34"/>
      <c r="M80" s="1" t="s">
        <v>281</v>
      </c>
    </row>
    <row r="81" spans="1:13" x14ac:dyDescent="0.3">
      <c r="A81" s="59" t="s">
        <v>155</v>
      </c>
      <c r="G81" s="10">
        <v>4.03</v>
      </c>
      <c r="M81" s="1" t="s">
        <v>281</v>
      </c>
    </row>
    <row r="82" spans="1:13" x14ac:dyDescent="0.3">
      <c r="A82" s="59" t="s">
        <v>173</v>
      </c>
      <c r="G82" s="10">
        <v>4.2</v>
      </c>
      <c r="M82" s="1" t="s">
        <v>281</v>
      </c>
    </row>
    <row r="83" spans="1:13" x14ac:dyDescent="0.3">
      <c r="A83" s="22" t="s">
        <v>173</v>
      </c>
      <c r="G83" s="10">
        <v>4.2</v>
      </c>
      <c r="M83" s="1" t="s">
        <v>285</v>
      </c>
    </row>
    <row r="84" spans="1:13" x14ac:dyDescent="0.3">
      <c r="A84" s="22" t="s">
        <v>24</v>
      </c>
      <c r="G84" s="10">
        <v>4.4000000000000004</v>
      </c>
      <c r="M84" s="1" t="s">
        <v>285</v>
      </c>
    </row>
    <row r="85" spans="1:13" x14ac:dyDescent="0.3">
      <c r="A85" s="22" t="s">
        <v>34</v>
      </c>
      <c r="G85" s="39">
        <v>4.4275000000000002</v>
      </c>
      <c r="H85" s="39"/>
      <c r="I85" s="77"/>
      <c r="J85" s="39"/>
      <c r="M85" s="1" t="s">
        <v>260</v>
      </c>
    </row>
    <row r="86" spans="1:13" x14ac:dyDescent="0.3">
      <c r="A86" s="7" t="s">
        <v>65</v>
      </c>
      <c r="G86" s="39">
        <v>4.6199999999999992</v>
      </c>
      <c r="H86" s="19"/>
      <c r="I86" s="77">
        <v>4</v>
      </c>
      <c r="J86" s="39"/>
      <c r="M86" s="1" t="s">
        <v>260</v>
      </c>
    </row>
    <row r="87" spans="1:13" x14ac:dyDescent="0.3">
      <c r="A87" s="60" t="s">
        <v>154</v>
      </c>
      <c r="B87" s="27">
        <v>31.277519893899207</v>
      </c>
      <c r="C87" s="21" t="s">
        <v>215</v>
      </c>
      <c r="D87" s="21"/>
      <c r="G87" s="27">
        <v>4.7166500000000005</v>
      </c>
      <c r="H87" s="27"/>
      <c r="I87" s="21">
        <v>0.105</v>
      </c>
      <c r="M87" s="1" t="s">
        <v>216</v>
      </c>
    </row>
    <row r="88" spans="1:13" x14ac:dyDescent="0.3">
      <c r="A88" s="58" t="s">
        <v>154</v>
      </c>
      <c r="B88" s="10">
        <v>31.277519999999999</v>
      </c>
      <c r="C88" s="10" t="s">
        <v>220</v>
      </c>
      <c r="D88" s="10"/>
      <c r="G88" s="10">
        <v>4.7166500100000004</v>
      </c>
      <c r="H88" s="34"/>
      <c r="I88" s="79">
        <v>0.105</v>
      </c>
      <c r="M88" s="1" t="s">
        <v>261</v>
      </c>
    </row>
    <row r="89" spans="1:13" x14ac:dyDescent="0.3">
      <c r="A89" s="59" t="s">
        <v>154</v>
      </c>
      <c r="G89" s="10">
        <v>4.72</v>
      </c>
      <c r="M89" s="1" t="s">
        <v>281</v>
      </c>
    </row>
    <row r="90" spans="1:13" x14ac:dyDescent="0.3">
      <c r="A90" s="13" t="s">
        <v>1</v>
      </c>
      <c r="G90" s="10">
        <v>4.758</v>
      </c>
      <c r="H90" s="34">
        <v>0.62</v>
      </c>
      <c r="M90" s="12" t="s">
        <v>251</v>
      </c>
    </row>
    <row r="91" spans="1:13" x14ac:dyDescent="0.3">
      <c r="A91" s="58" t="s">
        <v>1</v>
      </c>
      <c r="G91" s="10">
        <v>4.76</v>
      </c>
      <c r="H91" s="34"/>
      <c r="M91" s="1" t="s">
        <v>281</v>
      </c>
    </row>
    <row r="92" spans="1:13" x14ac:dyDescent="0.3">
      <c r="A92" s="59" t="s">
        <v>158</v>
      </c>
      <c r="G92" s="10">
        <v>4.8</v>
      </c>
      <c r="M92" s="1" t="s">
        <v>281</v>
      </c>
    </row>
    <row r="93" spans="1:13" x14ac:dyDescent="0.3">
      <c r="A93" s="60" t="s">
        <v>158</v>
      </c>
      <c r="B93" s="27">
        <v>5.057120286496736</v>
      </c>
      <c r="C93" s="21" t="s">
        <v>215</v>
      </c>
      <c r="D93" s="21"/>
      <c r="G93" s="27">
        <v>4.8012300000000003</v>
      </c>
      <c r="H93" s="27"/>
      <c r="I93" s="21">
        <v>2</v>
      </c>
      <c r="M93" s="1" t="s">
        <v>216</v>
      </c>
    </row>
    <row r="94" spans="1:13" x14ac:dyDescent="0.3">
      <c r="A94" s="58" t="s">
        <v>158</v>
      </c>
      <c r="B94" s="10">
        <v>5.0571200000000003</v>
      </c>
      <c r="C94" s="10" t="s">
        <v>220</v>
      </c>
      <c r="D94" s="10"/>
      <c r="G94" s="10">
        <v>4.8012300000000003</v>
      </c>
      <c r="H94" s="34"/>
      <c r="I94" s="79">
        <v>2</v>
      </c>
      <c r="M94" s="1" t="s">
        <v>261</v>
      </c>
    </row>
    <row r="95" spans="1:13" x14ac:dyDescent="0.3">
      <c r="A95" s="22" t="s">
        <v>24</v>
      </c>
      <c r="G95" s="10">
        <v>4.8099999999999996</v>
      </c>
      <c r="M95" s="1" t="s">
        <v>285</v>
      </c>
    </row>
    <row r="96" spans="1:13" x14ac:dyDescent="0.3">
      <c r="A96" s="7" t="s">
        <v>13</v>
      </c>
      <c r="G96" s="39">
        <v>4.8999999999999995</v>
      </c>
      <c r="H96" s="19"/>
      <c r="I96" s="77">
        <v>5</v>
      </c>
      <c r="J96" s="39"/>
      <c r="M96" s="1" t="s">
        <v>260</v>
      </c>
    </row>
    <row r="97" spans="1:13" x14ac:dyDescent="0.3">
      <c r="A97" s="60" t="s">
        <v>163</v>
      </c>
      <c r="B97" s="27">
        <v>37.304818049490542</v>
      </c>
      <c r="C97" s="21" t="s">
        <v>215</v>
      </c>
      <c r="D97" s="21"/>
      <c r="G97" s="27">
        <v>5.1256820000000003</v>
      </c>
      <c r="H97" s="27"/>
      <c r="I97" s="21">
        <v>1.5</v>
      </c>
      <c r="M97" s="1" t="s">
        <v>216</v>
      </c>
    </row>
    <row r="98" spans="1:13" x14ac:dyDescent="0.3">
      <c r="A98" s="58" t="s">
        <v>163</v>
      </c>
      <c r="B98" s="10">
        <v>37.304817999999997</v>
      </c>
      <c r="C98" s="10" t="s">
        <v>220</v>
      </c>
      <c r="D98" s="10"/>
      <c r="G98" s="10">
        <v>5.1256820000000003</v>
      </c>
      <c r="H98" s="34"/>
      <c r="I98" s="79">
        <v>1.5</v>
      </c>
      <c r="M98" s="1" t="s">
        <v>261</v>
      </c>
    </row>
    <row r="99" spans="1:13" x14ac:dyDescent="0.3">
      <c r="A99" s="59" t="s">
        <v>163</v>
      </c>
      <c r="G99" s="10">
        <v>5.13</v>
      </c>
      <c r="M99" s="1" t="s">
        <v>281</v>
      </c>
    </row>
    <row r="100" spans="1:13" x14ac:dyDescent="0.3">
      <c r="A100" s="59" t="s">
        <v>161</v>
      </c>
      <c r="G100" s="10">
        <v>5.2</v>
      </c>
      <c r="M100" s="1" t="s">
        <v>281</v>
      </c>
    </row>
    <row r="101" spans="1:13" x14ac:dyDescent="0.3">
      <c r="A101" s="59" t="s">
        <v>161</v>
      </c>
      <c r="G101" s="10">
        <v>5.2</v>
      </c>
      <c r="M101" s="1" t="s">
        <v>281</v>
      </c>
    </row>
    <row r="102" spans="1:13" x14ac:dyDescent="0.3">
      <c r="A102" s="59" t="s">
        <v>161</v>
      </c>
      <c r="G102" s="10">
        <v>5.2</v>
      </c>
      <c r="M102" s="1" t="s">
        <v>281</v>
      </c>
    </row>
    <row r="103" spans="1:13" x14ac:dyDescent="0.3">
      <c r="A103" s="59" t="s">
        <v>161</v>
      </c>
      <c r="G103" s="10">
        <v>5.2</v>
      </c>
      <c r="M103" s="1" t="s">
        <v>281</v>
      </c>
    </row>
    <row r="104" spans="1:13" x14ac:dyDescent="0.3">
      <c r="A104" s="59" t="s">
        <v>161</v>
      </c>
      <c r="G104" s="10">
        <v>5.2</v>
      </c>
      <c r="M104" s="1" t="s">
        <v>281</v>
      </c>
    </row>
    <row r="105" spans="1:13" x14ac:dyDescent="0.3">
      <c r="A105" s="59" t="s">
        <v>161</v>
      </c>
      <c r="G105" s="10">
        <v>5.2</v>
      </c>
      <c r="M105" s="1" t="s">
        <v>281</v>
      </c>
    </row>
    <row r="106" spans="1:13" x14ac:dyDescent="0.3">
      <c r="A106" s="59" t="s">
        <v>161</v>
      </c>
      <c r="G106" s="10">
        <v>5.2</v>
      </c>
      <c r="M106" s="1" t="s">
        <v>281</v>
      </c>
    </row>
    <row r="107" spans="1:13" x14ac:dyDescent="0.3">
      <c r="A107" s="59" t="s">
        <v>161</v>
      </c>
      <c r="G107" s="10">
        <v>5.2</v>
      </c>
      <c r="M107" s="1" t="s">
        <v>281</v>
      </c>
    </row>
    <row r="108" spans="1:13" x14ac:dyDescent="0.3">
      <c r="A108" s="59" t="s">
        <v>161</v>
      </c>
      <c r="G108" s="10">
        <v>5.2</v>
      </c>
      <c r="M108" s="1" t="s">
        <v>281</v>
      </c>
    </row>
    <row r="109" spans="1:13" x14ac:dyDescent="0.3">
      <c r="A109" s="22" t="s">
        <v>161</v>
      </c>
      <c r="G109" s="10">
        <v>5.2</v>
      </c>
      <c r="M109" s="1" t="s">
        <v>285</v>
      </c>
    </row>
    <row r="110" spans="1:13" x14ac:dyDescent="0.3">
      <c r="A110" s="58" t="s">
        <v>68</v>
      </c>
      <c r="G110" s="10">
        <v>5.21</v>
      </c>
      <c r="H110" s="34"/>
      <c r="M110" s="1" t="s">
        <v>281</v>
      </c>
    </row>
    <row r="111" spans="1:13" x14ac:dyDescent="0.3">
      <c r="A111" s="58" t="s">
        <v>68</v>
      </c>
      <c r="G111" s="10">
        <v>5.21</v>
      </c>
      <c r="H111" s="34"/>
      <c r="M111" s="1" t="s">
        <v>281</v>
      </c>
    </row>
    <row r="112" spans="1:13" x14ac:dyDescent="0.3">
      <c r="A112" s="58" t="s">
        <v>68</v>
      </c>
      <c r="G112" s="10">
        <v>5.21</v>
      </c>
      <c r="H112" s="34"/>
      <c r="M112" s="1" t="s">
        <v>281</v>
      </c>
    </row>
    <row r="113" spans="1:13" x14ac:dyDescent="0.3">
      <c r="A113" s="24" t="s">
        <v>68</v>
      </c>
      <c r="G113" s="10">
        <v>5.21</v>
      </c>
      <c r="H113" s="34"/>
      <c r="M113" s="1" t="s">
        <v>285</v>
      </c>
    </row>
    <row r="114" spans="1:13" x14ac:dyDescent="0.3">
      <c r="A114" s="13" t="s">
        <v>277</v>
      </c>
      <c r="G114" s="10">
        <v>5.25</v>
      </c>
      <c r="H114" s="34"/>
      <c r="M114" s="1" t="s">
        <v>281</v>
      </c>
    </row>
    <row r="115" spans="1:13" x14ac:dyDescent="0.3">
      <c r="A115" s="13" t="s">
        <v>277</v>
      </c>
      <c r="G115" s="10">
        <v>5.25</v>
      </c>
      <c r="H115" s="34"/>
      <c r="M115" s="1" t="s">
        <v>281</v>
      </c>
    </row>
    <row r="116" spans="1:13" x14ac:dyDescent="0.3">
      <c r="A116" s="59" t="s">
        <v>159</v>
      </c>
      <c r="G116" s="10">
        <v>5.31</v>
      </c>
      <c r="M116" s="1" t="s">
        <v>281</v>
      </c>
    </row>
    <row r="117" spans="1:13" x14ac:dyDescent="0.3">
      <c r="A117" s="60" t="s">
        <v>159</v>
      </c>
      <c r="B117" s="27">
        <v>21.101834789515486</v>
      </c>
      <c r="C117" s="21" t="s">
        <v>215</v>
      </c>
      <c r="D117" s="21"/>
      <c r="G117" s="27">
        <v>5.3134420000000002</v>
      </c>
      <c r="H117" s="27"/>
      <c r="I117" s="21">
        <v>0.3</v>
      </c>
      <c r="M117" s="1" t="s">
        <v>216</v>
      </c>
    </row>
    <row r="118" spans="1:13" x14ac:dyDescent="0.3">
      <c r="A118" s="59" t="s">
        <v>122</v>
      </c>
      <c r="G118" s="10">
        <v>5.6</v>
      </c>
      <c r="M118" s="1" t="s">
        <v>281</v>
      </c>
    </row>
    <row r="119" spans="1:13" x14ac:dyDescent="0.3">
      <c r="A119" s="59" t="s">
        <v>122</v>
      </c>
      <c r="G119" s="10">
        <v>5.6</v>
      </c>
      <c r="M119" s="1" t="s">
        <v>281</v>
      </c>
    </row>
    <row r="120" spans="1:13" x14ac:dyDescent="0.3">
      <c r="A120" s="59" t="s">
        <v>122</v>
      </c>
      <c r="G120" s="10">
        <v>5.6</v>
      </c>
      <c r="M120" s="1" t="s">
        <v>281</v>
      </c>
    </row>
    <row r="121" spans="1:13" x14ac:dyDescent="0.3">
      <c r="A121" s="59" t="s">
        <v>122</v>
      </c>
      <c r="G121" s="10">
        <v>5.6</v>
      </c>
      <c r="M121" s="1" t="s">
        <v>281</v>
      </c>
    </row>
    <row r="122" spans="1:13" x14ac:dyDescent="0.3">
      <c r="A122" s="22" t="s">
        <v>122</v>
      </c>
      <c r="G122" s="10">
        <v>5.6</v>
      </c>
      <c r="M122" s="1" t="s">
        <v>285</v>
      </c>
    </row>
    <row r="123" spans="1:13" x14ac:dyDescent="0.3">
      <c r="A123" s="59" t="s">
        <v>161</v>
      </c>
      <c r="G123" s="10">
        <v>5.6</v>
      </c>
      <c r="M123" s="1" t="s">
        <v>281</v>
      </c>
    </row>
    <row r="124" spans="1:13" x14ac:dyDescent="0.3">
      <c r="A124" s="59" t="s">
        <v>122</v>
      </c>
      <c r="G124" s="10">
        <v>5.61</v>
      </c>
      <c r="M124" s="1" t="s">
        <v>281</v>
      </c>
    </row>
    <row r="125" spans="1:13" x14ac:dyDescent="0.3">
      <c r="A125" s="22" t="s">
        <v>122</v>
      </c>
      <c r="G125" s="10">
        <v>5.61</v>
      </c>
      <c r="M125" s="1" t="s">
        <v>285</v>
      </c>
    </row>
    <row r="126" spans="1:13" x14ac:dyDescent="0.3">
      <c r="A126" s="5" t="s">
        <v>158</v>
      </c>
      <c r="G126" s="39">
        <v>5.6524999999999999</v>
      </c>
      <c r="H126" s="39"/>
      <c r="I126" s="77">
        <v>10</v>
      </c>
      <c r="J126" s="39"/>
      <c r="M126" s="1" t="s">
        <v>260</v>
      </c>
    </row>
    <row r="127" spans="1:13" x14ac:dyDescent="0.3">
      <c r="A127" s="60" t="s">
        <v>161</v>
      </c>
      <c r="B127" s="27">
        <v>41.995317577548008</v>
      </c>
      <c r="C127" s="21" t="s">
        <v>215</v>
      </c>
      <c r="D127" s="21"/>
      <c r="G127" s="27">
        <v>5.6861659999999992</v>
      </c>
      <c r="H127" s="27"/>
      <c r="I127" s="21">
        <v>1.6</v>
      </c>
      <c r="M127" s="1" t="s">
        <v>216</v>
      </c>
    </row>
    <row r="128" spans="1:13" x14ac:dyDescent="0.3">
      <c r="A128" s="58" t="s">
        <v>161</v>
      </c>
      <c r="B128" s="10">
        <v>41.995317999999997</v>
      </c>
      <c r="C128" s="10" t="s">
        <v>220</v>
      </c>
      <c r="D128" s="10"/>
      <c r="G128" s="10">
        <v>5.6861659999999992</v>
      </c>
      <c r="H128" s="34"/>
      <c r="I128" s="79">
        <v>1.6</v>
      </c>
      <c r="M128" s="1" t="s">
        <v>261</v>
      </c>
    </row>
    <row r="129" spans="1:13" x14ac:dyDescent="0.3">
      <c r="A129" s="59" t="s">
        <v>161</v>
      </c>
      <c r="G129" s="10">
        <v>5.6861660000000001</v>
      </c>
      <c r="M129" s="1" t="s">
        <v>281</v>
      </c>
    </row>
    <row r="130" spans="1:13" x14ac:dyDescent="0.3">
      <c r="A130" s="5" t="s">
        <v>1</v>
      </c>
      <c r="B130" s="19">
        <v>86.551329260906442</v>
      </c>
      <c r="C130" s="6" t="s">
        <v>223</v>
      </c>
      <c r="D130" s="6"/>
      <c r="G130" s="39">
        <v>5.690705464444445</v>
      </c>
      <c r="H130" s="39"/>
      <c r="M130" s="1" t="s">
        <v>224</v>
      </c>
    </row>
    <row r="131" spans="1:13" x14ac:dyDescent="0.3">
      <c r="A131" s="60" t="s">
        <v>5</v>
      </c>
      <c r="B131" s="27">
        <v>10.795167734640028</v>
      </c>
      <c r="C131" s="21" t="s">
        <v>215</v>
      </c>
      <c r="D131" s="21"/>
      <c r="G131" s="27">
        <v>5.7279159999999987</v>
      </c>
      <c r="H131" s="27"/>
      <c r="I131" s="21">
        <v>0.6</v>
      </c>
      <c r="M131" s="1" t="s">
        <v>216</v>
      </c>
    </row>
    <row r="132" spans="1:13" x14ac:dyDescent="0.3">
      <c r="A132" s="59" t="s">
        <v>5</v>
      </c>
      <c r="G132" s="10">
        <v>5.7279159999999996</v>
      </c>
      <c r="M132" s="1" t="s">
        <v>281</v>
      </c>
    </row>
    <row r="133" spans="1:13" x14ac:dyDescent="0.3">
      <c r="A133" s="24" t="s">
        <v>68</v>
      </c>
      <c r="G133" s="10">
        <v>5.9</v>
      </c>
      <c r="H133" s="34"/>
      <c r="M133" s="1" t="s">
        <v>285</v>
      </c>
    </row>
    <row r="134" spans="1:13" x14ac:dyDescent="0.3">
      <c r="A134" s="58" t="s">
        <v>44</v>
      </c>
      <c r="G134" s="10">
        <v>6</v>
      </c>
      <c r="H134" s="34"/>
      <c r="M134" s="1" t="s">
        <v>281</v>
      </c>
    </row>
    <row r="135" spans="1:13" x14ac:dyDescent="0.3">
      <c r="A135" s="58" t="s">
        <v>44</v>
      </c>
      <c r="G135" s="10">
        <v>6</v>
      </c>
      <c r="H135" s="34"/>
      <c r="M135" s="1" t="s">
        <v>281</v>
      </c>
    </row>
    <row r="136" spans="1:13" x14ac:dyDescent="0.3">
      <c r="A136" s="59" t="s">
        <v>122</v>
      </c>
      <c r="G136" s="10">
        <v>6</v>
      </c>
      <c r="M136" s="1" t="s">
        <v>281</v>
      </c>
    </row>
    <row r="137" spans="1:13" x14ac:dyDescent="0.3">
      <c r="A137" s="59" t="s">
        <v>200</v>
      </c>
      <c r="G137" s="10">
        <v>6</v>
      </c>
      <c r="M137" s="1" t="s">
        <v>281</v>
      </c>
    </row>
    <row r="138" spans="1:13" x14ac:dyDescent="0.3">
      <c r="A138" s="59" t="s">
        <v>122</v>
      </c>
      <c r="G138" s="10">
        <v>6.01</v>
      </c>
      <c r="M138" s="1" t="s">
        <v>281</v>
      </c>
    </row>
    <row r="139" spans="1:13" x14ac:dyDescent="0.3">
      <c r="A139" s="22" t="s">
        <v>122</v>
      </c>
      <c r="G139" s="10">
        <v>6.01</v>
      </c>
      <c r="M139" s="1" t="s">
        <v>285</v>
      </c>
    </row>
    <row r="140" spans="1:13" x14ac:dyDescent="0.3">
      <c r="A140" s="22" t="s">
        <v>155</v>
      </c>
      <c r="G140" s="10">
        <v>6.12</v>
      </c>
      <c r="M140" s="1" t="s">
        <v>285</v>
      </c>
    </row>
    <row r="141" spans="1:13" x14ac:dyDescent="0.3">
      <c r="A141" s="5" t="s">
        <v>37</v>
      </c>
      <c r="G141" s="39">
        <v>6.125</v>
      </c>
      <c r="H141" s="39">
        <v>570</v>
      </c>
      <c r="I141" s="77">
        <v>35</v>
      </c>
      <c r="M141" s="1" t="s">
        <v>260</v>
      </c>
    </row>
    <row r="142" spans="1:13" x14ac:dyDescent="0.3">
      <c r="A142" s="58" t="s">
        <v>1</v>
      </c>
      <c r="G142" s="10">
        <v>6.28</v>
      </c>
      <c r="H142" s="34"/>
      <c r="M142" s="1" t="s">
        <v>281</v>
      </c>
    </row>
    <row r="143" spans="1:13" x14ac:dyDescent="0.3">
      <c r="A143" s="60" t="s">
        <v>1</v>
      </c>
      <c r="B143" s="27">
        <v>17.197946330777654</v>
      </c>
      <c r="C143" s="21" t="s">
        <v>215</v>
      </c>
      <c r="D143" s="21"/>
      <c r="G143" s="27">
        <v>6.2806899999999999</v>
      </c>
      <c r="H143" s="27"/>
      <c r="I143" s="21">
        <v>0.4</v>
      </c>
      <c r="M143" s="1" t="s">
        <v>216</v>
      </c>
    </row>
    <row r="144" spans="1:13" x14ac:dyDescent="0.3">
      <c r="A144" s="58" t="s">
        <v>1</v>
      </c>
      <c r="B144" s="10">
        <v>17.197946000000002</v>
      </c>
      <c r="C144" s="10" t="s">
        <v>220</v>
      </c>
      <c r="D144" s="10"/>
      <c r="G144" s="10">
        <v>6.2806899999999999</v>
      </c>
      <c r="H144" s="34"/>
      <c r="I144" s="79">
        <v>0.4</v>
      </c>
      <c r="M144" s="1" t="s">
        <v>261</v>
      </c>
    </row>
    <row r="145" spans="1:13" x14ac:dyDescent="0.3">
      <c r="A145" s="70" t="s">
        <v>30</v>
      </c>
      <c r="G145" s="39">
        <v>6.3</v>
      </c>
      <c r="H145" s="39">
        <v>380</v>
      </c>
      <c r="I145" s="77">
        <v>45</v>
      </c>
      <c r="J145" s="39"/>
      <c r="M145" s="1" t="s">
        <v>260</v>
      </c>
    </row>
    <row r="146" spans="1:13" x14ac:dyDescent="0.3">
      <c r="A146" s="5" t="s">
        <v>200</v>
      </c>
      <c r="G146" s="39">
        <v>6.3</v>
      </c>
      <c r="H146" s="39">
        <v>662.2</v>
      </c>
      <c r="I146" s="77">
        <v>30</v>
      </c>
      <c r="M146" s="1" t="s">
        <v>260</v>
      </c>
    </row>
    <row r="147" spans="1:13" x14ac:dyDescent="0.3">
      <c r="A147" s="5" t="s">
        <v>134</v>
      </c>
      <c r="G147" s="39">
        <v>6.4312500000000004</v>
      </c>
      <c r="H147" s="39"/>
      <c r="I147" s="77">
        <v>15</v>
      </c>
      <c r="J147" s="39"/>
      <c r="M147" s="1" t="s">
        <v>260</v>
      </c>
    </row>
    <row r="148" spans="1:13" x14ac:dyDescent="0.3">
      <c r="A148" s="60" t="s">
        <v>46</v>
      </c>
      <c r="B148" s="27">
        <v>11.899213524439544</v>
      </c>
      <c r="C148" s="21" t="s">
        <v>215</v>
      </c>
      <c r="D148" s="21"/>
      <c r="G148" s="27">
        <v>6.4755520000000004</v>
      </c>
      <c r="H148" s="27"/>
      <c r="I148" s="21">
        <v>5.5</v>
      </c>
      <c r="M148" s="1" t="s">
        <v>216</v>
      </c>
    </row>
    <row r="149" spans="1:13" x14ac:dyDescent="0.3">
      <c r="A149" s="58" t="s">
        <v>46</v>
      </c>
      <c r="G149" s="10">
        <v>6.48</v>
      </c>
      <c r="H149" s="34"/>
      <c r="M149" s="1" t="s">
        <v>281</v>
      </c>
    </row>
    <row r="150" spans="1:13" x14ac:dyDescent="0.3">
      <c r="A150" s="58" t="s">
        <v>42</v>
      </c>
      <c r="G150" s="10">
        <v>6.5</v>
      </c>
      <c r="H150" s="34"/>
      <c r="M150" s="1" t="s">
        <v>281</v>
      </c>
    </row>
    <row r="151" spans="1:13" x14ac:dyDescent="0.3">
      <c r="A151" s="60" t="s">
        <v>161</v>
      </c>
      <c r="B151" s="27">
        <v>18.587003405221338</v>
      </c>
      <c r="C151" s="21" t="s">
        <v>215</v>
      </c>
      <c r="D151" s="21"/>
      <c r="G151" s="27">
        <v>6.5500599999999993</v>
      </c>
      <c r="H151" s="27"/>
      <c r="I151" s="21">
        <v>1</v>
      </c>
      <c r="M151" s="1" t="s">
        <v>216</v>
      </c>
    </row>
    <row r="152" spans="1:13" x14ac:dyDescent="0.3">
      <c r="A152" s="58" t="s">
        <v>161</v>
      </c>
      <c r="B152" s="10">
        <v>18.587002999999999</v>
      </c>
      <c r="C152" s="10" t="s">
        <v>220</v>
      </c>
      <c r="D152" s="10"/>
      <c r="G152" s="10">
        <v>6.5500599999999993</v>
      </c>
      <c r="H152" s="34"/>
      <c r="I152" s="79">
        <v>1</v>
      </c>
      <c r="M152" s="1" t="s">
        <v>261</v>
      </c>
    </row>
    <row r="153" spans="1:13" x14ac:dyDescent="0.3">
      <c r="A153" s="59" t="s">
        <v>161</v>
      </c>
      <c r="G153" s="10">
        <v>6.5500600000000002</v>
      </c>
      <c r="M153" s="1" t="s">
        <v>281</v>
      </c>
    </row>
    <row r="154" spans="1:13" x14ac:dyDescent="0.3">
      <c r="A154" s="59" t="s">
        <v>162</v>
      </c>
      <c r="G154" s="10">
        <v>6.6666670000000003</v>
      </c>
      <c r="M154" s="1" t="s">
        <v>281</v>
      </c>
    </row>
    <row r="155" spans="1:13" x14ac:dyDescent="0.3">
      <c r="A155" s="59" t="s">
        <v>162</v>
      </c>
      <c r="G155" s="10">
        <v>6.6666670000000003</v>
      </c>
      <c r="M155" s="1" t="s">
        <v>281</v>
      </c>
    </row>
    <row r="156" spans="1:13" x14ac:dyDescent="0.3">
      <c r="A156" s="59" t="s">
        <v>195</v>
      </c>
      <c r="G156" s="10">
        <v>6.67</v>
      </c>
      <c r="M156" s="1" t="s">
        <v>281</v>
      </c>
    </row>
    <row r="157" spans="1:13" x14ac:dyDescent="0.3">
      <c r="A157" s="59" t="s">
        <v>37</v>
      </c>
      <c r="G157" s="10">
        <v>6.67</v>
      </c>
      <c r="M157" s="1" t="s">
        <v>281</v>
      </c>
    </row>
    <row r="158" spans="1:13" x14ac:dyDescent="0.3">
      <c r="A158" s="59" t="s">
        <v>37</v>
      </c>
      <c r="G158" s="10">
        <v>6.67</v>
      </c>
      <c r="M158" s="1" t="s">
        <v>281</v>
      </c>
    </row>
    <row r="159" spans="1:13" x14ac:dyDescent="0.3">
      <c r="A159" s="59" t="s">
        <v>37</v>
      </c>
      <c r="G159" s="10">
        <v>6.67</v>
      </c>
      <c r="M159" s="1" t="s">
        <v>281</v>
      </c>
    </row>
    <row r="160" spans="1:13" x14ac:dyDescent="0.3">
      <c r="A160" s="22" t="s">
        <v>37</v>
      </c>
      <c r="G160" s="10">
        <v>6.68</v>
      </c>
      <c r="M160" s="1" t="s">
        <v>285</v>
      </c>
    </row>
    <row r="161" spans="1:13" x14ac:dyDescent="0.3">
      <c r="A161" s="58" t="s">
        <v>68</v>
      </c>
      <c r="G161" s="10">
        <v>6.75</v>
      </c>
      <c r="H161" s="34"/>
      <c r="M161" s="1" t="s">
        <v>281</v>
      </c>
    </row>
    <row r="162" spans="1:13" x14ac:dyDescent="0.3">
      <c r="A162" s="59" t="s">
        <v>153</v>
      </c>
      <c r="G162" s="10">
        <v>6.75</v>
      </c>
      <c r="M162" s="1" t="s">
        <v>281</v>
      </c>
    </row>
    <row r="163" spans="1:13" x14ac:dyDescent="0.3">
      <c r="A163" s="58" t="s">
        <v>163</v>
      </c>
      <c r="B163" s="10">
        <v>29.981079999999999</v>
      </c>
      <c r="C163" s="10" t="s">
        <v>220</v>
      </c>
      <c r="D163" s="10"/>
      <c r="G163" s="10">
        <v>6.8296899900000003</v>
      </c>
      <c r="H163" s="34"/>
      <c r="M163" s="1" t="s">
        <v>261</v>
      </c>
    </row>
    <row r="164" spans="1:13" x14ac:dyDescent="0.3">
      <c r="A164" s="60" t="s">
        <v>163</v>
      </c>
      <c r="B164" s="27">
        <v>29.98107989464442</v>
      </c>
      <c r="C164" s="21" t="s">
        <v>215</v>
      </c>
      <c r="D164" s="21"/>
      <c r="G164" s="27">
        <v>6.8296899999999994</v>
      </c>
      <c r="H164" s="27"/>
      <c r="I164" s="21"/>
      <c r="M164" s="1" t="s">
        <v>216</v>
      </c>
    </row>
    <row r="165" spans="1:13" x14ac:dyDescent="0.3">
      <c r="A165" s="59" t="s">
        <v>154</v>
      </c>
      <c r="G165" s="10">
        <v>6.85</v>
      </c>
      <c r="M165" s="1" t="s">
        <v>281</v>
      </c>
    </row>
    <row r="166" spans="1:13" x14ac:dyDescent="0.3">
      <c r="A166" s="22" t="s">
        <v>154</v>
      </c>
      <c r="G166" s="10">
        <v>6.92</v>
      </c>
      <c r="M166" s="1" t="s">
        <v>285</v>
      </c>
    </row>
    <row r="167" spans="1:13" x14ac:dyDescent="0.3">
      <c r="A167" s="59" t="s">
        <v>154</v>
      </c>
      <c r="G167" s="10">
        <v>7</v>
      </c>
      <c r="M167" s="1" t="s">
        <v>281</v>
      </c>
    </row>
    <row r="168" spans="1:13" x14ac:dyDescent="0.3">
      <c r="A168" s="59" t="s">
        <v>154</v>
      </c>
      <c r="G168" s="10">
        <v>7</v>
      </c>
      <c r="M168" s="1" t="s">
        <v>281</v>
      </c>
    </row>
    <row r="169" spans="1:13" x14ac:dyDescent="0.3">
      <c r="A169" s="59" t="s">
        <v>154</v>
      </c>
      <c r="G169" s="10">
        <v>7</v>
      </c>
      <c r="M169" s="1" t="s">
        <v>281</v>
      </c>
    </row>
    <row r="170" spans="1:13" x14ac:dyDescent="0.3">
      <c r="A170" s="60" t="s">
        <v>128</v>
      </c>
      <c r="B170" s="27">
        <v>38.66934994582882</v>
      </c>
      <c r="C170" s="21" t="s">
        <v>215</v>
      </c>
      <c r="D170" s="21"/>
      <c r="G170" s="27">
        <v>7.1383620000000008</v>
      </c>
      <c r="H170" s="27"/>
      <c r="I170" s="21">
        <v>1.3</v>
      </c>
      <c r="M170" s="1" t="s">
        <v>216</v>
      </c>
    </row>
    <row r="171" spans="1:13" x14ac:dyDescent="0.3">
      <c r="A171" s="59" t="s">
        <v>128</v>
      </c>
      <c r="G171" s="10">
        <v>7.14</v>
      </c>
      <c r="M171" s="1" t="s">
        <v>281</v>
      </c>
    </row>
    <row r="172" spans="1:13" x14ac:dyDescent="0.3">
      <c r="A172" s="24" t="s">
        <v>68</v>
      </c>
      <c r="G172" s="10">
        <v>7.15</v>
      </c>
      <c r="H172" s="34"/>
      <c r="M172" s="1" t="s">
        <v>285</v>
      </c>
    </row>
    <row r="173" spans="1:13" x14ac:dyDescent="0.3">
      <c r="A173" s="59" t="s">
        <v>145</v>
      </c>
      <c r="G173" s="10">
        <v>7.33</v>
      </c>
      <c r="M173" s="1" t="s">
        <v>281</v>
      </c>
    </row>
    <row r="174" spans="1:13" x14ac:dyDescent="0.3">
      <c r="A174" s="22" t="s">
        <v>145</v>
      </c>
      <c r="G174" s="10">
        <v>7.45</v>
      </c>
      <c r="M174" s="1" t="s">
        <v>285</v>
      </c>
    </row>
    <row r="175" spans="1:13" x14ac:dyDescent="0.3">
      <c r="A175" s="13" t="s">
        <v>189</v>
      </c>
      <c r="B175" s="10">
        <v>9.5500000000000007</v>
      </c>
      <c r="C175" s="3" t="s">
        <v>220</v>
      </c>
      <c r="D175" s="3"/>
      <c r="G175" s="10">
        <v>7.5</v>
      </c>
      <c r="H175" s="34"/>
      <c r="I175" s="79">
        <v>0</v>
      </c>
      <c r="J175" s="10">
        <v>29.809000000000001</v>
      </c>
      <c r="M175" s="1" t="s">
        <v>221</v>
      </c>
    </row>
    <row r="176" spans="1:13" x14ac:dyDescent="0.3">
      <c r="A176" s="59" t="s">
        <v>189</v>
      </c>
      <c r="G176" s="10">
        <v>7.5</v>
      </c>
      <c r="M176" s="1" t="s">
        <v>281</v>
      </c>
    </row>
    <row r="177" spans="1:13" x14ac:dyDescent="0.3">
      <c r="A177" s="5" t="s">
        <v>29</v>
      </c>
      <c r="G177" s="39">
        <v>7.5075000000000003</v>
      </c>
      <c r="H177" s="39"/>
      <c r="I177" s="77">
        <v>35</v>
      </c>
      <c r="J177" s="39"/>
      <c r="M177" s="1" t="s">
        <v>260</v>
      </c>
    </row>
    <row r="178" spans="1:13" x14ac:dyDescent="0.3">
      <c r="A178" s="58" t="s">
        <v>46</v>
      </c>
      <c r="G178" s="10">
        <v>7.67</v>
      </c>
      <c r="H178" s="34"/>
      <c r="M178" s="1" t="s">
        <v>281</v>
      </c>
    </row>
    <row r="179" spans="1:13" x14ac:dyDescent="0.3">
      <c r="A179" s="5" t="s">
        <v>145</v>
      </c>
      <c r="G179" s="39">
        <v>7.7</v>
      </c>
      <c r="H179" s="39"/>
      <c r="I179" s="77">
        <v>15</v>
      </c>
      <c r="J179" s="39"/>
      <c r="M179" s="1" t="s">
        <v>260</v>
      </c>
    </row>
    <row r="180" spans="1:13" x14ac:dyDescent="0.3">
      <c r="A180" s="59" t="s">
        <v>145</v>
      </c>
      <c r="G180" s="10">
        <v>7.83</v>
      </c>
      <c r="M180" s="1" t="s">
        <v>281</v>
      </c>
    </row>
    <row r="181" spans="1:13" x14ac:dyDescent="0.3">
      <c r="A181" s="22" t="s">
        <v>145</v>
      </c>
      <c r="G181" s="10">
        <v>7.83</v>
      </c>
      <c r="M181" s="1" t="s">
        <v>285</v>
      </c>
    </row>
    <row r="182" spans="1:13" x14ac:dyDescent="0.3">
      <c r="A182" s="58" t="s">
        <v>42</v>
      </c>
      <c r="G182" s="39">
        <v>7.875</v>
      </c>
      <c r="H182" s="19"/>
      <c r="I182" s="77">
        <v>45</v>
      </c>
      <c r="J182" s="39">
        <v>37.699111843080004</v>
      </c>
      <c r="M182" s="1" t="s">
        <v>260</v>
      </c>
    </row>
    <row r="183" spans="1:13" x14ac:dyDescent="0.3">
      <c r="A183" s="5" t="s">
        <v>182</v>
      </c>
      <c r="G183" s="39">
        <v>7.9625000000000004</v>
      </c>
      <c r="H183" s="39"/>
      <c r="I183" s="77">
        <v>27</v>
      </c>
      <c r="J183" s="39">
        <v>62.831853071799998</v>
      </c>
      <c r="M183" s="1" t="s">
        <v>260</v>
      </c>
    </row>
    <row r="184" spans="1:13" x14ac:dyDescent="0.3">
      <c r="A184" s="58" t="s">
        <v>93</v>
      </c>
      <c r="G184" s="10">
        <v>8.0299999999999994</v>
      </c>
      <c r="H184" s="34"/>
      <c r="M184" s="1" t="s">
        <v>281</v>
      </c>
    </row>
    <row r="185" spans="1:13" x14ac:dyDescent="0.3">
      <c r="A185" s="60" t="s">
        <v>93</v>
      </c>
      <c r="B185" s="27">
        <v>44.244185022026429</v>
      </c>
      <c r="C185" s="21" t="s">
        <v>215</v>
      </c>
      <c r="D185" s="21"/>
      <c r="G185" s="27">
        <v>8.0347439999999999</v>
      </c>
      <c r="H185" s="27"/>
      <c r="I185" s="21">
        <v>0.2</v>
      </c>
      <c r="M185" s="1" t="s">
        <v>216</v>
      </c>
    </row>
    <row r="186" spans="1:13" x14ac:dyDescent="0.3">
      <c r="A186" s="60" t="s">
        <v>141</v>
      </c>
      <c r="B186" s="27">
        <v>3.3765540932042053</v>
      </c>
      <c r="C186" s="21" t="s">
        <v>215</v>
      </c>
      <c r="D186" s="21"/>
      <c r="G186" s="27">
        <v>8.158430000000001</v>
      </c>
      <c r="H186" s="27"/>
      <c r="I186" s="21">
        <v>0.75</v>
      </c>
      <c r="M186" s="1" t="s">
        <v>216</v>
      </c>
    </row>
    <row r="187" spans="1:13" x14ac:dyDescent="0.3">
      <c r="A187" s="22" t="s">
        <v>145</v>
      </c>
      <c r="G187" s="10">
        <v>8.24</v>
      </c>
      <c r="M187" s="1" t="s">
        <v>285</v>
      </c>
    </row>
    <row r="188" spans="1:13" x14ac:dyDescent="0.3">
      <c r="A188" s="59" t="s">
        <v>145</v>
      </c>
      <c r="G188" s="10">
        <v>8.25</v>
      </c>
      <c r="M188" s="1" t="s">
        <v>281</v>
      </c>
    </row>
    <row r="189" spans="1:13" x14ac:dyDescent="0.3">
      <c r="A189" s="13" t="s">
        <v>92</v>
      </c>
      <c r="G189" s="39">
        <v>8.3125</v>
      </c>
      <c r="H189" s="19"/>
      <c r="I189" s="77"/>
      <c r="J189" s="39">
        <v>125.6637061436</v>
      </c>
      <c r="M189" s="1" t="s">
        <v>260</v>
      </c>
    </row>
    <row r="190" spans="1:13" x14ac:dyDescent="0.3">
      <c r="A190" s="59" t="s">
        <v>145</v>
      </c>
      <c r="G190" s="10">
        <v>8.33</v>
      </c>
      <c r="M190" s="1" t="s">
        <v>281</v>
      </c>
    </row>
    <row r="191" spans="1:13" x14ac:dyDescent="0.3">
      <c r="A191" s="22" t="s">
        <v>145</v>
      </c>
      <c r="G191" s="10">
        <v>8.33</v>
      </c>
      <c r="M191" s="1" t="s">
        <v>285</v>
      </c>
    </row>
    <row r="192" spans="1:13" x14ac:dyDescent="0.3">
      <c r="A192" s="59" t="s">
        <v>195</v>
      </c>
      <c r="G192" s="10">
        <v>8.33</v>
      </c>
      <c r="M192" s="1" t="s">
        <v>281</v>
      </c>
    </row>
    <row r="193" spans="1:13" x14ac:dyDescent="0.3">
      <c r="A193" s="59" t="s">
        <v>145</v>
      </c>
      <c r="G193" s="10">
        <v>8.35</v>
      </c>
      <c r="M193" s="1" t="s">
        <v>281</v>
      </c>
    </row>
    <row r="194" spans="1:13" x14ac:dyDescent="0.3">
      <c r="A194" s="22" t="s">
        <v>145</v>
      </c>
      <c r="G194" s="10">
        <v>8.35</v>
      </c>
      <c r="M194" s="1" t="s">
        <v>285</v>
      </c>
    </row>
    <row r="195" spans="1:13" x14ac:dyDescent="0.3">
      <c r="A195" s="61" t="s">
        <v>207</v>
      </c>
      <c r="E195" s="36">
        <v>39.75</v>
      </c>
      <c r="F195" s="1" t="s">
        <v>252</v>
      </c>
      <c r="G195" s="36">
        <v>8.36</v>
      </c>
      <c r="H195" s="36">
        <v>0.57999999999999996</v>
      </c>
      <c r="I195" s="80">
        <v>2.5</v>
      </c>
      <c r="M195" s="12" t="s">
        <v>256</v>
      </c>
    </row>
    <row r="196" spans="1:13" x14ac:dyDescent="0.3">
      <c r="A196" s="22" t="s">
        <v>37</v>
      </c>
      <c r="G196" s="10">
        <v>8.5299999999999994</v>
      </c>
      <c r="M196" s="1" t="s">
        <v>285</v>
      </c>
    </row>
    <row r="197" spans="1:13" x14ac:dyDescent="0.3">
      <c r="A197" s="58" t="s">
        <v>46</v>
      </c>
      <c r="G197" s="10">
        <v>8.64</v>
      </c>
      <c r="H197" s="34"/>
      <c r="M197" s="1" t="s">
        <v>281</v>
      </c>
    </row>
    <row r="198" spans="1:13" x14ac:dyDescent="0.3">
      <c r="A198" s="60" t="s">
        <v>46</v>
      </c>
      <c r="B198" s="27">
        <v>13.155179658952497</v>
      </c>
      <c r="C198" s="21" t="s">
        <v>215</v>
      </c>
      <c r="D198" s="21"/>
      <c r="G198" s="27">
        <v>8.6403219999999994</v>
      </c>
      <c r="H198" s="27"/>
      <c r="I198" s="21">
        <v>8</v>
      </c>
      <c r="M198" s="1" t="s">
        <v>216</v>
      </c>
    </row>
    <row r="199" spans="1:13" x14ac:dyDescent="0.3">
      <c r="A199" s="58" t="s">
        <v>46</v>
      </c>
      <c r="B199" s="10">
        <v>13.15518</v>
      </c>
      <c r="C199" s="10" t="s">
        <v>220</v>
      </c>
      <c r="D199" s="10"/>
      <c r="G199" s="10">
        <v>8.6403220100000002</v>
      </c>
      <c r="H199" s="34"/>
      <c r="I199" s="79">
        <v>8</v>
      </c>
      <c r="M199" s="1" t="s">
        <v>261</v>
      </c>
    </row>
    <row r="200" spans="1:13" x14ac:dyDescent="0.3">
      <c r="A200" s="70" t="s">
        <v>6</v>
      </c>
      <c r="B200" s="19">
        <v>105.9438247043196</v>
      </c>
      <c r="C200" s="6" t="s">
        <v>223</v>
      </c>
      <c r="D200" s="6"/>
      <c r="G200" s="39">
        <v>8.6455024222222221</v>
      </c>
      <c r="H200" s="19"/>
      <c r="M200" s="1" t="s">
        <v>224</v>
      </c>
    </row>
    <row r="201" spans="1:13" x14ac:dyDescent="0.3">
      <c r="A201" s="59" t="s">
        <v>145</v>
      </c>
      <c r="G201" s="10">
        <v>8.66</v>
      </c>
      <c r="M201" s="1" t="s">
        <v>281</v>
      </c>
    </row>
    <row r="202" spans="1:13" x14ac:dyDescent="0.3">
      <c r="A202" s="22" t="s">
        <v>145</v>
      </c>
      <c r="G202" s="10">
        <v>8.66</v>
      </c>
      <c r="M202" s="1" t="s">
        <v>285</v>
      </c>
    </row>
    <row r="203" spans="1:13" x14ac:dyDescent="0.3">
      <c r="A203" s="7" t="s">
        <v>55</v>
      </c>
      <c r="G203" s="39">
        <v>8.6624999999999996</v>
      </c>
      <c r="H203" s="19">
        <v>688</v>
      </c>
      <c r="I203" s="77">
        <v>35</v>
      </c>
      <c r="J203" s="39"/>
      <c r="M203" s="1" t="s">
        <v>260</v>
      </c>
    </row>
    <row r="204" spans="1:13" x14ac:dyDescent="0.3">
      <c r="A204" s="59" t="s">
        <v>155</v>
      </c>
      <c r="G204" s="10">
        <v>8.67</v>
      </c>
      <c r="M204" s="1" t="s">
        <v>281</v>
      </c>
    </row>
    <row r="205" spans="1:13" x14ac:dyDescent="0.3">
      <c r="A205" s="22" t="s">
        <v>36</v>
      </c>
      <c r="G205" s="10">
        <v>8.74</v>
      </c>
      <c r="M205" s="1" t="s">
        <v>285</v>
      </c>
    </row>
    <row r="206" spans="1:13" x14ac:dyDescent="0.3">
      <c r="A206" s="7" t="s">
        <v>44</v>
      </c>
      <c r="G206" s="39">
        <v>8.75</v>
      </c>
      <c r="H206" s="19">
        <v>593</v>
      </c>
      <c r="I206" s="77">
        <v>35</v>
      </c>
      <c r="J206" s="39"/>
      <c r="M206" s="1" t="s">
        <v>260</v>
      </c>
    </row>
    <row r="207" spans="1:13" x14ac:dyDescent="0.3">
      <c r="A207" s="13" t="s">
        <v>68</v>
      </c>
      <c r="G207" s="39">
        <v>8.75</v>
      </c>
      <c r="H207" s="19"/>
      <c r="I207" s="77"/>
      <c r="J207" s="39">
        <v>6.2831853071800001</v>
      </c>
      <c r="M207" s="1" t="s">
        <v>260</v>
      </c>
    </row>
    <row r="208" spans="1:13" x14ac:dyDescent="0.3">
      <c r="A208" s="22" t="s">
        <v>36</v>
      </c>
      <c r="G208" s="10">
        <v>8.86</v>
      </c>
      <c r="M208" s="1" t="s">
        <v>285</v>
      </c>
    </row>
    <row r="209" spans="1:13" x14ac:dyDescent="0.3">
      <c r="A209" s="13" t="s">
        <v>103</v>
      </c>
      <c r="G209" s="10">
        <v>8.9</v>
      </c>
      <c r="M209" s="1" t="s">
        <v>285</v>
      </c>
    </row>
    <row r="210" spans="1:13" x14ac:dyDescent="0.3">
      <c r="A210" s="22" t="s">
        <v>24</v>
      </c>
      <c r="G210" s="39">
        <v>8.9774999999999991</v>
      </c>
      <c r="H210" s="39">
        <v>630</v>
      </c>
      <c r="I210" s="77">
        <v>15</v>
      </c>
      <c r="J210" s="39"/>
      <c r="M210" s="1" t="s">
        <v>260</v>
      </c>
    </row>
    <row r="211" spans="1:13" x14ac:dyDescent="0.3">
      <c r="A211" s="59" t="s">
        <v>145</v>
      </c>
      <c r="G211" s="10">
        <v>8.99</v>
      </c>
      <c r="M211" s="1" t="s">
        <v>281</v>
      </c>
    </row>
    <row r="212" spans="1:13" x14ac:dyDescent="0.3">
      <c r="A212" s="22" t="s">
        <v>145</v>
      </c>
      <c r="G212" s="10">
        <v>8.99</v>
      </c>
      <c r="M212" s="1" t="s">
        <v>285</v>
      </c>
    </row>
    <row r="213" spans="1:13" x14ac:dyDescent="0.3">
      <c r="A213" s="70" t="s">
        <v>6</v>
      </c>
      <c r="B213" s="19">
        <v>137.13216623025292</v>
      </c>
      <c r="C213" s="6" t="s">
        <v>223</v>
      </c>
      <c r="D213" s="6"/>
      <c r="G213" s="39">
        <v>8.9905196533333331</v>
      </c>
      <c r="H213" s="19"/>
      <c r="M213" s="1" t="s">
        <v>224</v>
      </c>
    </row>
    <row r="214" spans="1:13" x14ac:dyDescent="0.3">
      <c r="A214" s="58" t="s">
        <v>77</v>
      </c>
      <c r="G214" s="10">
        <v>9</v>
      </c>
      <c r="H214" s="34"/>
      <c r="M214" s="1" t="s">
        <v>281</v>
      </c>
    </row>
    <row r="215" spans="1:13" x14ac:dyDescent="0.3">
      <c r="A215" s="58" t="s">
        <v>77</v>
      </c>
      <c r="G215" s="10">
        <v>9</v>
      </c>
      <c r="H215" s="34"/>
      <c r="M215" s="1" t="s">
        <v>281</v>
      </c>
    </row>
    <row r="216" spans="1:13" x14ac:dyDescent="0.3">
      <c r="A216" s="58" t="s">
        <v>77</v>
      </c>
      <c r="G216" s="10">
        <v>9</v>
      </c>
      <c r="H216" s="34"/>
      <c r="M216" s="1" t="s">
        <v>281</v>
      </c>
    </row>
    <row r="217" spans="1:13" x14ac:dyDescent="0.3">
      <c r="A217" s="59" t="s">
        <v>122</v>
      </c>
      <c r="G217" s="10">
        <v>9.0399999999999991</v>
      </c>
      <c r="M217" s="1" t="s">
        <v>281</v>
      </c>
    </row>
    <row r="218" spans="1:13" x14ac:dyDescent="0.3">
      <c r="A218" s="60" t="s">
        <v>122</v>
      </c>
      <c r="B218" s="27">
        <v>25.831097142857139</v>
      </c>
      <c r="C218" s="21" t="s">
        <v>215</v>
      </c>
      <c r="D218" s="21"/>
      <c r="G218" s="27">
        <v>9.0408840000000001</v>
      </c>
      <c r="H218" s="27"/>
      <c r="I218" s="21">
        <v>0.25</v>
      </c>
      <c r="M218" s="1" t="s">
        <v>216</v>
      </c>
    </row>
    <row r="219" spans="1:13" x14ac:dyDescent="0.3">
      <c r="A219" s="7" t="s">
        <v>108</v>
      </c>
      <c r="G219" s="39">
        <v>9.1</v>
      </c>
      <c r="H219" s="19">
        <v>645</v>
      </c>
      <c r="I219" s="77">
        <v>30</v>
      </c>
      <c r="J219" s="39"/>
      <c r="M219" s="1" t="s">
        <v>260</v>
      </c>
    </row>
    <row r="220" spans="1:13" x14ac:dyDescent="0.3">
      <c r="A220" s="60" t="s">
        <v>38</v>
      </c>
      <c r="B220" s="27">
        <v>13.011386674259683</v>
      </c>
      <c r="C220" s="21" t="s">
        <v>215</v>
      </c>
      <c r="D220" s="21"/>
      <c r="G220" s="27">
        <v>9.1391980000000004</v>
      </c>
      <c r="H220" s="27"/>
      <c r="I220" s="21">
        <v>8</v>
      </c>
      <c r="M220" s="1" t="s">
        <v>216</v>
      </c>
    </row>
    <row r="221" spans="1:13" x14ac:dyDescent="0.3">
      <c r="A221" s="59" t="s">
        <v>38</v>
      </c>
      <c r="G221" s="10">
        <v>9.14</v>
      </c>
      <c r="M221" s="1" t="s">
        <v>281</v>
      </c>
    </row>
    <row r="222" spans="1:13" x14ac:dyDescent="0.3">
      <c r="A222" s="22" t="s">
        <v>154</v>
      </c>
      <c r="G222" s="10">
        <v>9.16</v>
      </c>
      <c r="M222" s="1" t="s">
        <v>285</v>
      </c>
    </row>
    <row r="223" spans="1:13" x14ac:dyDescent="0.3">
      <c r="A223" s="61" t="s">
        <v>33</v>
      </c>
      <c r="E223" s="36">
        <v>88.87</v>
      </c>
      <c r="F223" s="1" t="s">
        <v>252</v>
      </c>
      <c r="G223" s="36">
        <v>9.52</v>
      </c>
      <c r="H223" s="36">
        <v>0.69</v>
      </c>
      <c r="I223" s="80">
        <v>1</v>
      </c>
      <c r="M223" s="12" t="s">
        <v>256</v>
      </c>
    </row>
    <row r="224" spans="1:13" x14ac:dyDescent="0.3">
      <c r="A224" s="13" t="s">
        <v>124</v>
      </c>
      <c r="B224" s="10">
        <v>10.72</v>
      </c>
      <c r="C224" s="3" t="s">
        <v>220</v>
      </c>
      <c r="D224" s="3"/>
      <c r="G224" s="10">
        <v>9.6</v>
      </c>
      <c r="H224" s="34"/>
      <c r="I224" s="79">
        <v>1</v>
      </c>
      <c r="J224" s="10">
        <v>27.222999999999999</v>
      </c>
      <c r="M224" s="1" t="s">
        <v>221</v>
      </c>
    </row>
    <row r="225" spans="1:13" x14ac:dyDescent="0.3">
      <c r="A225" s="22" t="s">
        <v>124</v>
      </c>
      <c r="G225" s="10">
        <v>9.6</v>
      </c>
      <c r="M225" s="1" t="s">
        <v>281</v>
      </c>
    </row>
    <row r="226" spans="1:13" x14ac:dyDescent="0.3">
      <c r="A226" s="13" t="s">
        <v>122</v>
      </c>
      <c r="G226" s="39">
        <v>9.7124999999999986</v>
      </c>
      <c r="H226" s="19"/>
      <c r="I226" s="77"/>
      <c r="J226" s="39"/>
      <c r="M226" s="1" t="s">
        <v>260</v>
      </c>
    </row>
    <row r="227" spans="1:13" x14ac:dyDescent="0.3">
      <c r="A227" s="59" t="s">
        <v>154</v>
      </c>
      <c r="G227" s="10">
        <v>9.73</v>
      </c>
      <c r="M227" s="1" t="s">
        <v>281</v>
      </c>
    </row>
    <row r="228" spans="1:13" x14ac:dyDescent="0.3">
      <c r="A228" s="59" t="s">
        <v>154</v>
      </c>
      <c r="G228" s="10">
        <v>9.73</v>
      </c>
      <c r="M228" s="1" t="s">
        <v>281</v>
      </c>
    </row>
    <row r="229" spans="1:13" x14ac:dyDescent="0.3">
      <c r="A229" s="59" t="s">
        <v>154</v>
      </c>
      <c r="G229" s="10">
        <v>9.73</v>
      </c>
      <c r="M229" s="1" t="s">
        <v>281</v>
      </c>
    </row>
    <row r="230" spans="1:13" x14ac:dyDescent="0.3">
      <c r="A230" s="59" t="s">
        <v>154</v>
      </c>
      <c r="G230" s="10">
        <v>9.73</v>
      </c>
      <c r="M230" s="1" t="s">
        <v>281</v>
      </c>
    </row>
    <row r="231" spans="1:13" x14ac:dyDescent="0.3">
      <c r="A231" s="59" t="s">
        <v>154</v>
      </c>
      <c r="G231" s="10">
        <v>9.73</v>
      </c>
      <c r="M231" s="1" t="s">
        <v>281</v>
      </c>
    </row>
    <row r="232" spans="1:13" x14ac:dyDescent="0.3">
      <c r="A232" s="59" t="s">
        <v>154</v>
      </c>
      <c r="G232" s="10">
        <v>9.73</v>
      </c>
      <c r="M232" s="1" t="s">
        <v>281</v>
      </c>
    </row>
    <row r="233" spans="1:13" x14ac:dyDescent="0.3">
      <c r="A233" s="59" t="s">
        <v>154</v>
      </c>
      <c r="G233" s="10">
        <v>9.73</v>
      </c>
      <c r="M233" s="1" t="s">
        <v>281</v>
      </c>
    </row>
    <row r="234" spans="1:13" x14ac:dyDescent="0.3">
      <c r="A234" s="59" t="s">
        <v>154</v>
      </c>
      <c r="G234" s="10">
        <v>9.73</v>
      </c>
      <c r="M234" s="1" t="s">
        <v>281</v>
      </c>
    </row>
    <row r="235" spans="1:13" x14ac:dyDescent="0.3">
      <c r="A235" s="59" t="s">
        <v>154</v>
      </c>
      <c r="G235" s="10">
        <v>9.73</v>
      </c>
      <c r="M235" s="1" t="s">
        <v>281</v>
      </c>
    </row>
    <row r="236" spans="1:13" x14ac:dyDescent="0.3">
      <c r="A236" s="59" t="s">
        <v>154</v>
      </c>
      <c r="G236" s="10">
        <v>9.73</v>
      </c>
      <c r="M236" s="1" t="s">
        <v>281</v>
      </c>
    </row>
    <row r="237" spans="1:13" x14ac:dyDescent="0.3">
      <c r="A237" s="22" t="s">
        <v>154</v>
      </c>
      <c r="G237" s="10">
        <v>9.73</v>
      </c>
      <c r="M237" s="1" t="s">
        <v>285</v>
      </c>
    </row>
    <row r="238" spans="1:13" x14ac:dyDescent="0.3">
      <c r="A238" s="22" t="s">
        <v>154</v>
      </c>
      <c r="G238" s="10">
        <v>9.7799999999999994</v>
      </c>
      <c r="M238" s="1" t="s">
        <v>285</v>
      </c>
    </row>
    <row r="239" spans="1:13" x14ac:dyDescent="0.3">
      <c r="A239" s="59" t="s">
        <v>122</v>
      </c>
      <c r="G239" s="10">
        <v>9.8000000000000007</v>
      </c>
      <c r="M239" s="1" t="s">
        <v>281</v>
      </c>
    </row>
    <row r="240" spans="1:13" x14ac:dyDescent="0.3">
      <c r="A240" s="22" t="s">
        <v>122</v>
      </c>
      <c r="G240" s="10">
        <v>9.8000000000000007</v>
      </c>
      <c r="M240" s="1" t="s">
        <v>285</v>
      </c>
    </row>
    <row r="241" spans="1:13" x14ac:dyDescent="0.3">
      <c r="A241" s="59" t="s">
        <v>154</v>
      </c>
      <c r="G241" s="10">
        <v>9.84</v>
      </c>
      <c r="M241" s="1" t="s">
        <v>281</v>
      </c>
    </row>
    <row r="242" spans="1:13" x14ac:dyDescent="0.3">
      <c r="A242" s="60" t="s">
        <v>154</v>
      </c>
      <c r="B242" s="27">
        <v>15.599778129952455</v>
      </c>
      <c r="C242" s="21" t="s">
        <v>215</v>
      </c>
      <c r="D242" s="21"/>
      <c r="G242" s="27">
        <v>9.8434599999999985</v>
      </c>
      <c r="H242" s="27"/>
      <c r="I242" s="21">
        <v>2</v>
      </c>
      <c r="M242" s="1" t="s">
        <v>216</v>
      </c>
    </row>
    <row r="243" spans="1:13" x14ac:dyDescent="0.3">
      <c r="A243" s="58" t="s">
        <v>154</v>
      </c>
      <c r="B243" s="10">
        <v>15.599778000000001</v>
      </c>
      <c r="C243" s="10" t="s">
        <v>220</v>
      </c>
      <c r="D243" s="10"/>
      <c r="G243" s="10">
        <v>9.8434600000000003</v>
      </c>
      <c r="H243" s="34"/>
      <c r="I243" s="79">
        <v>2</v>
      </c>
      <c r="M243" s="1" t="s">
        <v>261</v>
      </c>
    </row>
    <row r="244" spans="1:13" x14ac:dyDescent="0.3">
      <c r="A244" s="59" t="s">
        <v>154</v>
      </c>
      <c r="G244" s="10">
        <v>9.86</v>
      </c>
      <c r="M244" s="1" t="s">
        <v>281</v>
      </c>
    </row>
    <row r="245" spans="1:13" x14ac:dyDescent="0.3">
      <c r="A245" s="60" t="s">
        <v>154</v>
      </c>
      <c r="B245" s="27">
        <v>31.851259689922486</v>
      </c>
      <c r="C245" s="21" t="s">
        <v>215</v>
      </c>
      <c r="D245" s="21"/>
      <c r="G245" s="27">
        <v>9.8611500000000003</v>
      </c>
      <c r="H245" s="27"/>
      <c r="I245" s="21">
        <v>20</v>
      </c>
      <c r="M245" s="1" t="s">
        <v>216</v>
      </c>
    </row>
    <row r="246" spans="1:13" x14ac:dyDescent="0.3">
      <c r="A246" s="58" t="s">
        <v>154</v>
      </c>
      <c r="B246" s="10">
        <v>31.85126</v>
      </c>
      <c r="C246" s="10" t="s">
        <v>220</v>
      </c>
      <c r="D246" s="10"/>
      <c r="G246" s="10">
        <v>9.8611500000000003</v>
      </c>
      <c r="H246" s="34"/>
      <c r="I246" s="79">
        <v>20</v>
      </c>
      <c r="M246" s="1" t="s">
        <v>261</v>
      </c>
    </row>
    <row r="247" spans="1:13" x14ac:dyDescent="0.3">
      <c r="A247" s="7" t="s">
        <v>274</v>
      </c>
      <c r="G247" s="10">
        <v>9.89</v>
      </c>
      <c r="M247" s="1" t="s">
        <v>285</v>
      </c>
    </row>
    <row r="248" spans="1:13" x14ac:dyDescent="0.3">
      <c r="A248" s="58" t="s">
        <v>49</v>
      </c>
      <c r="G248" s="10">
        <v>10</v>
      </c>
      <c r="H248" s="34"/>
      <c r="M248" s="1" t="s">
        <v>281</v>
      </c>
    </row>
    <row r="249" spans="1:13" x14ac:dyDescent="0.3">
      <c r="A249" s="58" t="s">
        <v>49</v>
      </c>
      <c r="G249" s="10">
        <v>10</v>
      </c>
      <c r="H249" s="34"/>
      <c r="M249" s="1" t="s">
        <v>281</v>
      </c>
    </row>
    <row r="250" spans="1:13" x14ac:dyDescent="0.3">
      <c r="A250" s="59" t="s">
        <v>270</v>
      </c>
      <c r="G250" s="10">
        <v>10</v>
      </c>
      <c r="M250" s="1" t="s">
        <v>281</v>
      </c>
    </row>
    <row r="251" spans="1:13" x14ac:dyDescent="0.3">
      <c r="A251" s="59" t="s">
        <v>270</v>
      </c>
      <c r="G251" s="10">
        <v>10</v>
      </c>
      <c r="M251" s="1" t="s">
        <v>281</v>
      </c>
    </row>
    <row r="252" spans="1:13" x14ac:dyDescent="0.3">
      <c r="A252" s="59" t="s">
        <v>159</v>
      </c>
      <c r="G252" s="10">
        <v>10.050000000000001</v>
      </c>
      <c r="M252" s="1" t="s">
        <v>281</v>
      </c>
    </row>
    <row r="253" spans="1:13" x14ac:dyDescent="0.3">
      <c r="A253" s="58" t="s">
        <v>159</v>
      </c>
      <c r="B253" s="10">
        <v>19.180693999999999</v>
      </c>
      <c r="C253" s="10" t="s">
        <v>220</v>
      </c>
      <c r="D253" s="10"/>
      <c r="G253" s="10">
        <v>10.054519989999999</v>
      </c>
      <c r="H253" s="34"/>
      <c r="I253" s="79">
        <v>3</v>
      </c>
      <c r="M253" s="1" t="s">
        <v>261</v>
      </c>
    </row>
    <row r="254" spans="1:13" x14ac:dyDescent="0.3">
      <c r="A254" s="60" t="s">
        <v>159</v>
      </c>
      <c r="B254" s="27">
        <v>19.180694391453642</v>
      </c>
      <c r="C254" s="21" t="s">
        <v>215</v>
      </c>
      <c r="D254" s="21"/>
      <c r="G254" s="27">
        <v>10.05452</v>
      </c>
      <c r="H254" s="27"/>
      <c r="I254" s="21">
        <v>3</v>
      </c>
      <c r="M254" s="1" t="s">
        <v>216</v>
      </c>
    </row>
    <row r="255" spans="1:13" x14ac:dyDescent="0.3">
      <c r="A255" s="60" t="s">
        <v>154</v>
      </c>
      <c r="B255" s="27">
        <v>23.352900232018563</v>
      </c>
      <c r="C255" s="21" t="s">
        <v>215</v>
      </c>
      <c r="D255" s="21"/>
      <c r="G255" s="27">
        <v>10.065099999999999</v>
      </c>
      <c r="H255" s="27"/>
      <c r="I255" s="21">
        <v>20</v>
      </c>
      <c r="M255" s="1" t="s">
        <v>216</v>
      </c>
    </row>
    <row r="256" spans="1:13" x14ac:dyDescent="0.3">
      <c r="A256" s="58" t="s">
        <v>154</v>
      </c>
      <c r="B256" s="10">
        <v>23.352900000000002</v>
      </c>
      <c r="C256" s="10" t="s">
        <v>220</v>
      </c>
      <c r="D256" s="10"/>
      <c r="G256" s="10">
        <v>10.065099999999999</v>
      </c>
      <c r="H256" s="34"/>
      <c r="I256" s="79">
        <v>20</v>
      </c>
      <c r="M256" s="1" t="s">
        <v>261</v>
      </c>
    </row>
    <row r="257" spans="1:13" x14ac:dyDescent="0.3">
      <c r="A257" s="59" t="s">
        <v>154</v>
      </c>
      <c r="G257" s="10">
        <v>10.07</v>
      </c>
      <c r="M257" s="1" t="s">
        <v>281</v>
      </c>
    </row>
    <row r="258" spans="1:13" x14ac:dyDescent="0.3">
      <c r="A258" s="13" t="s">
        <v>132</v>
      </c>
      <c r="B258" s="10">
        <v>20.82</v>
      </c>
      <c r="C258" s="3" t="s">
        <v>220</v>
      </c>
      <c r="D258" s="3"/>
      <c r="G258" s="10">
        <v>10.08</v>
      </c>
      <c r="H258" s="34"/>
      <c r="I258" s="79">
        <v>3</v>
      </c>
      <c r="J258" s="10">
        <v>23.001200000000001</v>
      </c>
      <c r="M258" s="1" t="s">
        <v>221</v>
      </c>
    </row>
    <row r="259" spans="1:13" x14ac:dyDescent="0.3">
      <c r="A259" s="58" t="s">
        <v>279</v>
      </c>
      <c r="G259" s="10">
        <v>10.08</v>
      </c>
      <c r="H259" s="34"/>
      <c r="M259" s="1" t="s">
        <v>281</v>
      </c>
    </row>
    <row r="260" spans="1:13" x14ac:dyDescent="0.3">
      <c r="A260" s="58" t="s">
        <v>279</v>
      </c>
      <c r="G260" s="10">
        <v>10.08</v>
      </c>
      <c r="H260" s="34"/>
      <c r="M260" s="1" t="s">
        <v>281</v>
      </c>
    </row>
    <row r="261" spans="1:13" x14ac:dyDescent="0.3">
      <c r="A261" s="58" t="s">
        <v>279</v>
      </c>
      <c r="G261" s="10">
        <v>10.08</v>
      </c>
      <c r="H261" s="34"/>
      <c r="M261" s="1" t="s">
        <v>281</v>
      </c>
    </row>
    <row r="262" spans="1:13" x14ac:dyDescent="0.3">
      <c r="A262" s="59" t="s">
        <v>132</v>
      </c>
      <c r="G262" s="10">
        <v>10.08</v>
      </c>
      <c r="M262" s="1" t="s">
        <v>281</v>
      </c>
    </row>
    <row r="263" spans="1:13" x14ac:dyDescent="0.3">
      <c r="A263" s="59" t="s">
        <v>204</v>
      </c>
      <c r="G263" s="10">
        <v>10.08</v>
      </c>
      <c r="M263" s="1" t="s">
        <v>281</v>
      </c>
    </row>
    <row r="264" spans="1:13" x14ac:dyDescent="0.3">
      <c r="A264" s="59" t="s">
        <v>204</v>
      </c>
      <c r="G264" s="10">
        <v>10.08</v>
      </c>
      <c r="M264" s="1" t="s">
        <v>281</v>
      </c>
    </row>
    <row r="265" spans="1:13" x14ac:dyDescent="0.3">
      <c r="A265" s="59" t="s">
        <v>204</v>
      </c>
      <c r="G265" s="10">
        <v>10.08</v>
      </c>
      <c r="M265" s="1" t="s">
        <v>281</v>
      </c>
    </row>
    <row r="266" spans="1:13" x14ac:dyDescent="0.3">
      <c r="A266" s="58" t="s">
        <v>105</v>
      </c>
      <c r="G266" s="10">
        <v>10.083333</v>
      </c>
      <c r="H266" s="34"/>
      <c r="M266" s="1" t="s">
        <v>281</v>
      </c>
    </row>
    <row r="267" spans="1:13" x14ac:dyDescent="0.3">
      <c r="A267" s="70" t="s">
        <v>6</v>
      </c>
      <c r="B267" s="19">
        <v>90.769475494737009</v>
      </c>
      <c r="C267" s="6" t="s">
        <v>223</v>
      </c>
      <c r="D267" s="6"/>
      <c r="G267" s="39">
        <v>10.096753999999999</v>
      </c>
      <c r="H267" s="19"/>
      <c r="M267" s="1" t="s">
        <v>224</v>
      </c>
    </row>
    <row r="268" spans="1:13" x14ac:dyDescent="0.3">
      <c r="A268" s="7" t="s">
        <v>268</v>
      </c>
      <c r="G268" s="39">
        <v>10.26375</v>
      </c>
      <c r="H268" s="19"/>
      <c r="I268" s="77">
        <v>15</v>
      </c>
      <c r="J268" s="39"/>
      <c r="M268" s="1" t="s">
        <v>260</v>
      </c>
    </row>
    <row r="269" spans="1:13" x14ac:dyDescent="0.3">
      <c r="A269" s="58" t="s">
        <v>154</v>
      </c>
      <c r="B269" s="10">
        <v>23.636852000000001</v>
      </c>
      <c r="C269" s="10" t="s">
        <v>220</v>
      </c>
      <c r="D269" s="10"/>
      <c r="G269" s="10">
        <v>10.376578</v>
      </c>
      <c r="H269" s="34"/>
      <c r="M269" s="1" t="s">
        <v>261</v>
      </c>
    </row>
    <row r="270" spans="1:13" x14ac:dyDescent="0.3">
      <c r="A270" s="60" t="s">
        <v>154</v>
      </c>
      <c r="B270" s="27">
        <v>23.636851936218687</v>
      </c>
      <c r="C270" s="21" t="s">
        <v>215</v>
      </c>
      <c r="D270" s="21"/>
      <c r="G270" s="27">
        <v>10.376578000000002</v>
      </c>
      <c r="H270" s="27"/>
      <c r="I270" s="21"/>
      <c r="M270" s="1" t="s">
        <v>216</v>
      </c>
    </row>
    <row r="271" spans="1:13" x14ac:dyDescent="0.3">
      <c r="A271" s="70" t="s">
        <v>6</v>
      </c>
      <c r="G271" s="10">
        <v>10.455857999999999</v>
      </c>
      <c r="M271" s="1" t="s">
        <v>281</v>
      </c>
    </row>
    <row r="272" spans="1:13" x14ac:dyDescent="0.3">
      <c r="A272" s="70" t="s">
        <v>6</v>
      </c>
      <c r="B272" s="27">
        <v>10.43082402234637</v>
      </c>
      <c r="C272" s="21" t="s">
        <v>215</v>
      </c>
      <c r="D272" s="21"/>
      <c r="G272" s="27">
        <v>10.455858000000001</v>
      </c>
      <c r="H272" s="27"/>
      <c r="I272" s="21">
        <v>5</v>
      </c>
      <c r="M272" s="1" t="s">
        <v>216</v>
      </c>
    </row>
    <row r="273" spans="1:13" x14ac:dyDescent="0.3">
      <c r="A273" s="71" t="s">
        <v>6</v>
      </c>
      <c r="B273" s="10">
        <v>10.430823999999999</v>
      </c>
      <c r="C273" s="10" t="s">
        <v>220</v>
      </c>
      <c r="D273" s="10"/>
      <c r="G273" s="10">
        <v>10.45585801</v>
      </c>
      <c r="H273" s="34"/>
      <c r="I273" s="79">
        <v>5</v>
      </c>
      <c r="M273" s="1" t="s">
        <v>261</v>
      </c>
    </row>
    <row r="274" spans="1:13" x14ac:dyDescent="0.3">
      <c r="A274" s="7" t="s">
        <v>49</v>
      </c>
      <c r="G274" s="39">
        <v>10.5</v>
      </c>
      <c r="H274" s="19">
        <v>632.1</v>
      </c>
      <c r="I274" s="77">
        <v>20</v>
      </c>
      <c r="J274" s="39"/>
      <c r="M274" s="1" t="s">
        <v>260</v>
      </c>
    </row>
    <row r="275" spans="1:13" x14ac:dyDescent="0.3">
      <c r="A275" s="13" t="s">
        <v>77</v>
      </c>
      <c r="G275" s="39">
        <v>10.5</v>
      </c>
      <c r="H275" s="19"/>
      <c r="I275" s="77"/>
      <c r="J275" s="39">
        <v>12.56637061436</v>
      </c>
      <c r="M275" s="1" t="s">
        <v>260</v>
      </c>
    </row>
    <row r="276" spans="1:13" x14ac:dyDescent="0.3">
      <c r="A276" s="58" t="s">
        <v>97</v>
      </c>
      <c r="G276" s="10">
        <v>10.5</v>
      </c>
      <c r="H276" s="34"/>
      <c r="M276" s="1" t="s">
        <v>281</v>
      </c>
    </row>
    <row r="277" spans="1:13" x14ac:dyDescent="0.3">
      <c r="A277" s="58" t="s">
        <v>97</v>
      </c>
      <c r="G277" s="10">
        <v>10.5</v>
      </c>
      <c r="H277" s="34"/>
      <c r="M277" s="1" t="s">
        <v>281</v>
      </c>
    </row>
    <row r="278" spans="1:13" x14ac:dyDescent="0.3">
      <c r="A278" s="58" t="s">
        <v>97</v>
      </c>
      <c r="G278" s="10">
        <v>10.5</v>
      </c>
      <c r="H278" s="34"/>
      <c r="M278" s="1" t="s">
        <v>281</v>
      </c>
    </row>
    <row r="279" spans="1:13" x14ac:dyDescent="0.3">
      <c r="A279" s="5" t="s">
        <v>270</v>
      </c>
      <c r="G279" s="39">
        <v>10.5</v>
      </c>
      <c r="H279" s="39">
        <v>825.6</v>
      </c>
      <c r="I279" s="77">
        <v>35</v>
      </c>
      <c r="J279" s="39"/>
      <c r="M279" s="1" t="s">
        <v>260</v>
      </c>
    </row>
    <row r="280" spans="1:13" x14ac:dyDescent="0.3">
      <c r="A280" s="59" t="s">
        <v>149</v>
      </c>
      <c r="G280" s="10">
        <v>10.5</v>
      </c>
      <c r="M280" s="1" t="s">
        <v>281</v>
      </c>
    </row>
    <row r="281" spans="1:13" x14ac:dyDescent="0.3">
      <c r="A281" s="59" t="s">
        <v>149</v>
      </c>
      <c r="G281" s="10">
        <v>10.5</v>
      </c>
      <c r="M281" s="1" t="s">
        <v>281</v>
      </c>
    </row>
    <row r="282" spans="1:13" x14ac:dyDescent="0.3">
      <c r="A282" s="59" t="s">
        <v>149</v>
      </c>
      <c r="G282" s="10">
        <v>10.5</v>
      </c>
      <c r="M282" s="1" t="s">
        <v>281</v>
      </c>
    </row>
    <row r="283" spans="1:13" x14ac:dyDescent="0.3">
      <c r="A283" s="5" t="s">
        <v>172</v>
      </c>
      <c r="G283" s="39">
        <v>10.5</v>
      </c>
      <c r="H283" s="39"/>
      <c r="I283" s="77">
        <v>15</v>
      </c>
      <c r="J283" s="39"/>
      <c r="M283" s="1" t="s">
        <v>260</v>
      </c>
    </row>
    <row r="284" spans="1:13" x14ac:dyDescent="0.3">
      <c r="A284" s="70" t="s">
        <v>6</v>
      </c>
      <c r="G284" s="10">
        <v>10.5</v>
      </c>
      <c r="M284" s="1" t="s">
        <v>281</v>
      </c>
    </row>
    <row r="285" spans="1:13" x14ac:dyDescent="0.3">
      <c r="A285" s="70" t="s">
        <v>6</v>
      </c>
      <c r="G285" s="10">
        <v>10.5</v>
      </c>
      <c r="M285" s="1" t="s">
        <v>281</v>
      </c>
    </row>
    <row r="286" spans="1:13" x14ac:dyDescent="0.3">
      <c r="A286" s="7" t="s">
        <v>46</v>
      </c>
      <c r="G286" s="39">
        <v>10.535</v>
      </c>
      <c r="H286" s="19"/>
      <c r="I286" s="77">
        <v>10</v>
      </c>
      <c r="J286" s="39"/>
      <c r="M286" s="1" t="s">
        <v>260</v>
      </c>
    </row>
    <row r="287" spans="1:13" x14ac:dyDescent="0.3">
      <c r="A287" s="7" t="s">
        <v>105</v>
      </c>
      <c r="G287" s="39">
        <v>10.5875</v>
      </c>
      <c r="H287" s="19">
        <v>662.2</v>
      </c>
      <c r="I287" s="77">
        <v>25</v>
      </c>
      <c r="J287" s="39"/>
      <c r="M287" s="1" t="s">
        <v>260</v>
      </c>
    </row>
    <row r="288" spans="1:13" x14ac:dyDescent="0.3">
      <c r="A288" s="13" t="s">
        <v>123</v>
      </c>
      <c r="B288" s="10">
        <v>11.87</v>
      </c>
      <c r="C288" s="3" t="s">
        <v>220</v>
      </c>
      <c r="D288" s="3"/>
      <c r="G288" s="10">
        <v>10.7</v>
      </c>
      <c r="H288" s="34"/>
      <c r="I288" s="79">
        <v>6</v>
      </c>
      <c r="J288" s="10">
        <v>15.750999999999999</v>
      </c>
      <c r="M288" s="1" t="s">
        <v>221</v>
      </c>
    </row>
    <row r="289" spans="1:13" x14ac:dyDescent="0.3">
      <c r="A289" s="22" t="s">
        <v>124</v>
      </c>
      <c r="G289" s="10">
        <v>10.833333</v>
      </c>
      <c r="M289" s="1" t="s">
        <v>281</v>
      </c>
    </row>
    <row r="290" spans="1:13" x14ac:dyDescent="0.3">
      <c r="A290" s="22" t="s">
        <v>124</v>
      </c>
      <c r="G290" s="10">
        <v>10.833333</v>
      </c>
      <c r="M290" s="1" t="s">
        <v>281</v>
      </c>
    </row>
    <row r="291" spans="1:13" x14ac:dyDescent="0.3">
      <c r="A291" s="22" t="s">
        <v>124</v>
      </c>
      <c r="G291" s="10">
        <v>10.833333</v>
      </c>
      <c r="M291" s="1" t="s">
        <v>281</v>
      </c>
    </row>
    <row r="292" spans="1:13" x14ac:dyDescent="0.3">
      <c r="A292" s="22" t="s">
        <v>145</v>
      </c>
      <c r="G292" s="39">
        <v>11.06875</v>
      </c>
      <c r="H292" s="39"/>
      <c r="I292" s="77"/>
      <c r="J292" s="39">
        <v>16.755160819146667</v>
      </c>
      <c r="M292" s="1" t="s">
        <v>260</v>
      </c>
    </row>
    <row r="293" spans="1:13" x14ac:dyDescent="0.3">
      <c r="A293" s="22" t="s">
        <v>145</v>
      </c>
      <c r="G293" s="10">
        <v>11.1</v>
      </c>
      <c r="M293" s="1" t="s">
        <v>285</v>
      </c>
    </row>
    <row r="294" spans="1:13" x14ac:dyDescent="0.3">
      <c r="A294" s="22" t="s">
        <v>154</v>
      </c>
      <c r="G294" s="10">
        <v>11.13</v>
      </c>
      <c r="M294" s="1" t="s">
        <v>285</v>
      </c>
    </row>
    <row r="295" spans="1:13" x14ac:dyDescent="0.3">
      <c r="A295" s="70" t="s">
        <v>6</v>
      </c>
      <c r="G295" s="10">
        <v>11.210184999999999</v>
      </c>
      <c r="M295" s="1" t="s">
        <v>281</v>
      </c>
    </row>
    <row r="296" spans="1:13" x14ac:dyDescent="0.3">
      <c r="A296" s="13" t="s">
        <v>4</v>
      </c>
      <c r="B296" s="10">
        <v>6.71</v>
      </c>
      <c r="C296" s="3" t="s">
        <v>220</v>
      </c>
      <c r="D296" s="3"/>
      <c r="G296" s="10">
        <v>11.27</v>
      </c>
      <c r="H296" s="34"/>
      <c r="I296" s="79">
        <v>20</v>
      </c>
      <c r="J296" s="10">
        <v>242.304</v>
      </c>
      <c r="M296" s="1" t="s">
        <v>221</v>
      </c>
    </row>
    <row r="297" spans="1:13" x14ac:dyDescent="0.3">
      <c r="A297" s="58" t="s">
        <v>83</v>
      </c>
      <c r="G297" s="10">
        <v>11.33</v>
      </c>
      <c r="H297" s="34"/>
      <c r="M297" s="1" t="s">
        <v>281</v>
      </c>
    </row>
    <row r="298" spans="1:13" x14ac:dyDescent="0.3">
      <c r="A298" s="58" t="s">
        <v>201</v>
      </c>
      <c r="B298" s="10">
        <v>15.854984999999999</v>
      </c>
      <c r="C298" s="10" t="s">
        <v>220</v>
      </c>
      <c r="D298" s="10"/>
      <c r="G298" s="10">
        <v>11.348997990000001</v>
      </c>
      <c r="H298" s="34"/>
      <c r="I298" s="79">
        <v>4</v>
      </c>
      <c r="M298" s="1" t="s">
        <v>261</v>
      </c>
    </row>
    <row r="299" spans="1:13" x14ac:dyDescent="0.3">
      <c r="A299" s="22" t="s">
        <v>124</v>
      </c>
      <c r="G299" s="39">
        <v>11.375</v>
      </c>
      <c r="H299" s="19">
        <v>662.2</v>
      </c>
      <c r="I299" s="77">
        <v>40</v>
      </c>
      <c r="J299" s="39"/>
      <c r="M299" s="1" t="s">
        <v>260</v>
      </c>
    </row>
    <row r="300" spans="1:13" x14ac:dyDescent="0.3">
      <c r="A300" s="22" t="s">
        <v>154</v>
      </c>
      <c r="G300" s="39">
        <v>11.375</v>
      </c>
      <c r="H300" s="39"/>
      <c r="I300" s="77"/>
      <c r="J300" s="39"/>
      <c r="M300" s="1" t="s">
        <v>260</v>
      </c>
    </row>
    <row r="301" spans="1:13" x14ac:dyDescent="0.3">
      <c r="A301" s="5" t="s">
        <v>36</v>
      </c>
      <c r="G301" s="39">
        <v>11.375</v>
      </c>
      <c r="H301" s="39">
        <v>590</v>
      </c>
      <c r="I301" s="77">
        <v>24</v>
      </c>
      <c r="M301" s="1" t="s">
        <v>260</v>
      </c>
    </row>
    <row r="302" spans="1:13" x14ac:dyDescent="0.3">
      <c r="A302" s="58" t="s">
        <v>3</v>
      </c>
      <c r="G302" s="10">
        <v>11.4376</v>
      </c>
      <c r="H302" s="34"/>
      <c r="M302" s="1" t="s">
        <v>281</v>
      </c>
    </row>
    <row r="303" spans="1:13" x14ac:dyDescent="0.3">
      <c r="A303" s="24" t="s">
        <v>3</v>
      </c>
      <c r="G303" s="10">
        <v>11.44</v>
      </c>
      <c r="H303" s="34"/>
      <c r="M303" s="1" t="s">
        <v>285</v>
      </c>
    </row>
    <row r="304" spans="1:13" x14ac:dyDescent="0.3">
      <c r="A304" s="59" t="s">
        <v>122</v>
      </c>
      <c r="G304" s="10">
        <v>11.51</v>
      </c>
      <c r="M304" s="1" t="s">
        <v>281</v>
      </c>
    </row>
    <row r="305" spans="1:13" x14ac:dyDescent="0.3">
      <c r="A305" s="22" t="s">
        <v>122</v>
      </c>
      <c r="G305" s="10">
        <v>11.51</v>
      </c>
      <c r="H305" s="34"/>
      <c r="M305" s="1" t="s">
        <v>285</v>
      </c>
    </row>
    <row r="306" spans="1:13" x14ac:dyDescent="0.3">
      <c r="A306" s="58" t="s">
        <v>55</v>
      </c>
      <c r="G306" s="10">
        <v>11.57</v>
      </c>
      <c r="H306" s="34"/>
      <c r="M306" s="1" t="s">
        <v>281</v>
      </c>
    </row>
    <row r="307" spans="1:13" x14ac:dyDescent="0.3">
      <c r="A307" s="58" t="s">
        <v>10</v>
      </c>
      <c r="G307" s="10">
        <v>11.67</v>
      </c>
      <c r="H307" s="34"/>
      <c r="M307" s="1" t="s">
        <v>281</v>
      </c>
    </row>
    <row r="308" spans="1:13" x14ac:dyDescent="0.3">
      <c r="A308" s="58" t="s">
        <v>53</v>
      </c>
      <c r="G308" s="10">
        <v>11.67</v>
      </c>
      <c r="H308" s="34"/>
      <c r="M308" s="1" t="s">
        <v>281</v>
      </c>
    </row>
    <row r="309" spans="1:13" x14ac:dyDescent="0.3">
      <c r="A309" s="22" t="s">
        <v>154</v>
      </c>
      <c r="G309" s="10">
        <v>11.67</v>
      </c>
      <c r="H309" s="34"/>
      <c r="M309" s="1" t="s">
        <v>285</v>
      </c>
    </row>
    <row r="310" spans="1:13" x14ac:dyDescent="0.3">
      <c r="A310" s="22" t="s">
        <v>124</v>
      </c>
      <c r="G310" s="10">
        <v>11.77</v>
      </c>
      <c r="H310" s="34"/>
      <c r="M310" s="1" t="s">
        <v>285</v>
      </c>
    </row>
    <row r="311" spans="1:13" x14ac:dyDescent="0.3">
      <c r="A311" s="58" t="s">
        <v>25</v>
      </c>
      <c r="G311" s="10">
        <v>11.91</v>
      </c>
      <c r="H311" s="34"/>
      <c r="M311" s="1" t="s">
        <v>281</v>
      </c>
    </row>
    <row r="312" spans="1:13" x14ac:dyDescent="0.3">
      <c r="A312" s="58" t="s">
        <v>76</v>
      </c>
      <c r="G312" s="10">
        <v>12</v>
      </c>
      <c r="H312" s="34"/>
      <c r="M312" s="1" t="s">
        <v>281</v>
      </c>
    </row>
    <row r="313" spans="1:13" x14ac:dyDescent="0.3">
      <c r="A313" s="58" t="s">
        <v>76</v>
      </c>
      <c r="G313" s="10">
        <v>12</v>
      </c>
      <c r="H313" s="34"/>
      <c r="M313" s="1" t="s">
        <v>281</v>
      </c>
    </row>
    <row r="314" spans="1:13" x14ac:dyDescent="0.3">
      <c r="A314" s="13" t="s">
        <v>44</v>
      </c>
      <c r="G314" s="10">
        <v>12.01</v>
      </c>
      <c r="H314" s="34"/>
      <c r="M314" s="1" t="s">
        <v>285</v>
      </c>
    </row>
    <row r="315" spans="1:13" x14ac:dyDescent="0.3">
      <c r="A315" s="7" t="s">
        <v>53</v>
      </c>
      <c r="G315" s="39">
        <v>12.25</v>
      </c>
      <c r="H315" s="19"/>
      <c r="I315" s="77">
        <v>4</v>
      </c>
      <c r="J315" s="39"/>
      <c r="M315" s="1" t="s">
        <v>260</v>
      </c>
    </row>
    <row r="316" spans="1:13" x14ac:dyDescent="0.3">
      <c r="A316" s="7" t="s">
        <v>38</v>
      </c>
      <c r="G316" s="39">
        <v>12.25</v>
      </c>
      <c r="H316" s="19">
        <v>790</v>
      </c>
      <c r="I316" s="77">
        <v>12</v>
      </c>
      <c r="M316" s="1" t="s">
        <v>260</v>
      </c>
    </row>
    <row r="317" spans="1:13" x14ac:dyDescent="0.3">
      <c r="A317" s="24" t="s">
        <v>73</v>
      </c>
      <c r="G317" s="10">
        <v>12.44</v>
      </c>
      <c r="H317" s="34"/>
      <c r="M317" s="1" t="s">
        <v>285</v>
      </c>
    </row>
    <row r="318" spans="1:13" x14ac:dyDescent="0.3">
      <c r="A318" s="58" t="s">
        <v>128</v>
      </c>
      <c r="G318" s="10">
        <v>12.47</v>
      </c>
      <c r="H318" s="34"/>
      <c r="M318" s="1" t="s">
        <v>281</v>
      </c>
    </row>
    <row r="319" spans="1:13" x14ac:dyDescent="0.3">
      <c r="A319" s="58" t="s">
        <v>128</v>
      </c>
      <c r="G319" s="10">
        <v>12.47</v>
      </c>
      <c r="H319" s="34"/>
      <c r="M319" s="1" t="s">
        <v>281</v>
      </c>
    </row>
    <row r="320" spans="1:13" x14ac:dyDescent="0.3">
      <c r="A320" s="22" t="s">
        <v>128</v>
      </c>
      <c r="G320" s="10">
        <v>12.47</v>
      </c>
      <c r="H320" s="34"/>
      <c r="M320" s="1" t="s">
        <v>285</v>
      </c>
    </row>
    <row r="321" spans="1:14" x14ac:dyDescent="0.3">
      <c r="A321" s="58" t="s">
        <v>103</v>
      </c>
      <c r="G321" s="10">
        <v>12.5</v>
      </c>
      <c r="H321" s="34"/>
      <c r="M321" s="1" t="s">
        <v>281</v>
      </c>
    </row>
    <row r="322" spans="1:14" x14ac:dyDescent="0.3">
      <c r="A322" s="58" t="s">
        <v>38</v>
      </c>
      <c r="G322" s="10">
        <v>12.5</v>
      </c>
      <c r="H322" s="34"/>
      <c r="M322" s="1" t="s">
        <v>281</v>
      </c>
    </row>
    <row r="323" spans="1:14" x14ac:dyDescent="0.3">
      <c r="A323" s="58" t="s">
        <v>38</v>
      </c>
      <c r="G323" s="10">
        <v>12.5</v>
      </c>
      <c r="H323" s="34"/>
      <c r="M323" s="1" t="s">
        <v>281</v>
      </c>
    </row>
    <row r="324" spans="1:14" x14ac:dyDescent="0.3">
      <c r="A324" s="7" t="s">
        <v>4</v>
      </c>
      <c r="G324" s="39">
        <v>12.512499999999999</v>
      </c>
      <c r="H324" s="19"/>
      <c r="I324" s="77">
        <v>20</v>
      </c>
      <c r="J324" s="39"/>
      <c r="M324" s="1" t="s">
        <v>260</v>
      </c>
    </row>
    <row r="325" spans="1:14" x14ac:dyDescent="0.3">
      <c r="A325" s="13" t="s">
        <v>123</v>
      </c>
      <c r="G325" s="39">
        <v>12.512499999999999</v>
      </c>
      <c r="H325" s="19">
        <v>597.70000000000005</v>
      </c>
      <c r="I325" s="77">
        <v>35</v>
      </c>
      <c r="J325" s="39"/>
      <c r="M325" s="1" t="s">
        <v>260</v>
      </c>
    </row>
    <row r="326" spans="1:14" x14ac:dyDescent="0.3">
      <c r="A326" s="60" t="s">
        <v>3</v>
      </c>
      <c r="B326" s="27">
        <v>8.5276740720671889</v>
      </c>
      <c r="C326" s="21" t="s">
        <v>215</v>
      </c>
      <c r="D326" s="21"/>
      <c r="G326" s="27">
        <v>12.590257999999999</v>
      </c>
      <c r="H326" s="27"/>
      <c r="I326" s="21">
        <v>15</v>
      </c>
      <c r="M326" s="1" t="s">
        <v>216</v>
      </c>
    </row>
    <row r="327" spans="1:14" x14ac:dyDescent="0.3">
      <c r="A327" s="58" t="s">
        <v>3</v>
      </c>
      <c r="G327" s="10">
        <v>12.590258</v>
      </c>
      <c r="H327" s="34"/>
      <c r="M327" s="1" t="s">
        <v>281</v>
      </c>
    </row>
    <row r="328" spans="1:14" x14ac:dyDescent="0.3">
      <c r="A328" s="58" t="s">
        <v>3</v>
      </c>
      <c r="B328" s="10">
        <v>8.5276739999999993</v>
      </c>
      <c r="C328" s="10" t="s">
        <v>220</v>
      </c>
      <c r="D328" s="10"/>
      <c r="G328" s="10">
        <v>12.590258009999999</v>
      </c>
      <c r="H328" s="34"/>
      <c r="I328" s="79">
        <v>15</v>
      </c>
      <c r="M328" s="1" t="s">
        <v>261</v>
      </c>
    </row>
    <row r="329" spans="1:14" x14ac:dyDescent="0.3">
      <c r="A329" s="7" t="s">
        <v>76</v>
      </c>
      <c r="G329" s="39">
        <v>12.6</v>
      </c>
      <c r="H329" s="19">
        <v>786.9</v>
      </c>
      <c r="I329" s="77">
        <v>25</v>
      </c>
      <c r="J329" s="39"/>
      <c r="M329" s="1" t="s">
        <v>260</v>
      </c>
    </row>
    <row r="330" spans="1:14" x14ac:dyDescent="0.3">
      <c r="A330" s="58" t="s">
        <v>91</v>
      </c>
      <c r="G330" s="10">
        <v>12.75</v>
      </c>
      <c r="H330" s="34"/>
      <c r="M330" s="1" t="s">
        <v>281</v>
      </c>
    </row>
    <row r="331" spans="1:14" s="12" customFormat="1" ht="17.45" customHeight="1" x14ac:dyDescent="0.3">
      <c r="A331" s="13" t="s">
        <v>103</v>
      </c>
      <c r="B331" s="10"/>
      <c r="C331" s="1"/>
      <c r="D331" s="1"/>
      <c r="E331" s="10"/>
      <c r="F331" s="1"/>
      <c r="G331" s="10">
        <v>12.77</v>
      </c>
      <c r="H331" s="34"/>
      <c r="I331" s="79"/>
      <c r="J331" s="10"/>
      <c r="K331" s="10"/>
      <c r="L331" s="1"/>
      <c r="M331" s="1" t="s">
        <v>285</v>
      </c>
      <c r="N331" s="1"/>
    </row>
    <row r="332" spans="1:14" s="12" customFormat="1" ht="17.45" customHeight="1" x14ac:dyDescent="0.3">
      <c r="A332" s="60" t="s">
        <v>93</v>
      </c>
      <c r="B332" s="27">
        <v>51.645820533548907</v>
      </c>
      <c r="C332" s="21" t="s">
        <v>215</v>
      </c>
      <c r="D332" s="21"/>
      <c r="E332" s="10"/>
      <c r="F332" s="1"/>
      <c r="G332" s="27">
        <v>12.777175999999999</v>
      </c>
      <c r="H332" s="27"/>
      <c r="I332" s="21">
        <v>1.5</v>
      </c>
      <c r="J332" s="10"/>
      <c r="K332" s="10"/>
      <c r="L332" s="1"/>
      <c r="M332" s="1" t="s">
        <v>216</v>
      </c>
      <c r="N332" s="1"/>
    </row>
    <row r="333" spans="1:14" s="12" customFormat="1" ht="17.45" customHeight="1" x14ac:dyDescent="0.3">
      <c r="A333" s="58" t="s">
        <v>93</v>
      </c>
      <c r="B333" s="10"/>
      <c r="C333" s="1"/>
      <c r="D333" s="1"/>
      <c r="E333" s="10"/>
      <c r="F333" s="1"/>
      <c r="G333" s="10">
        <v>12.78</v>
      </c>
      <c r="H333" s="34"/>
      <c r="I333" s="79"/>
      <c r="J333" s="10"/>
      <c r="K333" s="10"/>
      <c r="L333" s="1"/>
      <c r="M333" s="1" t="s">
        <v>281</v>
      </c>
      <c r="N333" s="1"/>
    </row>
    <row r="334" spans="1:14" s="12" customFormat="1" ht="17.45" customHeight="1" x14ac:dyDescent="0.3">
      <c r="A334" s="14" t="s">
        <v>97</v>
      </c>
      <c r="B334" s="10"/>
      <c r="C334" s="1"/>
      <c r="D334" s="1"/>
      <c r="E334" s="10"/>
      <c r="F334" s="1"/>
      <c r="G334" s="10">
        <v>12.82</v>
      </c>
      <c r="H334" s="34"/>
      <c r="I334" s="79"/>
      <c r="J334" s="10"/>
      <c r="K334" s="10"/>
      <c r="L334" s="1"/>
      <c r="M334" s="1" t="s">
        <v>285</v>
      </c>
      <c r="N334" s="1"/>
    </row>
    <row r="335" spans="1:14" s="12" customFormat="1" ht="17.45" customHeight="1" x14ac:dyDescent="0.3">
      <c r="A335" s="13" t="s">
        <v>277</v>
      </c>
      <c r="B335" s="10"/>
      <c r="C335" s="1"/>
      <c r="D335" s="1"/>
      <c r="E335" s="10"/>
      <c r="F335" s="1"/>
      <c r="G335" s="10">
        <v>12.833333</v>
      </c>
      <c r="H335" s="34"/>
      <c r="I335" s="79"/>
      <c r="J335" s="10"/>
      <c r="K335" s="10"/>
      <c r="L335" s="1"/>
      <c r="M335" s="1" t="s">
        <v>281</v>
      </c>
      <c r="N335" s="1"/>
    </row>
    <row r="336" spans="1:14" s="12" customFormat="1" ht="17.45" customHeight="1" x14ac:dyDescent="0.3">
      <c r="A336" s="58" t="s">
        <v>274</v>
      </c>
      <c r="B336" s="10"/>
      <c r="C336" s="1"/>
      <c r="D336" s="1"/>
      <c r="E336" s="10"/>
      <c r="F336" s="1"/>
      <c r="G336" s="10">
        <v>12.833333</v>
      </c>
      <c r="H336" s="34"/>
      <c r="I336" s="79"/>
      <c r="J336" s="10"/>
      <c r="K336" s="10"/>
      <c r="L336" s="1"/>
      <c r="M336" s="1" t="s">
        <v>281</v>
      </c>
      <c r="N336" s="1"/>
    </row>
    <row r="337" spans="1:13" x14ac:dyDescent="0.3">
      <c r="A337" s="58" t="s">
        <v>274</v>
      </c>
      <c r="G337" s="10">
        <v>12.833333</v>
      </c>
      <c r="H337" s="34"/>
      <c r="M337" s="1" t="s">
        <v>281</v>
      </c>
    </row>
    <row r="338" spans="1:13" x14ac:dyDescent="0.3">
      <c r="A338" s="58" t="s">
        <v>274</v>
      </c>
      <c r="G338" s="10">
        <v>12.833333</v>
      </c>
      <c r="H338" s="34"/>
      <c r="M338" s="1" t="s">
        <v>281</v>
      </c>
    </row>
    <row r="339" spans="1:13" x14ac:dyDescent="0.3">
      <c r="A339" s="22" t="s">
        <v>202</v>
      </c>
      <c r="G339" s="10">
        <v>12.95</v>
      </c>
      <c r="H339" s="34"/>
      <c r="M339" s="1" t="s">
        <v>285</v>
      </c>
    </row>
    <row r="340" spans="1:13" x14ac:dyDescent="0.3">
      <c r="A340" s="58" t="s">
        <v>100</v>
      </c>
      <c r="G340" s="10">
        <v>13</v>
      </c>
      <c r="H340" s="34"/>
      <c r="M340" s="1" t="s">
        <v>281</v>
      </c>
    </row>
    <row r="341" spans="1:13" x14ac:dyDescent="0.3">
      <c r="A341" s="13" t="s">
        <v>137</v>
      </c>
      <c r="B341" s="10">
        <v>8.9600000000000009</v>
      </c>
      <c r="C341" s="3" t="s">
        <v>220</v>
      </c>
      <c r="D341" s="3"/>
      <c r="G341" s="10">
        <v>13.07</v>
      </c>
      <c r="H341" s="34"/>
      <c r="I341" s="79">
        <v>3</v>
      </c>
      <c r="J341" s="10">
        <v>22.4772</v>
      </c>
      <c r="M341" s="1" t="s">
        <v>221</v>
      </c>
    </row>
    <row r="342" spans="1:13" x14ac:dyDescent="0.3">
      <c r="A342" s="58" t="s">
        <v>137</v>
      </c>
      <c r="G342" s="10">
        <v>13.07</v>
      </c>
      <c r="H342" s="34"/>
      <c r="M342" s="1" t="s">
        <v>281</v>
      </c>
    </row>
    <row r="343" spans="1:13" x14ac:dyDescent="0.3">
      <c r="A343" s="22" t="s">
        <v>33</v>
      </c>
      <c r="G343" s="10">
        <v>13.1</v>
      </c>
      <c r="H343" s="34"/>
      <c r="M343" s="1" t="s">
        <v>285</v>
      </c>
    </row>
    <row r="344" spans="1:13" x14ac:dyDescent="0.3">
      <c r="A344" s="7" t="s">
        <v>103</v>
      </c>
      <c r="G344" s="39">
        <v>13.125</v>
      </c>
      <c r="H344" s="19">
        <v>606.29999999999995</v>
      </c>
      <c r="I344" s="77">
        <v>40</v>
      </c>
      <c r="J344" s="39"/>
      <c r="M344" s="1" t="s">
        <v>260</v>
      </c>
    </row>
    <row r="345" spans="1:13" x14ac:dyDescent="0.3">
      <c r="A345" s="7" t="s">
        <v>155</v>
      </c>
      <c r="G345" s="39">
        <v>13.125</v>
      </c>
      <c r="H345" s="19">
        <v>710</v>
      </c>
      <c r="I345" s="77">
        <v>10</v>
      </c>
      <c r="J345" s="39"/>
      <c r="M345" s="1" t="s">
        <v>260</v>
      </c>
    </row>
    <row r="346" spans="1:13" x14ac:dyDescent="0.3">
      <c r="A346" s="71" t="s">
        <v>6</v>
      </c>
      <c r="B346" s="28">
        <v>7.968113975576661</v>
      </c>
      <c r="C346" s="1" t="s">
        <v>240</v>
      </c>
      <c r="G346" s="28">
        <v>13.183163265306122</v>
      </c>
      <c r="H346" s="28">
        <v>0.52954000000000001</v>
      </c>
      <c r="M346" s="1" t="s">
        <v>241</v>
      </c>
    </row>
    <row r="347" spans="1:13" x14ac:dyDescent="0.3">
      <c r="A347" s="13" t="s">
        <v>21</v>
      </c>
      <c r="G347" s="10">
        <v>13.23</v>
      </c>
      <c r="H347" s="34"/>
      <c r="L347" s="1" t="s">
        <v>282</v>
      </c>
      <c r="M347" s="1" t="s">
        <v>263</v>
      </c>
    </row>
    <row r="348" spans="1:13" x14ac:dyDescent="0.3">
      <c r="A348" s="22" t="s">
        <v>154</v>
      </c>
      <c r="G348" s="10">
        <v>13.33</v>
      </c>
      <c r="H348" s="34"/>
      <c r="M348" s="1" t="s">
        <v>285</v>
      </c>
    </row>
    <row r="349" spans="1:13" x14ac:dyDescent="0.3">
      <c r="A349" s="7" t="s">
        <v>91</v>
      </c>
      <c r="G349" s="39">
        <v>13.387499999999999</v>
      </c>
      <c r="H349" s="19">
        <v>563.29999999999995</v>
      </c>
      <c r="I349" s="77">
        <v>20</v>
      </c>
      <c r="J349" s="39"/>
      <c r="M349" s="1" t="s">
        <v>260</v>
      </c>
    </row>
    <row r="350" spans="1:13" x14ac:dyDescent="0.3">
      <c r="A350" s="7" t="s">
        <v>274</v>
      </c>
      <c r="G350" s="39">
        <v>13.475</v>
      </c>
      <c r="H350" s="19">
        <v>838.5</v>
      </c>
      <c r="I350" s="77">
        <v>40</v>
      </c>
      <c r="J350" s="39"/>
      <c r="M350" s="1" t="s">
        <v>260</v>
      </c>
    </row>
    <row r="351" spans="1:13" x14ac:dyDescent="0.3">
      <c r="A351" s="13" t="s">
        <v>277</v>
      </c>
      <c r="G351" s="10">
        <v>13.48</v>
      </c>
      <c r="H351" s="34"/>
      <c r="M351" s="1" t="s">
        <v>285</v>
      </c>
    </row>
    <row r="352" spans="1:13" x14ac:dyDescent="0.3">
      <c r="A352" s="58" t="s">
        <v>113</v>
      </c>
      <c r="G352" s="10">
        <v>13.75</v>
      </c>
      <c r="H352" s="34"/>
      <c r="M352" s="1" t="s">
        <v>281</v>
      </c>
    </row>
    <row r="353" spans="1:13" x14ac:dyDescent="0.3">
      <c r="A353" s="7" t="s">
        <v>52</v>
      </c>
      <c r="G353" s="39">
        <v>13.78125</v>
      </c>
      <c r="H353" s="19">
        <v>690</v>
      </c>
      <c r="I353" s="77">
        <v>12</v>
      </c>
      <c r="J353" s="39"/>
      <c r="M353" s="1" t="s">
        <v>260</v>
      </c>
    </row>
    <row r="354" spans="1:13" x14ac:dyDescent="0.3">
      <c r="A354" s="14" t="s">
        <v>97</v>
      </c>
      <c r="G354" s="10">
        <v>13.85</v>
      </c>
      <c r="H354" s="34"/>
      <c r="M354" s="1" t="s">
        <v>285</v>
      </c>
    </row>
    <row r="355" spans="1:13" x14ac:dyDescent="0.3">
      <c r="A355" s="58" t="s">
        <v>203</v>
      </c>
      <c r="G355" s="10">
        <v>13.88</v>
      </c>
      <c r="H355" s="34"/>
      <c r="M355" s="1" t="s">
        <v>281</v>
      </c>
    </row>
    <row r="356" spans="1:13" x14ac:dyDescent="0.3">
      <c r="A356" s="22" t="s">
        <v>161</v>
      </c>
      <c r="G356" s="10">
        <v>13.93</v>
      </c>
      <c r="H356" s="34"/>
      <c r="M356" s="1" t="s">
        <v>285</v>
      </c>
    </row>
    <row r="357" spans="1:13" x14ac:dyDescent="0.3">
      <c r="A357" s="58" t="s">
        <v>25</v>
      </c>
      <c r="G357" s="10">
        <v>14</v>
      </c>
      <c r="H357" s="34"/>
      <c r="M357" s="1" t="s">
        <v>281</v>
      </c>
    </row>
    <row r="358" spans="1:13" x14ac:dyDescent="0.3">
      <c r="A358" s="58" t="s">
        <v>25</v>
      </c>
      <c r="G358" s="10">
        <v>14</v>
      </c>
      <c r="H358" s="34"/>
      <c r="M358" s="1" t="s">
        <v>281</v>
      </c>
    </row>
    <row r="359" spans="1:13" x14ac:dyDescent="0.3">
      <c r="A359" s="7" t="s">
        <v>86</v>
      </c>
      <c r="G359" s="39">
        <v>14</v>
      </c>
      <c r="H359" s="19"/>
      <c r="I359" s="77">
        <v>15</v>
      </c>
      <c r="J359" s="39"/>
      <c r="M359" s="1" t="s">
        <v>260</v>
      </c>
    </row>
    <row r="360" spans="1:13" x14ac:dyDescent="0.3">
      <c r="A360" s="22" t="s">
        <v>161</v>
      </c>
      <c r="G360" s="10">
        <v>14.02</v>
      </c>
      <c r="H360" s="34"/>
      <c r="M360" s="1" t="s">
        <v>285</v>
      </c>
    </row>
    <row r="361" spans="1:13" x14ac:dyDescent="0.3">
      <c r="A361" s="22" t="s">
        <v>154</v>
      </c>
      <c r="G361" s="10">
        <v>14.06</v>
      </c>
      <c r="H361" s="34"/>
      <c r="M361" s="1" t="s">
        <v>285</v>
      </c>
    </row>
    <row r="362" spans="1:13" x14ac:dyDescent="0.3">
      <c r="A362" s="58" t="s">
        <v>4</v>
      </c>
      <c r="B362" s="10">
        <v>6.064851</v>
      </c>
      <c r="C362" s="10" t="s">
        <v>220</v>
      </c>
      <c r="D362" s="10"/>
      <c r="G362" s="10">
        <v>14.24876199</v>
      </c>
      <c r="H362" s="34"/>
      <c r="I362" s="79">
        <v>2</v>
      </c>
      <c r="M362" s="1" t="s">
        <v>261</v>
      </c>
    </row>
    <row r="363" spans="1:13" x14ac:dyDescent="0.3">
      <c r="A363" s="60" t="s">
        <v>4</v>
      </c>
      <c r="B363" s="27">
        <v>6.0648514514344081</v>
      </c>
      <c r="C363" s="21" t="s">
        <v>215</v>
      </c>
      <c r="D363" s="21"/>
      <c r="G363" s="27">
        <v>14.248761999999999</v>
      </c>
      <c r="H363" s="27"/>
      <c r="I363" s="21">
        <v>2</v>
      </c>
      <c r="M363" s="1" t="s">
        <v>216</v>
      </c>
    </row>
    <row r="364" spans="1:13" x14ac:dyDescent="0.3">
      <c r="A364" s="58" t="s">
        <v>4</v>
      </c>
      <c r="G364" s="10">
        <v>14.25</v>
      </c>
      <c r="H364" s="34"/>
      <c r="M364" s="1" t="s">
        <v>281</v>
      </c>
    </row>
    <row r="365" spans="1:13" x14ac:dyDescent="0.3">
      <c r="A365" s="7" t="s">
        <v>162</v>
      </c>
      <c r="G365" s="39">
        <v>14.3325</v>
      </c>
      <c r="H365" s="19">
        <v>500</v>
      </c>
      <c r="I365" s="77">
        <v>20</v>
      </c>
      <c r="J365" s="39"/>
      <c r="M365" s="1" t="s">
        <v>260</v>
      </c>
    </row>
    <row r="366" spans="1:13" x14ac:dyDescent="0.3">
      <c r="A366" s="58" t="s">
        <v>21</v>
      </c>
      <c r="G366" s="10">
        <v>14.38</v>
      </c>
      <c r="H366" s="34"/>
      <c r="M366" s="1" t="s">
        <v>281</v>
      </c>
    </row>
    <row r="367" spans="1:13" x14ac:dyDescent="0.3">
      <c r="A367" s="58" t="s">
        <v>21</v>
      </c>
      <c r="B367" s="10">
        <v>18.495977</v>
      </c>
      <c r="C367" s="10" t="s">
        <v>220</v>
      </c>
      <c r="D367" s="10"/>
      <c r="G367" s="10">
        <v>14.382471989999999</v>
      </c>
      <c r="H367" s="34"/>
      <c r="I367" s="79">
        <v>2</v>
      </c>
      <c r="M367" s="1" t="s">
        <v>261</v>
      </c>
    </row>
    <row r="368" spans="1:13" x14ac:dyDescent="0.3">
      <c r="A368" s="60" t="s">
        <v>21</v>
      </c>
      <c r="B368" s="27">
        <v>18.49597736625514</v>
      </c>
      <c r="C368" s="21" t="s">
        <v>215</v>
      </c>
      <c r="D368" s="21"/>
      <c r="G368" s="27">
        <v>14.382472</v>
      </c>
      <c r="H368" s="27"/>
      <c r="I368" s="21">
        <v>2</v>
      </c>
      <c r="M368" s="1" t="s">
        <v>216</v>
      </c>
    </row>
    <row r="369" spans="1:13" x14ac:dyDescent="0.3">
      <c r="A369" s="7" t="s">
        <v>203</v>
      </c>
      <c r="G369" s="39">
        <v>14.56875</v>
      </c>
      <c r="H369" s="19">
        <v>825.6</v>
      </c>
      <c r="I369" s="77">
        <v>30</v>
      </c>
      <c r="M369" s="1" t="s">
        <v>260</v>
      </c>
    </row>
    <row r="370" spans="1:13" x14ac:dyDescent="0.3">
      <c r="A370" s="13" t="s">
        <v>126</v>
      </c>
      <c r="G370" s="10">
        <v>14.666667</v>
      </c>
      <c r="H370" s="34"/>
      <c r="M370" s="1" t="s">
        <v>281</v>
      </c>
    </row>
    <row r="371" spans="1:13" x14ac:dyDescent="0.3">
      <c r="A371" s="13" t="s">
        <v>126</v>
      </c>
      <c r="G371" s="10">
        <v>14.666667</v>
      </c>
      <c r="H371" s="34"/>
      <c r="M371" s="1" t="s">
        <v>281</v>
      </c>
    </row>
    <row r="372" spans="1:13" x14ac:dyDescent="0.3">
      <c r="A372" s="58" t="s">
        <v>56</v>
      </c>
      <c r="G372" s="10">
        <v>14.67</v>
      </c>
      <c r="H372" s="34"/>
      <c r="M372" s="1" t="s">
        <v>281</v>
      </c>
    </row>
    <row r="373" spans="1:13" x14ac:dyDescent="0.3">
      <c r="A373" s="58" t="s">
        <v>56</v>
      </c>
      <c r="G373" s="10">
        <v>14.67</v>
      </c>
      <c r="H373" s="34"/>
      <c r="M373" s="1" t="s">
        <v>281</v>
      </c>
    </row>
    <row r="374" spans="1:13" x14ac:dyDescent="0.3">
      <c r="A374" s="58" t="s">
        <v>56</v>
      </c>
      <c r="G374" s="10">
        <v>14.67</v>
      </c>
      <c r="H374" s="34"/>
      <c r="M374" s="1" t="s">
        <v>281</v>
      </c>
    </row>
    <row r="375" spans="1:13" x14ac:dyDescent="0.3">
      <c r="A375" s="7" t="s">
        <v>97</v>
      </c>
      <c r="G375" s="39">
        <v>14.7</v>
      </c>
      <c r="H375" s="19">
        <v>569</v>
      </c>
      <c r="I375" s="77">
        <v>20</v>
      </c>
      <c r="J375" s="39"/>
      <c r="M375" s="1" t="s">
        <v>260</v>
      </c>
    </row>
    <row r="376" spans="1:13" x14ac:dyDescent="0.3">
      <c r="A376" s="14" t="s">
        <v>178</v>
      </c>
      <c r="G376" s="39">
        <v>14.7</v>
      </c>
      <c r="H376" s="19">
        <v>780</v>
      </c>
      <c r="I376" s="77">
        <v>15</v>
      </c>
      <c r="J376" s="39"/>
      <c r="M376" s="1" t="s">
        <v>260</v>
      </c>
    </row>
    <row r="377" spans="1:13" x14ac:dyDescent="0.3">
      <c r="A377" s="71" t="s">
        <v>6</v>
      </c>
      <c r="B377" s="29">
        <v>10.854617086172274</v>
      </c>
      <c r="C377" s="8" t="s">
        <v>218</v>
      </c>
      <c r="D377" s="8"/>
      <c r="G377" s="39">
        <v>14.798</v>
      </c>
      <c r="H377" s="19"/>
      <c r="I377" s="81">
        <v>3.8</v>
      </c>
      <c r="M377" s="1" t="s">
        <v>225</v>
      </c>
    </row>
    <row r="378" spans="1:13" x14ac:dyDescent="0.3">
      <c r="A378" s="71" t="s">
        <v>6</v>
      </c>
      <c r="G378" s="10">
        <v>14.798</v>
      </c>
      <c r="H378" s="34"/>
      <c r="M378" s="1" t="s">
        <v>281</v>
      </c>
    </row>
    <row r="379" spans="1:13" x14ac:dyDescent="0.3">
      <c r="A379" s="7" t="s">
        <v>31</v>
      </c>
      <c r="B379" s="19">
        <v>85.487812960544815</v>
      </c>
      <c r="C379" s="6" t="s">
        <v>223</v>
      </c>
      <c r="D379" s="6"/>
      <c r="G379" s="39">
        <v>14.807353897777778</v>
      </c>
      <c r="H379" s="19"/>
      <c r="M379" s="1" t="s">
        <v>224</v>
      </c>
    </row>
    <row r="380" spans="1:13" x14ac:dyDescent="0.3">
      <c r="A380" s="22" t="s">
        <v>124</v>
      </c>
      <c r="G380" s="10">
        <v>14.9</v>
      </c>
      <c r="H380" s="34"/>
      <c r="M380" s="1" t="s">
        <v>285</v>
      </c>
    </row>
    <row r="381" spans="1:13" x14ac:dyDescent="0.3">
      <c r="A381" s="58" t="s">
        <v>12</v>
      </c>
      <c r="B381" s="10">
        <v>7.971711</v>
      </c>
      <c r="C381" s="10" t="s">
        <v>220</v>
      </c>
      <c r="D381" s="10"/>
      <c r="G381" s="10">
        <v>14.907100009999999</v>
      </c>
      <c r="H381" s="34"/>
      <c r="M381" s="1" t="s">
        <v>261</v>
      </c>
    </row>
    <row r="382" spans="1:13" x14ac:dyDescent="0.3">
      <c r="A382" s="58" t="s">
        <v>12</v>
      </c>
      <c r="G382" s="10">
        <v>14.91</v>
      </c>
      <c r="H382" s="34"/>
      <c r="M382" s="1" t="s">
        <v>281</v>
      </c>
    </row>
    <row r="383" spans="1:13" x14ac:dyDescent="0.3">
      <c r="A383" s="13" t="s">
        <v>17</v>
      </c>
      <c r="G383" s="10">
        <v>15</v>
      </c>
      <c r="H383" s="34"/>
      <c r="M383" s="1" t="s">
        <v>281</v>
      </c>
    </row>
    <row r="384" spans="1:13" x14ac:dyDescent="0.3">
      <c r="A384" s="22" t="s">
        <v>155</v>
      </c>
      <c r="G384" s="10">
        <v>15.07</v>
      </c>
      <c r="H384" s="34"/>
      <c r="M384" s="1" t="s">
        <v>285</v>
      </c>
    </row>
    <row r="385" spans="1:13" x14ac:dyDescent="0.3">
      <c r="A385" s="58" t="s">
        <v>147</v>
      </c>
      <c r="G385" s="10">
        <v>15.17</v>
      </c>
      <c r="H385" s="34"/>
      <c r="M385" s="1" t="s">
        <v>281</v>
      </c>
    </row>
    <row r="386" spans="1:13" x14ac:dyDescent="0.3">
      <c r="A386" s="7" t="s">
        <v>175</v>
      </c>
      <c r="G386" s="39">
        <v>15.356249999999999</v>
      </c>
      <c r="H386" s="19">
        <v>727</v>
      </c>
      <c r="I386" s="77">
        <v>35</v>
      </c>
      <c r="J386" s="39"/>
      <c r="M386" s="1" t="s">
        <v>260</v>
      </c>
    </row>
    <row r="387" spans="1:13" x14ac:dyDescent="0.3">
      <c r="A387" s="66" t="s">
        <v>141</v>
      </c>
      <c r="G387" s="10">
        <v>15.39</v>
      </c>
      <c r="H387" s="45"/>
      <c r="M387" s="1" t="s">
        <v>281</v>
      </c>
    </row>
    <row r="388" spans="1:13" x14ac:dyDescent="0.3">
      <c r="A388" s="66" t="s">
        <v>4</v>
      </c>
      <c r="G388" s="10">
        <v>15.48</v>
      </c>
      <c r="H388" s="45"/>
      <c r="M388" s="1" t="s">
        <v>281</v>
      </c>
    </row>
    <row r="389" spans="1:13" x14ac:dyDescent="0.3">
      <c r="A389" s="73" t="s">
        <v>46</v>
      </c>
      <c r="E389" s="36">
        <v>118.5</v>
      </c>
      <c r="F389" s="1" t="s">
        <v>252</v>
      </c>
      <c r="G389" s="36">
        <v>15.58</v>
      </c>
      <c r="H389" s="52">
        <v>0.53</v>
      </c>
      <c r="I389" s="80">
        <v>7</v>
      </c>
      <c r="M389" s="12" t="s">
        <v>256</v>
      </c>
    </row>
    <row r="390" spans="1:13" x14ac:dyDescent="0.3">
      <c r="A390" s="53" t="s">
        <v>93</v>
      </c>
      <c r="G390" s="10">
        <v>15.65</v>
      </c>
      <c r="H390" s="45"/>
      <c r="M390" s="1" t="s">
        <v>285</v>
      </c>
    </row>
    <row r="391" spans="1:13" x14ac:dyDescent="0.3">
      <c r="A391" s="53" t="s">
        <v>3</v>
      </c>
      <c r="G391" s="10">
        <v>15.67</v>
      </c>
      <c r="H391" s="45"/>
      <c r="M391" s="1" t="s">
        <v>285</v>
      </c>
    </row>
    <row r="392" spans="1:13" x14ac:dyDescent="0.3">
      <c r="A392" s="66" t="s">
        <v>3</v>
      </c>
      <c r="G392" s="10">
        <v>15.670356999999999</v>
      </c>
      <c r="H392" s="45"/>
      <c r="M392" s="1" t="s">
        <v>281</v>
      </c>
    </row>
    <row r="393" spans="1:13" x14ac:dyDescent="0.3">
      <c r="A393" s="18" t="s">
        <v>88</v>
      </c>
      <c r="G393" s="39">
        <v>15.75</v>
      </c>
      <c r="H393" s="46"/>
      <c r="I393" s="77">
        <v>9</v>
      </c>
      <c r="J393" s="39">
        <v>293.21531433506669</v>
      </c>
      <c r="M393" s="1" t="s">
        <v>260</v>
      </c>
    </row>
    <row r="394" spans="1:13" x14ac:dyDescent="0.3">
      <c r="A394" s="25" t="s">
        <v>17</v>
      </c>
      <c r="G394" s="10">
        <v>15.81</v>
      </c>
      <c r="H394" s="45"/>
      <c r="M394" s="1" t="s">
        <v>285</v>
      </c>
    </row>
    <row r="395" spans="1:13" x14ac:dyDescent="0.3">
      <c r="A395" s="53" t="s">
        <v>3</v>
      </c>
      <c r="G395" s="10">
        <v>15.84</v>
      </c>
      <c r="H395" s="45"/>
      <c r="M395" s="1" t="s">
        <v>285</v>
      </c>
    </row>
    <row r="396" spans="1:13" x14ac:dyDescent="0.3">
      <c r="A396" s="18" t="s">
        <v>147</v>
      </c>
      <c r="G396" s="39">
        <v>15.925000000000001</v>
      </c>
      <c r="H396" s="46">
        <v>580.5</v>
      </c>
      <c r="I396" s="77">
        <v>30</v>
      </c>
      <c r="J396" s="39"/>
      <c r="M396" s="1" t="s">
        <v>260</v>
      </c>
    </row>
    <row r="397" spans="1:13" x14ac:dyDescent="0.3">
      <c r="A397" s="66" t="s">
        <v>163</v>
      </c>
      <c r="G397" s="10">
        <v>16.059999999999999</v>
      </c>
      <c r="H397" s="45"/>
      <c r="M397" s="1" t="s">
        <v>281</v>
      </c>
    </row>
    <row r="398" spans="1:13" x14ac:dyDescent="0.3">
      <c r="A398" s="66" t="s">
        <v>21</v>
      </c>
      <c r="B398" s="10">
        <v>14.52178</v>
      </c>
      <c r="C398" s="10" t="s">
        <v>220</v>
      </c>
      <c r="D398" s="10"/>
      <c r="G398" s="10">
        <v>16.119175990000002</v>
      </c>
      <c r="H398" s="45"/>
      <c r="M398" s="1" t="s">
        <v>261</v>
      </c>
    </row>
    <row r="399" spans="1:13" x14ac:dyDescent="0.3">
      <c r="A399" s="67" t="s">
        <v>21</v>
      </c>
      <c r="B399" s="27">
        <v>14.521780180180182</v>
      </c>
      <c r="C399" s="21" t="s">
        <v>215</v>
      </c>
      <c r="D399" s="21"/>
      <c r="G399" s="27">
        <v>16.119176</v>
      </c>
      <c r="H399" s="51"/>
      <c r="I399" s="21"/>
      <c r="M399" s="1" t="s">
        <v>216</v>
      </c>
    </row>
    <row r="400" spans="1:13" x14ac:dyDescent="0.3">
      <c r="A400" s="66" t="s">
        <v>21</v>
      </c>
      <c r="G400" s="10">
        <v>16.12</v>
      </c>
      <c r="H400" s="45"/>
      <c r="M400" s="1" t="s">
        <v>281</v>
      </c>
    </row>
    <row r="401" spans="1:13" x14ac:dyDescent="0.3">
      <c r="A401" s="25" t="s">
        <v>154</v>
      </c>
      <c r="G401" s="10">
        <v>16.149999999999999</v>
      </c>
      <c r="H401" s="45"/>
      <c r="M401" s="1" t="s">
        <v>285</v>
      </c>
    </row>
    <row r="402" spans="1:13" x14ac:dyDescent="0.3">
      <c r="A402" s="25" t="s">
        <v>6</v>
      </c>
      <c r="G402" s="10">
        <v>16.21</v>
      </c>
      <c r="H402" s="45"/>
      <c r="M402" s="1" t="s">
        <v>285</v>
      </c>
    </row>
    <row r="403" spans="1:13" x14ac:dyDescent="0.3">
      <c r="A403" s="66" t="s">
        <v>40</v>
      </c>
      <c r="G403" s="10">
        <v>16.25</v>
      </c>
      <c r="H403" s="45"/>
      <c r="M403" s="1" t="s">
        <v>281</v>
      </c>
    </row>
    <row r="404" spans="1:13" x14ac:dyDescent="0.3">
      <c r="A404" s="66" t="s">
        <v>61</v>
      </c>
      <c r="G404" s="10">
        <v>16.25</v>
      </c>
      <c r="H404" s="45"/>
      <c r="M404" s="1" t="s">
        <v>281</v>
      </c>
    </row>
    <row r="405" spans="1:13" x14ac:dyDescent="0.3">
      <c r="A405" s="66" t="s">
        <v>61</v>
      </c>
      <c r="G405" s="10">
        <v>16.25</v>
      </c>
      <c r="H405" s="45"/>
      <c r="M405" s="1" t="s">
        <v>281</v>
      </c>
    </row>
    <row r="406" spans="1:13" x14ac:dyDescent="0.3">
      <c r="A406" s="66" t="s">
        <v>180</v>
      </c>
      <c r="G406" s="10">
        <v>16.25</v>
      </c>
      <c r="H406" s="45"/>
      <c r="M406" s="1" t="s">
        <v>281</v>
      </c>
    </row>
    <row r="407" spans="1:13" x14ac:dyDescent="0.3">
      <c r="A407" s="66" t="s">
        <v>106</v>
      </c>
      <c r="G407" s="10">
        <v>16.329999999999998</v>
      </c>
      <c r="H407" s="45"/>
      <c r="M407" s="1" t="s">
        <v>281</v>
      </c>
    </row>
    <row r="408" spans="1:13" x14ac:dyDescent="0.3">
      <c r="A408" s="66" t="s">
        <v>106</v>
      </c>
      <c r="G408" s="10">
        <v>16.329999999999998</v>
      </c>
      <c r="H408" s="45"/>
      <c r="M408" s="1" t="s">
        <v>281</v>
      </c>
    </row>
    <row r="409" spans="1:13" x14ac:dyDescent="0.3">
      <c r="A409" s="16" t="s">
        <v>61</v>
      </c>
      <c r="G409" s="10">
        <v>16.350000000000001</v>
      </c>
      <c r="H409" s="45"/>
      <c r="M409" s="1" t="s">
        <v>285</v>
      </c>
    </row>
    <row r="410" spans="1:13" x14ac:dyDescent="0.3">
      <c r="A410" s="25" t="s">
        <v>162</v>
      </c>
      <c r="G410" s="10">
        <v>16.43</v>
      </c>
      <c r="H410" s="45"/>
      <c r="M410" s="1" t="s">
        <v>285</v>
      </c>
    </row>
    <row r="411" spans="1:13" x14ac:dyDescent="0.3">
      <c r="A411" s="66" t="s">
        <v>33</v>
      </c>
      <c r="B411" s="10">
        <v>10.155794999999999</v>
      </c>
      <c r="C411" s="10" t="s">
        <v>220</v>
      </c>
      <c r="D411" s="10"/>
      <c r="G411" s="10">
        <v>16.488947979999999</v>
      </c>
      <c r="H411" s="45"/>
      <c r="I411" s="79">
        <v>1.1499999999999999</v>
      </c>
      <c r="M411" s="1" t="s">
        <v>261</v>
      </c>
    </row>
    <row r="412" spans="1:13" x14ac:dyDescent="0.3">
      <c r="A412" s="67" t="s">
        <v>33</v>
      </c>
      <c r="B412" s="27">
        <v>10.15579453067258</v>
      </c>
      <c r="C412" s="21" t="s">
        <v>215</v>
      </c>
      <c r="D412" s="21"/>
      <c r="G412" s="27">
        <v>16.488948000000001</v>
      </c>
      <c r="H412" s="51"/>
      <c r="I412" s="21">
        <v>1.1499999999999999</v>
      </c>
      <c r="M412" s="1" t="s">
        <v>216</v>
      </c>
    </row>
    <row r="413" spans="1:13" x14ac:dyDescent="0.3">
      <c r="A413" s="66" t="s">
        <v>33</v>
      </c>
      <c r="G413" s="10">
        <v>16.489999999999998</v>
      </c>
      <c r="H413" s="45"/>
      <c r="M413" s="1" t="s">
        <v>281</v>
      </c>
    </row>
    <row r="414" spans="1:13" x14ac:dyDescent="0.3">
      <c r="A414" s="66" t="s">
        <v>3</v>
      </c>
      <c r="G414" s="10">
        <v>16.5</v>
      </c>
      <c r="H414" s="45"/>
      <c r="M414" s="1" t="s">
        <v>281</v>
      </c>
    </row>
    <row r="415" spans="1:13" x14ac:dyDescent="0.3">
      <c r="A415" s="66" t="s">
        <v>3</v>
      </c>
      <c r="G415" s="10">
        <v>16.5</v>
      </c>
      <c r="H415" s="45"/>
      <c r="M415" s="1" t="s">
        <v>281</v>
      </c>
    </row>
    <row r="416" spans="1:13" x14ac:dyDescent="0.3">
      <c r="A416" s="16" t="s">
        <v>97</v>
      </c>
      <c r="G416" s="10">
        <v>16.5</v>
      </c>
      <c r="H416" s="45"/>
      <c r="M416" s="1" t="s">
        <v>285</v>
      </c>
    </row>
    <row r="417" spans="1:14" x14ac:dyDescent="0.3">
      <c r="A417" s="66" t="s">
        <v>41</v>
      </c>
      <c r="G417" s="39">
        <v>16.52</v>
      </c>
      <c r="H417" s="46">
        <v>537.5</v>
      </c>
      <c r="I417" s="77">
        <v>20</v>
      </c>
      <c r="J417" s="39"/>
      <c r="M417" s="1" t="s">
        <v>260</v>
      </c>
    </row>
    <row r="418" spans="1:14" x14ac:dyDescent="0.3">
      <c r="A418" s="18" t="s">
        <v>96</v>
      </c>
      <c r="G418" s="39">
        <v>16.537500000000001</v>
      </c>
      <c r="H418" s="46"/>
      <c r="I418" s="77">
        <v>10</v>
      </c>
      <c r="J418" s="39"/>
      <c r="M418" s="1" t="s">
        <v>260</v>
      </c>
    </row>
    <row r="419" spans="1:14" x14ac:dyDescent="0.3">
      <c r="A419" s="18" t="s">
        <v>109</v>
      </c>
      <c r="G419" s="39">
        <v>16.625</v>
      </c>
      <c r="H419" s="46"/>
      <c r="I419" s="77">
        <v>10</v>
      </c>
      <c r="J419" s="39"/>
      <c r="M419" s="1" t="s">
        <v>260</v>
      </c>
    </row>
    <row r="420" spans="1:14" x14ac:dyDescent="0.3">
      <c r="A420" s="25" t="s">
        <v>33</v>
      </c>
      <c r="G420" s="10">
        <v>16.66</v>
      </c>
      <c r="H420" s="45"/>
      <c r="M420" s="1" t="s">
        <v>285</v>
      </c>
    </row>
    <row r="421" spans="1:14" x14ac:dyDescent="0.3">
      <c r="A421" s="25" t="s">
        <v>124</v>
      </c>
      <c r="G421" s="10">
        <v>16.8</v>
      </c>
      <c r="H421" s="45"/>
      <c r="M421" s="1" t="s">
        <v>285</v>
      </c>
    </row>
    <row r="422" spans="1:14" x14ac:dyDescent="0.3">
      <c r="A422" s="72" t="s">
        <v>243</v>
      </c>
      <c r="B422" s="33"/>
      <c r="C422" s="12"/>
      <c r="D422" s="12"/>
      <c r="E422" s="33"/>
      <c r="F422" s="12"/>
      <c r="G422" s="43">
        <v>16.866499999999998</v>
      </c>
      <c r="H422" s="47"/>
      <c r="I422" s="78">
        <v>6</v>
      </c>
      <c r="J422" s="33"/>
      <c r="K422" s="33"/>
      <c r="L422" s="11" t="s">
        <v>246</v>
      </c>
      <c r="M422" s="12" t="s">
        <v>247</v>
      </c>
      <c r="N422" s="12"/>
    </row>
    <row r="423" spans="1:14" x14ac:dyDescent="0.3">
      <c r="A423" s="66" t="s">
        <v>180</v>
      </c>
      <c r="G423" s="10">
        <v>16.87</v>
      </c>
      <c r="H423" s="45"/>
      <c r="M423" s="1" t="s">
        <v>281</v>
      </c>
    </row>
    <row r="424" spans="1:14" x14ac:dyDescent="0.3">
      <c r="A424" s="75" t="s">
        <v>6</v>
      </c>
      <c r="B424" s="27">
        <v>12.058798375026727</v>
      </c>
      <c r="C424" s="21" t="s">
        <v>215</v>
      </c>
      <c r="D424" s="21"/>
      <c r="G424" s="27">
        <v>16.919699999999999</v>
      </c>
      <c r="H424" s="51"/>
      <c r="I424" s="21">
        <v>8.5</v>
      </c>
      <c r="M424" s="1" t="s">
        <v>216</v>
      </c>
    </row>
    <row r="425" spans="1:14" x14ac:dyDescent="0.3">
      <c r="A425" s="75" t="s">
        <v>6</v>
      </c>
      <c r="G425" s="10">
        <v>16.919699999999999</v>
      </c>
      <c r="H425" s="45"/>
      <c r="M425" s="1" t="s">
        <v>281</v>
      </c>
    </row>
    <row r="426" spans="1:14" x14ac:dyDescent="0.3">
      <c r="A426" s="53" t="s">
        <v>3</v>
      </c>
      <c r="G426" s="10">
        <v>16.940000000000001</v>
      </c>
      <c r="H426" s="45"/>
      <c r="M426" s="1" t="s">
        <v>285</v>
      </c>
    </row>
    <row r="427" spans="1:14" x14ac:dyDescent="0.3">
      <c r="A427" s="66" t="s">
        <v>3</v>
      </c>
      <c r="G427" s="10">
        <v>16.942</v>
      </c>
      <c r="H427" s="45"/>
      <c r="M427" s="1" t="s">
        <v>281</v>
      </c>
    </row>
    <row r="428" spans="1:14" x14ac:dyDescent="0.3">
      <c r="A428" s="18" t="s">
        <v>116</v>
      </c>
      <c r="G428" s="39">
        <v>16.9785</v>
      </c>
      <c r="H428" s="46">
        <v>510</v>
      </c>
      <c r="I428" s="77">
        <v>50</v>
      </c>
      <c r="J428" s="39"/>
      <c r="M428" s="1" t="s">
        <v>260</v>
      </c>
    </row>
    <row r="429" spans="1:14" x14ac:dyDescent="0.3">
      <c r="A429" s="25" t="s">
        <v>32</v>
      </c>
      <c r="G429" s="10">
        <v>16.98</v>
      </c>
      <c r="H429" s="45"/>
      <c r="M429" s="1" t="s">
        <v>285</v>
      </c>
    </row>
    <row r="430" spans="1:14" x14ac:dyDescent="0.3">
      <c r="A430" s="25" t="s">
        <v>100</v>
      </c>
      <c r="G430" s="10">
        <v>17.010000000000002</v>
      </c>
      <c r="H430" s="45"/>
      <c r="M430" s="1" t="s">
        <v>285</v>
      </c>
    </row>
    <row r="431" spans="1:14" x14ac:dyDescent="0.3">
      <c r="A431" s="18" t="s">
        <v>40</v>
      </c>
      <c r="G431" s="39">
        <v>17.0625</v>
      </c>
      <c r="H431" s="46">
        <v>774</v>
      </c>
      <c r="I431" s="77">
        <v>40</v>
      </c>
      <c r="J431" s="39">
        <v>70.685834705775008</v>
      </c>
      <c r="M431" s="1" t="s">
        <v>260</v>
      </c>
    </row>
    <row r="432" spans="1:14" x14ac:dyDescent="0.3">
      <c r="A432" s="18" t="s">
        <v>180</v>
      </c>
      <c r="G432" s="39">
        <v>17.0625</v>
      </c>
      <c r="H432" s="46">
        <v>662.2</v>
      </c>
      <c r="I432" s="77">
        <v>30</v>
      </c>
      <c r="J432" s="39"/>
      <c r="M432" s="1" t="s">
        <v>260</v>
      </c>
    </row>
    <row r="433" spans="1:13" x14ac:dyDescent="0.3">
      <c r="A433" s="18" t="s">
        <v>195</v>
      </c>
      <c r="G433" s="39">
        <v>17.0625</v>
      </c>
      <c r="H433" s="46">
        <v>650</v>
      </c>
      <c r="I433" s="77">
        <v>30</v>
      </c>
      <c r="M433" s="1" t="s">
        <v>260</v>
      </c>
    </row>
    <row r="434" spans="1:13" x14ac:dyDescent="0.3">
      <c r="A434" s="66" t="s">
        <v>93</v>
      </c>
      <c r="G434" s="10">
        <v>17.12</v>
      </c>
      <c r="H434" s="45"/>
      <c r="M434" s="1" t="s">
        <v>281</v>
      </c>
    </row>
    <row r="435" spans="1:13" x14ac:dyDescent="0.3">
      <c r="A435" s="53" t="s">
        <v>93</v>
      </c>
      <c r="G435" s="10">
        <v>17.12</v>
      </c>
      <c r="H435" s="45"/>
      <c r="M435" s="1" t="s">
        <v>285</v>
      </c>
    </row>
    <row r="436" spans="1:13" x14ac:dyDescent="0.3">
      <c r="A436" s="25" t="s">
        <v>279</v>
      </c>
      <c r="G436" s="39">
        <v>17.135999999999999</v>
      </c>
      <c r="H436" s="46"/>
      <c r="I436" s="77"/>
      <c r="J436" s="39"/>
      <c r="M436" s="1" t="s">
        <v>260</v>
      </c>
    </row>
    <row r="437" spans="1:13" x14ac:dyDescent="0.3">
      <c r="A437" s="66" t="s">
        <v>128</v>
      </c>
      <c r="G437" s="10">
        <v>17.149999999999999</v>
      </c>
      <c r="H437" s="45"/>
      <c r="M437" s="1" t="s">
        <v>281</v>
      </c>
    </row>
    <row r="438" spans="1:13" x14ac:dyDescent="0.3">
      <c r="A438" s="25" t="s">
        <v>128</v>
      </c>
      <c r="G438" s="10">
        <v>17.149999999999999</v>
      </c>
      <c r="H438" s="45"/>
      <c r="M438" s="1" t="s">
        <v>285</v>
      </c>
    </row>
    <row r="439" spans="1:13" x14ac:dyDescent="0.3">
      <c r="A439" s="25" t="s">
        <v>12</v>
      </c>
      <c r="E439" s="10">
        <v>132.1</v>
      </c>
      <c r="F439" s="1" t="s">
        <v>252</v>
      </c>
      <c r="G439" s="10">
        <v>17.16</v>
      </c>
      <c r="H439" s="45"/>
      <c r="M439" s="12" t="s">
        <v>257</v>
      </c>
    </row>
    <row r="440" spans="1:13" x14ac:dyDescent="0.3">
      <c r="A440" s="25" t="s">
        <v>36</v>
      </c>
      <c r="G440" s="10">
        <v>17.170000000000002</v>
      </c>
      <c r="H440" s="45"/>
      <c r="M440" s="1" t="s">
        <v>285</v>
      </c>
    </row>
    <row r="441" spans="1:13" x14ac:dyDescent="0.3">
      <c r="A441" s="18" t="s">
        <v>12</v>
      </c>
      <c r="E441" s="29">
        <v>132.1</v>
      </c>
      <c r="F441" s="1" t="s">
        <v>252</v>
      </c>
      <c r="G441" s="29">
        <v>17.2</v>
      </c>
      <c r="H441" s="55">
        <v>0.69</v>
      </c>
      <c r="I441" s="81">
        <v>8</v>
      </c>
      <c r="M441" s="1" t="s">
        <v>265</v>
      </c>
    </row>
    <row r="442" spans="1:13" x14ac:dyDescent="0.3">
      <c r="A442" s="18" t="s">
        <v>12</v>
      </c>
      <c r="G442" s="39">
        <v>17.254999999999999</v>
      </c>
      <c r="H442" s="46">
        <v>562</v>
      </c>
      <c r="I442" s="77">
        <v>20</v>
      </c>
      <c r="J442" s="39"/>
      <c r="M442" s="1" t="s">
        <v>260</v>
      </c>
    </row>
    <row r="443" spans="1:13" x14ac:dyDescent="0.3">
      <c r="A443" s="66" t="s">
        <v>279</v>
      </c>
      <c r="G443" s="10">
        <v>17.309999999999999</v>
      </c>
      <c r="H443" s="45"/>
      <c r="M443" s="1" t="s">
        <v>281</v>
      </c>
    </row>
    <row r="444" spans="1:13" x14ac:dyDescent="0.3">
      <c r="A444" s="66" t="s">
        <v>279</v>
      </c>
      <c r="G444" s="10">
        <v>17.309999999999999</v>
      </c>
      <c r="H444" s="45"/>
      <c r="M444" s="1" t="s">
        <v>285</v>
      </c>
    </row>
    <row r="445" spans="1:13" x14ac:dyDescent="0.3">
      <c r="A445" s="66" t="s">
        <v>64</v>
      </c>
      <c r="G445" s="10">
        <v>17.48</v>
      </c>
      <c r="H445" s="45"/>
      <c r="M445" s="1" t="s">
        <v>281</v>
      </c>
    </row>
    <row r="446" spans="1:13" x14ac:dyDescent="0.3">
      <c r="A446" s="66" t="s">
        <v>114</v>
      </c>
      <c r="G446" s="10">
        <v>17.5</v>
      </c>
      <c r="H446" s="45"/>
      <c r="M446" s="1" t="s">
        <v>281</v>
      </c>
    </row>
    <row r="447" spans="1:13" x14ac:dyDescent="0.3">
      <c r="A447" s="66" t="s">
        <v>12</v>
      </c>
      <c r="B447" s="10">
        <v>17.031395</v>
      </c>
      <c r="C447" s="10" t="s">
        <v>220</v>
      </c>
      <c r="D447" s="10"/>
      <c r="G447" s="10">
        <v>17.586617990000001</v>
      </c>
      <c r="H447" s="45"/>
      <c r="I447" s="79">
        <v>35</v>
      </c>
      <c r="M447" s="1" t="s">
        <v>261</v>
      </c>
    </row>
    <row r="448" spans="1:13" x14ac:dyDescent="0.3">
      <c r="A448" s="66" t="s">
        <v>12</v>
      </c>
      <c r="G448" s="10">
        <v>17.59</v>
      </c>
      <c r="H448" s="45"/>
      <c r="M448" s="1" t="s">
        <v>281</v>
      </c>
    </row>
    <row r="449" spans="1:13" x14ac:dyDescent="0.3">
      <c r="A449" s="25" t="s">
        <v>189</v>
      </c>
      <c r="G449" s="10">
        <v>17.71</v>
      </c>
      <c r="H449" s="45"/>
      <c r="M449" s="1" t="s">
        <v>285</v>
      </c>
    </row>
    <row r="450" spans="1:13" x14ac:dyDescent="0.3">
      <c r="A450" s="16" t="s">
        <v>61</v>
      </c>
      <c r="G450" s="10">
        <v>17.829999999999998</v>
      </c>
      <c r="H450" s="45"/>
      <c r="M450" s="1" t="s">
        <v>285</v>
      </c>
    </row>
    <row r="451" spans="1:13" x14ac:dyDescent="0.3">
      <c r="A451" s="66" t="s">
        <v>3</v>
      </c>
      <c r="G451" s="10">
        <v>17.835625</v>
      </c>
      <c r="H451" s="45"/>
      <c r="M451" s="1" t="s">
        <v>281</v>
      </c>
    </row>
    <row r="452" spans="1:13" x14ac:dyDescent="0.3">
      <c r="A452" s="53" t="s">
        <v>3</v>
      </c>
      <c r="G452" s="10">
        <v>17.84</v>
      </c>
      <c r="H452" s="45"/>
      <c r="M452" s="1" t="s">
        <v>285</v>
      </c>
    </row>
    <row r="453" spans="1:13" x14ac:dyDescent="0.3">
      <c r="A453" s="18" t="s">
        <v>81</v>
      </c>
      <c r="G453" s="39">
        <v>17.850000000000001</v>
      </c>
      <c r="H453" s="46">
        <v>645</v>
      </c>
      <c r="I453" s="77">
        <v>20</v>
      </c>
      <c r="J453" s="39"/>
      <c r="M453" s="1" t="s">
        <v>260</v>
      </c>
    </row>
    <row r="454" spans="1:13" x14ac:dyDescent="0.3">
      <c r="A454" s="18" t="s">
        <v>152</v>
      </c>
      <c r="G454" s="39">
        <v>17.850000000000001</v>
      </c>
      <c r="H454" s="46">
        <v>649.29999999999995</v>
      </c>
      <c r="I454" s="77">
        <v>35</v>
      </c>
      <c r="J454" s="39"/>
      <c r="M454" s="1" t="s">
        <v>260</v>
      </c>
    </row>
    <row r="455" spans="1:13" x14ac:dyDescent="0.3">
      <c r="A455" s="66" t="s">
        <v>82</v>
      </c>
      <c r="G455" s="10">
        <v>18</v>
      </c>
      <c r="H455" s="45"/>
      <c r="M455" s="1" t="s">
        <v>281</v>
      </c>
    </row>
    <row r="456" spans="1:13" x14ac:dyDescent="0.3">
      <c r="A456" s="66" t="s">
        <v>85</v>
      </c>
      <c r="G456" s="10">
        <v>18</v>
      </c>
      <c r="H456" s="45"/>
      <c r="M456" s="1" t="s">
        <v>281</v>
      </c>
    </row>
    <row r="457" spans="1:13" x14ac:dyDescent="0.3">
      <c r="A457" s="66" t="s">
        <v>85</v>
      </c>
      <c r="G457" s="10">
        <v>18</v>
      </c>
      <c r="H457" s="45"/>
      <c r="M457" s="1" t="s">
        <v>281</v>
      </c>
    </row>
    <row r="458" spans="1:13" x14ac:dyDescent="0.3">
      <c r="A458" s="66" t="s">
        <v>175</v>
      </c>
      <c r="G458" s="10">
        <v>18</v>
      </c>
      <c r="H458" s="45"/>
      <c r="M458" s="1" t="s">
        <v>281</v>
      </c>
    </row>
    <row r="459" spans="1:13" x14ac:dyDescent="0.3">
      <c r="A459" s="18" t="s">
        <v>62</v>
      </c>
      <c r="G459" s="39">
        <v>18.2</v>
      </c>
      <c r="H459" s="46"/>
      <c r="I459" s="77">
        <v>15</v>
      </c>
      <c r="J459" s="39">
        <v>47.123889803849998</v>
      </c>
      <c r="M459" s="1" t="s">
        <v>260</v>
      </c>
    </row>
    <row r="460" spans="1:13" x14ac:dyDescent="0.3">
      <c r="A460" s="18" t="s">
        <v>106</v>
      </c>
      <c r="G460" s="39">
        <v>18.2</v>
      </c>
      <c r="H460" s="46">
        <v>548</v>
      </c>
      <c r="I460" s="77">
        <v>25</v>
      </c>
      <c r="J460" s="39"/>
      <c r="M460" s="1" t="s">
        <v>260</v>
      </c>
    </row>
    <row r="461" spans="1:13" x14ac:dyDescent="0.3">
      <c r="A461" s="66" t="s">
        <v>125</v>
      </c>
      <c r="G461" s="10">
        <v>18.329999999999998</v>
      </c>
      <c r="H461" s="45"/>
      <c r="M461" s="1" t="s">
        <v>281</v>
      </c>
    </row>
    <row r="462" spans="1:13" x14ac:dyDescent="0.3">
      <c r="A462" s="25" t="s">
        <v>181</v>
      </c>
      <c r="G462" s="10">
        <v>18.34</v>
      </c>
      <c r="H462" s="45"/>
      <c r="M462" s="1" t="s">
        <v>285</v>
      </c>
    </row>
    <row r="463" spans="1:13" x14ac:dyDescent="0.3">
      <c r="A463" s="18" t="s">
        <v>114</v>
      </c>
      <c r="G463" s="39">
        <v>18.374999999999996</v>
      </c>
      <c r="H463" s="46">
        <v>399.9</v>
      </c>
      <c r="I463" s="77">
        <v>20</v>
      </c>
      <c r="J463" s="39"/>
      <c r="M463" s="1" t="s">
        <v>260</v>
      </c>
    </row>
    <row r="464" spans="1:13" x14ac:dyDescent="0.3">
      <c r="A464" s="75" t="s">
        <v>6</v>
      </c>
      <c r="G464" s="39">
        <v>18.374999999999996</v>
      </c>
      <c r="H464" s="46">
        <v>513</v>
      </c>
      <c r="I464" s="77">
        <v>20</v>
      </c>
      <c r="M464" s="1" t="s">
        <v>260</v>
      </c>
    </row>
    <row r="465" spans="1:13" x14ac:dyDescent="0.3">
      <c r="A465" s="25" t="s">
        <v>123</v>
      </c>
      <c r="B465" s="10">
        <v>11.869104999999999</v>
      </c>
      <c r="C465" s="10" t="s">
        <v>220</v>
      </c>
      <c r="D465" s="10"/>
      <c r="G465" s="10">
        <v>18.401859990000002</v>
      </c>
      <c r="H465" s="45"/>
      <c r="I465" s="79">
        <v>4</v>
      </c>
      <c r="M465" s="1" t="s">
        <v>261</v>
      </c>
    </row>
    <row r="466" spans="1:13" x14ac:dyDescent="0.3">
      <c r="A466" s="25" t="s">
        <v>123</v>
      </c>
      <c r="B466" s="27">
        <v>11.869104747162023</v>
      </c>
      <c r="C466" s="21" t="s">
        <v>215</v>
      </c>
      <c r="D466" s="21"/>
      <c r="G466" s="27">
        <v>18.401860000000003</v>
      </c>
      <c r="H466" s="51"/>
      <c r="I466" s="21">
        <v>4</v>
      </c>
      <c r="M466" s="1" t="s">
        <v>216</v>
      </c>
    </row>
    <row r="467" spans="1:13" x14ac:dyDescent="0.3">
      <c r="A467" s="66" t="s">
        <v>3</v>
      </c>
      <c r="G467" s="10">
        <v>18.61</v>
      </c>
      <c r="H467" s="45"/>
      <c r="M467" s="1" t="s">
        <v>281</v>
      </c>
    </row>
    <row r="468" spans="1:13" x14ac:dyDescent="0.3">
      <c r="A468" s="66" t="s">
        <v>3</v>
      </c>
      <c r="G468" s="10">
        <v>18.61</v>
      </c>
      <c r="H468" s="45"/>
      <c r="M468" s="1" t="s">
        <v>281</v>
      </c>
    </row>
    <row r="469" spans="1:13" x14ac:dyDescent="0.3">
      <c r="A469" s="66" t="s">
        <v>3</v>
      </c>
      <c r="G469" s="10">
        <v>18.61</v>
      </c>
      <c r="H469" s="45"/>
      <c r="M469" s="1" t="s">
        <v>281</v>
      </c>
    </row>
    <row r="470" spans="1:13" x14ac:dyDescent="0.3">
      <c r="A470" s="53" t="s">
        <v>3</v>
      </c>
      <c r="G470" s="10">
        <v>18.61</v>
      </c>
      <c r="H470" s="45"/>
      <c r="M470" s="1" t="s">
        <v>285</v>
      </c>
    </row>
    <row r="471" spans="1:13" x14ac:dyDescent="0.3">
      <c r="A471" s="66" t="s">
        <v>73</v>
      </c>
      <c r="G471" s="10">
        <v>18.670000000000002</v>
      </c>
      <c r="H471" s="45"/>
      <c r="M471" s="1" t="s">
        <v>281</v>
      </c>
    </row>
    <row r="472" spans="1:13" x14ac:dyDescent="0.3">
      <c r="A472" s="66" t="s">
        <v>73</v>
      </c>
      <c r="G472" s="10">
        <v>18.670000000000002</v>
      </c>
      <c r="H472" s="45"/>
      <c r="M472" s="1" t="s">
        <v>281</v>
      </c>
    </row>
    <row r="473" spans="1:13" x14ac:dyDescent="0.3">
      <c r="A473" s="75" t="s">
        <v>6</v>
      </c>
      <c r="B473" s="27">
        <v>14.137342251388189</v>
      </c>
      <c r="C473" s="21" t="s">
        <v>215</v>
      </c>
      <c r="D473" s="21"/>
      <c r="G473" s="27">
        <v>18.670716666666667</v>
      </c>
      <c r="H473" s="51"/>
      <c r="I473" s="21">
        <v>13</v>
      </c>
      <c r="M473" s="1" t="s">
        <v>216</v>
      </c>
    </row>
    <row r="474" spans="1:13" x14ac:dyDescent="0.3">
      <c r="A474" s="75" t="s">
        <v>6</v>
      </c>
      <c r="B474" s="10">
        <v>14.137342</v>
      </c>
      <c r="C474" s="10" t="s">
        <v>220</v>
      </c>
      <c r="D474" s="10"/>
      <c r="G474" s="10">
        <v>18.670716689999999</v>
      </c>
      <c r="H474" s="45"/>
      <c r="I474" s="79">
        <v>13</v>
      </c>
      <c r="M474" s="1" t="s">
        <v>261</v>
      </c>
    </row>
    <row r="475" spans="1:13" x14ac:dyDescent="0.3">
      <c r="A475" s="75" t="s">
        <v>6</v>
      </c>
      <c r="G475" s="10">
        <v>18.670717</v>
      </c>
      <c r="H475" s="45"/>
      <c r="M475" s="1" t="s">
        <v>281</v>
      </c>
    </row>
    <row r="476" spans="1:13" x14ac:dyDescent="0.3">
      <c r="A476" s="18" t="s">
        <v>33</v>
      </c>
      <c r="G476" s="39">
        <v>18.681249999999999</v>
      </c>
      <c r="H476" s="46"/>
      <c r="I476" s="77">
        <v>5</v>
      </c>
      <c r="J476" s="39"/>
      <c r="M476" s="1" t="s">
        <v>260</v>
      </c>
    </row>
    <row r="477" spans="1:13" x14ac:dyDescent="0.3">
      <c r="A477" s="25" t="s">
        <v>6</v>
      </c>
      <c r="G477" s="10">
        <v>18.72</v>
      </c>
      <c r="H477" s="45"/>
      <c r="M477" s="1" t="s">
        <v>285</v>
      </c>
    </row>
    <row r="478" spans="1:13" x14ac:dyDescent="0.3">
      <c r="A478" s="25" t="s">
        <v>124</v>
      </c>
      <c r="G478" s="10">
        <v>18.739999999999998</v>
      </c>
      <c r="H478" s="45"/>
      <c r="M478" s="1" t="s">
        <v>285</v>
      </c>
    </row>
    <row r="479" spans="1:13" x14ac:dyDescent="0.3">
      <c r="A479" s="66" t="s">
        <v>50</v>
      </c>
      <c r="G479" s="10">
        <v>18.75</v>
      </c>
      <c r="H479" s="45"/>
      <c r="M479" s="1" t="s">
        <v>281</v>
      </c>
    </row>
    <row r="480" spans="1:13" x14ac:dyDescent="0.3">
      <c r="A480" s="66" t="s">
        <v>50</v>
      </c>
      <c r="G480" s="10">
        <v>18.75</v>
      </c>
      <c r="H480" s="45"/>
      <c r="M480" s="1" t="s">
        <v>281</v>
      </c>
    </row>
    <row r="481" spans="1:13" x14ac:dyDescent="0.3">
      <c r="A481" s="18" t="s">
        <v>100</v>
      </c>
      <c r="G481" s="39">
        <v>18.802</v>
      </c>
      <c r="H481" s="46"/>
      <c r="I481" s="77">
        <v>25</v>
      </c>
      <c r="J481" s="39"/>
      <c r="M481" s="1" t="s">
        <v>260</v>
      </c>
    </row>
    <row r="482" spans="1:13" x14ac:dyDescent="0.3">
      <c r="A482" s="66" t="s">
        <v>158</v>
      </c>
      <c r="G482" s="10">
        <v>18.84</v>
      </c>
      <c r="H482" s="45"/>
      <c r="M482" s="1" t="s">
        <v>281</v>
      </c>
    </row>
    <row r="483" spans="1:13" x14ac:dyDescent="0.3">
      <c r="A483" s="67" t="s">
        <v>158</v>
      </c>
      <c r="B483" s="27">
        <v>8.1733518390006932</v>
      </c>
      <c r="C483" s="21" t="s">
        <v>215</v>
      </c>
      <c r="D483" s="21"/>
      <c r="G483" s="27">
        <v>18.844479999999997</v>
      </c>
      <c r="H483" s="51"/>
      <c r="I483" s="21">
        <v>3</v>
      </c>
      <c r="M483" s="1" t="s">
        <v>216</v>
      </c>
    </row>
    <row r="484" spans="1:13" x14ac:dyDescent="0.3">
      <c r="A484" s="66" t="s">
        <v>158</v>
      </c>
      <c r="B484" s="10">
        <v>8.1733519999999995</v>
      </c>
      <c r="C484" s="10" t="s">
        <v>220</v>
      </c>
      <c r="D484" s="10"/>
      <c r="G484" s="10">
        <v>18.844480000000001</v>
      </c>
      <c r="H484" s="45"/>
      <c r="I484" s="79">
        <v>3</v>
      </c>
      <c r="M484" s="1" t="s">
        <v>261</v>
      </c>
    </row>
    <row r="485" spans="1:13" x14ac:dyDescent="0.3">
      <c r="A485" s="18" t="s">
        <v>85</v>
      </c>
      <c r="G485" s="39">
        <v>18.899999999999999</v>
      </c>
      <c r="H485" s="46">
        <v>550.4</v>
      </c>
      <c r="I485" s="77">
        <v>45</v>
      </c>
      <c r="J485" s="39"/>
      <c r="M485" s="1" t="s">
        <v>260</v>
      </c>
    </row>
    <row r="486" spans="1:13" x14ac:dyDescent="0.3">
      <c r="A486" s="18" t="s">
        <v>177</v>
      </c>
      <c r="G486" s="39">
        <v>18.899999999999999</v>
      </c>
      <c r="H486" s="46"/>
      <c r="I486" s="77">
        <v>5</v>
      </c>
      <c r="J486" s="39"/>
      <c r="M486" s="1" t="s">
        <v>260</v>
      </c>
    </row>
    <row r="487" spans="1:13" x14ac:dyDescent="0.3">
      <c r="A487" s="66" t="s">
        <v>43</v>
      </c>
      <c r="G487" s="10">
        <v>19</v>
      </c>
      <c r="H487" s="45"/>
      <c r="M487" s="1" t="s">
        <v>281</v>
      </c>
    </row>
    <row r="488" spans="1:13" x14ac:dyDescent="0.3">
      <c r="A488" s="66" t="s">
        <v>43</v>
      </c>
      <c r="G488" s="10">
        <v>19</v>
      </c>
      <c r="H488" s="45"/>
      <c r="M488" s="1" t="s">
        <v>281</v>
      </c>
    </row>
    <row r="489" spans="1:13" x14ac:dyDescent="0.3">
      <c r="A489" s="66" t="s">
        <v>43</v>
      </c>
      <c r="G489" s="10">
        <v>19</v>
      </c>
      <c r="H489" s="45"/>
      <c r="M489" s="1" t="s">
        <v>281</v>
      </c>
    </row>
    <row r="490" spans="1:13" x14ac:dyDescent="0.3">
      <c r="A490" s="66" t="s">
        <v>82</v>
      </c>
      <c r="G490" s="10">
        <v>19</v>
      </c>
      <c r="H490" s="45"/>
      <c r="M490" s="1" t="s">
        <v>281</v>
      </c>
    </row>
    <row r="491" spans="1:13" x14ac:dyDescent="0.3">
      <c r="A491" s="75" t="s">
        <v>6</v>
      </c>
      <c r="B491" s="10">
        <v>10.107433</v>
      </c>
      <c r="C491" s="10" t="s">
        <v>220</v>
      </c>
      <c r="D491" s="10"/>
      <c r="G491" s="10">
        <v>19.00399599</v>
      </c>
      <c r="H491" s="45"/>
      <c r="I491" s="79">
        <v>1.2</v>
      </c>
      <c r="M491" s="1" t="s">
        <v>261</v>
      </c>
    </row>
    <row r="492" spans="1:13" x14ac:dyDescent="0.3">
      <c r="A492" s="75" t="s">
        <v>6</v>
      </c>
      <c r="B492" s="27">
        <v>10.107433251781725</v>
      </c>
      <c r="C492" s="21" t="s">
        <v>215</v>
      </c>
      <c r="D492" s="21"/>
      <c r="G492" s="27">
        <v>19.003996000000001</v>
      </c>
      <c r="H492" s="51"/>
      <c r="I492" s="21">
        <v>1.2</v>
      </c>
      <c r="M492" s="1" t="s">
        <v>216</v>
      </c>
    </row>
    <row r="493" spans="1:13" x14ac:dyDescent="0.3">
      <c r="A493" s="75" t="s">
        <v>6</v>
      </c>
      <c r="G493" s="10">
        <v>19.003996000000001</v>
      </c>
      <c r="H493" s="45"/>
      <c r="M493" s="1" t="s">
        <v>281</v>
      </c>
    </row>
    <row r="494" spans="1:13" x14ac:dyDescent="0.3">
      <c r="A494" s="25" t="s">
        <v>113</v>
      </c>
      <c r="G494" s="10">
        <v>19.100000000000001</v>
      </c>
      <c r="H494" s="45"/>
      <c r="M494" s="1" t="s">
        <v>285</v>
      </c>
    </row>
    <row r="495" spans="1:13" x14ac:dyDescent="0.3">
      <c r="A495" s="66" t="s">
        <v>72</v>
      </c>
      <c r="G495" s="10">
        <v>19.170000000000002</v>
      </c>
      <c r="H495" s="45"/>
      <c r="M495" s="1" t="s">
        <v>281</v>
      </c>
    </row>
    <row r="496" spans="1:13" x14ac:dyDescent="0.3">
      <c r="A496" s="66" t="s">
        <v>72</v>
      </c>
      <c r="G496" s="10">
        <v>19.170000000000002</v>
      </c>
      <c r="H496" s="45"/>
      <c r="M496" s="1" t="s">
        <v>281</v>
      </c>
    </row>
    <row r="497" spans="1:13" x14ac:dyDescent="0.3">
      <c r="A497" s="66" t="s">
        <v>72</v>
      </c>
      <c r="G497" s="10">
        <v>19.170000000000002</v>
      </c>
      <c r="H497" s="45"/>
      <c r="M497" s="1" t="s">
        <v>281</v>
      </c>
    </row>
    <row r="498" spans="1:13" x14ac:dyDescent="0.3">
      <c r="A498" s="25" t="s">
        <v>155</v>
      </c>
      <c r="G498" s="10">
        <v>19.18</v>
      </c>
      <c r="H498" s="45"/>
      <c r="M498" s="1" t="s">
        <v>285</v>
      </c>
    </row>
    <row r="499" spans="1:13" x14ac:dyDescent="0.3">
      <c r="A499" s="66" t="s">
        <v>33</v>
      </c>
      <c r="G499" s="10">
        <v>19.18</v>
      </c>
      <c r="H499" s="45"/>
      <c r="M499" s="1" t="s">
        <v>281</v>
      </c>
    </row>
    <row r="500" spans="1:13" x14ac:dyDescent="0.3">
      <c r="A500" s="67" t="s">
        <v>33</v>
      </c>
      <c r="B500" s="27">
        <v>14.26143770443057</v>
      </c>
      <c r="C500" s="21" t="s">
        <v>215</v>
      </c>
      <c r="D500" s="21"/>
      <c r="G500" s="27">
        <v>19.184486000000003</v>
      </c>
      <c r="H500" s="51"/>
      <c r="I500" s="21">
        <v>1.0249999999999999</v>
      </c>
      <c r="M500" s="1" t="s">
        <v>216</v>
      </c>
    </row>
    <row r="501" spans="1:13" x14ac:dyDescent="0.3">
      <c r="A501" s="66" t="s">
        <v>33</v>
      </c>
      <c r="B501" s="10">
        <v>14.261438</v>
      </c>
      <c r="C501" s="10" t="s">
        <v>220</v>
      </c>
      <c r="D501" s="10"/>
      <c r="G501" s="10">
        <v>19.184486010000001</v>
      </c>
      <c r="H501" s="45"/>
      <c r="I501" s="79">
        <v>1.0249999999999999</v>
      </c>
      <c r="M501" s="1" t="s">
        <v>261</v>
      </c>
    </row>
    <row r="502" spans="1:13" x14ac:dyDescent="0.3">
      <c r="A502" s="18" t="s">
        <v>125</v>
      </c>
      <c r="G502" s="39">
        <v>19.249999999999996</v>
      </c>
      <c r="H502" s="46">
        <v>576.20000000000005</v>
      </c>
      <c r="I502" s="77">
        <v>30</v>
      </c>
      <c r="J502" s="39"/>
      <c r="M502" s="1" t="s">
        <v>260</v>
      </c>
    </row>
    <row r="503" spans="1:13" x14ac:dyDescent="0.3">
      <c r="A503" s="18" t="s">
        <v>90</v>
      </c>
      <c r="G503" s="10">
        <v>19.25</v>
      </c>
      <c r="H503" s="45"/>
      <c r="M503" s="1" t="s">
        <v>281</v>
      </c>
    </row>
    <row r="504" spans="1:13" x14ac:dyDescent="0.3">
      <c r="A504" s="18" t="s">
        <v>90</v>
      </c>
      <c r="G504" s="10">
        <v>19.25</v>
      </c>
      <c r="H504" s="45"/>
      <c r="M504" s="1" t="s">
        <v>281</v>
      </c>
    </row>
    <row r="505" spans="1:13" x14ac:dyDescent="0.3">
      <c r="A505" s="66" t="s">
        <v>31</v>
      </c>
      <c r="G505" s="10">
        <v>19.25</v>
      </c>
      <c r="H505" s="45"/>
      <c r="M505" s="1" t="s">
        <v>281</v>
      </c>
    </row>
    <row r="506" spans="1:13" x14ac:dyDescent="0.3">
      <c r="A506" s="66" t="s">
        <v>31</v>
      </c>
      <c r="G506" s="10">
        <v>19.25</v>
      </c>
      <c r="H506" s="45"/>
      <c r="M506" s="1" t="s">
        <v>281</v>
      </c>
    </row>
    <row r="507" spans="1:13" x14ac:dyDescent="0.3">
      <c r="A507" s="67" t="s">
        <v>4</v>
      </c>
      <c r="B507" s="27">
        <v>7.395283467587265</v>
      </c>
      <c r="C507" s="21" t="s">
        <v>215</v>
      </c>
      <c r="D507" s="21"/>
      <c r="G507" s="27">
        <v>19.279504000000003</v>
      </c>
      <c r="H507" s="51"/>
      <c r="I507" s="21">
        <v>0.08</v>
      </c>
      <c r="M507" s="1" t="s">
        <v>216</v>
      </c>
    </row>
    <row r="508" spans="1:13" x14ac:dyDescent="0.3">
      <c r="A508" s="66" t="s">
        <v>4</v>
      </c>
      <c r="B508" s="10">
        <v>7.3952830000000001</v>
      </c>
      <c r="C508" s="10" t="s">
        <v>220</v>
      </c>
      <c r="D508" s="10"/>
      <c r="G508" s="10">
        <v>19.27950401</v>
      </c>
      <c r="H508" s="45"/>
      <c r="I508" s="79">
        <v>0.08</v>
      </c>
      <c r="M508" s="1" t="s">
        <v>261</v>
      </c>
    </row>
    <row r="509" spans="1:13" x14ac:dyDescent="0.3">
      <c r="A509" s="66" t="s">
        <v>4</v>
      </c>
      <c r="G509" s="10">
        <v>19.28</v>
      </c>
      <c r="H509" s="45"/>
      <c r="M509" s="1" t="s">
        <v>281</v>
      </c>
    </row>
    <row r="510" spans="1:13" x14ac:dyDescent="0.3">
      <c r="A510" s="66" t="s">
        <v>141</v>
      </c>
      <c r="G510" s="10">
        <v>19.54</v>
      </c>
      <c r="H510" s="45"/>
      <c r="M510" s="1" t="s">
        <v>281</v>
      </c>
    </row>
    <row r="511" spans="1:13" x14ac:dyDescent="0.3">
      <c r="A511" s="67" t="s">
        <v>141</v>
      </c>
      <c r="B511" s="27">
        <v>2.4773746798853922</v>
      </c>
      <c r="C511" s="21" t="s">
        <v>215</v>
      </c>
      <c r="D511" s="21"/>
      <c r="G511" s="27">
        <v>19.541035999999998</v>
      </c>
      <c r="H511" s="51"/>
      <c r="I511" s="21">
        <v>1</v>
      </c>
      <c r="M511" s="1" t="s">
        <v>216</v>
      </c>
    </row>
    <row r="512" spans="1:13" x14ac:dyDescent="0.3">
      <c r="A512" s="67" t="s">
        <v>34</v>
      </c>
      <c r="B512" s="27">
        <v>31.485700483091787</v>
      </c>
      <c r="C512" s="21" t="s">
        <v>215</v>
      </c>
      <c r="D512" s="21"/>
      <c r="G512" s="27">
        <v>19.552620000000001</v>
      </c>
      <c r="H512" s="51"/>
      <c r="I512" s="21">
        <v>0.4</v>
      </c>
      <c r="M512" s="1" t="s">
        <v>216</v>
      </c>
    </row>
    <row r="513" spans="1:13" x14ac:dyDescent="0.3">
      <c r="A513" s="66" t="s">
        <v>34</v>
      </c>
      <c r="B513" s="10">
        <v>31.485700000000001</v>
      </c>
      <c r="C513" s="10" t="s">
        <v>220</v>
      </c>
      <c r="D513" s="10"/>
      <c r="G513" s="10">
        <v>19.552620000000001</v>
      </c>
      <c r="H513" s="45"/>
      <c r="I513" s="79">
        <v>0.4</v>
      </c>
      <c r="M513" s="1" t="s">
        <v>261</v>
      </c>
    </row>
    <row r="514" spans="1:13" x14ac:dyDescent="0.3">
      <c r="A514" s="66" t="s">
        <v>34</v>
      </c>
      <c r="G514" s="10">
        <v>19.552620000000001</v>
      </c>
      <c r="H514" s="45"/>
      <c r="M514" s="1" t="s">
        <v>281</v>
      </c>
    </row>
    <row r="515" spans="1:13" x14ac:dyDescent="0.3">
      <c r="A515" s="25" t="s">
        <v>62</v>
      </c>
      <c r="G515" s="39">
        <v>19.599999999999998</v>
      </c>
      <c r="H515" s="46"/>
      <c r="I515" s="77"/>
      <c r="J515" s="39">
        <v>31.415926535899999</v>
      </c>
      <c r="M515" s="1" t="s">
        <v>260</v>
      </c>
    </row>
    <row r="516" spans="1:13" x14ac:dyDescent="0.3">
      <c r="A516" s="18" t="s">
        <v>80</v>
      </c>
      <c r="G516" s="39">
        <v>19.599999999999998</v>
      </c>
      <c r="H516" s="46"/>
      <c r="I516" s="77">
        <v>14</v>
      </c>
      <c r="J516" s="39"/>
      <c r="M516" s="1" t="s">
        <v>260</v>
      </c>
    </row>
    <row r="517" spans="1:13" x14ac:dyDescent="0.3">
      <c r="A517" s="25" t="s">
        <v>117</v>
      </c>
      <c r="G517" s="10">
        <v>19.599999999999998</v>
      </c>
      <c r="H517" s="45"/>
      <c r="I517" s="79">
        <v>8</v>
      </c>
      <c r="M517" s="1" t="s">
        <v>263</v>
      </c>
    </row>
    <row r="518" spans="1:13" x14ac:dyDescent="0.3">
      <c r="A518" s="25" t="s">
        <v>161</v>
      </c>
      <c r="G518" s="39">
        <v>19.599999999999998</v>
      </c>
      <c r="H518" s="46"/>
      <c r="I518" s="77"/>
      <c r="J518" s="39">
        <v>50.265482457440001</v>
      </c>
      <c r="M518" s="1" t="s">
        <v>260</v>
      </c>
    </row>
    <row r="519" spans="1:13" x14ac:dyDescent="0.3">
      <c r="A519" s="18" t="s">
        <v>174</v>
      </c>
      <c r="G519" s="39">
        <v>19.599999999999998</v>
      </c>
      <c r="H519" s="46"/>
      <c r="I519" s="77">
        <v>40</v>
      </c>
      <c r="J519" s="39">
        <v>150.79644737232002</v>
      </c>
      <c r="M519" s="1" t="s">
        <v>260</v>
      </c>
    </row>
    <row r="520" spans="1:13" x14ac:dyDescent="0.3">
      <c r="A520" s="18" t="s">
        <v>187</v>
      </c>
      <c r="G520" s="39">
        <v>19.634999999999998</v>
      </c>
      <c r="H520" s="46"/>
      <c r="I520" s="77">
        <v>11</v>
      </c>
      <c r="J520" s="39">
        <v>56.548667764619999</v>
      </c>
      <c r="M520" s="1" t="s">
        <v>260</v>
      </c>
    </row>
    <row r="521" spans="1:13" x14ac:dyDescent="0.3">
      <c r="A521" s="67" t="s">
        <v>31</v>
      </c>
      <c r="B521" s="27">
        <v>9.5725423398870912</v>
      </c>
      <c r="C521" s="21" t="s">
        <v>215</v>
      </c>
      <c r="D521" s="21"/>
      <c r="G521" s="27">
        <v>19.66966</v>
      </c>
      <c r="H521" s="51"/>
      <c r="I521" s="21">
        <v>12</v>
      </c>
      <c r="M521" s="1" t="s">
        <v>216</v>
      </c>
    </row>
    <row r="522" spans="1:13" x14ac:dyDescent="0.3">
      <c r="A522" s="66" t="s">
        <v>31</v>
      </c>
      <c r="B522" s="10">
        <v>9.5725420000000003</v>
      </c>
      <c r="C522" s="10" t="s">
        <v>220</v>
      </c>
      <c r="D522" s="10"/>
      <c r="G522" s="10">
        <v>19.66966</v>
      </c>
      <c r="H522" s="45"/>
      <c r="I522" s="79">
        <v>12</v>
      </c>
      <c r="M522" s="1" t="s">
        <v>261</v>
      </c>
    </row>
    <row r="523" spans="1:13" x14ac:dyDescent="0.3">
      <c r="A523" s="66" t="s">
        <v>31</v>
      </c>
      <c r="G523" s="10">
        <v>19.670000000000002</v>
      </c>
      <c r="H523" s="45"/>
      <c r="M523" s="1" t="s">
        <v>281</v>
      </c>
    </row>
    <row r="524" spans="1:13" x14ac:dyDescent="0.3">
      <c r="A524" s="67" t="s">
        <v>4</v>
      </c>
      <c r="B524" s="27">
        <v>6.5761183068500477</v>
      </c>
      <c r="C524" s="21" t="s">
        <v>215</v>
      </c>
      <c r="D524" s="21"/>
      <c r="G524" s="27">
        <v>19.699420000000003</v>
      </c>
      <c r="H524" s="51"/>
      <c r="I524" s="21">
        <v>4</v>
      </c>
      <c r="M524" s="1" t="s">
        <v>216</v>
      </c>
    </row>
    <row r="525" spans="1:13" x14ac:dyDescent="0.3">
      <c r="A525" s="66" t="s">
        <v>4</v>
      </c>
      <c r="B525" s="10">
        <v>6.5761180000000001</v>
      </c>
      <c r="C525" s="10" t="s">
        <v>220</v>
      </c>
      <c r="D525" s="10"/>
      <c r="G525" s="10">
        <v>19.699420020000002</v>
      </c>
      <c r="H525" s="45"/>
      <c r="I525" s="79">
        <v>4</v>
      </c>
      <c r="M525" s="1" t="s">
        <v>261</v>
      </c>
    </row>
    <row r="526" spans="1:13" x14ac:dyDescent="0.3">
      <c r="A526" s="25" t="s">
        <v>124</v>
      </c>
      <c r="G526" s="10">
        <v>19.7</v>
      </c>
      <c r="H526" s="45"/>
      <c r="M526" s="1" t="s">
        <v>285</v>
      </c>
    </row>
    <row r="527" spans="1:13" x14ac:dyDescent="0.3">
      <c r="A527" s="25" t="s">
        <v>204</v>
      </c>
      <c r="G527" s="10">
        <v>19.739999999999998</v>
      </c>
      <c r="H527" s="45"/>
      <c r="M527" s="1" t="s">
        <v>285</v>
      </c>
    </row>
    <row r="528" spans="1:13" x14ac:dyDescent="0.3">
      <c r="A528" s="67" t="s">
        <v>189</v>
      </c>
      <c r="B528" s="27">
        <v>13.133758300132801</v>
      </c>
      <c r="C528" s="21" t="s">
        <v>215</v>
      </c>
      <c r="D528" s="21"/>
      <c r="G528" s="27">
        <v>19.779440000000001</v>
      </c>
      <c r="H528" s="51"/>
      <c r="I528" s="21">
        <v>0.7</v>
      </c>
      <c r="M528" s="1" t="s">
        <v>216</v>
      </c>
    </row>
    <row r="529" spans="1:13" x14ac:dyDescent="0.3">
      <c r="A529" s="66" t="s">
        <v>189</v>
      </c>
      <c r="G529" s="10">
        <v>19.78</v>
      </c>
      <c r="H529" s="45"/>
      <c r="M529" s="1" t="s">
        <v>281</v>
      </c>
    </row>
    <row r="530" spans="1:13" x14ac:dyDescent="0.3">
      <c r="A530" s="66" t="s">
        <v>57</v>
      </c>
      <c r="G530" s="10">
        <v>19.829999999999998</v>
      </c>
      <c r="H530" s="45"/>
      <c r="M530" s="1" t="s">
        <v>281</v>
      </c>
    </row>
    <row r="531" spans="1:13" x14ac:dyDescent="0.3">
      <c r="A531" s="66" t="s">
        <v>271</v>
      </c>
      <c r="G531" s="10">
        <v>19.833333</v>
      </c>
      <c r="H531" s="45"/>
      <c r="M531" s="1" t="s">
        <v>281</v>
      </c>
    </row>
    <row r="532" spans="1:13" x14ac:dyDescent="0.3">
      <c r="A532" s="16" t="s">
        <v>4</v>
      </c>
      <c r="G532" s="10">
        <v>19.920000000000002</v>
      </c>
      <c r="H532" s="45"/>
      <c r="M532" s="1" t="s">
        <v>285</v>
      </c>
    </row>
    <row r="533" spans="1:13" x14ac:dyDescent="0.3">
      <c r="A533" s="18" t="s">
        <v>82</v>
      </c>
      <c r="G533" s="39">
        <v>19.95</v>
      </c>
      <c r="H533" s="46">
        <v>541.79999999999995</v>
      </c>
      <c r="I533" s="77">
        <v>45</v>
      </c>
      <c r="J533" s="39"/>
      <c r="M533" s="1" t="s">
        <v>260</v>
      </c>
    </row>
    <row r="534" spans="1:13" x14ac:dyDescent="0.3">
      <c r="A534" s="66" t="s">
        <v>116</v>
      </c>
      <c r="G534" s="10">
        <v>20</v>
      </c>
      <c r="H534" s="45"/>
      <c r="M534" s="1" t="s">
        <v>281</v>
      </c>
    </row>
    <row r="535" spans="1:13" x14ac:dyDescent="0.3">
      <c r="A535" s="25" t="s">
        <v>7</v>
      </c>
      <c r="G535" s="10">
        <v>20.12</v>
      </c>
      <c r="H535" s="45"/>
      <c r="M535" s="1" t="s">
        <v>281</v>
      </c>
    </row>
    <row r="536" spans="1:13" x14ac:dyDescent="0.3">
      <c r="A536" s="25" t="s">
        <v>7</v>
      </c>
      <c r="B536" s="27">
        <v>10.248996536267319</v>
      </c>
      <c r="C536" s="21" t="s">
        <v>215</v>
      </c>
      <c r="D536" s="21"/>
      <c r="G536" s="27">
        <v>20.120830000000002</v>
      </c>
      <c r="H536" s="51"/>
      <c r="I536" s="21">
        <v>1.6</v>
      </c>
      <c r="M536" s="1" t="s">
        <v>216</v>
      </c>
    </row>
    <row r="537" spans="1:13" x14ac:dyDescent="0.3">
      <c r="A537" s="25" t="s">
        <v>157</v>
      </c>
      <c r="G537" s="10">
        <v>20.149999999999999</v>
      </c>
      <c r="H537" s="45"/>
      <c r="M537" s="1" t="s">
        <v>285</v>
      </c>
    </row>
    <row r="538" spans="1:13" x14ac:dyDescent="0.3">
      <c r="A538" s="25" t="s">
        <v>25</v>
      </c>
      <c r="G538" s="10">
        <v>20.166</v>
      </c>
      <c r="H538" s="45">
        <v>0.75</v>
      </c>
      <c r="M538" s="12" t="s">
        <v>251</v>
      </c>
    </row>
    <row r="539" spans="1:13" x14ac:dyDescent="0.3">
      <c r="A539" s="66" t="s">
        <v>25</v>
      </c>
      <c r="G539" s="10">
        <v>20.170000000000002</v>
      </c>
      <c r="H539" s="45"/>
      <c r="M539" s="1" t="s">
        <v>281</v>
      </c>
    </row>
    <row r="540" spans="1:13" x14ac:dyDescent="0.3">
      <c r="A540" s="18" t="s">
        <v>90</v>
      </c>
      <c r="G540" s="39">
        <v>20.212499999999999</v>
      </c>
      <c r="H540" s="46">
        <v>559</v>
      </c>
      <c r="I540" s="77">
        <v>35</v>
      </c>
      <c r="J540" s="39"/>
      <c r="M540" s="1" t="s">
        <v>260</v>
      </c>
    </row>
    <row r="541" spans="1:13" x14ac:dyDescent="0.3">
      <c r="A541" s="18" t="s">
        <v>31</v>
      </c>
      <c r="G541" s="39">
        <v>20.212499999999999</v>
      </c>
      <c r="H541" s="46">
        <v>731</v>
      </c>
      <c r="I541" s="77">
        <v>25</v>
      </c>
      <c r="J541" s="39"/>
      <c r="M541" s="1" t="s">
        <v>260</v>
      </c>
    </row>
    <row r="542" spans="1:13" x14ac:dyDescent="0.3">
      <c r="A542" s="25" t="s">
        <v>123</v>
      </c>
      <c r="G542" s="10">
        <v>20.23</v>
      </c>
      <c r="H542" s="45"/>
      <c r="M542" s="1" t="s">
        <v>285</v>
      </c>
    </row>
    <row r="543" spans="1:13" x14ac:dyDescent="0.3">
      <c r="A543" s="25" t="s">
        <v>100</v>
      </c>
      <c r="G543" s="10">
        <v>20.28</v>
      </c>
      <c r="H543" s="45"/>
      <c r="M543" s="1" t="s">
        <v>285</v>
      </c>
    </row>
    <row r="544" spans="1:13" x14ac:dyDescent="0.3">
      <c r="A544" s="18" t="s">
        <v>205</v>
      </c>
      <c r="G544" s="39">
        <v>20.299999999999997</v>
      </c>
      <c r="H544" s="46"/>
      <c r="I544" s="77">
        <v>7</v>
      </c>
      <c r="M544" s="1" t="s">
        <v>260</v>
      </c>
    </row>
    <row r="545" spans="1:13" x14ac:dyDescent="0.3">
      <c r="A545" s="66" t="s">
        <v>21</v>
      </c>
      <c r="G545" s="10">
        <v>20.53</v>
      </c>
      <c r="H545" s="45"/>
      <c r="M545" s="1" t="s">
        <v>281</v>
      </c>
    </row>
    <row r="546" spans="1:13" x14ac:dyDescent="0.3">
      <c r="A546" s="66" t="s">
        <v>21</v>
      </c>
      <c r="G546" s="10">
        <v>20.53</v>
      </c>
      <c r="H546" s="45"/>
      <c r="M546" s="1" t="s">
        <v>281</v>
      </c>
    </row>
    <row r="547" spans="1:13" x14ac:dyDescent="0.3">
      <c r="A547" s="66" t="s">
        <v>21</v>
      </c>
      <c r="G547" s="10">
        <v>20.53</v>
      </c>
      <c r="H547" s="45"/>
      <c r="M547" s="1" t="s">
        <v>281</v>
      </c>
    </row>
    <row r="548" spans="1:13" x14ac:dyDescent="0.3">
      <c r="A548" s="66" t="s">
        <v>21</v>
      </c>
      <c r="G548" s="10">
        <v>20.53</v>
      </c>
      <c r="H548" s="45"/>
      <c r="M548" s="1" t="s">
        <v>281</v>
      </c>
    </row>
    <row r="549" spans="1:13" x14ac:dyDescent="0.3">
      <c r="A549" s="66" t="s">
        <v>21</v>
      </c>
      <c r="G549" s="10">
        <v>20.53</v>
      </c>
      <c r="H549" s="45"/>
      <c r="M549" s="1" t="s">
        <v>281</v>
      </c>
    </row>
    <row r="550" spans="1:13" x14ac:dyDescent="0.3">
      <c r="A550" s="66" t="s">
        <v>21</v>
      </c>
      <c r="G550" s="10">
        <v>20.53</v>
      </c>
      <c r="H550" s="45"/>
      <c r="M550" s="1" t="s">
        <v>281</v>
      </c>
    </row>
    <row r="551" spans="1:13" x14ac:dyDescent="0.3">
      <c r="A551" s="66" t="s">
        <v>21</v>
      </c>
      <c r="G551" s="10">
        <v>20.53</v>
      </c>
      <c r="H551" s="45"/>
      <c r="M551" s="1" t="s">
        <v>281</v>
      </c>
    </row>
    <row r="552" spans="1:13" x14ac:dyDescent="0.3">
      <c r="A552" s="66" t="s">
        <v>21</v>
      </c>
      <c r="G552" s="10">
        <v>20.53</v>
      </c>
      <c r="H552" s="45"/>
      <c r="M552" s="1" t="s">
        <v>281</v>
      </c>
    </row>
    <row r="553" spans="1:13" x14ac:dyDescent="0.3">
      <c r="A553" s="66" t="s">
        <v>21</v>
      </c>
      <c r="G553" s="10">
        <v>20.53</v>
      </c>
      <c r="H553" s="45"/>
      <c r="M553" s="1" t="s">
        <v>281</v>
      </c>
    </row>
    <row r="554" spans="1:13" x14ac:dyDescent="0.3">
      <c r="A554" s="25" t="s">
        <v>21</v>
      </c>
      <c r="G554" s="10">
        <v>20.53</v>
      </c>
      <c r="H554" s="45"/>
      <c r="M554" s="1" t="s">
        <v>285</v>
      </c>
    </row>
    <row r="555" spans="1:13" x14ac:dyDescent="0.3">
      <c r="A555" s="18" t="s">
        <v>126</v>
      </c>
      <c r="B555" s="10">
        <v>11.018492</v>
      </c>
      <c r="C555" s="10" t="s">
        <v>220</v>
      </c>
      <c r="D555" s="10"/>
      <c r="G555" s="10">
        <v>20.567777759999998</v>
      </c>
      <c r="H555" s="45"/>
      <c r="M555" s="1" t="s">
        <v>261</v>
      </c>
    </row>
    <row r="556" spans="1:13" x14ac:dyDescent="0.3">
      <c r="A556" s="25" t="s">
        <v>126</v>
      </c>
      <c r="G556" s="10">
        <v>20.567778000000001</v>
      </c>
      <c r="H556" s="45"/>
      <c r="M556" s="1" t="s">
        <v>281</v>
      </c>
    </row>
    <row r="557" spans="1:13" x14ac:dyDescent="0.3">
      <c r="A557" s="66" t="s">
        <v>33</v>
      </c>
      <c r="G557" s="10">
        <v>20.58</v>
      </c>
      <c r="H557" s="45"/>
      <c r="M557" s="1" t="s">
        <v>281</v>
      </c>
    </row>
    <row r="558" spans="1:13" x14ac:dyDescent="0.3">
      <c r="A558" s="66" t="s">
        <v>33</v>
      </c>
      <c r="G558" s="10">
        <v>20.58</v>
      </c>
      <c r="H558" s="45"/>
      <c r="M558" s="1" t="s">
        <v>281</v>
      </c>
    </row>
    <row r="559" spans="1:13" x14ac:dyDescent="0.3">
      <c r="A559" s="66" t="s">
        <v>201</v>
      </c>
      <c r="G559" s="10">
        <v>20.583333</v>
      </c>
      <c r="H559" s="45"/>
      <c r="M559" s="1" t="s">
        <v>281</v>
      </c>
    </row>
    <row r="560" spans="1:13" x14ac:dyDescent="0.3">
      <c r="A560" s="25" t="s">
        <v>124</v>
      </c>
      <c r="G560" s="10">
        <v>20.74</v>
      </c>
      <c r="H560" s="45"/>
      <c r="M560" s="1" t="s">
        <v>285</v>
      </c>
    </row>
    <row r="561" spans="1:13" x14ac:dyDescent="0.3">
      <c r="A561" s="53" t="s">
        <v>93</v>
      </c>
      <c r="G561" s="10">
        <v>20.78</v>
      </c>
      <c r="H561" s="45"/>
      <c r="M561" s="1" t="s">
        <v>285</v>
      </c>
    </row>
    <row r="562" spans="1:13" x14ac:dyDescent="0.3">
      <c r="A562" s="18" t="s">
        <v>57</v>
      </c>
      <c r="G562" s="39">
        <v>20.824999999999999</v>
      </c>
      <c r="H562" s="46">
        <v>774</v>
      </c>
      <c r="I562" s="77">
        <v>35</v>
      </c>
      <c r="J562" s="39"/>
      <c r="M562" s="1" t="s">
        <v>260</v>
      </c>
    </row>
    <row r="563" spans="1:13" x14ac:dyDescent="0.3">
      <c r="A563" s="66" t="s">
        <v>21</v>
      </c>
      <c r="G563" s="10">
        <v>20.83</v>
      </c>
      <c r="H563" s="45"/>
      <c r="M563" s="1" t="s">
        <v>281</v>
      </c>
    </row>
    <row r="564" spans="1:13" x14ac:dyDescent="0.3">
      <c r="A564" s="66" t="s">
        <v>21</v>
      </c>
      <c r="G564" s="10">
        <v>20.83</v>
      </c>
      <c r="H564" s="45"/>
      <c r="M564" s="1" t="s">
        <v>281</v>
      </c>
    </row>
    <row r="565" spans="1:13" x14ac:dyDescent="0.3">
      <c r="A565" s="66" t="s">
        <v>21</v>
      </c>
      <c r="G565" s="10">
        <v>20.83</v>
      </c>
      <c r="H565" s="45"/>
      <c r="M565" s="1" t="s">
        <v>281</v>
      </c>
    </row>
    <row r="566" spans="1:13" x14ac:dyDescent="0.3">
      <c r="A566" s="16" t="s">
        <v>97</v>
      </c>
      <c r="G566" s="10">
        <v>20.88</v>
      </c>
      <c r="H566" s="45"/>
      <c r="M566" s="1" t="s">
        <v>285</v>
      </c>
    </row>
    <row r="567" spans="1:13" x14ac:dyDescent="0.3">
      <c r="A567" s="67" t="s">
        <v>12</v>
      </c>
      <c r="B567" s="27">
        <v>9.8967464295847893</v>
      </c>
      <c r="C567" s="21" t="s">
        <v>215</v>
      </c>
      <c r="D567" s="21"/>
      <c r="G567" s="27">
        <v>20.927659999999999</v>
      </c>
      <c r="H567" s="51"/>
      <c r="I567" s="21">
        <v>20</v>
      </c>
      <c r="M567" s="1" t="s">
        <v>216</v>
      </c>
    </row>
    <row r="568" spans="1:13" x14ac:dyDescent="0.3">
      <c r="A568" s="66" t="s">
        <v>12</v>
      </c>
      <c r="B568" s="10">
        <v>9.8967460000000003</v>
      </c>
      <c r="C568" s="10" t="s">
        <v>220</v>
      </c>
      <c r="D568" s="10"/>
      <c r="G568" s="10">
        <v>20.927659999999999</v>
      </c>
      <c r="H568" s="45"/>
      <c r="I568" s="79">
        <v>20</v>
      </c>
      <c r="M568" s="1" t="s">
        <v>261</v>
      </c>
    </row>
    <row r="569" spans="1:13" x14ac:dyDescent="0.3">
      <c r="A569" s="66" t="s">
        <v>12</v>
      </c>
      <c r="G569" s="10">
        <v>20.93</v>
      </c>
      <c r="H569" s="45"/>
      <c r="M569" s="1" t="s">
        <v>281</v>
      </c>
    </row>
    <row r="570" spans="1:13" x14ac:dyDescent="0.3">
      <c r="A570" s="16" t="s">
        <v>60</v>
      </c>
      <c r="G570" s="10">
        <v>21</v>
      </c>
      <c r="H570" s="45"/>
      <c r="M570" s="1" t="s">
        <v>281</v>
      </c>
    </row>
    <row r="571" spans="1:13" x14ac:dyDescent="0.3">
      <c r="A571" s="16" t="s">
        <v>60</v>
      </c>
      <c r="G571" s="10">
        <v>21</v>
      </c>
      <c r="H571" s="45"/>
      <c r="M571" s="1" t="s">
        <v>281</v>
      </c>
    </row>
    <row r="572" spans="1:13" x14ac:dyDescent="0.3">
      <c r="A572" s="66" t="s">
        <v>150</v>
      </c>
      <c r="G572" s="10">
        <v>21</v>
      </c>
      <c r="H572" s="45"/>
      <c r="M572" s="1" t="s">
        <v>281</v>
      </c>
    </row>
    <row r="573" spans="1:13" x14ac:dyDescent="0.3">
      <c r="A573" s="66" t="s">
        <v>150</v>
      </c>
      <c r="G573" s="10">
        <v>21</v>
      </c>
      <c r="H573" s="45"/>
      <c r="M573" s="1" t="s">
        <v>281</v>
      </c>
    </row>
    <row r="574" spans="1:13" x14ac:dyDescent="0.3">
      <c r="A574" s="66" t="s">
        <v>150</v>
      </c>
      <c r="G574" s="10">
        <v>21</v>
      </c>
      <c r="H574" s="45"/>
      <c r="M574" s="1" t="s">
        <v>281</v>
      </c>
    </row>
    <row r="575" spans="1:13" x14ac:dyDescent="0.3">
      <c r="A575" s="25" t="s">
        <v>7</v>
      </c>
      <c r="G575" s="10">
        <v>21</v>
      </c>
      <c r="H575" s="45"/>
      <c r="M575" s="1" t="s">
        <v>281</v>
      </c>
    </row>
    <row r="576" spans="1:13" x14ac:dyDescent="0.3">
      <c r="A576" s="25" t="s">
        <v>7</v>
      </c>
      <c r="G576" s="10">
        <v>21</v>
      </c>
      <c r="H576" s="45"/>
      <c r="M576" s="1" t="s">
        <v>281</v>
      </c>
    </row>
    <row r="577" spans="1:13" x14ac:dyDescent="0.3">
      <c r="A577" s="25" t="s">
        <v>31</v>
      </c>
      <c r="G577" s="10">
        <v>21.01</v>
      </c>
      <c r="H577" s="45"/>
      <c r="M577" s="1" t="s">
        <v>285</v>
      </c>
    </row>
    <row r="578" spans="1:13" x14ac:dyDescent="0.3">
      <c r="A578" s="25" t="s">
        <v>38</v>
      </c>
      <c r="G578" s="10">
        <v>21.11</v>
      </c>
      <c r="H578" s="45"/>
      <c r="M578" s="1" t="s">
        <v>285</v>
      </c>
    </row>
    <row r="579" spans="1:13" x14ac:dyDescent="0.3">
      <c r="A579" s="16" t="s">
        <v>4</v>
      </c>
      <c r="G579" s="10">
        <v>21.15</v>
      </c>
      <c r="H579" s="45"/>
      <c r="M579" s="1" t="s">
        <v>285</v>
      </c>
    </row>
    <row r="580" spans="1:13" x14ac:dyDescent="0.3">
      <c r="A580" s="18" t="s">
        <v>151</v>
      </c>
      <c r="G580" s="39">
        <v>21.175000000000001</v>
      </c>
      <c r="H580" s="46"/>
      <c r="I580" s="77">
        <v>30</v>
      </c>
      <c r="J580" s="39"/>
      <c r="M580" s="1" t="s">
        <v>260</v>
      </c>
    </row>
    <row r="581" spans="1:13" x14ac:dyDescent="0.3">
      <c r="A581" s="25" t="s">
        <v>116</v>
      </c>
      <c r="G581" s="10">
        <v>21.22</v>
      </c>
      <c r="H581" s="45"/>
      <c r="M581" s="1" t="s">
        <v>285</v>
      </c>
    </row>
    <row r="582" spans="1:13" x14ac:dyDescent="0.3">
      <c r="A582" s="25" t="s">
        <v>33</v>
      </c>
      <c r="B582" s="10">
        <v>13.36</v>
      </c>
      <c r="C582" s="3" t="s">
        <v>220</v>
      </c>
      <c r="D582" s="3"/>
      <c r="G582" s="10">
        <v>21.3</v>
      </c>
      <c r="H582" s="45"/>
      <c r="I582" s="79">
        <v>4</v>
      </c>
      <c r="J582" s="10">
        <v>11.994</v>
      </c>
      <c r="M582" s="1" t="s">
        <v>221</v>
      </c>
    </row>
    <row r="583" spans="1:13" x14ac:dyDescent="0.3">
      <c r="A583" s="66" t="s">
        <v>33</v>
      </c>
      <c r="G583" s="10">
        <v>21.3</v>
      </c>
      <c r="H583" s="45"/>
      <c r="M583" s="1" t="s">
        <v>281</v>
      </c>
    </row>
    <row r="584" spans="1:13" x14ac:dyDescent="0.3">
      <c r="A584" s="66" t="s">
        <v>157</v>
      </c>
      <c r="G584" s="10">
        <v>21.45</v>
      </c>
      <c r="H584" s="45"/>
      <c r="M584" s="1" t="s">
        <v>281</v>
      </c>
    </row>
    <row r="585" spans="1:13" x14ac:dyDescent="0.3">
      <c r="A585" s="66" t="s">
        <v>157</v>
      </c>
      <c r="G585" s="10">
        <v>21.45</v>
      </c>
      <c r="H585" s="45"/>
      <c r="M585" s="1" t="s">
        <v>281</v>
      </c>
    </row>
    <row r="586" spans="1:13" x14ac:dyDescent="0.3">
      <c r="A586" s="25" t="s">
        <v>204</v>
      </c>
      <c r="G586" s="10">
        <v>21.57</v>
      </c>
      <c r="H586" s="45"/>
      <c r="M586" s="1" t="s">
        <v>285</v>
      </c>
    </row>
    <row r="587" spans="1:13" x14ac:dyDescent="0.3">
      <c r="A587" s="25" t="s">
        <v>108</v>
      </c>
      <c r="G587" s="10">
        <v>21.61</v>
      </c>
      <c r="H587" s="45"/>
      <c r="M587" s="1" t="s">
        <v>285</v>
      </c>
    </row>
    <row r="588" spans="1:13" x14ac:dyDescent="0.3">
      <c r="A588" s="18" t="s">
        <v>269</v>
      </c>
      <c r="G588" s="39">
        <v>21.787500000000001</v>
      </c>
      <c r="H588" s="46"/>
      <c r="I588" s="77">
        <v>10</v>
      </c>
      <c r="J588" s="39"/>
      <c r="M588" s="1" t="s">
        <v>260</v>
      </c>
    </row>
    <row r="589" spans="1:13" x14ac:dyDescent="0.3">
      <c r="A589" s="73" t="s">
        <v>202</v>
      </c>
      <c r="E589" s="36">
        <v>59.04</v>
      </c>
      <c r="F589" s="1" t="s">
        <v>252</v>
      </c>
      <c r="G589" s="36">
        <v>21.79</v>
      </c>
      <c r="H589" s="52">
        <v>0.46</v>
      </c>
      <c r="I589" s="80">
        <v>2.5</v>
      </c>
      <c r="M589" s="12" t="s">
        <v>256</v>
      </c>
    </row>
    <row r="590" spans="1:13" x14ac:dyDescent="0.3">
      <c r="A590" s="66" t="s">
        <v>59</v>
      </c>
      <c r="G590" s="10">
        <v>21.95</v>
      </c>
      <c r="H590" s="45"/>
      <c r="M590" s="1" t="s">
        <v>285</v>
      </c>
    </row>
    <row r="591" spans="1:13" x14ac:dyDescent="0.3">
      <c r="A591" s="25" t="s">
        <v>102</v>
      </c>
      <c r="G591" s="39">
        <v>22.05</v>
      </c>
      <c r="H591" s="46"/>
      <c r="I591" s="77"/>
      <c r="J591" s="39"/>
      <c r="M591" s="1" t="s">
        <v>260</v>
      </c>
    </row>
    <row r="592" spans="1:13" x14ac:dyDescent="0.3">
      <c r="A592" s="25" t="s">
        <v>128</v>
      </c>
      <c r="G592" s="39">
        <v>22.05</v>
      </c>
      <c r="H592" s="46"/>
      <c r="I592" s="77"/>
      <c r="J592" s="39"/>
      <c r="M592" s="1" t="s">
        <v>260</v>
      </c>
    </row>
    <row r="593" spans="1:13" x14ac:dyDescent="0.3">
      <c r="A593" s="25" t="s">
        <v>150</v>
      </c>
      <c r="G593" s="39">
        <v>22.05</v>
      </c>
      <c r="H593" s="46"/>
      <c r="I593" s="77"/>
      <c r="J593" s="39"/>
      <c r="M593" s="1" t="s">
        <v>260</v>
      </c>
    </row>
    <row r="594" spans="1:13" x14ac:dyDescent="0.3">
      <c r="A594" s="25" t="s">
        <v>7</v>
      </c>
      <c r="G594" s="39">
        <v>22.05</v>
      </c>
      <c r="H594" s="46">
        <v>571.9</v>
      </c>
      <c r="I594" s="77">
        <v>13.5</v>
      </c>
      <c r="M594" s="1" t="s">
        <v>260</v>
      </c>
    </row>
    <row r="595" spans="1:13" x14ac:dyDescent="0.3">
      <c r="A595" s="67" t="s">
        <v>35</v>
      </c>
      <c r="B595" s="27">
        <v>25.970190230155005</v>
      </c>
      <c r="C595" s="21" t="s">
        <v>215</v>
      </c>
      <c r="D595" s="21"/>
      <c r="G595" s="27">
        <v>22.116213999999999</v>
      </c>
      <c r="H595" s="51"/>
      <c r="I595" s="21">
        <v>0.05</v>
      </c>
      <c r="M595" s="1" t="s">
        <v>216</v>
      </c>
    </row>
    <row r="596" spans="1:13" x14ac:dyDescent="0.3">
      <c r="A596" s="66" t="s">
        <v>35</v>
      </c>
      <c r="G596" s="10">
        <v>22.12</v>
      </c>
      <c r="H596" s="45"/>
      <c r="M596" s="1" t="s">
        <v>281</v>
      </c>
    </row>
    <row r="597" spans="1:13" x14ac:dyDescent="0.3">
      <c r="A597" s="66" t="s">
        <v>12</v>
      </c>
      <c r="G597" s="10">
        <v>22.17</v>
      </c>
      <c r="H597" s="45"/>
      <c r="M597" s="1" t="s">
        <v>281</v>
      </c>
    </row>
    <row r="598" spans="1:13" x14ac:dyDescent="0.3">
      <c r="A598" s="66" t="s">
        <v>12</v>
      </c>
      <c r="G598" s="10">
        <v>22.17</v>
      </c>
      <c r="H598" s="45"/>
      <c r="M598" s="1" t="s">
        <v>281</v>
      </c>
    </row>
    <row r="599" spans="1:13" x14ac:dyDescent="0.3">
      <c r="A599" s="66" t="s">
        <v>20</v>
      </c>
      <c r="G599" s="10">
        <v>22.17</v>
      </c>
      <c r="H599" s="45"/>
      <c r="M599" s="1" t="s">
        <v>281</v>
      </c>
    </row>
    <row r="600" spans="1:13" x14ac:dyDescent="0.3">
      <c r="A600" s="66" t="s">
        <v>20</v>
      </c>
      <c r="G600" s="10">
        <v>22.17</v>
      </c>
      <c r="H600" s="45"/>
      <c r="M600" s="1" t="s">
        <v>281</v>
      </c>
    </row>
    <row r="601" spans="1:13" x14ac:dyDescent="0.3">
      <c r="A601" s="66" t="s">
        <v>20</v>
      </c>
      <c r="G601" s="10">
        <v>22.17</v>
      </c>
      <c r="H601" s="45"/>
      <c r="M601" s="1" t="s">
        <v>281</v>
      </c>
    </row>
    <row r="602" spans="1:13" x14ac:dyDescent="0.3">
      <c r="A602" s="66" t="s">
        <v>4</v>
      </c>
      <c r="G602" s="10">
        <v>22.31</v>
      </c>
      <c r="H602" s="45"/>
      <c r="M602" s="1" t="s">
        <v>281</v>
      </c>
    </row>
    <row r="603" spans="1:13" x14ac:dyDescent="0.3">
      <c r="A603" s="66" t="s">
        <v>4</v>
      </c>
      <c r="B603" s="10">
        <v>8.2909330000000008</v>
      </c>
      <c r="C603" s="10" t="s">
        <v>220</v>
      </c>
      <c r="D603" s="10"/>
      <c r="G603" s="10">
        <v>22.31255998</v>
      </c>
      <c r="H603" s="45"/>
      <c r="I603" s="79">
        <v>2</v>
      </c>
      <c r="M603" s="1" t="s">
        <v>261</v>
      </c>
    </row>
    <row r="604" spans="1:13" x14ac:dyDescent="0.3">
      <c r="A604" s="67" t="s">
        <v>4</v>
      </c>
      <c r="B604" s="27">
        <v>8.2909334126040424</v>
      </c>
      <c r="C604" s="21" t="s">
        <v>215</v>
      </c>
      <c r="D604" s="21"/>
      <c r="G604" s="27">
        <v>22.312560000000005</v>
      </c>
      <c r="H604" s="51"/>
      <c r="I604" s="21">
        <v>2</v>
      </c>
      <c r="M604" s="1" t="s">
        <v>216</v>
      </c>
    </row>
    <row r="605" spans="1:13" x14ac:dyDescent="0.3">
      <c r="A605" s="66" t="s">
        <v>18</v>
      </c>
      <c r="G605" s="10">
        <v>22.5</v>
      </c>
      <c r="H605" s="45"/>
      <c r="M605" s="1" t="s">
        <v>281</v>
      </c>
    </row>
    <row r="606" spans="1:13" x14ac:dyDescent="0.3">
      <c r="A606" s="66" t="s">
        <v>18</v>
      </c>
      <c r="G606" s="10">
        <v>22.5</v>
      </c>
      <c r="H606" s="45"/>
      <c r="M606" s="1" t="s">
        <v>281</v>
      </c>
    </row>
    <row r="607" spans="1:13" x14ac:dyDescent="0.3">
      <c r="A607" s="66" t="s">
        <v>21</v>
      </c>
      <c r="G607" s="10">
        <v>22.54</v>
      </c>
      <c r="H607" s="45"/>
      <c r="M607" s="1" t="s">
        <v>281</v>
      </c>
    </row>
    <row r="608" spans="1:13" x14ac:dyDescent="0.3">
      <c r="A608" s="25" t="s">
        <v>21</v>
      </c>
      <c r="G608" s="10">
        <v>22.54</v>
      </c>
      <c r="H608" s="45"/>
      <c r="M608" s="1" t="s">
        <v>285</v>
      </c>
    </row>
    <row r="609" spans="1:14" x14ac:dyDescent="0.3">
      <c r="A609" s="25" t="s">
        <v>113</v>
      </c>
      <c r="G609" s="10">
        <v>22.6</v>
      </c>
      <c r="H609" s="45"/>
      <c r="M609" s="1" t="s">
        <v>285</v>
      </c>
    </row>
    <row r="610" spans="1:14" x14ac:dyDescent="0.3">
      <c r="A610" s="66" t="s">
        <v>153</v>
      </c>
      <c r="G610" s="10">
        <v>22.666667</v>
      </c>
      <c r="H610" s="45"/>
      <c r="M610" s="1" t="s">
        <v>281</v>
      </c>
    </row>
    <row r="611" spans="1:14" x14ac:dyDescent="0.3">
      <c r="A611" s="72" t="s">
        <v>244</v>
      </c>
      <c r="B611" s="33"/>
      <c r="C611" s="12"/>
      <c r="D611" s="12"/>
      <c r="E611" s="33"/>
      <c r="F611" s="12"/>
      <c r="G611" s="43">
        <v>22.82</v>
      </c>
      <c r="H611" s="47"/>
      <c r="I611" s="78">
        <v>15</v>
      </c>
      <c r="J611" s="33"/>
      <c r="K611" s="33"/>
      <c r="L611" s="11" t="s">
        <v>289</v>
      </c>
      <c r="M611" s="12" t="s">
        <v>247</v>
      </c>
      <c r="N611" s="12"/>
    </row>
    <row r="612" spans="1:14" x14ac:dyDescent="0.3">
      <c r="A612" s="18" t="s">
        <v>157</v>
      </c>
      <c r="B612" s="19">
        <v>58.368654662851611</v>
      </c>
      <c r="C612" s="6" t="s">
        <v>223</v>
      </c>
      <c r="D612" s="6"/>
      <c r="G612" s="39">
        <v>22.838520631111113</v>
      </c>
      <c r="H612" s="19"/>
      <c r="M612" s="1" t="s">
        <v>224</v>
      </c>
    </row>
    <row r="613" spans="1:14" x14ac:dyDescent="0.3">
      <c r="A613" s="25" t="s">
        <v>100</v>
      </c>
      <c r="G613" s="10">
        <v>22.86</v>
      </c>
      <c r="M613" s="1" t="s">
        <v>285</v>
      </c>
    </row>
    <row r="614" spans="1:14" x14ac:dyDescent="0.3">
      <c r="A614" s="22" t="s">
        <v>36</v>
      </c>
      <c r="G614" s="10">
        <v>22.92</v>
      </c>
      <c r="M614" s="1" t="s">
        <v>285</v>
      </c>
    </row>
    <row r="615" spans="1:14" x14ac:dyDescent="0.3">
      <c r="A615" s="13" t="s">
        <v>3</v>
      </c>
      <c r="G615" s="39">
        <v>22.96875</v>
      </c>
      <c r="H615" s="19"/>
      <c r="I615" s="77"/>
      <c r="J615" s="39"/>
      <c r="M615" s="1" t="s">
        <v>260</v>
      </c>
    </row>
    <row r="616" spans="1:14" x14ac:dyDescent="0.3">
      <c r="A616" s="58" t="s">
        <v>197</v>
      </c>
      <c r="G616" s="10">
        <v>23.05</v>
      </c>
      <c r="H616" s="34"/>
      <c r="M616" s="1" t="s">
        <v>281</v>
      </c>
    </row>
    <row r="617" spans="1:14" x14ac:dyDescent="0.3">
      <c r="A617" s="7" t="s">
        <v>10</v>
      </c>
      <c r="G617" s="39">
        <v>23.1</v>
      </c>
      <c r="H617" s="19"/>
      <c r="I617" s="77">
        <v>7</v>
      </c>
      <c r="J617" s="39"/>
      <c r="M617" s="1" t="s">
        <v>260</v>
      </c>
    </row>
    <row r="618" spans="1:14" x14ac:dyDescent="0.3">
      <c r="A618" s="60" t="s">
        <v>204</v>
      </c>
      <c r="G618" s="39">
        <v>23.1</v>
      </c>
      <c r="H618" s="19"/>
      <c r="I618" s="77"/>
      <c r="M618" s="1" t="s">
        <v>260</v>
      </c>
    </row>
    <row r="619" spans="1:14" x14ac:dyDescent="0.3">
      <c r="A619" s="22" t="s">
        <v>157</v>
      </c>
      <c r="G619" s="10">
        <v>23.11</v>
      </c>
      <c r="M619" s="1" t="s">
        <v>285</v>
      </c>
    </row>
    <row r="620" spans="1:14" x14ac:dyDescent="0.3">
      <c r="A620" s="58" t="s">
        <v>76</v>
      </c>
      <c r="G620" s="10">
        <v>23.15</v>
      </c>
      <c r="H620" s="34"/>
      <c r="M620" s="1" t="s">
        <v>281</v>
      </c>
    </row>
    <row r="621" spans="1:14" x14ac:dyDescent="0.3">
      <c r="A621" s="13" t="s">
        <v>76</v>
      </c>
      <c r="B621" s="28">
        <v>12.61762034514078</v>
      </c>
      <c r="C621" s="1" t="s">
        <v>240</v>
      </c>
      <c r="G621" s="28">
        <v>23.153333333333336</v>
      </c>
      <c r="H621" s="28">
        <v>0.48591970414201174</v>
      </c>
      <c r="M621" s="1" t="s">
        <v>241</v>
      </c>
    </row>
    <row r="622" spans="1:14" x14ac:dyDescent="0.3">
      <c r="A622" s="58" t="s">
        <v>76</v>
      </c>
      <c r="G622" s="10">
        <v>23.23</v>
      </c>
      <c r="H622" s="34"/>
      <c r="M622" s="1" t="s">
        <v>285</v>
      </c>
    </row>
    <row r="623" spans="1:14" x14ac:dyDescent="0.3">
      <c r="A623" s="7" t="s">
        <v>201</v>
      </c>
      <c r="G623" s="39">
        <v>23.274999999999999</v>
      </c>
      <c r="H623" s="19">
        <v>389</v>
      </c>
      <c r="I623" s="77">
        <v>45</v>
      </c>
      <c r="M623" s="1" t="s">
        <v>260</v>
      </c>
    </row>
    <row r="624" spans="1:14" x14ac:dyDescent="0.3">
      <c r="A624" s="58" t="s">
        <v>107</v>
      </c>
      <c r="G624" s="10">
        <v>23.33</v>
      </c>
      <c r="H624" s="34"/>
      <c r="M624" s="1" t="s">
        <v>281</v>
      </c>
    </row>
    <row r="625" spans="1:13" x14ac:dyDescent="0.3">
      <c r="A625" s="58" t="s">
        <v>107</v>
      </c>
      <c r="G625" s="10">
        <v>23.33</v>
      </c>
      <c r="H625" s="34"/>
      <c r="M625" s="1" t="s">
        <v>281</v>
      </c>
    </row>
    <row r="626" spans="1:13" x14ac:dyDescent="0.3">
      <c r="A626" s="58" t="s">
        <v>107</v>
      </c>
      <c r="G626" s="10">
        <v>23.33</v>
      </c>
      <c r="H626" s="34"/>
      <c r="M626" s="1" t="s">
        <v>281</v>
      </c>
    </row>
    <row r="627" spans="1:13" x14ac:dyDescent="0.3">
      <c r="A627" s="58" t="s">
        <v>204</v>
      </c>
      <c r="B627" s="10">
        <v>5.652291</v>
      </c>
      <c r="C627" s="10" t="s">
        <v>220</v>
      </c>
      <c r="D627" s="10"/>
      <c r="G627" s="10">
        <v>23.339439969999997</v>
      </c>
      <c r="H627" s="34"/>
      <c r="M627" s="1" t="s">
        <v>261</v>
      </c>
    </row>
    <row r="628" spans="1:13" x14ac:dyDescent="0.3">
      <c r="A628" s="60" t="s">
        <v>204</v>
      </c>
      <c r="B628" s="27">
        <v>5.6522910006780975</v>
      </c>
      <c r="C628" s="21" t="s">
        <v>215</v>
      </c>
      <c r="D628" s="21"/>
      <c r="G628" s="27">
        <v>23.339440000000003</v>
      </c>
      <c r="H628" s="27"/>
      <c r="I628" s="21"/>
      <c r="M628" s="1" t="s">
        <v>216</v>
      </c>
    </row>
    <row r="629" spans="1:13" x14ac:dyDescent="0.3">
      <c r="A629" s="58" t="s">
        <v>204</v>
      </c>
      <c r="G629" s="10">
        <v>23.34</v>
      </c>
      <c r="H629" s="34"/>
      <c r="M629" s="1" t="s">
        <v>281</v>
      </c>
    </row>
    <row r="630" spans="1:13" x14ac:dyDescent="0.3">
      <c r="A630" s="61" t="s">
        <v>106</v>
      </c>
      <c r="E630" s="36">
        <v>131.47999999999999</v>
      </c>
      <c r="F630" s="1" t="s">
        <v>252</v>
      </c>
      <c r="G630" s="36">
        <v>23.37</v>
      </c>
      <c r="H630" s="36">
        <v>0.57999999999999996</v>
      </c>
      <c r="I630" s="80">
        <v>8</v>
      </c>
      <c r="M630" s="12" t="s">
        <v>256</v>
      </c>
    </row>
    <row r="631" spans="1:13" x14ac:dyDescent="0.3">
      <c r="A631" s="60" t="s">
        <v>141</v>
      </c>
      <c r="B631" s="27">
        <v>6.4309386744889547</v>
      </c>
      <c r="C631" s="21" t="s">
        <v>215</v>
      </c>
      <c r="D631" s="21"/>
      <c r="G631" s="27">
        <v>23.385036666666664</v>
      </c>
      <c r="H631" s="27"/>
      <c r="I631" s="21">
        <v>1</v>
      </c>
      <c r="M631" s="1" t="s">
        <v>216</v>
      </c>
    </row>
    <row r="632" spans="1:13" x14ac:dyDescent="0.3">
      <c r="A632" s="58" t="s">
        <v>141</v>
      </c>
      <c r="G632" s="10">
        <v>23.39</v>
      </c>
      <c r="H632" s="34"/>
      <c r="M632" s="1" t="s">
        <v>281</v>
      </c>
    </row>
    <row r="633" spans="1:13" x14ac:dyDescent="0.3">
      <c r="A633" s="22" t="s">
        <v>123</v>
      </c>
      <c r="G633" s="10">
        <v>23.48</v>
      </c>
      <c r="M633" s="1" t="s">
        <v>285</v>
      </c>
    </row>
    <row r="634" spans="1:13" x14ac:dyDescent="0.3">
      <c r="A634" s="22" t="s">
        <v>113</v>
      </c>
      <c r="G634" s="10">
        <v>23.53</v>
      </c>
      <c r="M634" s="1" t="s">
        <v>285</v>
      </c>
    </row>
    <row r="635" spans="1:13" x14ac:dyDescent="0.3">
      <c r="A635" s="7" t="s">
        <v>11</v>
      </c>
      <c r="G635" s="39">
        <v>23.625</v>
      </c>
      <c r="H635" s="19"/>
      <c r="I635" s="77">
        <v>20</v>
      </c>
      <c r="J635" s="39"/>
      <c r="M635" s="1" t="s">
        <v>260</v>
      </c>
    </row>
    <row r="636" spans="1:13" x14ac:dyDescent="0.3">
      <c r="A636" s="7" t="s">
        <v>61</v>
      </c>
      <c r="G636" s="39">
        <v>23.625</v>
      </c>
      <c r="H636" s="19">
        <v>700</v>
      </c>
      <c r="I636" s="77">
        <v>10</v>
      </c>
      <c r="J636" s="39">
        <v>47.123889803849998</v>
      </c>
      <c r="M636" s="1" t="s">
        <v>260</v>
      </c>
    </row>
    <row r="637" spans="1:13" x14ac:dyDescent="0.3">
      <c r="A637" s="14" t="s">
        <v>4</v>
      </c>
      <c r="G637" s="10">
        <v>23.74</v>
      </c>
      <c r="H637" s="34"/>
      <c r="M637" s="1" t="s">
        <v>285</v>
      </c>
    </row>
    <row r="638" spans="1:13" x14ac:dyDescent="0.3">
      <c r="A638" s="58" t="s">
        <v>273</v>
      </c>
      <c r="G638" s="10">
        <v>23.75</v>
      </c>
      <c r="H638" s="34"/>
      <c r="M638" s="1" t="s">
        <v>281</v>
      </c>
    </row>
    <row r="639" spans="1:13" x14ac:dyDescent="0.3">
      <c r="A639" s="7" t="s">
        <v>271</v>
      </c>
      <c r="G639" s="39">
        <v>23.8</v>
      </c>
      <c r="H639" s="19"/>
      <c r="I639" s="77">
        <v>20</v>
      </c>
      <c r="J639" s="39"/>
      <c r="M639" s="1" t="s">
        <v>260</v>
      </c>
    </row>
    <row r="640" spans="1:13" x14ac:dyDescent="0.3">
      <c r="A640" s="7" t="s">
        <v>54</v>
      </c>
      <c r="G640" s="39">
        <v>23.8</v>
      </c>
      <c r="H640" s="19">
        <v>743.9</v>
      </c>
      <c r="I640" s="77">
        <v>40</v>
      </c>
      <c r="J640" s="39"/>
      <c r="M640" s="1" t="s">
        <v>260</v>
      </c>
    </row>
    <row r="641" spans="1:13" x14ac:dyDescent="0.3">
      <c r="A641" s="22" t="s">
        <v>38</v>
      </c>
      <c r="G641" s="10">
        <v>23.81</v>
      </c>
      <c r="M641" s="1" t="s">
        <v>285</v>
      </c>
    </row>
    <row r="642" spans="1:13" x14ac:dyDescent="0.3">
      <c r="A642" s="7" t="s">
        <v>113</v>
      </c>
      <c r="G642" s="39">
        <v>23.87</v>
      </c>
      <c r="H642" s="19">
        <v>412</v>
      </c>
      <c r="I642" s="77">
        <v>30</v>
      </c>
      <c r="J642" s="39"/>
      <c r="M642" s="1" t="s">
        <v>260</v>
      </c>
    </row>
    <row r="643" spans="1:13" x14ac:dyDescent="0.3">
      <c r="A643" s="13" t="s">
        <v>82</v>
      </c>
      <c r="B643" s="10">
        <v>10.87</v>
      </c>
      <c r="C643" s="3" t="s">
        <v>220</v>
      </c>
      <c r="D643" s="3"/>
      <c r="G643" s="10">
        <v>24</v>
      </c>
      <c r="H643" s="34"/>
      <c r="I643" s="79">
        <v>10</v>
      </c>
      <c r="J643" s="10">
        <v>323.99</v>
      </c>
      <c r="M643" s="1" t="s">
        <v>221</v>
      </c>
    </row>
    <row r="644" spans="1:13" x14ac:dyDescent="0.3">
      <c r="A644" s="58" t="s">
        <v>104</v>
      </c>
      <c r="G644" s="10">
        <v>24</v>
      </c>
      <c r="H644" s="34"/>
      <c r="M644" s="1" t="s">
        <v>281</v>
      </c>
    </row>
    <row r="645" spans="1:13" x14ac:dyDescent="0.3">
      <c r="A645" s="58" t="s">
        <v>104</v>
      </c>
      <c r="G645" s="10">
        <v>24</v>
      </c>
      <c r="H645" s="34"/>
      <c r="M645" s="1" t="s">
        <v>281</v>
      </c>
    </row>
    <row r="646" spans="1:13" x14ac:dyDescent="0.3">
      <c r="A646" s="58" t="s">
        <v>27</v>
      </c>
      <c r="G646" s="10">
        <v>24</v>
      </c>
      <c r="H646" s="34"/>
      <c r="M646" s="1" t="s">
        <v>281</v>
      </c>
    </row>
    <row r="647" spans="1:13" x14ac:dyDescent="0.3">
      <c r="A647" s="58" t="s">
        <v>27</v>
      </c>
      <c r="G647" s="10">
        <v>24</v>
      </c>
      <c r="H647" s="34"/>
      <c r="M647" s="1" t="s">
        <v>281</v>
      </c>
    </row>
    <row r="648" spans="1:13" x14ac:dyDescent="0.3">
      <c r="A648" s="22" t="s">
        <v>38</v>
      </c>
      <c r="G648" s="10">
        <v>24</v>
      </c>
      <c r="M648" s="1" t="s">
        <v>285</v>
      </c>
    </row>
    <row r="649" spans="1:13" x14ac:dyDescent="0.3">
      <c r="A649" s="13" t="s">
        <v>20</v>
      </c>
      <c r="B649" s="10">
        <v>13.33</v>
      </c>
      <c r="C649" s="3" t="s">
        <v>220</v>
      </c>
      <c r="D649" s="3"/>
      <c r="G649" s="10">
        <v>24.07</v>
      </c>
      <c r="H649" s="34"/>
      <c r="I649" s="79">
        <v>4</v>
      </c>
      <c r="J649" s="10">
        <v>8.1503999999999994</v>
      </c>
      <c r="M649" s="1" t="s">
        <v>221</v>
      </c>
    </row>
    <row r="650" spans="1:13" x14ac:dyDescent="0.3">
      <c r="A650" s="58" t="s">
        <v>20</v>
      </c>
      <c r="G650" s="10">
        <v>24.07</v>
      </c>
      <c r="H650" s="34"/>
      <c r="M650" s="1" t="s">
        <v>281</v>
      </c>
    </row>
    <row r="651" spans="1:13" x14ac:dyDescent="0.3">
      <c r="A651" s="58" t="s">
        <v>179</v>
      </c>
      <c r="G651" s="10">
        <v>24.08</v>
      </c>
      <c r="H651" s="34"/>
      <c r="M651" s="1" t="s">
        <v>281</v>
      </c>
    </row>
    <row r="652" spans="1:13" x14ac:dyDescent="0.3">
      <c r="A652" s="58" t="s">
        <v>179</v>
      </c>
      <c r="G652" s="10">
        <v>24.08</v>
      </c>
      <c r="H652" s="34"/>
      <c r="M652" s="1" t="s">
        <v>281</v>
      </c>
    </row>
    <row r="653" spans="1:13" x14ac:dyDescent="0.3">
      <c r="A653" s="13" t="s">
        <v>31</v>
      </c>
      <c r="B653" s="10">
        <v>10.95</v>
      </c>
      <c r="C653" s="3" t="s">
        <v>220</v>
      </c>
      <c r="D653" s="3"/>
      <c r="G653" s="10">
        <v>24.1</v>
      </c>
      <c r="H653" s="34"/>
      <c r="I653" s="79">
        <v>5</v>
      </c>
      <c r="J653" s="10">
        <v>5.8930999999999996</v>
      </c>
      <c r="M653" s="1" t="s">
        <v>221</v>
      </c>
    </row>
    <row r="654" spans="1:13" x14ac:dyDescent="0.3">
      <c r="A654" s="58" t="s">
        <v>31</v>
      </c>
      <c r="G654" s="10">
        <v>24.1</v>
      </c>
      <c r="H654" s="34"/>
      <c r="M654" s="1" t="s">
        <v>281</v>
      </c>
    </row>
    <row r="655" spans="1:13" x14ac:dyDescent="0.3">
      <c r="A655" s="22" t="s">
        <v>6</v>
      </c>
      <c r="G655" s="10">
        <v>24.16</v>
      </c>
      <c r="M655" s="1" t="s">
        <v>285</v>
      </c>
    </row>
    <row r="656" spans="1:13" x14ac:dyDescent="0.3">
      <c r="A656" s="7" t="s">
        <v>77</v>
      </c>
      <c r="G656" s="10">
        <v>24.31</v>
      </c>
      <c r="H656" s="34"/>
      <c r="M656" s="1" t="s">
        <v>285</v>
      </c>
    </row>
    <row r="657" spans="1:13" x14ac:dyDescent="0.3">
      <c r="A657" s="58" t="s">
        <v>77</v>
      </c>
      <c r="G657" s="10">
        <v>24.311738999999999</v>
      </c>
      <c r="H657" s="34"/>
      <c r="M657" s="1" t="s">
        <v>281</v>
      </c>
    </row>
    <row r="658" spans="1:13" x14ac:dyDescent="0.3">
      <c r="A658" s="71" t="s">
        <v>6</v>
      </c>
      <c r="B658" s="28">
        <v>10.61850113023822</v>
      </c>
      <c r="C658" s="1" t="s">
        <v>240</v>
      </c>
      <c r="G658" s="28">
        <v>24.4268</v>
      </c>
      <c r="H658" s="28">
        <v>0.52381279305354556</v>
      </c>
      <c r="M658" s="1" t="s">
        <v>241</v>
      </c>
    </row>
    <row r="659" spans="1:13" x14ac:dyDescent="0.3">
      <c r="A659" s="7" t="s">
        <v>196</v>
      </c>
      <c r="G659" s="39">
        <v>24.456250000000001</v>
      </c>
      <c r="H659" s="19">
        <v>636.4</v>
      </c>
      <c r="I659" s="77">
        <v>30</v>
      </c>
      <c r="M659" s="1" t="s">
        <v>260</v>
      </c>
    </row>
    <row r="660" spans="1:13" x14ac:dyDescent="0.3">
      <c r="A660" s="7" t="s">
        <v>267</v>
      </c>
      <c r="G660" s="39">
        <v>24.5</v>
      </c>
      <c r="H660" s="19"/>
      <c r="I660" s="77">
        <v>8</v>
      </c>
      <c r="J660" s="39"/>
      <c r="M660" s="1" t="s">
        <v>260</v>
      </c>
    </row>
    <row r="661" spans="1:13" x14ac:dyDescent="0.3">
      <c r="A661" s="7" t="s">
        <v>107</v>
      </c>
      <c r="G661" s="39">
        <v>24.5</v>
      </c>
      <c r="H661" s="19">
        <v>649.29999999999995</v>
      </c>
      <c r="I661" s="77">
        <v>25</v>
      </c>
      <c r="J661" s="39"/>
      <c r="M661" s="1" t="s">
        <v>260</v>
      </c>
    </row>
    <row r="662" spans="1:13" x14ac:dyDescent="0.3">
      <c r="A662" s="58" t="s">
        <v>25</v>
      </c>
      <c r="G662" s="10">
        <v>24.75</v>
      </c>
      <c r="H662" s="34"/>
      <c r="M662" s="1" t="s">
        <v>281</v>
      </c>
    </row>
    <row r="663" spans="1:13" x14ac:dyDescent="0.3">
      <c r="A663" s="13" t="s">
        <v>100</v>
      </c>
      <c r="G663" s="10">
        <v>24.75</v>
      </c>
      <c r="M663" s="1" t="s">
        <v>285</v>
      </c>
    </row>
    <row r="664" spans="1:13" x14ac:dyDescent="0.3">
      <c r="A664" s="58" t="s">
        <v>149</v>
      </c>
      <c r="G664" s="10">
        <v>24.82</v>
      </c>
      <c r="H664" s="34"/>
      <c r="M664" s="1" t="s">
        <v>281</v>
      </c>
    </row>
    <row r="665" spans="1:13" x14ac:dyDescent="0.3">
      <c r="A665" s="58" t="s">
        <v>149</v>
      </c>
      <c r="G665" s="10">
        <v>24.82</v>
      </c>
      <c r="H665" s="34"/>
      <c r="M665" s="1" t="s">
        <v>281</v>
      </c>
    </row>
    <row r="666" spans="1:13" x14ac:dyDescent="0.3">
      <c r="A666" s="58" t="s">
        <v>149</v>
      </c>
      <c r="G666" s="10">
        <v>24.82</v>
      </c>
      <c r="H666" s="34"/>
      <c r="M666" s="1" t="s">
        <v>281</v>
      </c>
    </row>
    <row r="667" spans="1:13" x14ac:dyDescent="0.3">
      <c r="A667" s="58" t="s">
        <v>149</v>
      </c>
      <c r="G667" s="10">
        <v>24.82</v>
      </c>
      <c r="H667" s="34"/>
      <c r="M667" s="1" t="s">
        <v>281</v>
      </c>
    </row>
    <row r="668" spans="1:13" x14ac:dyDescent="0.3">
      <c r="A668" s="58" t="s">
        <v>149</v>
      </c>
      <c r="G668" s="10">
        <v>24.82</v>
      </c>
      <c r="H668" s="34"/>
      <c r="M668" s="1" t="s">
        <v>281</v>
      </c>
    </row>
    <row r="669" spans="1:13" x14ac:dyDescent="0.3">
      <c r="A669" s="58" t="s">
        <v>149</v>
      </c>
      <c r="G669" s="10">
        <v>24.82</v>
      </c>
      <c r="H669" s="34"/>
      <c r="M669" s="1" t="s">
        <v>281</v>
      </c>
    </row>
    <row r="670" spans="1:13" x14ac:dyDescent="0.3">
      <c r="A670" s="58" t="s">
        <v>149</v>
      </c>
      <c r="G670" s="10">
        <v>24.82</v>
      </c>
      <c r="H670" s="34"/>
      <c r="M670" s="1" t="s">
        <v>281</v>
      </c>
    </row>
    <row r="671" spans="1:13" x14ac:dyDescent="0.3">
      <c r="A671" s="58" t="s">
        <v>149</v>
      </c>
      <c r="G671" s="10">
        <v>24.82</v>
      </c>
      <c r="H671" s="34"/>
      <c r="M671" s="1" t="s">
        <v>281</v>
      </c>
    </row>
    <row r="672" spans="1:13" x14ac:dyDescent="0.3">
      <c r="A672" s="58" t="s">
        <v>149</v>
      </c>
      <c r="G672" s="10">
        <v>24.82</v>
      </c>
      <c r="H672" s="34"/>
      <c r="M672" s="1" t="s">
        <v>281</v>
      </c>
    </row>
    <row r="673" spans="1:13" x14ac:dyDescent="0.3">
      <c r="A673" s="58" t="s">
        <v>149</v>
      </c>
      <c r="G673" s="10">
        <v>24.82</v>
      </c>
      <c r="H673" s="34"/>
      <c r="M673" s="1" t="s">
        <v>281</v>
      </c>
    </row>
    <row r="674" spans="1:13" x14ac:dyDescent="0.3">
      <c r="A674" s="58" t="s">
        <v>149</v>
      </c>
      <c r="G674" s="10">
        <v>24.82</v>
      </c>
      <c r="H674" s="34"/>
      <c r="M674" s="1" t="s">
        <v>281</v>
      </c>
    </row>
    <row r="675" spans="1:13" x14ac:dyDescent="0.3">
      <c r="A675" s="58" t="s">
        <v>149</v>
      </c>
      <c r="G675" s="10">
        <v>24.82</v>
      </c>
      <c r="H675" s="34"/>
      <c r="M675" s="1" t="s">
        <v>281</v>
      </c>
    </row>
    <row r="676" spans="1:13" x14ac:dyDescent="0.3">
      <c r="A676" s="58" t="s">
        <v>149</v>
      </c>
      <c r="G676" s="10">
        <v>24.82</v>
      </c>
      <c r="H676" s="34"/>
      <c r="M676" s="1" t="s">
        <v>281</v>
      </c>
    </row>
    <row r="677" spans="1:13" x14ac:dyDescent="0.3">
      <c r="A677" s="22" t="s">
        <v>149</v>
      </c>
      <c r="G677" s="10">
        <v>24.82</v>
      </c>
      <c r="M677" s="1" t="s">
        <v>285</v>
      </c>
    </row>
    <row r="678" spans="1:13" x14ac:dyDescent="0.3">
      <c r="A678" s="7" t="s">
        <v>275</v>
      </c>
      <c r="G678" s="10">
        <v>24.92</v>
      </c>
      <c r="H678" s="34"/>
      <c r="M678" s="1" t="s">
        <v>281</v>
      </c>
    </row>
    <row r="679" spans="1:13" x14ac:dyDescent="0.3">
      <c r="A679" s="58" t="s">
        <v>41</v>
      </c>
      <c r="G679" s="10">
        <v>24.93</v>
      </c>
      <c r="H679" s="34"/>
      <c r="M679" s="1" t="s">
        <v>285</v>
      </c>
    </row>
    <row r="680" spans="1:13" x14ac:dyDescent="0.3">
      <c r="A680" s="7" t="s">
        <v>273</v>
      </c>
      <c r="G680" s="39">
        <v>24.9375</v>
      </c>
      <c r="H680" s="19"/>
      <c r="I680" s="77">
        <v>12</v>
      </c>
      <c r="J680" s="39"/>
      <c r="M680" s="1" t="s">
        <v>260</v>
      </c>
    </row>
    <row r="681" spans="1:13" x14ac:dyDescent="0.3">
      <c r="A681" s="7" t="s">
        <v>206</v>
      </c>
      <c r="G681" s="39">
        <v>24.9375</v>
      </c>
      <c r="H681" s="19">
        <v>490</v>
      </c>
      <c r="I681" s="77">
        <v>30</v>
      </c>
      <c r="M681" s="1" t="s">
        <v>260</v>
      </c>
    </row>
    <row r="682" spans="1:13" x14ac:dyDescent="0.3">
      <c r="A682" s="13" t="s">
        <v>21</v>
      </c>
      <c r="G682" s="39">
        <v>24.954999999999998</v>
      </c>
      <c r="H682" s="19"/>
      <c r="I682" s="77"/>
      <c r="J682" s="39"/>
      <c r="M682" s="1" t="s">
        <v>260</v>
      </c>
    </row>
    <row r="683" spans="1:13" x14ac:dyDescent="0.3">
      <c r="A683" s="13" t="s">
        <v>272</v>
      </c>
      <c r="G683" s="10">
        <v>24.983000000000001</v>
      </c>
      <c r="H683" s="34"/>
      <c r="I683" s="79">
        <v>10</v>
      </c>
      <c r="L683" s="1" t="s">
        <v>282</v>
      </c>
      <c r="M683" s="1" t="s">
        <v>263</v>
      </c>
    </row>
    <row r="684" spans="1:13" x14ac:dyDescent="0.3">
      <c r="A684" s="71" t="s">
        <v>6</v>
      </c>
      <c r="B684" s="10">
        <v>14.156591000000001</v>
      </c>
      <c r="C684" s="10" t="s">
        <v>220</v>
      </c>
      <c r="D684" s="10"/>
      <c r="G684" s="10">
        <v>25.099635979999999</v>
      </c>
      <c r="H684" s="34"/>
      <c r="I684" s="79">
        <v>3</v>
      </c>
      <c r="M684" s="1" t="s">
        <v>261</v>
      </c>
    </row>
    <row r="685" spans="1:13" x14ac:dyDescent="0.3">
      <c r="A685" s="71" t="s">
        <v>6</v>
      </c>
      <c r="B685" s="27">
        <v>14.156591088550478</v>
      </c>
      <c r="C685" s="21" t="s">
        <v>215</v>
      </c>
      <c r="D685" s="21"/>
      <c r="G685" s="27">
        <v>25.099636</v>
      </c>
      <c r="H685" s="27"/>
      <c r="I685" s="21">
        <v>3</v>
      </c>
      <c r="M685" s="1" t="s">
        <v>216</v>
      </c>
    </row>
    <row r="686" spans="1:13" x14ac:dyDescent="0.3">
      <c r="A686" s="71" t="s">
        <v>6</v>
      </c>
      <c r="G686" s="10">
        <v>25.099636</v>
      </c>
      <c r="H686" s="34"/>
      <c r="M686" s="1" t="s">
        <v>281</v>
      </c>
    </row>
    <row r="687" spans="1:13" x14ac:dyDescent="0.3">
      <c r="A687" s="7" t="s">
        <v>104</v>
      </c>
      <c r="G687" s="39">
        <v>25.2</v>
      </c>
      <c r="H687" s="19">
        <v>662.2</v>
      </c>
      <c r="I687" s="77">
        <v>40</v>
      </c>
      <c r="J687" s="39"/>
      <c r="M687" s="1" t="s">
        <v>260</v>
      </c>
    </row>
    <row r="688" spans="1:13" x14ac:dyDescent="0.3">
      <c r="A688" s="7" t="s">
        <v>179</v>
      </c>
      <c r="G688" s="39">
        <v>25.287500000000001</v>
      </c>
      <c r="H688" s="19">
        <v>718.1</v>
      </c>
      <c r="I688" s="77">
        <v>40</v>
      </c>
      <c r="J688" s="39"/>
      <c r="M688" s="1" t="s">
        <v>260</v>
      </c>
    </row>
    <row r="689" spans="1:13" x14ac:dyDescent="0.3">
      <c r="A689" s="13" t="s">
        <v>163</v>
      </c>
      <c r="B689" s="10">
        <v>26.87</v>
      </c>
      <c r="C689" s="3" t="s">
        <v>220</v>
      </c>
      <c r="D689" s="3"/>
      <c r="G689" s="10">
        <v>25.3</v>
      </c>
      <c r="H689" s="34"/>
      <c r="I689" s="79">
        <v>10</v>
      </c>
      <c r="J689" s="10">
        <v>10.3437</v>
      </c>
      <c r="M689" s="1" t="s">
        <v>221</v>
      </c>
    </row>
    <row r="690" spans="1:13" x14ac:dyDescent="0.3">
      <c r="A690" s="13" t="s">
        <v>25</v>
      </c>
      <c r="G690" s="10">
        <v>25.3</v>
      </c>
      <c r="H690" s="34"/>
      <c r="M690" s="1" t="s">
        <v>285</v>
      </c>
    </row>
    <row r="691" spans="1:13" x14ac:dyDescent="0.3">
      <c r="A691" s="58" t="s">
        <v>163</v>
      </c>
      <c r="G691" s="10">
        <v>25.3</v>
      </c>
      <c r="H691" s="34"/>
      <c r="M691" s="1" t="s">
        <v>281</v>
      </c>
    </row>
    <row r="692" spans="1:13" x14ac:dyDescent="0.3">
      <c r="A692" s="58" t="s">
        <v>163</v>
      </c>
      <c r="G692" s="10">
        <v>25.3</v>
      </c>
      <c r="H692" s="34"/>
      <c r="M692" s="1" t="s">
        <v>281</v>
      </c>
    </row>
    <row r="693" spans="1:13" x14ac:dyDescent="0.3">
      <c r="A693" s="13" t="s">
        <v>123</v>
      </c>
      <c r="G693" s="10">
        <v>25.350999999999999</v>
      </c>
      <c r="H693" s="34">
        <v>0.49</v>
      </c>
      <c r="M693" s="12" t="s">
        <v>251</v>
      </c>
    </row>
    <row r="694" spans="1:13" x14ac:dyDescent="0.3">
      <c r="A694" s="22" t="s">
        <v>157</v>
      </c>
      <c r="G694" s="10">
        <v>25.38</v>
      </c>
      <c r="M694" s="1" t="s">
        <v>285</v>
      </c>
    </row>
    <row r="695" spans="1:13" x14ac:dyDescent="0.3">
      <c r="A695" s="58" t="s">
        <v>279</v>
      </c>
      <c r="G695" s="10">
        <v>25.41</v>
      </c>
      <c r="H695" s="34"/>
      <c r="M695" s="1" t="s">
        <v>281</v>
      </c>
    </row>
    <row r="696" spans="1:13" x14ac:dyDescent="0.3">
      <c r="A696" s="58" t="s">
        <v>279</v>
      </c>
      <c r="G696" s="10">
        <v>25.41</v>
      </c>
      <c r="M696" s="1" t="s">
        <v>285</v>
      </c>
    </row>
    <row r="697" spans="1:13" x14ac:dyDescent="0.3">
      <c r="A697" s="58" t="s">
        <v>114</v>
      </c>
      <c r="G697" s="10">
        <v>25.41</v>
      </c>
      <c r="H697" s="34"/>
      <c r="M697" s="1" t="s">
        <v>281</v>
      </c>
    </row>
    <row r="698" spans="1:13" x14ac:dyDescent="0.3">
      <c r="A698" s="60" t="s">
        <v>114</v>
      </c>
      <c r="B698" s="27">
        <v>15.421670105595341</v>
      </c>
      <c r="C698" s="21" t="s">
        <v>215</v>
      </c>
      <c r="D698" s="21"/>
      <c r="G698" s="27">
        <v>25.411828</v>
      </c>
      <c r="H698" s="27"/>
      <c r="I698" s="21">
        <v>2.5</v>
      </c>
      <c r="M698" s="1" t="s">
        <v>216</v>
      </c>
    </row>
    <row r="699" spans="1:13" x14ac:dyDescent="0.3">
      <c r="A699" s="13" t="s">
        <v>76</v>
      </c>
      <c r="B699" s="28">
        <v>11.409131602506715</v>
      </c>
      <c r="C699" s="1" t="s">
        <v>240</v>
      </c>
      <c r="G699" s="28">
        <v>25.488000000000003</v>
      </c>
      <c r="H699" s="28">
        <v>0.56889352743561028</v>
      </c>
      <c r="M699" s="1" t="s">
        <v>241</v>
      </c>
    </row>
    <row r="700" spans="1:13" x14ac:dyDescent="0.3">
      <c r="A700" s="7" t="s">
        <v>25</v>
      </c>
      <c r="B700" s="30">
        <v>104.1</v>
      </c>
      <c r="C700" s="1" t="s">
        <v>218</v>
      </c>
      <c r="E700" s="30">
        <v>96.061479346781951</v>
      </c>
      <c r="F700" s="1" t="s">
        <v>252</v>
      </c>
      <c r="G700" s="40">
        <v>25.5</v>
      </c>
      <c r="H700" s="34"/>
      <c r="I700" s="82"/>
      <c r="M700" s="12" t="s">
        <v>253</v>
      </c>
    </row>
    <row r="701" spans="1:13" x14ac:dyDescent="0.3">
      <c r="A701" s="58" t="s">
        <v>148</v>
      </c>
      <c r="G701" s="10">
        <v>25.5</v>
      </c>
      <c r="H701" s="34"/>
      <c r="M701" s="1" t="s">
        <v>281</v>
      </c>
    </row>
    <row r="702" spans="1:13" x14ac:dyDescent="0.3">
      <c r="A702" s="58" t="s">
        <v>148</v>
      </c>
      <c r="G702" s="10">
        <v>25.5</v>
      </c>
      <c r="H702" s="34"/>
      <c r="M702" s="1" t="s">
        <v>281</v>
      </c>
    </row>
    <row r="703" spans="1:13" x14ac:dyDescent="0.3">
      <c r="A703" s="58" t="s">
        <v>148</v>
      </c>
      <c r="G703" s="10">
        <v>25.5</v>
      </c>
      <c r="H703" s="34"/>
      <c r="M703" s="1" t="s">
        <v>281</v>
      </c>
    </row>
    <row r="704" spans="1:13" x14ac:dyDescent="0.3">
      <c r="A704" s="60" t="s">
        <v>148</v>
      </c>
      <c r="B704" s="27">
        <v>30.796125843780128</v>
      </c>
      <c r="C704" s="21" t="s">
        <v>215</v>
      </c>
      <c r="D704" s="21"/>
      <c r="G704" s="27">
        <v>25.548465999999998</v>
      </c>
      <c r="H704" s="27"/>
      <c r="I704" s="21">
        <v>1.8</v>
      </c>
      <c r="M704" s="1" t="s">
        <v>216</v>
      </c>
    </row>
    <row r="705" spans="1:13" x14ac:dyDescent="0.3">
      <c r="A705" s="58" t="s">
        <v>148</v>
      </c>
      <c r="B705" s="10">
        <v>30.796126000000001</v>
      </c>
      <c r="C705" s="10" t="s">
        <v>220</v>
      </c>
      <c r="D705" s="10"/>
      <c r="G705" s="10">
        <v>25.548465999999998</v>
      </c>
      <c r="H705" s="34"/>
      <c r="I705" s="79">
        <v>1.8</v>
      </c>
      <c r="M705" s="1" t="s">
        <v>261</v>
      </c>
    </row>
    <row r="706" spans="1:13" x14ac:dyDescent="0.3">
      <c r="A706" s="58" t="s">
        <v>148</v>
      </c>
      <c r="G706" s="10">
        <v>25.55</v>
      </c>
      <c r="H706" s="34"/>
      <c r="M706" s="1" t="s">
        <v>281</v>
      </c>
    </row>
    <row r="707" spans="1:13" x14ac:dyDescent="0.3">
      <c r="A707" s="58" t="s">
        <v>279</v>
      </c>
      <c r="G707" s="10">
        <v>25.6</v>
      </c>
      <c r="H707" s="34"/>
      <c r="M707" s="1" t="s">
        <v>281</v>
      </c>
    </row>
    <row r="708" spans="1:13" x14ac:dyDescent="0.3">
      <c r="A708" s="58" t="s">
        <v>279</v>
      </c>
      <c r="G708" s="10">
        <v>25.6</v>
      </c>
      <c r="H708" s="34"/>
      <c r="M708" s="1" t="s">
        <v>281</v>
      </c>
    </row>
    <row r="709" spans="1:13" x14ac:dyDescent="0.3">
      <c r="A709" s="58" t="s">
        <v>279</v>
      </c>
      <c r="G709" s="10">
        <v>25.6</v>
      </c>
      <c r="H709" s="34"/>
      <c r="M709" s="1" t="s">
        <v>281</v>
      </c>
    </row>
    <row r="710" spans="1:13" x14ac:dyDescent="0.3">
      <c r="A710" s="58" t="s">
        <v>279</v>
      </c>
      <c r="G710" s="10">
        <v>25.6</v>
      </c>
      <c r="M710" s="1" t="s">
        <v>285</v>
      </c>
    </row>
    <row r="711" spans="1:13" x14ac:dyDescent="0.3">
      <c r="A711" s="58" t="s">
        <v>114</v>
      </c>
      <c r="G711" s="10">
        <v>25.85</v>
      </c>
      <c r="H711" s="34"/>
      <c r="M711" s="1" t="s">
        <v>281</v>
      </c>
    </row>
    <row r="712" spans="1:13" x14ac:dyDescent="0.3">
      <c r="A712" s="13" t="s">
        <v>114</v>
      </c>
      <c r="B712" s="28">
        <v>15.495504495504495</v>
      </c>
      <c r="C712" s="1" t="s">
        <v>240</v>
      </c>
      <c r="G712" s="28">
        <v>25.851666666666667</v>
      </c>
      <c r="H712" s="28">
        <v>0.521455</v>
      </c>
      <c r="M712" s="1" t="s">
        <v>241</v>
      </c>
    </row>
    <row r="713" spans="1:13" x14ac:dyDescent="0.3">
      <c r="A713" s="7" t="s">
        <v>25</v>
      </c>
      <c r="G713" s="39">
        <v>25.872</v>
      </c>
      <c r="H713" s="19">
        <v>530</v>
      </c>
      <c r="I713" s="77">
        <v>20</v>
      </c>
      <c r="M713" s="1" t="s">
        <v>260</v>
      </c>
    </row>
    <row r="714" spans="1:13" x14ac:dyDescent="0.3">
      <c r="A714" s="58" t="s">
        <v>93</v>
      </c>
      <c r="G714" s="10">
        <v>26.03</v>
      </c>
      <c r="H714" s="34"/>
      <c r="M714" s="1" t="s">
        <v>281</v>
      </c>
    </row>
    <row r="715" spans="1:13" x14ac:dyDescent="0.3">
      <c r="A715" s="24" t="s">
        <v>93</v>
      </c>
      <c r="G715" s="10">
        <v>26.03</v>
      </c>
      <c r="H715" s="34"/>
      <c r="M715" s="1" t="s">
        <v>285</v>
      </c>
    </row>
    <row r="716" spans="1:13" x14ac:dyDescent="0.3">
      <c r="A716" s="61" t="s">
        <v>142</v>
      </c>
      <c r="B716" s="35"/>
      <c r="D716" s="17"/>
      <c r="E716" s="37">
        <v>136.9</v>
      </c>
      <c r="G716" s="37">
        <v>26.1</v>
      </c>
      <c r="H716" s="34"/>
      <c r="I716" s="83">
        <v>25</v>
      </c>
      <c r="M716" s="12" t="s">
        <v>258</v>
      </c>
    </row>
    <row r="717" spans="1:13" x14ac:dyDescent="0.3">
      <c r="A717" s="7" t="s">
        <v>142</v>
      </c>
      <c r="E717" s="29">
        <v>136.9</v>
      </c>
      <c r="F717" s="1" t="s">
        <v>252</v>
      </c>
      <c r="G717" s="29">
        <v>26.14</v>
      </c>
      <c r="H717" s="20">
        <v>0.56999999999999995</v>
      </c>
      <c r="I717" s="81">
        <v>25</v>
      </c>
      <c r="M717" s="1" t="s">
        <v>265</v>
      </c>
    </row>
    <row r="718" spans="1:13" x14ac:dyDescent="0.3">
      <c r="A718" s="13" t="s">
        <v>142</v>
      </c>
      <c r="E718" s="10">
        <v>136.9</v>
      </c>
      <c r="F718" s="1" t="s">
        <v>252</v>
      </c>
      <c r="G718" s="10">
        <v>26.16</v>
      </c>
      <c r="H718" s="34"/>
      <c r="M718" s="12" t="s">
        <v>257</v>
      </c>
    </row>
    <row r="719" spans="1:13" x14ac:dyDescent="0.3">
      <c r="A719" s="7" t="s">
        <v>275</v>
      </c>
      <c r="G719" s="39">
        <v>26.162500000000001</v>
      </c>
      <c r="H719" s="19"/>
      <c r="I719" s="77">
        <v>10</v>
      </c>
      <c r="J719" s="39"/>
      <c r="M719" s="1" t="s">
        <v>260</v>
      </c>
    </row>
    <row r="720" spans="1:13" x14ac:dyDescent="0.3">
      <c r="A720" s="14" t="s">
        <v>106</v>
      </c>
      <c r="G720" s="10">
        <v>26.2</v>
      </c>
      <c r="M720" s="1" t="s">
        <v>285</v>
      </c>
    </row>
    <row r="721" spans="1:13" x14ac:dyDescent="0.3">
      <c r="A721" s="13" t="s">
        <v>161</v>
      </c>
      <c r="B721" s="10">
        <v>28.62</v>
      </c>
      <c r="C721" s="3" t="s">
        <v>220</v>
      </c>
      <c r="D721" s="3"/>
      <c r="G721" s="10">
        <v>26.25</v>
      </c>
      <c r="H721" s="34"/>
      <c r="I721" s="79">
        <v>0</v>
      </c>
      <c r="J721" s="10">
        <v>5.2148000000000003</v>
      </c>
      <c r="M721" s="1" t="s">
        <v>221</v>
      </c>
    </row>
    <row r="722" spans="1:13" x14ac:dyDescent="0.3">
      <c r="A722" s="58" t="s">
        <v>95</v>
      </c>
      <c r="G722" s="10">
        <v>26.25</v>
      </c>
      <c r="H722" s="34"/>
      <c r="M722" s="1" t="s">
        <v>281</v>
      </c>
    </row>
    <row r="723" spans="1:13" x14ac:dyDescent="0.3">
      <c r="A723" s="7" t="s">
        <v>160</v>
      </c>
      <c r="G723" s="39">
        <v>26.25</v>
      </c>
      <c r="H723" s="19">
        <v>732</v>
      </c>
      <c r="I723" s="77">
        <v>30</v>
      </c>
      <c r="J723" s="39"/>
      <c r="M723" s="1" t="s">
        <v>260</v>
      </c>
    </row>
    <row r="724" spans="1:13" x14ac:dyDescent="0.3">
      <c r="A724" s="58" t="s">
        <v>161</v>
      </c>
      <c r="G724" s="10">
        <v>26.25</v>
      </c>
      <c r="H724" s="34"/>
      <c r="M724" s="1" t="s">
        <v>281</v>
      </c>
    </row>
    <row r="725" spans="1:13" x14ac:dyDescent="0.3">
      <c r="A725" s="58" t="s">
        <v>161</v>
      </c>
      <c r="G725" s="10">
        <v>26.25</v>
      </c>
      <c r="H725" s="34"/>
      <c r="M725" s="1" t="s">
        <v>281</v>
      </c>
    </row>
    <row r="726" spans="1:13" x14ac:dyDescent="0.3">
      <c r="A726" s="58" t="s">
        <v>161</v>
      </c>
      <c r="G726" s="10">
        <v>26.25</v>
      </c>
      <c r="H726" s="34"/>
      <c r="M726" s="1" t="s">
        <v>281</v>
      </c>
    </row>
    <row r="727" spans="1:13" x14ac:dyDescent="0.3">
      <c r="A727" s="22" t="s">
        <v>204</v>
      </c>
      <c r="G727" s="10">
        <v>26.26</v>
      </c>
      <c r="M727" s="1" t="s">
        <v>285</v>
      </c>
    </row>
    <row r="728" spans="1:13" x14ac:dyDescent="0.3">
      <c r="A728" s="22" t="s">
        <v>114</v>
      </c>
      <c r="G728" s="10">
        <v>26.29</v>
      </c>
      <c r="M728" s="1" t="s">
        <v>285</v>
      </c>
    </row>
    <row r="729" spans="1:13" x14ac:dyDescent="0.3">
      <c r="A729" s="58" t="s">
        <v>21</v>
      </c>
      <c r="G729" s="10">
        <v>26.4</v>
      </c>
      <c r="H729" s="34"/>
      <c r="M729" s="1" t="s">
        <v>281</v>
      </c>
    </row>
    <row r="730" spans="1:13" x14ac:dyDescent="0.3">
      <c r="A730" s="22" t="s">
        <v>21</v>
      </c>
      <c r="G730" s="10">
        <v>26.4</v>
      </c>
      <c r="M730" s="1" t="s">
        <v>285</v>
      </c>
    </row>
    <row r="731" spans="1:13" x14ac:dyDescent="0.3">
      <c r="A731" s="14" t="s">
        <v>60</v>
      </c>
      <c r="G731" s="39">
        <v>26.6</v>
      </c>
      <c r="H731" s="19">
        <v>610</v>
      </c>
      <c r="I731" s="77">
        <v>40</v>
      </c>
      <c r="J731" s="39"/>
      <c r="M731" s="1" t="s">
        <v>260</v>
      </c>
    </row>
    <row r="732" spans="1:13" x14ac:dyDescent="0.3">
      <c r="A732" s="58" t="s">
        <v>87</v>
      </c>
      <c r="G732" s="10">
        <v>26.666667</v>
      </c>
      <c r="H732" s="34"/>
      <c r="M732" s="1" t="s">
        <v>281</v>
      </c>
    </row>
    <row r="733" spans="1:13" x14ac:dyDescent="0.3">
      <c r="A733" s="7" t="s">
        <v>99</v>
      </c>
      <c r="G733" s="39">
        <v>26.774999999999999</v>
      </c>
      <c r="H733" s="19"/>
      <c r="I733" s="77">
        <v>35</v>
      </c>
      <c r="J733" s="39"/>
      <c r="M733" s="1" t="s">
        <v>260</v>
      </c>
    </row>
    <row r="734" spans="1:13" x14ac:dyDescent="0.3">
      <c r="A734" s="65" t="s">
        <v>83</v>
      </c>
      <c r="B734" s="31">
        <v>114.75786091347301</v>
      </c>
      <c r="C734" s="1" t="s">
        <v>218</v>
      </c>
      <c r="G734" s="10">
        <v>26.815300000000001</v>
      </c>
      <c r="H734" s="34"/>
      <c r="I734" s="84">
        <v>4.82</v>
      </c>
      <c r="M734" s="1" t="s">
        <v>280</v>
      </c>
    </row>
    <row r="735" spans="1:13" x14ac:dyDescent="0.3">
      <c r="A735" s="64" t="s">
        <v>83</v>
      </c>
      <c r="B735" s="34"/>
      <c r="E735" s="38">
        <v>87</v>
      </c>
      <c r="F735" s="1" t="s">
        <v>252</v>
      </c>
      <c r="G735" s="38">
        <v>26.82</v>
      </c>
      <c r="H735" s="34"/>
      <c r="I735" s="85">
        <v>4.82</v>
      </c>
      <c r="M735" s="12" t="s">
        <v>253</v>
      </c>
    </row>
    <row r="736" spans="1:13" x14ac:dyDescent="0.3">
      <c r="A736" s="58" t="s">
        <v>83</v>
      </c>
      <c r="G736" s="10">
        <v>26.82</v>
      </c>
      <c r="H736" s="34"/>
      <c r="M736" s="1" t="s">
        <v>281</v>
      </c>
    </row>
    <row r="737" spans="1:13" x14ac:dyDescent="0.3">
      <c r="A737" s="58" t="s">
        <v>197</v>
      </c>
      <c r="G737" s="10">
        <v>26.83</v>
      </c>
      <c r="H737" s="34"/>
      <c r="M737" s="1" t="s">
        <v>281</v>
      </c>
    </row>
    <row r="738" spans="1:13" x14ac:dyDescent="0.3">
      <c r="A738" s="58" t="s">
        <v>197</v>
      </c>
      <c r="G738" s="10">
        <v>26.83</v>
      </c>
      <c r="H738" s="34"/>
      <c r="M738" s="1" t="s">
        <v>281</v>
      </c>
    </row>
    <row r="739" spans="1:13" x14ac:dyDescent="0.3">
      <c r="A739" s="7" t="s">
        <v>83</v>
      </c>
      <c r="G739" s="39">
        <v>26.90625</v>
      </c>
      <c r="H739" s="19"/>
      <c r="I739" s="77">
        <v>7</v>
      </c>
      <c r="J739" s="39"/>
      <c r="M739" s="1" t="s">
        <v>260</v>
      </c>
    </row>
    <row r="740" spans="1:13" x14ac:dyDescent="0.3">
      <c r="A740" s="59" t="s">
        <v>32</v>
      </c>
      <c r="G740" s="10">
        <v>26.916667</v>
      </c>
      <c r="M740" s="1" t="s">
        <v>281</v>
      </c>
    </row>
    <row r="741" spans="1:13" x14ac:dyDescent="0.3">
      <c r="A741" s="59" t="s">
        <v>32</v>
      </c>
      <c r="G741" s="10">
        <v>26.916667</v>
      </c>
      <c r="M741" s="1" t="s">
        <v>281</v>
      </c>
    </row>
    <row r="742" spans="1:13" x14ac:dyDescent="0.3">
      <c r="A742" s="58" t="s">
        <v>102</v>
      </c>
      <c r="G742" s="10">
        <v>26.98</v>
      </c>
      <c r="H742" s="34"/>
      <c r="M742" s="1" t="s">
        <v>281</v>
      </c>
    </row>
    <row r="743" spans="1:13" x14ac:dyDescent="0.3">
      <c r="A743" s="58" t="s">
        <v>102</v>
      </c>
      <c r="G743" s="10">
        <v>26.98</v>
      </c>
      <c r="H743" s="34"/>
      <c r="M743" s="1" t="s">
        <v>281</v>
      </c>
    </row>
    <row r="744" spans="1:13" x14ac:dyDescent="0.3">
      <c r="A744" s="58" t="s">
        <v>102</v>
      </c>
      <c r="G744" s="10">
        <v>26.98</v>
      </c>
      <c r="H744" s="34"/>
      <c r="M744" s="1" t="s">
        <v>281</v>
      </c>
    </row>
    <row r="745" spans="1:13" x14ac:dyDescent="0.3">
      <c r="A745" s="13" t="s">
        <v>102</v>
      </c>
      <c r="G745" s="10">
        <v>26.98</v>
      </c>
      <c r="M745" s="1" t="s">
        <v>285</v>
      </c>
    </row>
    <row r="746" spans="1:13" x14ac:dyDescent="0.3">
      <c r="A746" s="22" t="s">
        <v>163</v>
      </c>
      <c r="G746" s="10">
        <v>26.98</v>
      </c>
      <c r="M746" s="1" t="s">
        <v>285</v>
      </c>
    </row>
    <row r="747" spans="1:13" x14ac:dyDescent="0.3">
      <c r="A747" s="58" t="s">
        <v>43</v>
      </c>
      <c r="E747" s="36">
        <v>67.84</v>
      </c>
      <c r="F747" s="1" t="s">
        <v>252</v>
      </c>
      <c r="G747" s="36">
        <v>27.2</v>
      </c>
      <c r="H747" s="36">
        <v>0.54</v>
      </c>
      <c r="I747" s="80">
        <v>20</v>
      </c>
      <c r="M747" s="12" t="s">
        <v>256</v>
      </c>
    </row>
    <row r="748" spans="1:13" x14ac:dyDescent="0.3">
      <c r="A748" s="22" t="s">
        <v>32</v>
      </c>
      <c r="G748" s="10">
        <v>27.36</v>
      </c>
      <c r="M748" s="1" t="s">
        <v>285</v>
      </c>
    </row>
    <row r="749" spans="1:13" x14ac:dyDescent="0.3">
      <c r="A749" s="59" t="s">
        <v>132</v>
      </c>
      <c r="G749" s="10">
        <v>27.49</v>
      </c>
      <c r="M749" s="1" t="s">
        <v>281</v>
      </c>
    </row>
    <row r="750" spans="1:13" x14ac:dyDescent="0.3">
      <c r="A750" s="60" t="s">
        <v>132</v>
      </c>
      <c r="B750" s="27">
        <v>19.01977168949772</v>
      </c>
      <c r="C750" s="21" t="s">
        <v>215</v>
      </c>
      <c r="D750" s="21"/>
      <c r="G750" s="27">
        <v>27.491178000000005</v>
      </c>
      <c r="H750" s="27"/>
      <c r="I750" s="21">
        <v>2.5</v>
      </c>
      <c r="M750" s="1" t="s">
        <v>216</v>
      </c>
    </row>
    <row r="751" spans="1:13" x14ac:dyDescent="0.3">
      <c r="A751" s="58" t="s">
        <v>132</v>
      </c>
      <c r="B751" s="10">
        <v>19.019772</v>
      </c>
      <c r="C751" s="10" t="s">
        <v>220</v>
      </c>
      <c r="D751" s="10"/>
      <c r="G751" s="10">
        <v>27.491178009999999</v>
      </c>
      <c r="H751" s="34"/>
      <c r="I751" s="79">
        <v>2.5</v>
      </c>
      <c r="M751" s="1" t="s">
        <v>261</v>
      </c>
    </row>
    <row r="752" spans="1:13" x14ac:dyDescent="0.3">
      <c r="A752" s="7" t="s">
        <v>95</v>
      </c>
      <c r="G752" s="39">
        <v>27.5625</v>
      </c>
      <c r="H752" s="19">
        <v>690</v>
      </c>
      <c r="I752" s="77">
        <v>30</v>
      </c>
      <c r="J752" s="39"/>
      <c r="M752" s="1" t="s">
        <v>260</v>
      </c>
    </row>
    <row r="753" spans="1:13" x14ac:dyDescent="0.3">
      <c r="A753" s="70" t="s">
        <v>156</v>
      </c>
      <c r="B753" s="27">
        <v>12.156844792675411</v>
      </c>
      <c r="C753" s="21" t="s">
        <v>215</v>
      </c>
      <c r="D753" s="21"/>
      <c r="G753" s="27">
        <v>27.617919999999998</v>
      </c>
      <c r="H753" s="27"/>
      <c r="I753" s="21">
        <v>3.5</v>
      </c>
      <c r="M753" s="1" t="s">
        <v>216</v>
      </c>
    </row>
    <row r="754" spans="1:13" x14ac:dyDescent="0.3">
      <c r="A754" s="64" t="s">
        <v>18</v>
      </c>
      <c r="B754" s="34"/>
      <c r="E754" s="38">
        <v>122</v>
      </c>
      <c r="F754" s="1" t="s">
        <v>252</v>
      </c>
      <c r="G754" s="38">
        <v>27.62</v>
      </c>
      <c r="H754" s="34"/>
      <c r="I754" s="85">
        <v>34.69</v>
      </c>
      <c r="M754" s="12" t="s">
        <v>253</v>
      </c>
    </row>
    <row r="755" spans="1:13" x14ac:dyDescent="0.3">
      <c r="A755" s="70" t="s">
        <v>156</v>
      </c>
      <c r="G755" s="10">
        <v>27.62</v>
      </c>
      <c r="M755" s="1" t="s">
        <v>281</v>
      </c>
    </row>
    <row r="756" spans="1:13" x14ac:dyDescent="0.3">
      <c r="A756" s="64" t="s">
        <v>16</v>
      </c>
      <c r="B756" s="34"/>
      <c r="E756" s="38">
        <v>117</v>
      </c>
      <c r="F756" s="1" t="s">
        <v>252</v>
      </c>
      <c r="G756" s="38">
        <v>27.65</v>
      </c>
      <c r="H756" s="34"/>
      <c r="I756" s="85">
        <v>34.83</v>
      </c>
      <c r="M756" s="12" t="s">
        <v>253</v>
      </c>
    </row>
    <row r="757" spans="1:13" x14ac:dyDescent="0.3">
      <c r="A757" s="65" t="s">
        <v>16</v>
      </c>
      <c r="B757" s="31">
        <v>85.535882302625907</v>
      </c>
      <c r="C757" s="1" t="s">
        <v>218</v>
      </c>
      <c r="G757" s="10">
        <v>27.651399999999999</v>
      </c>
      <c r="H757" s="34"/>
      <c r="I757" s="84">
        <v>34.83</v>
      </c>
      <c r="M757" s="1" t="s">
        <v>280</v>
      </c>
    </row>
    <row r="758" spans="1:13" x14ac:dyDescent="0.3">
      <c r="A758" s="71" t="s">
        <v>31</v>
      </c>
      <c r="B758" s="28">
        <v>11.559498956158663</v>
      </c>
      <c r="C758" s="1" t="s">
        <v>240</v>
      </c>
      <c r="G758" s="28">
        <v>27.684999999999999</v>
      </c>
      <c r="H758" s="28">
        <v>0.50806798955613575</v>
      </c>
      <c r="M758" s="1" t="s">
        <v>241</v>
      </c>
    </row>
    <row r="759" spans="1:13" x14ac:dyDescent="0.3">
      <c r="A759" s="22" t="s">
        <v>35</v>
      </c>
      <c r="G759" s="10">
        <v>27.83</v>
      </c>
      <c r="M759" s="1" t="s">
        <v>285</v>
      </c>
    </row>
    <row r="760" spans="1:13" x14ac:dyDescent="0.3">
      <c r="A760" s="58" t="s">
        <v>25</v>
      </c>
      <c r="G760" s="10">
        <v>27.85</v>
      </c>
      <c r="H760" s="34"/>
      <c r="M760" s="1" t="s">
        <v>281</v>
      </c>
    </row>
    <row r="761" spans="1:13" x14ac:dyDescent="0.3">
      <c r="A761" s="58" t="s">
        <v>82</v>
      </c>
      <c r="G761" s="10">
        <v>27.93</v>
      </c>
      <c r="H761" s="34"/>
      <c r="M761" s="1" t="s">
        <v>281</v>
      </c>
    </row>
    <row r="762" spans="1:13" x14ac:dyDescent="0.3">
      <c r="A762" s="59" t="s">
        <v>136</v>
      </c>
      <c r="G762" s="10">
        <v>27.95</v>
      </c>
      <c r="M762" s="1" t="s">
        <v>281</v>
      </c>
    </row>
    <row r="763" spans="1:13" x14ac:dyDescent="0.3">
      <c r="A763" s="60" t="s">
        <v>136</v>
      </c>
      <c r="B763" s="27">
        <v>12.006383161512025</v>
      </c>
      <c r="C763" s="21" t="s">
        <v>215</v>
      </c>
      <c r="D763" s="21"/>
      <c r="G763" s="27">
        <v>27.950859999999999</v>
      </c>
      <c r="H763" s="27"/>
      <c r="I763" s="21">
        <v>4.5</v>
      </c>
      <c r="M763" s="1" t="s">
        <v>216</v>
      </c>
    </row>
    <row r="764" spans="1:13" x14ac:dyDescent="0.3">
      <c r="A764" s="58" t="s">
        <v>136</v>
      </c>
      <c r="B764" s="10">
        <v>12.006383</v>
      </c>
      <c r="C764" s="10" t="s">
        <v>220</v>
      </c>
      <c r="D764" s="10"/>
      <c r="G764" s="10">
        <v>27.950859999999999</v>
      </c>
      <c r="H764" s="34"/>
      <c r="I764" s="79">
        <v>4.5</v>
      </c>
      <c r="M764" s="1" t="s">
        <v>261</v>
      </c>
    </row>
    <row r="765" spans="1:13" x14ac:dyDescent="0.3">
      <c r="A765" s="58" t="s">
        <v>279</v>
      </c>
      <c r="G765" s="10">
        <v>27.97</v>
      </c>
      <c r="H765" s="34"/>
      <c r="M765" s="1" t="s">
        <v>281</v>
      </c>
    </row>
    <row r="766" spans="1:13" x14ac:dyDescent="0.3">
      <c r="A766" s="58" t="s">
        <v>279</v>
      </c>
      <c r="G766" s="10">
        <v>27.97</v>
      </c>
      <c r="M766" s="1" t="s">
        <v>285</v>
      </c>
    </row>
    <row r="767" spans="1:13" x14ac:dyDescent="0.3">
      <c r="A767" s="13" t="s">
        <v>61</v>
      </c>
      <c r="B767" s="28">
        <v>7.5221674876847286</v>
      </c>
      <c r="C767" s="1" t="s">
        <v>240</v>
      </c>
      <c r="G767" s="28">
        <v>27.995000000000001</v>
      </c>
      <c r="H767" s="28">
        <v>0.67181124523506996</v>
      </c>
      <c r="M767" s="1" t="s">
        <v>241</v>
      </c>
    </row>
    <row r="768" spans="1:13" x14ac:dyDescent="0.3">
      <c r="A768" s="60" t="s">
        <v>141</v>
      </c>
      <c r="B768" s="27">
        <v>1.8244985468887851</v>
      </c>
      <c r="C768" s="21" t="s">
        <v>215</v>
      </c>
      <c r="D768" s="21"/>
      <c r="G768" s="27">
        <v>28.125009999999996</v>
      </c>
      <c r="H768" s="27"/>
      <c r="I768" s="21">
        <v>0.8</v>
      </c>
      <c r="M768" s="1" t="s">
        <v>216</v>
      </c>
    </row>
    <row r="769" spans="1:13" x14ac:dyDescent="0.3">
      <c r="A769" s="59" t="s">
        <v>141</v>
      </c>
      <c r="G769" s="10">
        <v>28.13</v>
      </c>
      <c r="M769" s="1" t="s">
        <v>281</v>
      </c>
    </row>
    <row r="770" spans="1:13" x14ac:dyDescent="0.3">
      <c r="A770" s="58" t="s">
        <v>3</v>
      </c>
      <c r="G770" s="10">
        <v>28.16</v>
      </c>
      <c r="H770" s="34"/>
      <c r="M770" s="1" t="s">
        <v>281</v>
      </c>
    </row>
    <row r="771" spans="1:13" x14ac:dyDescent="0.3">
      <c r="A771" s="58" t="s">
        <v>3</v>
      </c>
      <c r="G771" s="10">
        <v>28.16</v>
      </c>
      <c r="H771" s="34"/>
      <c r="M771" s="1" t="s">
        <v>281</v>
      </c>
    </row>
    <row r="772" spans="1:13" x14ac:dyDescent="0.3">
      <c r="A772" s="5" t="s">
        <v>197</v>
      </c>
      <c r="G772" s="39">
        <v>28.175000000000001</v>
      </c>
      <c r="H772" s="39"/>
      <c r="I772" s="77">
        <v>4</v>
      </c>
      <c r="M772" s="1" t="s">
        <v>260</v>
      </c>
    </row>
    <row r="773" spans="1:13" x14ac:dyDescent="0.3">
      <c r="A773" s="58" t="s">
        <v>93</v>
      </c>
      <c r="G773" s="10">
        <v>28.33</v>
      </c>
      <c r="H773" s="34"/>
      <c r="M773" s="1" t="s">
        <v>281</v>
      </c>
    </row>
    <row r="774" spans="1:13" x14ac:dyDescent="0.3">
      <c r="A774" s="58" t="s">
        <v>93</v>
      </c>
      <c r="G774" s="10">
        <v>28.33</v>
      </c>
      <c r="H774" s="34"/>
      <c r="M774" s="1" t="s">
        <v>281</v>
      </c>
    </row>
    <row r="775" spans="1:13" x14ac:dyDescent="0.3">
      <c r="A775" s="58" t="s">
        <v>93</v>
      </c>
      <c r="G775" s="10">
        <v>28.33</v>
      </c>
      <c r="H775" s="34"/>
      <c r="M775" s="1" t="s">
        <v>281</v>
      </c>
    </row>
    <row r="776" spans="1:13" x14ac:dyDescent="0.3">
      <c r="A776" s="5" t="s">
        <v>32</v>
      </c>
      <c r="G776" s="39">
        <v>28.35</v>
      </c>
      <c r="H776" s="39">
        <v>400</v>
      </c>
      <c r="I776" s="77">
        <v>30</v>
      </c>
      <c r="J776" s="39"/>
      <c r="M776" s="1" t="s">
        <v>260</v>
      </c>
    </row>
    <row r="777" spans="1:13" x14ac:dyDescent="0.3">
      <c r="A777" s="59" t="s">
        <v>130</v>
      </c>
      <c r="G777" s="10">
        <v>28.5</v>
      </c>
      <c r="M777" s="1" t="s">
        <v>281</v>
      </c>
    </row>
    <row r="778" spans="1:13" x14ac:dyDescent="0.3">
      <c r="A778" s="59" t="s">
        <v>130</v>
      </c>
      <c r="G778" s="10">
        <v>28.5</v>
      </c>
      <c r="M778" s="1" t="s">
        <v>281</v>
      </c>
    </row>
    <row r="779" spans="1:13" x14ac:dyDescent="0.3">
      <c r="A779" s="13" t="s">
        <v>5</v>
      </c>
      <c r="B779" s="10">
        <v>94.5</v>
      </c>
      <c r="C779" s="1" t="s">
        <v>218</v>
      </c>
      <c r="G779" s="10">
        <v>28.5807</v>
      </c>
      <c r="H779" s="34"/>
      <c r="M779" s="1" t="s">
        <v>2</v>
      </c>
    </row>
    <row r="780" spans="1:13" x14ac:dyDescent="0.3">
      <c r="A780" s="22" t="s">
        <v>204</v>
      </c>
      <c r="G780" s="10">
        <v>28.67</v>
      </c>
      <c r="M780" s="1" t="s">
        <v>285</v>
      </c>
    </row>
    <row r="781" spans="1:13" x14ac:dyDescent="0.3">
      <c r="A781" s="70" t="s">
        <v>6</v>
      </c>
      <c r="B781" s="27">
        <v>14.662667347981603</v>
      </c>
      <c r="C781" s="21" t="s">
        <v>215</v>
      </c>
      <c r="D781" s="21"/>
      <c r="G781" s="27">
        <v>28.694839999999996</v>
      </c>
      <c r="H781" s="27"/>
      <c r="I781" s="21">
        <v>1.5</v>
      </c>
      <c r="M781" s="1" t="s">
        <v>216</v>
      </c>
    </row>
    <row r="782" spans="1:13" x14ac:dyDescent="0.3">
      <c r="A782" s="70" t="s">
        <v>6</v>
      </c>
      <c r="G782" s="10">
        <v>28.694839999999999</v>
      </c>
      <c r="M782" s="1" t="s">
        <v>281</v>
      </c>
    </row>
    <row r="783" spans="1:13" x14ac:dyDescent="0.3">
      <c r="A783" s="71" t="s">
        <v>6</v>
      </c>
      <c r="B783" s="10">
        <v>14.662667000000001</v>
      </c>
      <c r="C783" s="10" t="s">
        <v>220</v>
      </c>
      <c r="D783" s="10"/>
      <c r="G783" s="10">
        <v>28.694840030000002</v>
      </c>
      <c r="H783" s="34"/>
      <c r="I783" s="79">
        <v>1.5</v>
      </c>
      <c r="M783" s="1" t="s">
        <v>261</v>
      </c>
    </row>
    <row r="784" spans="1:13" x14ac:dyDescent="0.3">
      <c r="A784" s="60" t="s">
        <v>3</v>
      </c>
      <c r="B784" s="27">
        <v>15.832982050434977</v>
      </c>
      <c r="C784" s="21" t="s">
        <v>215</v>
      </c>
      <c r="D784" s="21"/>
      <c r="G784" s="27">
        <v>28.755862</v>
      </c>
      <c r="H784" s="27"/>
      <c r="I784" s="21">
        <v>1</v>
      </c>
      <c r="M784" s="1" t="s">
        <v>216</v>
      </c>
    </row>
    <row r="785" spans="1:13" x14ac:dyDescent="0.3">
      <c r="A785" s="58" t="s">
        <v>3</v>
      </c>
      <c r="G785" s="10">
        <v>28.755862</v>
      </c>
      <c r="H785" s="34"/>
      <c r="M785" s="1" t="s">
        <v>281</v>
      </c>
    </row>
    <row r="786" spans="1:13" x14ac:dyDescent="0.3">
      <c r="A786" s="58" t="s">
        <v>3</v>
      </c>
      <c r="B786" s="10">
        <v>15.832981999999999</v>
      </c>
      <c r="C786" s="10" t="s">
        <v>220</v>
      </c>
      <c r="D786" s="10"/>
      <c r="G786" s="10">
        <v>28.755862019999999</v>
      </c>
      <c r="H786" s="34"/>
      <c r="I786" s="79">
        <v>1</v>
      </c>
      <c r="M786" s="1" t="s">
        <v>261</v>
      </c>
    </row>
    <row r="787" spans="1:13" x14ac:dyDescent="0.3">
      <c r="A787" s="22" t="s">
        <v>113</v>
      </c>
      <c r="G787" s="10">
        <v>28.94</v>
      </c>
      <c r="M787" s="1" t="s">
        <v>285</v>
      </c>
    </row>
    <row r="788" spans="1:13" x14ac:dyDescent="0.3">
      <c r="A788" s="58" t="s">
        <v>101</v>
      </c>
      <c r="G788" s="10">
        <v>29</v>
      </c>
      <c r="H788" s="34"/>
      <c r="M788" s="1" t="s">
        <v>281</v>
      </c>
    </row>
    <row r="789" spans="1:13" x14ac:dyDescent="0.3">
      <c r="A789" s="58" t="s">
        <v>16</v>
      </c>
      <c r="G789" s="10">
        <v>29.333333</v>
      </c>
      <c r="H789" s="34"/>
      <c r="M789" s="1" t="s">
        <v>281</v>
      </c>
    </row>
    <row r="790" spans="1:13" x14ac:dyDescent="0.3">
      <c r="A790" s="58" t="s">
        <v>16</v>
      </c>
      <c r="G790" s="10">
        <v>29.333333</v>
      </c>
      <c r="H790" s="34"/>
      <c r="M790" s="1" t="s">
        <v>281</v>
      </c>
    </row>
    <row r="791" spans="1:13" x14ac:dyDescent="0.3">
      <c r="A791" s="7" t="s">
        <v>31</v>
      </c>
      <c r="B791" s="19">
        <v>84.318414831091175</v>
      </c>
      <c r="C791" s="6" t="s">
        <v>223</v>
      </c>
      <c r="D791" s="6"/>
      <c r="G791" s="39">
        <v>29.370765631111112</v>
      </c>
      <c r="H791" s="19"/>
      <c r="M791" s="1" t="s">
        <v>224</v>
      </c>
    </row>
    <row r="792" spans="1:13" x14ac:dyDescent="0.3">
      <c r="A792" s="7" t="s">
        <v>72</v>
      </c>
      <c r="G792" s="39">
        <v>29.4</v>
      </c>
      <c r="H792" s="19">
        <v>463</v>
      </c>
      <c r="I792" s="77">
        <v>25</v>
      </c>
      <c r="J792" s="39"/>
      <c r="M792" s="1" t="s">
        <v>260</v>
      </c>
    </row>
    <row r="793" spans="1:13" x14ac:dyDescent="0.3">
      <c r="A793" s="5" t="s">
        <v>171</v>
      </c>
      <c r="G793" s="39">
        <v>29.4</v>
      </c>
      <c r="H793" s="39">
        <v>756.8</v>
      </c>
      <c r="I793" s="77">
        <v>40</v>
      </c>
      <c r="J793" s="39">
        <v>251.32741228719999</v>
      </c>
      <c r="M793" s="1" t="s">
        <v>260</v>
      </c>
    </row>
    <row r="794" spans="1:13" x14ac:dyDescent="0.3">
      <c r="A794" s="60" t="s">
        <v>31</v>
      </c>
      <c r="B794" s="27">
        <v>7.2146306956776272</v>
      </c>
      <c r="C794" s="21" t="s">
        <v>215</v>
      </c>
      <c r="D794" s="21"/>
      <c r="G794" s="27">
        <v>29.577100000000002</v>
      </c>
      <c r="H794" s="27"/>
      <c r="I794" s="21">
        <v>3</v>
      </c>
      <c r="M794" s="1" t="s">
        <v>216</v>
      </c>
    </row>
    <row r="795" spans="1:13" x14ac:dyDescent="0.3">
      <c r="A795" s="58" t="s">
        <v>31</v>
      </c>
      <c r="B795" s="10">
        <v>7.2146309999999998</v>
      </c>
      <c r="C795" s="10" t="s">
        <v>220</v>
      </c>
      <c r="D795" s="10"/>
      <c r="G795" s="10">
        <v>29.57710002</v>
      </c>
      <c r="H795" s="34"/>
      <c r="I795" s="79">
        <v>3</v>
      </c>
      <c r="M795" s="1" t="s">
        <v>261</v>
      </c>
    </row>
    <row r="796" spans="1:13" x14ac:dyDescent="0.3">
      <c r="A796" s="59" t="s">
        <v>31</v>
      </c>
      <c r="G796" s="10">
        <v>29.58</v>
      </c>
      <c r="M796" s="1" t="s">
        <v>281</v>
      </c>
    </row>
    <row r="797" spans="1:13" x14ac:dyDescent="0.3">
      <c r="A797" s="59" t="s">
        <v>21</v>
      </c>
      <c r="G797" s="10">
        <v>29.63</v>
      </c>
      <c r="M797" s="1" t="s">
        <v>281</v>
      </c>
    </row>
    <row r="798" spans="1:13" x14ac:dyDescent="0.3">
      <c r="A798" s="22" t="s">
        <v>21</v>
      </c>
      <c r="G798" s="10">
        <v>29.63</v>
      </c>
      <c r="M798" s="1" t="s">
        <v>285</v>
      </c>
    </row>
    <row r="799" spans="1:13" x14ac:dyDescent="0.3">
      <c r="A799" s="70" t="s">
        <v>6</v>
      </c>
      <c r="B799" s="28">
        <v>8.73921477343265</v>
      </c>
      <c r="C799" s="1" t="s">
        <v>240</v>
      </c>
      <c r="G799" s="28">
        <v>29.639736842105261</v>
      </c>
      <c r="H799" s="28">
        <v>0.50193171993911712</v>
      </c>
      <c r="M799" s="1" t="s">
        <v>241</v>
      </c>
    </row>
    <row r="800" spans="1:13" x14ac:dyDescent="0.3">
      <c r="A800" s="22" t="s">
        <v>31</v>
      </c>
      <c r="G800" s="10">
        <v>29.79</v>
      </c>
      <c r="M800" s="1" t="s">
        <v>285</v>
      </c>
    </row>
    <row r="801" spans="1:13" x14ac:dyDescent="0.3">
      <c r="A801" s="7" t="s">
        <v>115</v>
      </c>
      <c r="G801" s="39">
        <v>29.925000000000001</v>
      </c>
      <c r="H801" s="19">
        <v>390</v>
      </c>
      <c r="I801" s="77">
        <v>35</v>
      </c>
      <c r="J801" s="39"/>
      <c r="M801" s="1" t="s">
        <v>260</v>
      </c>
    </row>
    <row r="802" spans="1:13" x14ac:dyDescent="0.3">
      <c r="A802" s="5" t="s">
        <v>130</v>
      </c>
      <c r="G802" s="39">
        <v>29.925000000000001</v>
      </c>
      <c r="H802" s="39">
        <v>825.6</v>
      </c>
      <c r="I802" s="77">
        <v>15</v>
      </c>
      <c r="J802" s="39"/>
      <c r="M802" s="1" t="s">
        <v>260</v>
      </c>
    </row>
    <row r="803" spans="1:13" x14ac:dyDescent="0.3">
      <c r="A803" s="13" t="s">
        <v>7</v>
      </c>
      <c r="B803" s="10">
        <v>9.84</v>
      </c>
      <c r="C803" s="3" t="s">
        <v>220</v>
      </c>
      <c r="D803" s="3"/>
      <c r="G803" s="10">
        <v>30</v>
      </c>
      <c r="H803" s="34"/>
      <c r="I803" s="79">
        <v>4</v>
      </c>
      <c r="J803" s="10">
        <v>169.46</v>
      </c>
      <c r="M803" s="1" t="s">
        <v>221</v>
      </c>
    </row>
    <row r="804" spans="1:13" x14ac:dyDescent="0.3">
      <c r="A804" s="59" t="s">
        <v>115</v>
      </c>
      <c r="G804" s="10">
        <v>30</v>
      </c>
      <c r="M804" s="1" t="s">
        <v>281</v>
      </c>
    </row>
    <row r="805" spans="1:13" x14ac:dyDescent="0.3">
      <c r="A805" s="59" t="s">
        <v>115</v>
      </c>
      <c r="G805" s="10">
        <v>30</v>
      </c>
      <c r="M805" s="1" t="s">
        <v>281</v>
      </c>
    </row>
    <row r="806" spans="1:13" x14ac:dyDescent="0.3">
      <c r="A806" s="59" t="s">
        <v>23</v>
      </c>
      <c r="G806" s="10">
        <v>30</v>
      </c>
      <c r="M806" s="1" t="s">
        <v>281</v>
      </c>
    </row>
    <row r="807" spans="1:13" x14ac:dyDescent="0.3">
      <c r="A807" s="59" t="s">
        <v>23</v>
      </c>
      <c r="G807" s="10">
        <v>30</v>
      </c>
      <c r="M807" s="1" t="s">
        <v>281</v>
      </c>
    </row>
    <row r="808" spans="1:13" x14ac:dyDescent="0.3">
      <c r="A808" s="5" t="s">
        <v>157</v>
      </c>
      <c r="G808" s="39">
        <v>30.03</v>
      </c>
      <c r="H808" s="39">
        <v>780</v>
      </c>
      <c r="I808" s="77">
        <v>9</v>
      </c>
      <c r="J808" s="39"/>
      <c r="M808" s="1" t="s">
        <v>260</v>
      </c>
    </row>
    <row r="809" spans="1:13" x14ac:dyDescent="0.3">
      <c r="A809" s="58" t="s">
        <v>87</v>
      </c>
      <c r="G809" s="10">
        <v>30.13</v>
      </c>
      <c r="H809" s="34"/>
      <c r="M809" s="1" t="s">
        <v>285</v>
      </c>
    </row>
    <row r="810" spans="1:13" x14ac:dyDescent="0.3">
      <c r="A810" s="58" t="s">
        <v>20</v>
      </c>
      <c r="G810" s="10">
        <v>30.52</v>
      </c>
      <c r="H810" s="34"/>
      <c r="M810" s="1" t="s">
        <v>281</v>
      </c>
    </row>
    <row r="811" spans="1:13" x14ac:dyDescent="0.3">
      <c r="A811" s="60" t="s">
        <v>20</v>
      </c>
      <c r="B811" s="27">
        <v>15.655165162084529</v>
      </c>
      <c r="C811" s="21" t="s">
        <v>215</v>
      </c>
      <c r="D811" s="21"/>
      <c r="G811" s="27">
        <v>30.52131</v>
      </c>
      <c r="H811" s="27"/>
      <c r="I811" s="21">
        <v>3</v>
      </c>
      <c r="M811" s="1" t="s">
        <v>216</v>
      </c>
    </row>
    <row r="812" spans="1:13" x14ac:dyDescent="0.3">
      <c r="A812" s="7" t="s">
        <v>16</v>
      </c>
      <c r="G812" s="39">
        <v>30.625</v>
      </c>
      <c r="H812" s="19">
        <v>583</v>
      </c>
      <c r="I812" s="77">
        <v>35</v>
      </c>
      <c r="J812" s="39">
        <v>23561.944901924999</v>
      </c>
      <c r="M812" s="1" t="s">
        <v>260</v>
      </c>
    </row>
    <row r="813" spans="1:13" x14ac:dyDescent="0.3">
      <c r="A813" s="7" t="s">
        <v>84</v>
      </c>
      <c r="G813" s="39">
        <v>30.8</v>
      </c>
      <c r="H813" s="19"/>
      <c r="I813" s="77">
        <v>30</v>
      </c>
      <c r="J813" s="39"/>
      <c r="M813" s="1" t="s">
        <v>260</v>
      </c>
    </row>
    <row r="814" spans="1:13" x14ac:dyDescent="0.3">
      <c r="A814" s="59" t="s">
        <v>23</v>
      </c>
      <c r="G814" s="39">
        <v>30.87</v>
      </c>
      <c r="H814" s="39">
        <v>570</v>
      </c>
      <c r="I814" s="77">
        <v>28</v>
      </c>
      <c r="J814" s="39"/>
      <c r="M814" s="1" t="s">
        <v>260</v>
      </c>
    </row>
    <row r="815" spans="1:13" x14ac:dyDescent="0.3">
      <c r="A815" s="58" t="s">
        <v>73</v>
      </c>
      <c r="G815" s="10">
        <v>30.9</v>
      </c>
      <c r="H815" s="34"/>
      <c r="M815" s="1" t="s">
        <v>281</v>
      </c>
    </row>
    <row r="816" spans="1:13" x14ac:dyDescent="0.3">
      <c r="A816" s="24" t="s">
        <v>73</v>
      </c>
      <c r="G816" s="10">
        <v>30.9</v>
      </c>
      <c r="H816" s="34"/>
      <c r="M816" s="1" t="s">
        <v>285</v>
      </c>
    </row>
    <row r="817" spans="1:13" x14ac:dyDescent="0.3">
      <c r="A817" s="59" t="s">
        <v>26</v>
      </c>
      <c r="G817" s="10">
        <v>30.92</v>
      </c>
      <c r="M817" s="1" t="s">
        <v>281</v>
      </c>
    </row>
    <row r="818" spans="1:13" x14ac:dyDescent="0.3">
      <c r="A818" s="22" t="s">
        <v>20</v>
      </c>
      <c r="G818" s="10">
        <v>30.95</v>
      </c>
      <c r="M818" s="1" t="s">
        <v>285</v>
      </c>
    </row>
    <row r="819" spans="1:13" x14ac:dyDescent="0.3">
      <c r="A819" s="22" t="s">
        <v>148</v>
      </c>
      <c r="G819" s="10">
        <v>31</v>
      </c>
      <c r="M819" s="1" t="s">
        <v>285</v>
      </c>
    </row>
    <row r="820" spans="1:13" x14ac:dyDescent="0.3">
      <c r="A820" s="60" t="s">
        <v>38</v>
      </c>
      <c r="B820" s="27">
        <v>11.05366273283094</v>
      </c>
      <c r="C820" s="21" t="s">
        <v>215</v>
      </c>
      <c r="D820" s="21"/>
      <c r="G820" s="27">
        <v>31.096163999999998</v>
      </c>
      <c r="H820" s="27"/>
      <c r="I820" s="21">
        <v>17</v>
      </c>
      <c r="M820" s="1" t="s">
        <v>216</v>
      </c>
    </row>
    <row r="821" spans="1:13" x14ac:dyDescent="0.3">
      <c r="A821" s="59" t="s">
        <v>38</v>
      </c>
      <c r="G821" s="10">
        <v>31.1</v>
      </c>
      <c r="M821" s="1" t="s">
        <v>281</v>
      </c>
    </row>
    <row r="822" spans="1:13" x14ac:dyDescent="0.3">
      <c r="A822" s="71" t="s">
        <v>31</v>
      </c>
      <c r="B822" s="28">
        <v>11.592769803296118</v>
      </c>
      <c r="C822" s="1" t="s">
        <v>240</v>
      </c>
      <c r="G822" s="28">
        <v>31.151428571428575</v>
      </c>
      <c r="H822" s="28">
        <v>0.55633449392712553</v>
      </c>
      <c r="M822" s="1" t="s">
        <v>241</v>
      </c>
    </row>
    <row r="823" spans="1:13" x14ac:dyDescent="0.3">
      <c r="A823" s="59" t="s">
        <v>35</v>
      </c>
      <c r="G823" s="10">
        <v>31.17</v>
      </c>
      <c r="M823" s="1" t="s">
        <v>281</v>
      </c>
    </row>
    <row r="824" spans="1:13" x14ac:dyDescent="0.3">
      <c r="A824" s="59" t="s">
        <v>35</v>
      </c>
      <c r="G824" s="10">
        <v>31.17</v>
      </c>
      <c r="M824" s="1" t="s">
        <v>281</v>
      </c>
    </row>
    <row r="825" spans="1:13" x14ac:dyDescent="0.3">
      <c r="A825" s="13" t="s">
        <v>115</v>
      </c>
      <c r="B825" s="28">
        <v>22.428485936564929</v>
      </c>
      <c r="C825" s="1" t="s">
        <v>240</v>
      </c>
      <c r="G825" s="28">
        <v>31.231666666666666</v>
      </c>
      <c r="H825" s="28">
        <v>0.40645645038167938</v>
      </c>
      <c r="M825" s="1" t="s">
        <v>241</v>
      </c>
    </row>
    <row r="826" spans="1:13" x14ac:dyDescent="0.3">
      <c r="A826" s="5" t="s">
        <v>272</v>
      </c>
      <c r="G826" s="39">
        <v>31.237500000000001</v>
      </c>
      <c r="H826" s="39"/>
      <c r="I826" s="77">
        <v>9</v>
      </c>
      <c r="J826" s="39"/>
      <c r="M826" s="1" t="s">
        <v>260</v>
      </c>
    </row>
    <row r="827" spans="1:13" x14ac:dyDescent="0.3">
      <c r="A827" s="14" t="s">
        <v>56</v>
      </c>
      <c r="G827" s="10">
        <v>31.51</v>
      </c>
      <c r="H827" s="34"/>
      <c r="M827" s="1" t="s">
        <v>285</v>
      </c>
    </row>
    <row r="828" spans="1:13" x14ac:dyDescent="0.3">
      <c r="A828" s="58" t="s">
        <v>73</v>
      </c>
      <c r="G828" s="10">
        <v>31.53</v>
      </c>
      <c r="H828" s="34"/>
      <c r="M828" s="1" t="s">
        <v>281</v>
      </c>
    </row>
    <row r="829" spans="1:13" x14ac:dyDescent="0.3">
      <c r="A829" s="24" t="s">
        <v>73</v>
      </c>
      <c r="G829" s="10">
        <v>31.53</v>
      </c>
      <c r="H829" s="34"/>
      <c r="M829" s="1" t="s">
        <v>285</v>
      </c>
    </row>
    <row r="830" spans="1:13" x14ac:dyDescent="0.3">
      <c r="A830" s="59" t="s">
        <v>163</v>
      </c>
      <c r="G830" s="10">
        <v>31.53</v>
      </c>
      <c r="M830" s="1" t="s">
        <v>281</v>
      </c>
    </row>
    <row r="831" spans="1:13" x14ac:dyDescent="0.3">
      <c r="A831" s="59" t="s">
        <v>163</v>
      </c>
      <c r="G831" s="10">
        <v>31.53</v>
      </c>
      <c r="M831" s="1" t="s">
        <v>281</v>
      </c>
    </row>
    <row r="832" spans="1:13" x14ac:dyDescent="0.3">
      <c r="A832" s="59" t="s">
        <v>163</v>
      </c>
      <c r="G832" s="10">
        <v>31.53</v>
      </c>
      <c r="M832" s="1" t="s">
        <v>281</v>
      </c>
    </row>
    <row r="833" spans="1:13" x14ac:dyDescent="0.3">
      <c r="A833" s="59" t="s">
        <v>163</v>
      </c>
      <c r="G833" s="10">
        <v>31.53</v>
      </c>
      <c r="M833" s="1" t="s">
        <v>281</v>
      </c>
    </row>
    <row r="834" spans="1:13" x14ac:dyDescent="0.3">
      <c r="A834" s="59" t="s">
        <v>163</v>
      </c>
      <c r="G834" s="10">
        <v>31.53</v>
      </c>
      <c r="M834" s="1" t="s">
        <v>281</v>
      </c>
    </row>
    <row r="835" spans="1:13" x14ac:dyDescent="0.3">
      <c r="A835" s="59" t="s">
        <v>163</v>
      </c>
      <c r="G835" s="10">
        <v>31.53</v>
      </c>
      <c r="M835" s="1" t="s">
        <v>281</v>
      </c>
    </row>
    <row r="836" spans="1:13" x14ac:dyDescent="0.3">
      <c r="A836" s="59" t="s">
        <v>163</v>
      </c>
      <c r="G836" s="10">
        <v>31.53</v>
      </c>
      <c r="M836" s="1" t="s">
        <v>281</v>
      </c>
    </row>
    <row r="837" spans="1:13" x14ac:dyDescent="0.3">
      <c r="A837" s="22" t="s">
        <v>163</v>
      </c>
      <c r="G837" s="10">
        <v>31.53</v>
      </c>
      <c r="M837" s="1" t="s">
        <v>285</v>
      </c>
    </row>
    <row r="838" spans="1:13" x14ac:dyDescent="0.3">
      <c r="A838" s="13" t="s">
        <v>61</v>
      </c>
      <c r="B838" s="28">
        <v>8.4628801431127005</v>
      </c>
      <c r="C838" s="1" t="s">
        <v>240</v>
      </c>
      <c r="G838" s="28">
        <v>31.538333333333334</v>
      </c>
      <c r="H838" s="28">
        <v>0.62137812987012986</v>
      </c>
      <c r="M838" s="1" t="s">
        <v>241</v>
      </c>
    </row>
    <row r="839" spans="1:13" x14ac:dyDescent="0.3">
      <c r="A839" s="58" t="s">
        <v>279</v>
      </c>
      <c r="G839" s="10">
        <v>31.64</v>
      </c>
      <c r="M839" s="1" t="s">
        <v>285</v>
      </c>
    </row>
    <row r="840" spans="1:13" x14ac:dyDescent="0.3">
      <c r="A840" s="22" t="s">
        <v>204</v>
      </c>
      <c r="G840" s="10">
        <v>31.77</v>
      </c>
      <c r="M840" s="1" t="s">
        <v>285</v>
      </c>
    </row>
    <row r="841" spans="1:13" x14ac:dyDescent="0.3">
      <c r="A841" s="13" t="s">
        <v>110</v>
      </c>
      <c r="G841" s="39">
        <v>31.85</v>
      </c>
      <c r="H841" s="19">
        <v>215</v>
      </c>
      <c r="I841" s="77">
        <v>30</v>
      </c>
      <c r="J841" s="39">
        <v>62.831853071799998</v>
      </c>
      <c r="M841" s="1" t="s">
        <v>260</v>
      </c>
    </row>
    <row r="842" spans="1:13" x14ac:dyDescent="0.3">
      <c r="A842" s="58" t="s">
        <v>64</v>
      </c>
      <c r="G842" s="10">
        <v>31.86</v>
      </c>
      <c r="H842" s="34"/>
      <c r="M842" s="1" t="s">
        <v>281</v>
      </c>
    </row>
    <row r="843" spans="1:13" x14ac:dyDescent="0.3">
      <c r="A843" s="60" t="s">
        <v>82</v>
      </c>
      <c r="B843" s="27">
        <v>10.720398304514568</v>
      </c>
      <c r="C843" s="21" t="s">
        <v>215</v>
      </c>
      <c r="D843" s="21"/>
      <c r="G843" s="27">
        <v>31.867455999999997</v>
      </c>
      <c r="H843" s="27"/>
      <c r="I843" s="21">
        <v>4</v>
      </c>
      <c r="M843" s="1" t="s">
        <v>216</v>
      </c>
    </row>
    <row r="844" spans="1:13" x14ac:dyDescent="0.3">
      <c r="A844" s="59" t="s">
        <v>188</v>
      </c>
      <c r="G844" s="10">
        <v>31.9</v>
      </c>
      <c r="M844" s="1" t="s">
        <v>281</v>
      </c>
    </row>
    <row r="845" spans="1:13" x14ac:dyDescent="0.3">
      <c r="A845" s="60" t="s">
        <v>188</v>
      </c>
      <c r="B845" s="27">
        <v>17.990437577534678</v>
      </c>
      <c r="C845" s="21" t="s">
        <v>215</v>
      </c>
      <c r="D845" s="21"/>
      <c r="G845" s="27">
        <v>31.904242</v>
      </c>
      <c r="H845" s="27"/>
      <c r="I845" s="21">
        <v>4.5</v>
      </c>
      <c r="M845" s="1" t="s">
        <v>216</v>
      </c>
    </row>
    <row r="846" spans="1:13" x14ac:dyDescent="0.3">
      <c r="A846" s="58" t="s">
        <v>188</v>
      </c>
      <c r="B846" s="10">
        <v>17.990438000000001</v>
      </c>
      <c r="C846" s="10" t="s">
        <v>220</v>
      </c>
      <c r="D846" s="10"/>
      <c r="G846" s="10">
        <v>31.904242009999997</v>
      </c>
      <c r="H846" s="34"/>
      <c r="I846" s="79">
        <v>4.5</v>
      </c>
      <c r="M846" s="1" t="s">
        <v>261</v>
      </c>
    </row>
    <row r="847" spans="1:13" x14ac:dyDescent="0.3">
      <c r="A847" s="58" t="s">
        <v>93</v>
      </c>
      <c r="G847" s="10">
        <v>32.130000000000003</v>
      </c>
      <c r="H847" s="34"/>
      <c r="M847" s="1" t="s">
        <v>281</v>
      </c>
    </row>
    <row r="848" spans="1:13" x14ac:dyDescent="0.3">
      <c r="A848" s="24" t="s">
        <v>93</v>
      </c>
      <c r="G848" s="10">
        <v>32.130000000000003</v>
      </c>
      <c r="H848" s="34"/>
      <c r="M848" s="1" t="s">
        <v>285</v>
      </c>
    </row>
    <row r="849" spans="1:13" x14ac:dyDescent="0.3">
      <c r="A849" s="22" t="s">
        <v>20</v>
      </c>
      <c r="G849" s="10">
        <v>32.17</v>
      </c>
      <c r="M849" s="1" t="s">
        <v>285</v>
      </c>
    </row>
    <row r="850" spans="1:13" x14ac:dyDescent="0.3">
      <c r="A850" s="61" t="s">
        <v>142</v>
      </c>
      <c r="E850" s="36">
        <v>171.59</v>
      </c>
      <c r="F850" s="1" t="s">
        <v>252</v>
      </c>
      <c r="G850" s="36">
        <v>32.270000000000003</v>
      </c>
      <c r="H850" s="36">
        <v>0.56999999999999995</v>
      </c>
      <c r="I850" s="80">
        <v>30</v>
      </c>
      <c r="M850" s="12" t="s">
        <v>256</v>
      </c>
    </row>
    <row r="851" spans="1:13" x14ac:dyDescent="0.3">
      <c r="A851" s="13" t="s">
        <v>12</v>
      </c>
      <c r="E851" s="10">
        <v>80.599999999999994</v>
      </c>
      <c r="F851" s="1" t="s">
        <v>252</v>
      </c>
      <c r="G851" s="10">
        <v>32.28</v>
      </c>
      <c r="H851" s="34"/>
      <c r="M851" s="12" t="s">
        <v>257</v>
      </c>
    </row>
    <row r="852" spans="1:13" x14ac:dyDescent="0.3">
      <c r="A852" s="61" t="s">
        <v>12</v>
      </c>
      <c r="B852" s="32"/>
      <c r="D852" s="17"/>
      <c r="E852" s="37">
        <v>80.599999999999994</v>
      </c>
      <c r="F852" s="1" t="s">
        <v>252</v>
      </c>
      <c r="G852" s="37">
        <v>32.299999999999997</v>
      </c>
      <c r="H852" s="34"/>
      <c r="I852" s="83">
        <v>25</v>
      </c>
      <c r="M852" s="12" t="s">
        <v>258</v>
      </c>
    </row>
    <row r="853" spans="1:13" x14ac:dyDescent="0.3">
      <c r="A853" s="7" t="s">
        <v>12</v>
      </c>
      <c r="E853" s="29">
        <v>80.599999999999994</v>
      </c>
      <c r="F853" s="1" t="s">
        <v>252</v>
      </c>
      <c r="G853" s="29">
        <v>32.299999999999997</v>
      </c>
      <c r="H853" s="20">
        <v>0.5</v>
      </c>
      <c r="I853" s="81">
        <v>25</v>
      </c>
      <c r="M853" s="1" t="s">
        <v>265</v>
      </c>
    </row>
    <row r="854" spans="1:13" x14ac:dyDescent="0.3">
      <c r="A854" s="58" t="s">
        <v>73</v>
      </c>
      <c r="G854" s="10">
        <v>32.340000000000003</v>
      </c>
      <c r="H854" s="34"/>
      <c r="M854" s="1" t="s">
        <v>281</v>
      </c>
    </row>
    <row r="855" spans="1:13" x14ac:dyDescent="0.3">
      <c r="A855" s="24" t="s">
        <v>73</v>
      </c>
      <c r="G855" s="10">
        <v>32.340000000000003</v>
      </c>
      <c r="H855" s="34"/>
      <c r="M855" s="1" t="s">
        <v>285</v>
      </c>
    </row>
    <row r="856" spans="1:13" x14ac:dyDescent="0.3">
      <c r="A856" s="22" t="s">
        <v>20</v>
      </c>
      <c r="G856" s="10">
        <v>32.39</v>
      </c>
      <c r="M856" s="1" t="s">
        <v>285</v>
      </c>
    </row>
    <row r="857" spans="1:13" x14ac:dyDescent="0.3">
      <c r="A857" s="59" t="s">
        <v>31</v>
      </c>
      <c r="G857" s="10">
        <v>32.39</v>
      </c>
      <c r="M857" s="1" t="s">
        <v>281</v>
      </c>
    </row>
    <row r="858" spans="1:13" x14ac:dyDescent="0.3">
      <c r="A858" s="71" t="s">
        <v>31</v>
      </c>
      <c r="B858" s="28">
        <v>11.750302297460701</v>
      </c>
      <c r="C858" s="1" t="s">
        <v>240</v>
      </c>
      <c r="G858" s="28">
        <v>32.391666666666666</v>
      </c>
      <c r="H858" s="28">
        <v>0.68256655737704941</v>
      </c>
      <c r="M858" s="1" t="s">
        <v>241</v>
      </c>
    </row>
    <row r="859" spans="1:13" x14ac:dyDescent="0.3">
      <c r="A859" s="60" t="s">
        <v>82</v>
      </c>
      <c r="B859" s="27">
        <v>9.7619299188156639</v>
      </c>
      <c r="C859" s="21" t="s">
        <v>215</v>
      </c>
      <c r="D859" s="21"/>
      <c r="G859" s="27">
        <v>32.70637</v>
      </c>
      <c r="H859" s="27"/>
      <c r="I859" s="21">
        <v>1.2</v>
      </c>
      <c r="M859" s="1" t="s">
        <v>216</v>
      </c>
    </row>
    <row r="860" spans="1:13" x14ac:dyDescent="0.3">
      <c r="A860" s="58" t="s">
        <v>82</v>
      </c>
      <c r="G860" s="10">
        <v>32.71</v>
      </c>
      <c r="H860" s="34"/>
      <c r="M860" s="1" t="s">
        <v>281</v>
      </c>
    </row>
    <row r="861" spans="1:13" x14ac:dyDescent="0.3">
      <c r="A861" s="58" t="s">
        <v>20</v>
      </c>
      <c r="G861" s="10">
        <v>32.97</v>
      </c>
      <c r="H861" s="34"/>
      <c r="M861" s="1" t="s">
        <v>281</v>
      </c>
    </row>
    <row r="862" spans="1:13" x14ac:dyDescent="0.3">
      <c r="A862" s="22" t="s">
        <v>32</v>
      </c>
      <c r="G862" s="10">
        <v>32.97</v>
      </c>
      <c r="M862" s="1" t="s">
        <v>285</v>
      </c>
    </row>
    <row r="863" spans="1:13" x14ac:dyDescent="0.3">
      <c r="A863" s="13" t="s">
        <v>20</v>
      </c>
      <c r="B863" s="28">
        <v>15.39309056956116</v>
      </c>
      <c r="C863" s="1" t="s">
        <v>240</v>
      </c>
      <c r="G863" s="28">
        <v>32.972000000000001</v>
      </c>
      <c r="H863" s="28">
        <v>0.47843001697792875</v>
      </c>
      <c r="M863" s="1" t="s">
        <v>241</v>
      </c>
    </row>
    <row r="864" spans="1:13" x14ac:dyDescent="0.3">
      <c r="A864" s="58" t="s">
        <v>19</v>
      </c>
      <c r="G864" s="10">
        <v>33</v>
      </c>
      <c r="H864" s="34"/>
      <c r="M864" s="1" t="s">
        <v>281</v>
      </c>
    </row>
    <row r="865" spans="1:13" x14ac:dyDescent="0.3">
      <c r="A865" s="58" t="s">
        <v>19</v>
      </c>
      <c r="G865" s="10">
        <v>33</v>
      </c>
      <c r="H865" s="34"/>
      <c r="M865" s="1" t="s">
        <v>281</v>
      </c>
    </row>
    <row r="866" spans="1:13" x14ac:dyDescent="0.3">
      <c r="A866" s="59" t="s">
        <v>181</v>
      </c>
      <c r="G866" s="10">
        <v>33</v>
      </c>
      <c r="M866" s="1" t="s">
        <v>281</v>
      </c>
    </row>
    <row r="867" spans="1:13" x14ac:dyDescent="0.3">
      <c r="A867" s="13" t="s">
        <v>61</v>
      </c>
      <c r="B867" s="28">
        <v>7.4169466218738336</v>
      </c>
      <c r="C867" s="1" t="s">
        <v>240</v>
      </c>
      <c r="G867" s="28">
        <v>33.116666666666667</v>
      </c>
      <c r="H867" s="28">
        <v>0.65028431054461167</v>
      </c>
      <c r="M867" s="1" t="s">
        <v>241</v>
      </c>
    </row>
    <row r="868" spans="1:13" x14ac:dyDescent="0.3">
      <c r="A868" s="58" t="s">
        <v>61</v>
      </c>
      <c r="G868" s="10">
        <v>33.119999999999997</v>
      </c>
      <c r="H868" s="34"/>
      <c r="M868" s="1" t="s">
        <v>281</v>
      </c>
    </row>
    <row r="869" spans="1:13" x14ac:dyDescent="0.3">
      <c r="A869" s="22" t="s">
        <v>21</v>
      </c>
      <c r="G869" s="10">
        <v>33.159999999999997</v>
      </c>
      <c r="M869" s="1" t="s">
        <v>285</v>
      </c>
    </row>
    <row r="870" spans="1:13" x14ac:dyDescent="0.3">
      <c r="A870" s="22" t="s">
        <v>6</v>
      </c>
      <c r="G870" s="10">
        <v>33.28</v>
      </c>
      <c r="M870" s="1" t="s">
        <v>285</v>
      </c>
    </row>
    <row r="871" spans="1:13" x14ac:dyDescent="0.3">
      <c r="A871" s="22" t="s">
        <v>32</v>
      </c>
      <c r="G871" s="10">
        <v>33.380000000000003</v>
      </c>
      <c r="M871" s="1" t="s">
        <v>285</v>
      </c>
    </row>
    <row r="872" spans="1:13" x14ac:dyDescent="0.3">
      <c r="A872" s="7" t="s">
        <v>56</v>
      </c>
      <c r="G872" s="39">
        <v>33.6</v>
      </c>
      <c r="H872" s="19">
        <v>633</v>
      </c>
      <c r="I872" s="77">
        <v>35</v>
      </c>
      <c r="J872" s="39"/>
      <c r="M872" s="1" t="s">
        <v>260</v>
      </c>
    </row>
    <row r="873" spans="1:13" x14ac:dyDescent="0.3">
      <c r="A873" s="59" t="s">
        <v>121</v>
      </c>
      <c r="G873" s="10">
        <v>33.75</v>
      </c>
      <c r="M873" s="1" t="s">
        <v>281</v>
      </c>
    </row>
    <row r="874" spans="1:13" x14ac:dyDescent="0.3">
      <c r="A874" s="59" t="s">
        <v>121</v>
      </c>
      <c r="G874" s="10">
        <v>33.75</v>
      </c>
      <c r="M874" s="1" t="s">
        <v>281</v>
      </c>
    </row>
    <row r="875" spans="1:13" x14ac:dyDescent="0.3">
      <c r="A875" s="22" t="s">
        <v>157</v>
      </c>
      <c r="G875" s="10">
        <v>33.76</v>
      </c>
      <c r="M875" s="1" t="s">
        <v>285</v>
      </c>
    </row>
    <row r="876" spans="1:13" x14ac:dyDescent="0.3">
      <c r="A876" s="22" t="s">
        <v>160</v>
      </c>
      <c r="G876" s="10">
        <v>33.78</v>
      </c>
      <c r="M876" s="1" t="s">
        <v>285</v>
      </c>
    </row>
    <row r="877" spans="1:13" x14ac:dyDescent="0.3">
      <c r="A877" s="58" t="s">
        <v>77</v>
      </c>
      <c r="G877" s="10">
        <v>34</v>
      </c>
      <c r="H877" s="34"/>
      <c r="M877" s="1" t="s">
        <v>281</v>
      </c>
    </row>
    <row r="878" spans="1:13" x14ac:dyDescent="0.3">
      <c r="A878" s="58" t="s">
        <v>77</v>
      </c>
      <c r="G878" s="10">
        <v>34</v>
      </c>
      <c r="H878" s="34"/>
      <c r="M878" s="1" t="s">
        <v>281</v>
      </c>
    </row>
    <row r="879" spans="1:13" x14ac:dyDescent="0.3">
      <c r="A879" s="7" t="s">
        <v>77</v>
      </c>
      <c r="G879" s="10">
        <v>34</v>
      </c>
      <c r="H879" s="34"/>
      <c r="M879" s="1" t="s">
        <v>285</v>
      </c>
    </row>
    <row r="880" spans="1:13" x14ac:dyDescent="0.3">
      <c r="A880" s="60" t="s">
        <v>77</v>
      </c>
      <c r="B880" s="27">
        <v>30.77094653179191</v>
      </c>
      <c r="C880" s="21" t="s">
        <v>215</v>
      </c>
      <c r="D880" s="21"/>
      <c r="G880" s="27">
        <v>34.069592</v>
      </c>
      <c r="H880" s="27"/>
      <c r="I880" s="21">
        <v>8</v>
      </c>
      <c r="M880" s="1" t="s">
        <v>216</v>
      </c>
    </row>
    <row r="881" spans="1:13" x14ac:dyDescent="0.3">
      <c r="A881" s="58" t="s">
        <v>77</v>
      </c>
      <c r="G881" s="10">
        <v>34.069592</v>
      </c>
      <c r="H881" s="34"/>
      <c r="M881" s="1" t="s">
        <v>281</v>
      </c>
    </row>
    <row r="882" spans="1:13" x14ac:dyDescent="0.3">
      <c r="A882" s="60" t="s">
        <v>31</v>
      </c>
      <c r="B882" s="27">
        <v>10.089998232174425</v>
      </c>
      <c r="C882" s="21" t="s">
        <v>215</v>
      </c>
      <c r="D882" s="21"/>
      <c r="G882" s="27">
        <v>34.245454000000002</v>
      </c>
      <c r="H882" s="27"/>
      <c r="I882" s="21">
        <v>7</v>
      </c>
      <c r="M882" s="1" t="s">
        <v>216</v>
      </c>
    </row>
    <row r="883" spans="1:13" x14ac:dyDescent="0.3">
      <c r="A883" s="59" t="s">
        <v>31</v>
      </c>
      <c r="G883" s="10">
        <v>34.25</v>
      </c>
      <c r="M883" s="1" t="s">
        <v>281</v>
      </c>
    </row>
    <row r="884" spans="1:13" x14ac:dyDescent="0.3">
      <c r="A884" s="58" t="s">
        <v>20</v>
      </c>
      <c r="G884" s="10">
        <v>34.28</v>
      </c>
      <c r="H884" s="34"/>
      <c r="M884" s="1" t="s">
        <v>281</v>
      </c>
    </row>
    <row r="885" spans="1:13" x14ac:dyDescent="0.3">
      <c r="A885" s="60" t="s">
        <v>20</v>
      </c>
      <c r="B885" s="27">
        <v>10.294462462462462</v>
      </c>
      <c r="C885" s="21" t="s">
        <v>215</v>
      </c>
      <c r="D885" s="21"/>
      <c r="G885" s="27">
        <v>34.280560000000008</v>
      </c>
      <c r="H885" s="27"/>
      <c r="I885" s="21">
        <v>7</v>
      </c>
      <c r="M885" s="1" t="s">
        <v>216</v>
      </c>
    </row>
    <row r="886" spans="1:13" x14ac:dyDescent="0.3">
      <c r="A886" s="58" t="s">
        <v>20</v>
      </c>
      <c r="B886" s="10">
        <v>10.294461999999999</v>
      </c>
      <c r="C886" s="10" t="s">
        <v>220</v>
      </c>
      <c r="D886" s="10"/>
      <c r="G886" s="10">
        <v>34.280560010000002</v>
      </c>
      <c r="H886" s="34"/>
      <c r="I886" s="79">
        <v>7</v>
      </c>
      <c r="M886" s="1" t="s">
        <v>261</v>
      </c>
    </row>
    <row r="887" spans="1:13" x14ac:dyDescent="0.3">
      <c r="A887" s="58" t="s">
        <v>43</v>
      </c>
      <c r="G887" s="10">
        <v>34.32</v>
      </c>
      <c r="H887" s="34"/>
      <c r="M887" s="1" t="s">
        <v>285</v>
      </c>
    </row>
    <row r="888" spans="1:13" x14ac:dyDescent="0.3">
      <c r="A888" s="22" t="s">
        <v>35</v>
      </c>
      <c r="G888" s="10">
        <v>34.36</v>
      </c>
      <c r="M888" s="1" t="s">
        <v>285</v>
      </c>
    </row>
    <row r="889" spans="1:13" x14ac:dyDescent="0.3">
      <c r="A889" s="58" t="s">
        <v>87</v>
      </c>
      <c r="G889" s="10">
        <v>34.54</v>
      </c>
      <c r="H889" s="34"/>
      <c r="M889" s="1" t="s">
        <v>285</v>
      </c>
    </row>
    <row r="890" spans="1:13" x14ac:dyDescent="0.3">
      <c r="A890" s="13" t="s">
        <v>20</v>
      </c>
      <c r="B890" s="28">
        <v>15.724294813466788</v>
      </c>
      <c r="C890" s="1" t="s">
        <v>240</v>
      </c>
      <c r="G890" s="28">
        <v>34.561999999999998</v>
      </c>
      <c r="H890" s="28">
        <v>0.50815444852941172</v>
      </c>
      <c r="M890" s="1" t="s">
        <v>241</v>
      </c>
    </row>
    <row r="891" spans="1:13" x14ac:dyDescent="0.3">
      <c r="A891" s="22" t="s">
        <v>31</v>
      </c>
      <c r="G891" s="10">
        <v>34.58</v>
      </c>
      <c r="M891" s="1" t="s">
        <v>285</v>
      </c>
    </row>
    <row r="892" spans="1:13" x14ac:dyDescent="0.3">
      <c r="A892" s="60" t="s">
        <v>20</v>
      </c>
      <c r="B892" s="27">
        <v>14.432709166666667</v>
      </c>
      <c r="C892" s="21" t="s">
        <v>215</v>
      </c>
      <c r="D892" s="21"/>
      <c r="G892" s="27">
        <v>34.638501999999995</v>
      </c>
      <c r="H892" s="27"/>
      <c r="I892" s="21">
        <v>4.5</v>
      </c>
      <c r="M892" s="1" t="s">
        <v>216</v>
      </c>
    </row>
    <row r="893" spans="1:13" x14ac:dyDescent="0.3">
      <c r="A893" s="58" t="s">
        <v>20</v>
      </c>
      <c r="G893" s="10">
        <v>34.64</v>
      </c>
      <c r="H893" s="34"/>
      <c r="M893" s="1" t="s">
        <v>281</v>
      </c>
    </row>
    <row r="894" spans="1:13" x14ac:dyDescent="0.3">
      <c r="A894" s="5" t="s">
        <v>181</v>
      </c>
      <c r="G894" s="39">
        <v>34.65</v>
      </c>
      <c r="H894" s="39">
        <v>778.3</v>
      </c>
      <c r="I894" s="77">
        <v>20</v>
      </c>
      <c r="J894" s="39"/>
      <c r="M894" s="1" t="s">
        <v>260</v>
      </c>
    </row>
    <row r="895" spans="1:13" x14ac:dyDescent="0.3">
      <c r="A895" s="59" t="s">
        <v>266</v>
      </c>
      <c r="G895" s="10">
        <v>34.67</v>
      </c>
      <c r="M895" s="1" t="s">
        <v>281</v>
      </c>
    </row>
    <row r="896" spans="1:13" x14ac:dyDescent="0.3">
      <c r="A896" s="59" t="s">
        <v>266</v>
      </c>
      <c r="G896" s="10">
        <v>34.67</v>
      </c>
      <c r="M896" s="1" t="s">
        <v>281</v>
      </c>
    </row>
    <row r="897" spans="1:13" x14ac:dyDescent="0.3">
      <c r="A897" s="59" t="s">
        <v>266</v>
      </c>
      <c r="G897" s="10">
        <v>34.67</v>
      </c>
      <c r="M897" s="1" t="s">
        <v>281</v>
      </c>
    </row>
    <row r="898" spans="1:13" x14ac:dyDescent="0.3">
      <c r="A898" s="58" t="s">
        <v>87</v>
      </c>
      <c r="G898" s="10">
        <v>34.79</v>
      </c>
      <c r="H898" s="34"/>
      <c r="M898" s="1" t="s">
        <v>285</v>
      </c>
    </row>
    <row r="899" spans="1:13" x14ac:dyDescent="0.3">
      <c r="A899" s="22" t="s">
        <v>35</v>
      </c>
      <c r="G899" s="10">
        <v>34.880000000000003</v>
      </c>
      <c r="M899" s="1" t="s">
        <v>285</v>
      </c>
    </row>
    <row r="900" spans="1:13" x14ac:dyDescent="0.3">
      <c r="A900" s="58" t="s">
        <v>43</v>
      </c>
      <c r="G900" s="10">
        <v>34.9</v>
      </c>
      <c r="H900" s="34"/>
      <c r="M900" s="1" t="s">
        <v>285</v>
      </c>
    </row>
    <row r="901" spans="1:13" x14ac:dyDescent="0.3">
      <c r="A901" s="22" t="s">
        <v>123</v>
      </c>
      <c r="G901" s="10">
        <v>34.9</v>
      </c>
      <c r="M901" s="1" t="s">
        <v>285</v>
      </c>
    </row>
    <row r="902" spans="1:13" x14ac:dyDescent="0.3">
      <c r="A902" s="22" t="s">
        <v>157</v>
      </c>
      <c r="G902" s="10">
        <v>34.93</v>
      </c>
      <c r="M902" s="1" t="s">
        <v>285</v>
      </c>
    </row>
    <row r="903" spans="1:13" x14ac:dyDescent="0.3">
      <c r="A903" s="22" t="s">
        <v>155</v>
      </c>
      <c r="G903" s="10">
        <v>34.97</v>
      </c>
      <c r="M903" s="1" t="s">
        <v>285</v>
      </c>
    </row>
    <row r="904" spans="1:13" x14ac:dyDescent="0.3">
      <c r="A904" s="58" t="s">
        <v>74</v>
      </c>
      <c r="G904" s="10">
        <v>35</v>
      </c>
      <c r="H904" s="34"/>
      <c r="M904" s="1" t="s">
        <v>281</v>
      </c>
    </row>
    <row r="905" spans="1:13" x14ac:dyDescent="0.3">
      <c r="A905" s="58" t="s">
        <v>74</v>
      </c>
      <c r="G905" s="10">
        <v>35</v>
      </c>
      <c r="H905" s="34"/>
      <c r="M905" s="1" t="s">
        <v>281</v>
      </c>
    </row>
    <row r="906" spans="1:13" x14ac:dyDescent="0.3">
      <c r="A906" s="58" t="s">
        <v>112</v>
      </c>
      <c r="G906" s="10">
        <v>35</v>
      </c>
      <c r="H906" s="34"/>
      <c r="M906" s="1" t="s">
        <v>281</v>
      </c>
    </row>
    <row r="907" spans="1:13" x14ac:dyDescent="0.3">
      <c r="A907" s="58" t="s">
        <v>112</v>
      </c>
      <c r="G907" s="10">
        <v>35</v>
      </c>
      <c r="H907" s="34"/>
      <c r="M907" s="1" t="s">
        <v>281</v>
      </c>
    </row>
    <row r="908" spans="1:13" x14ac:dyDescent="0.3">
      <c r="A908" s="22" t="s">
        <v>7</v>
      </c>
      <c r="G908" s="10">
        <v>35</v>
      </c>
      <c r="M908" s="1" t="s">
        <v>281</v>
      </c>
    </row>
    <row r="909" spans="1:13" x14ac:dyDescent="0.3">
      <c r="A909" s="22" t="s">
        <v>7</v>
      </c>
      <c r="B909" s="27">
        <v>9.1944320689292809</v>
      </c>
      <c r="C909" s="21" t="s">
        <v>215</v>
      </c>
      <c r="D909" s="21"/>
      <c r="G909" s="27">
        <v>35.001363999999995</v>
      </c>
      <c r="H909" s="27"/>
      <c r="I909" s="21">
        <v>2</v>
      </c>
      <c r="M909" s="1" t="s">
        <v>216</v>
      </c>
    </row>
    <row r="910" spans="1:13" x14ac:dyDescent="0.3">
      <c r="A910" s="58" t="s">
        <v>73</v>
      </c>
      <c r="B910" s="10">
        <v>11.076091</v>
      </c>
      <c r="C910" s="10" t="s">
        <v>220</v>
      </c>
      <c r="D910" s="10"/>
      <c r="G910" s="10">
        <v>35.379249989999998</v>
      </c>
      <c r="H910" s="34"/>
      <c r="I910" s="79">
        <v>0.8</v>
      </c>
      <c r="M910" s="1" t="s">
        <v>261</v>
      </c>
    </row>
    <row r="911" spans="1:13" x14ac:dyDescent="0.3">
      <c r="A911" s="60" t="s">
        <v>73</v>
      </c>
      <c r="B911" s="27">
        <v>11.076091040010022</v>
      </c>
      <c r="C911" s="21" t="s">
        <v>215</v>
      </c>
      <c r="D911" s="21"/>
      <c r="G911" s="27">
        <v>35.379249999999999</v>
      </c>
      <c r="H911" s="27"/>
      <c r="I911" s="21">
        <v>0.8</v>
      </c>
      <c r="M911" s="1" t="s">
        <v>216</v>
      </c>
    </row>
    <row r="912" spans="1:13" x14ac:dyDescent="0.3">
      <c r="A912" s="58" t="s">
        <v>73</v>
      </c>
      <c r="G912" s="10">
        <v>35.380000000000003</v>
      </c>
      <c r="H912" s="34"/>
      <c r="M912" s="1" t="s">
        <v>281</v>
      </c>
    </row>
    <row r="913" spans="1:13" x14ac:dyDescent="0.3">
      <c r="A913" s="5" t="s">
        <v>142</v>
      </c>
      <c r="G913" s="39">
        <v>35.4375</v>
      </c>
      <c r="H913" s="39"/>
      <c r="I913" s="77">
        <v>20</v>
      </c>
      <c r="J913" s="39"/>
      <c r="M913" s="1" t="s">
        <v>260</v>
      </c>
    </row>
    <row r="914" spans="1:13" x14ac:dyDescent="0.3">
      <c r="A914" s="59" t="s">
        <v>121</v>
      </c>
      <c r="G914" s="10">
        <v>35.44</v>
      </c>
      <c r="M914" s="1" t="s">
        <v>285</v>
      </c>
    </row>
    <row r="915" spans="1:13" x14ac:dyDescent="0.3">
      <c r="A915" s="7" t="s">
        <v>101</v>
      </c>
      <c r="G915" s="39">
        <v>35.524999999999999</v>
      </c>
      <c r="H915" s="19"/>
      <c r="I915" s="77">
        <v>30</v>
      </c>
      <c r="J915" s="39"/>
      <c r="M915" s="1" t="s">
        <v>260</v>
      </c>
    </row>
    <row r="916" spans="1:13" x14ac:dyDescent="0.3">
      <c r="A916" s="13" t="s">
        <v>115</v>
      </c>
      <c r="B916" s="28">
        <v>9.9019426456984281</v>
      </c>
      <c r="C916" s="1" t="s">
        <v>240</v>
      </c>
      <c r="G916" s="28">
        <v>35.68</v>
      </c>
      <c r="H916" s="28">
        <v>0.50192935222672064</v>
      </c>
      <c r="M916" s="1" t="s">
        <v>241</v>
      </c>
    </row>
    <row r="917" spans="1:13" x14ac:dyDescent="0.3">
      <c r="A917" s="59" t="s">
        <v>115</v>
      </c>
      <c r="G917" s="10">
        <v>35.68</v>
      </c>
      <c r="M917" s="1" t="s">
        <v>281</v>
      </c>
    </row>
    <row r="918" spans="1:13" x14ac:dyDescent="0.3">
      <c r="A918" s="13" t="s">
        <v>50</v>
      </c>
      <c r="G918" s="10">
        <v>35.770000000000003</v>
      </c>
      <c r="H918" s="34"/>
      <c r="M918" s="1" t="s">
        <v>285</v>
      </c>
    </row>
    <row r="919" spans="1:13" x14ac:dyDescent="0.3">
      <c r="A919" s="5" t="s">
        <v>146</v>
      </c>
      <c r="G919" s="39">
        <v>35.874999999999993</v>
      </c>
      <c r="H919" s="39"/>
      <c r="I919" s="77">
        <v>8</v>
      </c>
      <c r="J919" s="39"/>
      <c r="M919" s="1" t="s">
        <v>260</v>
      </c>
    </row>
    <row r="920" spans="1:13" x14ac:dyDescent="0.3">
      <c r="A920" s="5" t="s">
        <v>32</v>
      </c>
      <c r="E920" s="29">
        <v>72.8</v>
      </c>
      <c r="F920" s="1" t="s">
        <v>252</v>
      </c>
      <c r="G920" s="29">
        <v>35.9</v>
      </c>
      <c r="H920" s="29">
        <v>0.22</v>
      </c>
      <c r="I920" s="81">
        <v>25</v>
      </c>
      <c r="M920" s="1" t="s">
        <v>265</v>
      </c>
    </row>
    <row r="921" spans="1:13" x14ac:dyDescent="0.3">
      <c r="A921" s="22" t="s">
        <v>20</v>
      </c>
      <c r="G921" s="10">
        <v>35.92</v>
      </c>
      <c r="M921" s="1" t="s">
        <v>285</v>
      </c>
    </row>
    <row r="922" spans="1:13" x14ac:dyDescent="0.3">
      <c r="A922" s="59" t="s">
        <v>132</v>
      </c>
      <c r="G922" s="10">
        <v>35.96</v>
      </c>
      <c r="M922" s="1" t="s">
        <v>281</v>
      </c>
    </row>
    <row r="923" spans="1:13" x14ac:dyDescent="0.3">
      <c r="A923" s="60" t="s">
        <v>132</v>
      </c>
      <c r="B923" s="27">
        <v>22.616930817610061</v>
      </c>
      <c r="C923" s="21" t="s">
        <v>215</v>
      </c>
      <c r="D923" s="21"/>
      <c r="G923" s="27">
        <v>35.960919999999994</v>
      </c>
      <c r="H923" s="27"/>
      <c r="I923" s="21">
        <v>4</v>
      </c>
      <c r="M923" s="1" t="s">
        <v>216</v>
      </c>
    </row>
    <row r="924" spans="1:13" x14ac:dyDescent="0.3">
      <c r="A924" s="13" t="s">
        <v>64</v>
      </c>
      <c r="B924" s="10">
        <v>14.14</v>
      </c>
      <c r="C924" s="3" t="s">
        <v>220</v>
      </c>
      <c r="D924" s="3"/>
      <c r="G924" s="10">
        <v>36</v>
      </c>
      <c r="H924" s="34"/>
      <c r="I924" s="79">
        <v>1</v>
      </c>
      <c r="J924" s="10">
        <v>1.0008999999999999</v>
      </c>
      <c r="M924" s="1" t="s">
        <v>221</v>
      </c>
    </row>
    <row r="925" spans="1:13" x14ac:dyDescent="0.3">
      <c r="A925" s="58" t="s">
        <v>64</v>
      </c>
      <c r="G925" s="10">
        <v>36</v>
      </c>
      <c r="H925" s="34"/>
      <c r="M925" s="1" t="s">
        <v>281</v>
      </c>
    </row>
    <row r="926" spans="1:13" x14ac:dyDescent="0.3">
      <c r="A926" s="22" t="s">
        <v>7</v>
      </c>
      <c r="G926" s="10">
        <v>36.06</v>
      </c>
      <c r="M926" s="1" t="s">
        <v>281</v>
      </c>
    </row>
    <row r="927" spans="1:13" x14ac:dyDescent="0.3">
      <c r="A927" s="22" t="s">
        <v>202</v>
      </c>
      <c r="G927" s="39">
        <v>36.224999999999994</v>
      </c>
      <c r="H927" s="39"/>
      <c r="I927" s="77">
        <v>6</v>
      </c>
      <c r="M927" s="1" t="s">
        <v>260</v>
      </c>
    </row>
    <row r="928" spans="1:13" x14ac:dyDescent="0.3">
      <c r="A928" s="5" t="s">
        <v>266</v>
      </c>
      <c r="G928" s="39">
        <v>36.4</v>
      </c>
      <c r="H928" s="39">
        <v>533.20000000000005</v>
      </c>
      <c r="I928" s="77">
        <v>45</v>
      </c>
      <c r="J928" s="39"/>
      <c r="M928" s="1" t="s">
        <v>260</v>
      </c>
    </row>
    <row r="929" spans="1:13" x14ac:dyDescent="0.3">
      <c r="A929" s="5" t="s">
        <v>26</v>
      </c>
      <c r="G929" s="39">
        <v>36.443749999999994</v>
      </c>
      <c r="H929" s="39">
        <v>690</v>
      </c>
      <c r="I929" s="77">
        <v>40</v>
      </c>
      <c r="J929" s="39"/>
      <c r="M929" s="1" t="s">
        <v>260</v>
      </c>
    </row>
    <row r="930" spans="1:13" x14ac:dyDescent="0.3">
      <c r="A930" s="60" t="s">
        <v>114</v>
      </c>
      <c r="B930" s="27">
        <v>15.64504090676666</v>
      </c>
      <c r="C930" s="21" t="s">
        <v>215</v>
      </c>
      <c r="D930" s="21"/>
      <c r="G930" s="27">
        <v>36.715781999999997</v>
      </c>
      <c r="H930" s="27"/>
      <c r="I930" s="21">
        <v>1.8</v>
      </c>
      <c r="M930" s="1" t="s">
        <v>216</v>
      </c>
    </row>
    <row r="931" spans="1:13" x14ac:dyDescent="0.3">
      <c r="A931" s="59" t="s">
        <v>114</v>
      </c>
      <c r="G931" s="10">
        <v>36.72</v>
      </c>
      <c r="M931" s="1" t="s">
        <v>281</v>
      </c>
    </row>
    <row r="932" spans="1:13" x14ac:dyDescent="0.3">
      <c r="A932" s="58" t="s">
        <v>43</v>
      </c>
      <c r="B932" s="28">
        <v>15.615875265768954</v>
      </c>
      <c r="C932" s="1" t="s">
        <v>240</v>
      </c>
      <c r="G932" s="28">
        <v>36.723333333333336</v>
      </c>
      <c r="H932" s="28">
        <v>0.54471575070821532</v>
      </c>
      <c r="M932" s="1" t="s">
        <v>241</v>
      </c>
    </row>
    <row r="933" spans="1:13" x14ac:dyDescent="0.3">
      <c r="A933" s="7" t="s">
        <v>74</v>
      </c>
      <c r="G933" s="39">
        <v>36.749999999999993</v>
      </c>
      <c r="H933" s="19">
        <v>562</v>
      </c>
      <c r="I933" s="77">
        <v>40</v>
      </c>
      <c r="J933" s="39"/>
      <c r="M933" s="1" t="s">
        <v>260</v>
      </c>
    </row>
    <row r="934" spans="1:13" x14ac:dyDescent="0.3">
      <c r="A934" s="22" t="s">
        <v>31</v>
      </c>
      <c r="G934" s="10">
        <v>36.770000000000003</v>
      </c>
      <c r="M934" s="1" t="s">
        <v>285</v>
      </c>
    </row>
    <row r="935" spans="1:13" x14ac:dyDescent="0.3">
      <c r="A935" s="58" t="s">
        <v>87</v>
      </c>
      <c r="G935" s="10">
        <v>37.012499999999996</v>
      </c>
      <c r="H935" s="34"/>
      <c r="I935" s="79">
        <v>10</v>
      </c>
      <c r="L935" s="1" t="s">
        <v>329</v>
      </c>
      <c r="M935" s="1" t="s">
        <v>263</v>
      </c>
    </row>
    <row r="936" spans="1:13" x14ac:dyDescent="0.3">
      <c r="A936" s="58" t="s">
        <v>87</v>
      </c>
      <c r="G936" s="39">
        <v>37.012499999999996</v>
      </c>
      <c r="H936" s="19">
        <v>700</v>
      </c>
      <c r="I936" s="77">
        <v>15</v>
      </c>
      <c r="J936" s="39"/>
      <c r="M936" s="1" t="s">
        <v>260</v>
      </c>
    </row>
    <row r="937" spans="1:13" x14ac:dyDescent="0.3">
      <c r="A937" s="59" t="s">
        <v>150</v>
      </c>
      <c r="G937" s="10">
        <v>37.19</v>
      </c>
      <c r="M937" s="1" t="s">
        <v>281</v>
      </c>
    </row>
    <row r="938" spans="1:13" x14ac:dyDescent="0.3">
      <c r="A938" s="59" t="s">
        <v>150</v>
      </c>
      <c r="G938" s="10">
        <v>37.19</v>
      </c>
      <c r="M938" s="1" t="s">
        <v>281</v>
      </c>
    </row>
    <row r="939" spans="1:13" x14ac:dyDescent="0.3">
      <c r="A939" s="59" t="s">
        <v>150</v>
      </c>
      <c r="G939" s="10">
        <v>37.19</v>
      </c>
      <c r="M939" s="1" t="s">
        <v>281</v>
      </c>
    </row>
    <row r="940" spans="1:13" x14ac:dyDescent="0.3">
      <c r="A940" s="59" t="s">
        <v>150</v>
      </c>
      <c r="G940" s="10">
        <v>37.19</v>
      </c>
      <c r="M940" s="1" t="s">
        <v>281</v>
      </c>
    </row>
    <row r="941" spans="1:13" x14ac:dyDescent="0.3">
      <c r="A941" s="59" t="s">
        <v>150</v>
      </c>
      <c r="G941" s="10">
        <v>37.19</v>
      </c>
      <c r="M941" s="1" t="s">
        <v>281</v>
      </c>
    </row>
    <row r="942" spans="1:13" x14ac:dyDescent="0.3">
      <c r="A942" s="59" t="s">
        <v>150</v>
      </c>
      <c r="G942" s="10">
        <v>37.19</v>
      </c>
      <c r="M942" s="1" t="s">
        <v>281</v>
      </c>
    </row>
    <row r="943" spans="1:13" x14ac:dyDescent="0.3">
      <c r="A943" s="59" t="s">
        <v>150</v>
      </c>
      <c r="G943" s="10">
        <v>37.19</v>
      </c>
      <c r="M943" s="1" t="s">
        <v>281</v>
      </c>
    </row>
    <row r="944" spans="1:13" x14ac:dyDescent="0.3">
      <c r="A944" s="22" t="s">
        <v>150</v>
      </c>
      <c r="G944" s="10">
        <v>37.19</v>
      </c>
      <c r="M944" s="1" t="s">
        <v>285</v>
      </c>
    </row>
    <row r="945" spans="1:13" x14ac:dyDescent="0.3">
      <c r="A945" s="5" t="s">
        <v>143</v>
      </c>
      <c r="G945" s="39">
        <v>37.519999999999996</v>
      </c>
      <c r="H945" s="39"/>
      <c r="I945" s="77">
        <v>18</v>
      </c>
      <c r="J945" s="39"/>
      <c r="M945" s="1" t="s">
        <v>260</v>
      </c>
    </row>
    <row r="946" spans="1:13" x14ac:dyDescent="0.3">
      <c r="A946" s="70" t="s">
        <v>156</v>
      </c>
      <c r="B946" s="27">
        <v>13.57759916566499</v>
      </c>
      <c r="C946" s="21" t="s">
        <v>215</v>
      </c>
      <c r="D946" s="21"/>
      <c r="G946" s="27">
        <v>38.405596999999993</v>
      </c>
      <c r="H946" s="27"/>
      <c r="I946" s="21">
        <v>1.65</v>
      </c>
      <c r="M946" s="1" t="s">
        <v>216</v>
      </c>
    </row>
    <row r="947" spans="1:13" x14ac:dyDescent="0.3">
      <c r="A947" s="70" t="s">
        <v>156</v>
      </c>
      <c r="G947" s="10">
        <v>38.409999999999997</v>
      </c>
      <c r="M947" s="1" t="s">
        <v>281</v>
      </c>
    </row>
    <row r="948" spans="1:13" x14ac:dyDescent="0.3">
      <c r="A948" s="59" t="s">
        <v>189</v>
      </c>
      <c r="G948" s="10">
        <v>38.520000000000003</v>
      </c>
      <c r="M948" s="1" t="s">
        <v>281</v>
      </c>
    </row>
    <row r="949" spans="1:13" x14ac:dyDescent="0.3">
      <c r="A949" s="60" t="s">
        <v>189</v>
      </c>
      <c r="B949" s="27">
        <v>12.724938067712634</v>
      </c>
      <c r="C949" s="21" t="s">
        <v>215</v>
      </c>
      <c r="D949" s="21"/>
      <c r="G949" s="27">
        <v>38.524749999999997</v>
      </c>
      <c r="H949" s="27"/>
      <c r="I949" s="21">
        <v>0.5</v>
      </c>
      <c r="M949" s="1" t="s">
        <v>216</v>
      </c>
    </row>
    <row r="950" spans="1:13" x14ac:dyDescent="0.3">
      <c r="A950" s="7" t="s">
        <v>50</v>
      </c>
      <c r="G950" s="39">
        <v>38.587499999999999</v>
      </c>
      <c r="H950" s="19">
        <v>590</v>
      </c>
      <c r="I950" s="77">
        <v>30</v>
      </c>
      <c r="J950" s="39"/>
      <c r="M950" s="1" t="s">
        <v>260</v>
      </c>
    </row>
    <row r="951" spans="1:13" x14ac:dyDescent="0.3">
      <c r="A951" s="13" t="s">
        <v>20</v>
      </c>
      <c r="B951" s="28">
        <v>14.899742930591259</v>
      </c>
      <c r="C951" s="1" t="s">
        <v>240</v>
      </c>
      <c r="G951" s="28">
        <v>38.64</v>
      </c>
      <c r="H951" s="28">
        <v>0.51475889523809526</v>
      </c>
      <c r="M951" s="1" t="s">
        <v>241</v>
      </c>
    </row>
    <row r="952" spans="1:13" x14ac:dyDescent="0.3">
      <c r="A952" s="59" t="s">
        <v>35</v>
      </c>
      <c r="G952" s="10">
        <v>38.65</v>
      </c>
      <c r="M952" s="1" t="s">
        <v>281</v>
      </c>
    </row>
    <row r="953" spans="1:13" x14ac:dyDescent="0.3">
      <c r="A953" s="59" t="s">
        <v>184</v>
      </c>
      <c r="G953" s="10">
        <v>38.68</v>
      </c>
      <c r="M953" s="1" t="s">
        <v>281</v>
      </c>
    </row>
    <row r="954" spans="1:13" x14ac:dyDescent="0.3">
      <c r="A954" s="22" t="s">
        <v>184</v>
      </c>
      <c r="G954" s="10">
        <v>38.68</v>
      </c>
      <c r="M954" s="1" t="s">
        <v>285</v>
      </c>
    </row>
    <row r="955" spans="1:13" x14ac:dyDescent="0.3">
      <c r="A955" s="59" t="s">
        <v>21</v>
      </c>
      <c r="G955" s="10">
        <v>38.78</v>
      </c>
      <c r="M955" s="1" t="s">
        <v>281</v>
      </c>
    </row>
    <row r="956" spans="1:13" x14ac:dyDescent="0.3">
      <c r="A956" s="22" t="s">
        <v>21</v>
      </c>
      <c r="G956" s="10">
        <v>38.78</v>
      </c>
      <c r="M956" s="1" t="s">
        <v>285</v>
      </c>
    </row>
    <row r="957" spans="1:13" x14ac:dyDescent="0.3">
      <c r="A957" s="22" t="s">
        <v>204</v>
      </c>
      <c r="G957" s="10">
        <v>38.9</v>
      </c>
      <c r="M957" s="1" t="s">
        <v>285</v>
      </c>
    </row>
    <row r="958" spans="1:13" x14ac:dyDescent="0.3">
      <c r="A958" s="22" t="s">
        <v>156</v>
      </c>
      <c r="G958" s="10">
        <v>38.94</v>
      </c>
      <c r="M958" s="1" t="s">
        <v>285</v>
      </c>
    </row>
    <row r="959" spans="1:13" x14ac:dyDescent="0.3">
      <c r="A959" s="22" t="s">
        <v>157</v>
      </c>
      <c r="G959" s="10">
        <v>39.04</v>
      </c>
      <c r="M959" s="1" t="s">
        <v>285</v>
      </c>
    </row>
    <row r="960" spans="1:13" x14ac:dyDescent="0.3">
      <c r="A960" s="58" t="s">
        <v>73</v>
      </c>
      <c r="G960" s="10">
        <v>39.159999999999997</v>
      </c>
      <c r="H960" s="34"/>
      <c r="M960" s="1" t="s">
        <v>281</v>
      </c>
    </row>
    <row r="961" spans="1:13" x14ac:dyDescent="0.3">
      <c r="A961" s="24" t="s">
        <v>73</v>
      </c>
      <c r="G961" s="10">
        <v>39.159999999999997</v>
      </c>
      <c r="H961" s="34"/>
      <c r="M961" s="1" t="s">
        <v>285</v>
      </c>
    </row>
    <row r="962" spans="1:13" x14ac:dyDescent="0.3">
      <c r="A962" s="58" t="s">
        <v>31</v>
      </c>
      <c r="B962" s="10">
        <v>16.472439000000001</v>
      </c>
      <c r="C962" s="10" t="s">
        <v>220</v>
      </c>
      <c r="D962" s="10"/>
      <c r="G962" s="10">
        <v>39.237349960000003</v>
      </c>
      <c r="H962" s="34"/>
      <c r="I962" s="79">
        <v>2.2999999999999998</v>
      </c>
      <c r="M962" s="1" t="s">
        <v>261</v>
      </c>
    </row>
    <row r="963" spans="1:13" x14ac:dyDescent="0.3">
      <c r="A963" s="60" t="s">
        <v>31</v>
      </c>
      <c r="B963" s="27">
        <v>16.472439126784209</v>
      </c>
      <c r="C963" s="21" t="s">
        <v>215</v>
      </c>
      <c r="D963" s="21"/>
      <c r="G963" s="27">
        <v>39.237349999999999</v>
      </c>
      <c r="H963" s="27"/>
      <c r="I963" s="21">
        <v>2.2999999999999998</v>
      </c>
      <c r="M963" s="1" t="s">
        <v>216</v>
      </c>
    </row>
    <row r="964" spans="1:13" x14ac:dyDescent="0.3">
      <c r="A964" s="59" t="s">
        <v>31</v>
      </c>
      <c r="G964" s="10">
        <v>39.24</v>
      </c>
      <c r="M964" s="1" t="s">
        <v>281</v>
      </c>
    </row>
    <row r="965" spans="1:13" x14ac:dyDescent="0.3">
      <c r="A965" s="24" t="s">
        <v>73</v>
      </c>
      <c r="G965" s="10">
        <v>39.61</v>
      </c>
      <c r="H965" s="34"/>
      <c r="M965" s="1" t="s">
        <v>285</v>
      </c>
    </row>
    <row r="966" spans="1:13" x14ac:dyDescent="0.3">
      <c r="A966" s="22" t="s">
        <v>148</v>
      </c>
      <c r="G966" s="39">
        <v>39.812499999999993</v>
      </c>
      <c r="H966" s="39"/>
      <c r="I966" s="77"/>
      <c r="J966" s="39"/>
      <c r="M966" s="1" t="s">
        <v>260</v>
      </c>
    </row>
    <row r="967" spans="1:13" x14ac:dyDescent="0.3">
      <c r="A967" s="58" t="s">
        <v>87</v>
      </c>
      <c r="G967" s="10">
        <v>39.880000000000003</v>
      </c>
      <c r="H967" s="34"/>
      <c r="M967" s="1" t="s">
        <v>285</v>
      </c>
    </row>
    <row r="968" spans="1:13" x14ac:dyDescent="0.3">
      <c r="A968" s="13" t="s">
        <v>73</v>
      </c>
      <c r="G968" s="39">
        <v>39.9</v>
      </c>
      <c r="H968" s="19"/>
      <c r="I968" s="77"/>
      <c r="J968" s="39"/>
      <c r="M968" s="1" t="s">
        <v>260</v>
      </c>
    </row>
    <row r="969" spans="1:13" x14ac:dyDescent="0.3">
      <c r="A969" s="13" t="s">
        <v>115</v>
      </c>
      <c r="B969" s="28">
        <v>14.414311485267588</v>
      </c>
      <c r="C969" s="1" t="s">
        <v>240</v>
      </c>
      <c r="G969" s="28">
        <v>39.951666666666668</v>
      </c>
      <c r="H969" s="28">
        <v>0.5853903537803139</v>
      </c>
      <c r="M969" s="1" t="s">
        <v>241</v>
      </c>
    </row>
    <row r="970" spans="1:13" x14ac:dyDescent="0.3">
      <c r="A970" s="60" t="s">
        <v>189</v>
      </c>
      <c r="B970" s="27">
        <v>7.9731375832236964</v>
      </c>
      <c r="C970" s="21" t="s">
        <v>215</v>
      </c>
      <c r="D970" s="21"/>
      <c r="G970" s="27">
        <v>39.998041999999998</v>
      </c>
      <c r="H970" s="27"/>
      <c r="I970" s="21">
        <v>4</v>
      </c>
      <c r="M970" s="1" t="s">
        <v>216</v>
      </c>
    </row>
    <row r="971" spans="1:13" x14ac:dyDescent="0.3">
      <c r="A971" s="59" t="s">
        <v>189</v>
      </c>
      <c r="G971" s="10">
        <v>40</v>
      </c>
      <c r="M971" s="1" t="s">
        <v>281</v>
      </c>
    </row>
    <row r="972" spans="1:13" x14ac:dyDescent="0.3">
      <c r="A972" s="59" t="s">
        <v>194</v>
      </c>
      <c r="G972" s="10">
        <v>40</v>
      </c>
      <c r="M972" s="1" t="s">
        <v>281</v>
      </c>
    </row>
    <row r="973" spans="1:13" x14ac:dyDescent="0.3">
      <c r="A973" s="58" t="s">
        <v>33</v>
      </c>
      <c r="B973" s="10">
        <v>15.607645</v>
      </c>
      <c r="C973" s="10" t="s">
        <v>220</v>
      </c>
      <c r="D973" s="10"/>
      <c r="G973" s="10">
        <v>40.057019969999999</v>
      </c>
      <c r="H973" s="34"/>
      <c r="I973" s="79">
        <v>1</v>
      </c>
      <c r="M973" s="1" t="s">
        <v>261</v>
      </c>
    </row>
    <row r="974" spans="1:13" x14ac:dyDescent="0.3">
      <c r="A974" s="60" t="s">
        <v>33</v>
      </c>
      <c r="B974" s="27">
        <v>15.607644652250146</v>
      </c>
      <c r="C974" s="21" t="s">
        <v>215</v>
      </c>
      <c r="D974" s="21"/>
      <c r="G974" s="27">
        <v>40.057019999999994</v>
      </c>
      <c r="H974" s="27"/>
      <c r="I974" s="21">
        <v>1</v>
      </c>
      <c r="M974" s="1" t="s">
        <v>216</v>
      </c>
    </row>
    <row r="975" spans="1:13" x14ac:dyDescent="0.3">
      <c r="A975" s="59" t="s">
        <v>33</v>
      </c>
      <c r="G975" s="10">
        <v>40.06</v>
      </c>
      <c r="M975" s="1" t="s">
        <v>281</v>
      </c>
    </row>
    <row r="976" spans="1:13" x14ac:dyDescent="0.3">
      <c r="A976" s="22" t="s">
        <v>20</v>
      </c>
      <c r="G976" s="10">
        <v>40.28</v>
      </c>
      <c r="M976" s="1" t="s">
        <v>285</v>
      </c>
    </row>
    <row r="977" spans="1:13" x14ac:dyDescent="0.3">
      <c r="A977" s="61" t="s">
        <v>113</v>
      </c>
      <c r="E977" s="36">
        <v>76.95</v>
      </c>
      <c r="F977" s="1" t="s">
        <v>252</v>
      </c>
      <c r="G977" s="36">
        <v>40.42</v>
      </c>
      <c r="H977" s="36">
        <v>0.45</v>
      </c>
      <c r="I977" s="80">
        <v>25</v>
      </c>
      <c r="M977" s="12" t="s">
        <v>256</v>
      </c>
    </row>
    <row r="978" spans="1:13" x14ac:dyDescent="0.3">
      <c r="A978" s="22" t="s">
        <v>153</v>
      </c>
      <c r="G978" s="10">
        <v>40.51</v>
      </c>
      <c r="M978" s="1" t="s">
        <v>285</v>
      </c>
    </row>
    <row r="979" spans="1:13" x14ac:dyDescent="0.3">
      <c r="A979" s="22" t="s">
        <v>7</v>
      </c>
      <c r="B979" s="27">
        <v>11.978051664006619</v>
      </c>
      <c r="C979" s="21" t="s">
        <v>215</v>
      </c>
      <c r="D979" s="21"/>
      <c r="G979" s="27">
        <v>40.526539999999997</v>
      </c>
      <c r="H979" s="27"/>
      <c r="I979" s="21">
        <v>1</v>
      </c>
      <c r="M979" s="1" t="s">
        <v>216</v>
      </c>
    </row>
    <row r="980" spans="1:13" x14ac:dyDescent="0.3">
      <c r="A980" s="22" t="s">
        <v>7</v>
      </c>
      <c r="G980" s="10">
        <v>40.53</v>
      </c>
      <c r="M980" s="1" t="s">
        <v>281</v>
      </c>
    </row>
    <row r="981" spans="1:13" x14ac:dyDescent="0.3">
      <c r="A981" s="22" t="s">
        <v>35</v>
      </c>
      <c r="G981" s="10">
        <v>40.659999999999997</v>
      </c>
      <c r="M981" s="1" t="s">
        <v>285</v>
      </c>
    </row>
    <row r="982" spans="1:13" x14ac:dyDescent="0.3">
      <c r="A982" s="58" t="s">
        <v>43</v>
      </c>
      <c r="G982" s="39">
        <v>41.125</v>
      </c>
      <c r="H982" s="19">
        <v>570</v>
      </c>
      <c r="I982" s="77">
        <v>20</v>
      </c>
      <c r="J982" s="39"/>
      <c r="M982" s="1" t="s">
        <v>260</v>
      </c>
    </row>
    <row r="983" spans="1:13" x14ac:dyDescent="0.3">
      <c r="A983" s="58" t="s">
        <v>43</v>
      </c>
      <c r="G983" s="39">
        <v>41.125</v>
      </c>
      <c r="H983" s="19">
        <v>570</v>
      </c>
      <c r="I983" s="77">
        <v>9</v>
      </c>
      <c r="J983" s="39"/>
      <c r="M983" s="1" t="s">
        <v>260</v>
      </c>
    </row>
    <row r="984" spans="1:13" x14ac:dyDescent="0.3">
      <c r="A984" s="59" t="s">
        <v>276</v>
      </c>
      <c r="G984" s="10">
        <v>41.33</v>
      </c>
      <c r="M984" s="1" t="s">
        <v>281</v>
      </c>
    </row>
    <row r="985" spans="1:13" x14ac:dyDescent="0.3">
      <c r="A985" s="59" t="s">
        <v>276</v>
      </c>
      <c r="G985" s="10">
        <v>41.33</v>
      </c>
      <c r="M985" s="1" t="s">
        <v>281</v>
      </c>
    </row>
    <row r="986" spans="1:13" x14ac:dyDescent="0.3">
      <c r="A986" s="59" t="s">
        <v>276</v>
      </c>
      <c r="G986" s="10">
        <v>41.33</v>
      </c>
      <c r="M986" s="1" t="s">
        <v>281</v>
      </c>
    </row>
    <row r="987" spans="1:13" x14ac:dyDescent="0.3">
      <c r="A987" s="22" t="s">
        <v>181</v>
      </c>
      <c r="G987" s="10">
        <v>41.39</v>
      </c>
      <c r="M987" s="1" t="s">
        <v>285</v>
      </c>
    </row>
    <row r="988" spans="1:13" x14ac:dyDescent="0.3">
      <c r="A988" s="58" t="s">
        <v>87</v>
      </c>
      <c r="G988" s="10">
        <v>41.398333000000001</v>
      </c>
      <c r="H988" s="34"/>
      <c r="M988" s="1" t="s">
        <v>281</v>
      </c>
    </row>
    <row r="989" spans="1:13" x14ac:dyDescent="0.3">
      <c r="A989" s="7" t="s">
        <v>20</v>
      </c>
      <c r="G989" s="39">
        <v>41.5625</v>
      </c>
      <c r="H989" s="19"/>
      <c r="I989" s="77">
        <v>10</v>
      </c>
      <c r="J989" s="39"/>
      <c r="M989" s="1" t="s">
        <v>260</v>
      </c>
    </row>
    <row r="990" spans="1:13" x14ac:dyDescent="0.3">
      <c r="A990" s="58" t="s">
        <v>73</v>
      </c>
      <c r="G990" s="10">
        <v>41.63</v>
      </c>
      <c r="H990" s="34"/>
      <c r="M990" s="1" t="s">
        <v>281</v>
      </c>
    </row>
    <row r="991" spans="1:13" x14ac:dyDescent="0.3">
      <c r="A991" s="24" t="s">
        <v>73</v>
      </c>
      <c r="G991" s="10">
        <v>41.63</v>
      </c>
      <c r="H991" s="34"/>
      <c r="M991" s="1" t="s">
        <v>285</v>
      </c>
    </row>
    <row r="992" spans="1:13" x14ac:dyDescent="0.3">
      <c r="A992" s="13" t="s">
        <v>114</v>
      </c>
      <c r="B992" s="28">
        <v>16.554894179894177</v>
      </c>
      <c r="C992" s="1" t="s">
        <v>240</v>
      </c>
      <c r="G992" s="28">
        <v>41.718333333333334</v>
      </c>
      <c r="H992" s="28">
        <v>0.39991131749460035</v>
      </c>
      <c r="M992" s="1" t="s">
        <v>241</v>
      </c>
    </row>
    <row r="993" spans="1:13" x14ac:dyDescent="0.3">
      <c r="A993" s="7" t="s">
        <v>19</v>
      </c>
      <c r="G993" s="39">
        <v>41.947499999999998</v>
      </c>
      <c r="H993" s="19">
        <v>720</v>
      </c>
      <c r="I993" s="77">
        <v>30</v>
      </c>
      <c r="J993" s="39"/>
      <c r="M993" s="1" t="s">
        <v>260</v>
      </c>
    </row>
    <row r="994" spans="1:13" x14ac:dyDescent="0.3">
      <c r="A994" s="22" t="s">
        <v>7</v>
      </c>
      <c r="B994" s="27">
        <v>9.2760419327842154</v>
      </c>
      <c r="C994" s="21" t="s">
        <v>215</v>
      </c>
      <c r="D994" s="21"/>
      <c r="G994" s="27">
        <v>42.118796000000003</v>
      </c>
      <c r="H994" s="27"/>
      <c r="I994" s="21">
        <v>0.75</v>
      </c>
      <c r="M994" s="1" t="s">
        <v>216</v>
      </c>
    </row>
    <row r="995" spans="1:13" x14ac:dyDescent="0.3">
      <c r="A995" s="13" t="s">
        <v>76</v>
      </c>
      <c r="B995" s="28">
        <v>11.487098234495246</v>
      </c>
      <c r="C995" s="1" t="s">
        <v>240</v>
      </c>
      <c r="G995" s="28">
        <v>42.291666666666671</v>
      </c>
      <c r="H995" s="28">
        <v>0.73317100719424466</v>
      </c>
      <c r="M995" s="1" t="s">
        <v>241</v>
      </c>
    </row>
    <row r="996" spans="1:13" x14ac:dyDescent="0.3">
      <c r="A996" s="60" t="s">
        <v>20</v>
      </c>
      <c r="B996" s="27">
        <v>12.69356305336205</v>
      </c>
      <c r="C996" s="21" t="s">
        <v>215</v>
      </c>
      <c r="D996" s="21"/>
      <c r="G996" s="27">
        <v>42.437120000000007</v>
      </c>
      <c r="H996" s="27"/>
      <c r="I996" s="21">
        <v>15</v>
      </c>
      <c r="M996" s="1" t="s">
        <v>216</v>
      </c>
    </row>
    <row r="997" spans="1:13" x14ac:dyDescent="0.3">
      <c r="A997" s="58" t="s">
        <v>20</v>
      </c>
      <c r="G997" s="10">
        <v>42.44</v>
      </c>
      <c r="H997" s="34"/>
      <c r="M997" s="1" t="s">
        <v>281</v>
      </c>
    </row>
    <row r="998" spans="1:13" x14ac:dyDescent="0.3">
      <c r="A998" s="5" t="s">
        <v>27</v>
      </c>
      <c r="G998" s="39">
        <v>42.524999999999999</v>
      </c>
      <c r="H998" s="39">
        <v>600</v>
      </c>
      <c r="I998" s="77">
        <v>25</v>
      </c>
      <c r="J998" s="39"/>
      <c r="M998" s="1" t="s">
        <v>260</v>
      </c>
    </row>
    <row r="999" spans="1:13" x14ac:dyDescent="0.3">
      <c r="A999" s="59" t="s">
        <v>189</v>
      </c>
      <c r="G999" s="10">
        <v>43.33</v>
      </c>
      <c r="M999" s="1" t="s">
        <v>281</v>
      </c>
    </row>
    <row r="1000" spans="1:13" x14ac:dyDescent="0.3">
      <c r="A1000" s="59" t="s">
        <v>189</v>
      </c>
      <c r="G1000" s="10">
        <v>43.33</v>
      </c>
      <c r="M1000" s="1" t="s">
        <v>281</v>
      </c>
    </row>
    <row r="1001" spans="1:13" x14ac:dyDescent="0.3">
      <c r="A1001" s="13" t="s">
        <v>278</v>
      </c>
      <c r="G1001" s="39">
        <v>43.4</v>
      </c>
      <c r="H1001" s="19"/>
      <c r="I1001" s="77"/>
      <c r="J1001" s="39">
        <v>62.831853071799998</v>
      </c>
      <c r="M1001" s="1" t="s">
        <v>260</v>
      </c>
    </row>
    <row r="1002" spans="1:13" x14ac:dyDescent="0.3">
      <c r="A1002" s="22" t="s">
        <v>20</v>
      </c>
      <c r="G1002" s="10">
        <v>43.4</v>
      </c>
      <c r="M1002" s="1" t="s">
        <v>285</v>
      </c>
    </row>
    <row r="1003" spans="1:13" x14ac:dyDescent="0.3">
      <c r="A1003" s="5" t="s">
        <v>276</v>
      </c>
      <c r="G1003" s="39">
        <v>43.4</v>
      </c>
      <c r="H1003" s="39">
        <v>580.5</v>
      </c>
      <c r="I1003" s="77">
        <v>15</v>
      </c>
      <c r="J1003" s="39"/>
      <c r="M1003" s="1" t="s">
        <v>260</v>
      </c>
    </row>
    <row r="1004" spans="1:13" x14ac:dyDescent="0.3">
      <c r="A1004" s="59" t="s">
        <v>174</v>
      </c>
      <c r="G1004" s="10">
        <v>43.5</v>
      </c>
      <c r="M1004" s="1" t="s">
        <v>281</v>
      </c>
    </row>
    <row r="1005" spans="1:13" x14ac:dyDescent="0.3">
      <c r="A1005" s="22" t="s">
        <v>163</v>
      </c>
      <c r="G1005" s="10">
        <v>43.51</v>
      </c>
      <c r="M1005" s="1" t="s">
        <v>285</v>
      </c>
    </row>
    <row r="1006" spans="1:13" x14ac:dyDescent="0.3">
      <c r="A1006" s="13" t="s">
        <v>50</v>
      </c>
      <c r="G1006" s="10">
        <v>43.6</v>
      </c>
      <c r="H1006" s="34"/>
      <c r="M1006" s="1" t="s">
        <v>285</v>
      </c>
    </row>
    <row r="1007" spans="1:13" x14ac:dyDescent="0.3">
      <c r="A1007" s="70" t="s">
        <v>156</v>
      </c>
      <c r="G1007" s="10">
        <v>43.75</v>
      </c>
      <c r="M1007" s="1" t="s">
        <v>281</v>
      </c>
    </row>
    <row r="1008" spans="1:13" x14ac:dyDescent="0.3">
      <c r="A1008" s="70" t="s">
        <v>156</v>
      </c>
      <c r="G1008" s="10">
        <v>43.75</v>
      </c>
      <c r="M1008" s="1" t="s">
        <v>281</v>
      </c>
    </row>
    <row r="1009" spans="1:13" x14ac:dyDescent="0.3">
      <c r="A1009" s="70" t="s">
        <v>156</v>
      </c>
      <c r="G1009" s="10">
        <v>43.75</v>
      </c>
      <c r="M1009" s="1" t="s">
        <v>281</v>
      </c>
    </row>
    <row r="1010" spans="1:13" x14ac:dyDescent="0.3">
      <c r="A1010" s="22" t="s">
        <v>153</v>
      </c>
      <c r="G1010" s="10">
        <v>43.86</v>
      </c>
      <c r="M1010" s="1" t="s">
        <v>285</v>
      </c>
    </row>
    <row r="1011" spans="1:13" x14ac:dyDescent="0.3">
      <c r="A1011" s="7" t="s">
        <v>157</v>
      </c>
      <c r="B1011" s="19">
        <v>55.763782409405643</v>
      </c>
      <c r="C1011" s="6" t="s">
        <v>223</v>
      </c>
      <c r="D1011" s="6"/>
      <c r="G1011" s="39">
        <v>44.09568241777778</v>
      </c>
      <c r="H1011" s="19"/>
      <c r="M1011" s="1" t="s">
        <v>224</v>
      </c>
    </row>
    <row r="1012" spans="1:13" x14ac:dyDescent="0.3">
      <c r="A1012" s="13" t="s">
        <v>93</v>
      </c>
      <c r="G1012" s="39">
        <v>44.1</v>
      </c>
      <c r="H1012" s="19"/>
      <c r="I1012" s="77"/>
      <c r="J1012" s="39">
        <v>4.7123889803850005</v>
      </c>
      <c r="M1012" s="1" t="s">
        <v>260</v>
      </c>
    </row>
    <row r="1013" spans="1:13" x14ac:dyDescent="0.3">
      <c r="A1013" s="58" t="s">
        <v>43</v>
      </c>
      <c r="B1013" s="28">
        <v>19.461200585651536</v>
      </c>
      <c r="C1013" s="1" t="s">
        <v>240</v>
      </c>
      <c r="G1013" s="28">
        <v>44.306666666666672</v>
      </c>
      <c r="H1013" s="28">
        <v>0.48478191780821905</v>
      </c>
      <c r="M1013" s="1" t="s">
        <v>241</v>
      </c>
    </row>
    <row r="1014" spans="1:13" x14ac:dyDescent="0.3">
      <c r="A1014" s="59" t="s">
        <v>163</v>
      </c>
      <c r="G1014" s="10">
        <v>44.33</v>
      </c>
      <c r="M1014" s="1" t="s">
        <v>281</v>
      </c>
    </row>
    <row r="1015" spans="1:13" x14ac:dyDescent="0.3">
      <c r="A1015" s="59" t="s">
        <v>163</v>
      </c>
      <c r="G1015" s="10">
        <v>44.33</v>
      </c>
      <c r="M1015" s="1" t="s">
        <v>281</v>
      </c>
    </row>
    <row r="1016" spans="1:13" x14ac:dyDescent="0.3">
      <c r="A1016" s="14" t="s">
        <v>106</v>
      </c>
      <c r="G1016" s="10">
        <v>44.49</v>
      </c>
      <c r="M1016" s="1" t="s">
        <v>285</v>
      </c>
    </row>
    <row r="1017" spans="1:13" x14ac:dyDescent="0.3">
      <c r="A1017" s="59" t="s">
        <v>35</v>
      </c>
      <c r="G1017" s="10">
        <v>44.68</v>
      </c>
      <c r="M1017" s="1" t="s">
        <v>281</v>
      </c>
    </row>
    <row r="1018" spans="1:13" x14ac:dyDescent="0.3">
      <c r="A1018" s="22" t="s">
        <v>35</v>
      </c>
      <c r="G1018" s="10">
        <v>44.68</v>
      </c>
      <c r="M1018" s="1" t="s">
        <v>285</v>
      </c>
    </row>
    <row r="1019" spans="1:13" x14ac:dyDescent="0.3">
      <c r="A1019" s="22" t="s">
        <v>125</v>
      </c>
      <c r="G1019" s="10">
        <v>44.85</v>
      </c>
      <c r="M1019" s="1" t="s">
        <v>285</v>
      </c>
    </row>
    <row r="1020" spans="1:13" x14ac:dyDescent="0.3">
      <c r="A1020" s="59" t="s">
        <v>153</v>
      </c>
      <c r="G1020" s="39">
        <v>45.018749999999997</v>
      </c>
      <c r="H1020" s="39">
        <v>600</v>
      </c>
      <c r="I1020" s="77">
        <v>30</v>
      </c>
      <c r="J1020" s="39"/>
      <c r="M1020" s="1" t="s">
        <v>260</v>
      </c>
    </row>
    <row r="1021" spans="1:13" x14ac:dyDescent="0.3">
      <c r="A1021" s="22" t="s">
        <v>115</v>
      </c>
      <c r="G1021" s="10">
        <v>45.28</v>
      </c>
      <c r="M1021" s="1" t="s">
        <v>285</v>
      </c>
    </row>
    <row r="1022" spans="1:13" x14ac:dyDescent="0.3">
      <c r="A1022" s="58" t="s">
        <v>43</v>
      </c>
      <c r="B1022" s="28">
        <v>19.213530655391118</v>
      </c>
      <c r="C1022" s="1" t="s">
        <v>240</v>
      </c>
      <c r="G1022" s="28">
        <v>45.44</v>
      </c>
      <c r="H1022" s="28">
        <v>0.59406435588507889</v>
      </c>
      <c r="M1022" s="1" t="s">
        <v>241</v>
      </c>
    </row>
    <row r="1023" spans="1:13" x14ac:dyDescent="0.3">
      <c r="A1023" s="58" t="s">
        <v>73</v>
      </c>
      <c r="G1023" s="10">
        <v>45.46</v>
      </c>
      <c r="H1023" s="34"/>
      <c r="M1023" s="1" t="s">
        <v>281</v>
      </c>
    </row>
    <row r="1024" spans="1:13" x14ac:dyDescent="0.3">
      <c r="A1024" s="58" t="s">
        <v>73</v>
      </c>
      <c r="G1024" s="10">
        <v>45.46</v>
      </c>
      <c r="H1024" s="34"/>
      <c r="M1024" s="1" t="s">
        <v>281</v>
      </c>
    </row>
    <row r="1025" spans="1:14" x14ac:dyDescent="0.3">
      <c r="A1025" s="24" t="s">
        <v>73</v>
      </c>
      <c r="G1025" s="10">
        <v>45.46</v>
      </c>
      <c r="H1025" s="34"/>
      <c r="M1025" s="1" t="s">
        <v>285</v>
      </c>
    </row>
    <row r="1026" spans="1:14" x14ac:dyDescent="0.3">
      <c r="A1026" s="22" t="s">
        <v>189</v>
      </c>
      <c r="G1026" s="39">
        <v>45.5</v>
      </c>
      <c r="H1026" s="39"/>
      <c r="I1026" s="77"/>
      <c r="J1026" s="39"/>
      <c r="M1026" s="1" t="s">
        <v>260</v>
      </c>
    </row>
    <row r="1027" spans="1:14" x14ac:dyDescent="0.3">
      <c r="A1027" s="13" t="s">
        <v>50</v>
      </c>
      <c r="G1027" s="10">
        <v>45.82</v>
      </c>
      <c r="H1027" s="34"/>
      <c r="M1027" s="1" t="s">
        <v>285</v>
      </c>
    </row>
    <row r="1028" spans="1:14" x14ac:dyDescent="0.3">
      <c r="A1028" s="7" t="s">
        <v>65</v>
      </c>
      <c r="G1028" s="29">
        <v>46.2</v>
      </c>
      <c r="H1028" s="20"/>
      <c r="M1028" s="1" t="s">
        <v>212</v>
      </c>
      <c r="N1028" s="7" t="s">
        <v>208</v>
      </c>
    </row>
    <row r="1029" spans="1:14" x14ac:dyDescent="0.3">
      <c r="A1029" s="22" t="s">
        <v>119</v>
      </c>
      <c r="G1029" s="39">
        <v>46.287500000000001</v>
      </c>
      <c r="H1029" s="19">
        <v>340</v>
      </c>
      <c r="I1029" s="77">
        <v>40</v>
      </c>
      <c r="J1029" s="39"/>
      <c r="M1029" s="1" t="s">
        <v>260</v>
      </c>
    </row>
    <row r="1030" spans="1:14" x14ac:dyDescent="0.3">
      <c r="A1030" s="13" t="s">
        <v>50</v>
      </c>
      <c r="G1030" s="10">
        <v>46.61</v>
      </c>
      <c r="H1030" s="34"/>
      <c r="M1030" s="1" t="s">
        <v>285</v>
      </c>
    </row>
    <row r="1031" spans="1:14" x14ac:dyDescent="0.3">
      <c r="A1031" s="7" t="s">
        <v>117</v>
      </c>
      <c r="G1031" s="39">
        <v>46.637500000000003</v>
      </c>
      <c r="H1031" s="19"/>
      <c r="I1031" s="77">
        <v>10</v>
      </c>
      <c r="J1031" s="39"/>
      <c r="M1031" s="1" t="s">
        <v>260</v>
      </c>
    </row>
    <row r="1032" spans="1:14" x14ac:dyDescent="0.3">
      <c r="A1032" s="58" t="s">
        <v>59</v>
      </c>
      <c r="G1032" s="10">
        <v>47.25</v>
      </c>
      <c r="H1032" s="34"/>
      <c r="M1032" s="1" t="s">
        <v>281</v>
      </c>
    </row>
    <row r="1033" spans="1:14" x14ac:dyDescent="0.3">
      <c r="A1033" s="58" t="s">
        <v>59</v>
      </c>
      <c r="G1033" s="10">
        <v>47.25</v>
      </c>
      <c r="H1033" s="34"/>
      <c r="M1033" s="1" t="s">
        <v>285</v>
      </c>
    </row>
    <row r="1034" spans="1:14" x14ac:dyDescent="0.3">
      <c r="A1034" s="59" t="s">
        <v>189</v>
      </c>
      <c r="G1034" s="10">
        <v>47.57</v>
      </c>
      <c r="M1034" s="1" t="s">
        <v>281</v>
      </c>
    </row>
    <row r="1035" spans="1:14" x14ac:dyDescent="0.3">
      <c r="A1035" s="59" t="s">
        <v>189</v>
      </c>
      <c r="G1035" s="10">
        <v>47.57</v>
      </c>
      <c r="M1035" s="1" t="s">
        <v>281</v>
      </c>
    </row>
    <row r="1036" spans="1:14" x14ac:dyDescent="0.3">
      <c r="A1036" s="59" t="s">
        <v>189</v>
      </c>
      <c r="G1036" s="10">
        <v>47.57</v>
      </c>
      <c r="M1036" s="1" t="s">
        <v>281</v>
      </c>
    </row>
    <row r="1037" spans="1:14" x14ac:dyDescent="0.3">
      <c r="A1037" s="59" t="s">
        <v>189</v>
      </c>
      <c r="G1037" s="10">
        <v>47.57</v>
      </c>
      <c r="M1037" s="1" t="s">
        <v>281</v>
      </c>
    </row>
    <row r="1038" spans="1:14" x14ac:dyDescent="0.3">
      <c r="A1038" s="59" t="s">
        <v>189</v>
      </c>
      <c r="G1038" s="10">
        <v>47.57</v>
      </c>
      <c r="M1038" s="1" t="s">
        <v>281</v>
      </c>
    </row>
    <row r="1039" spans="1:14" x14ac:dyDescent="0.3">
      <c r="A1039" s="22" t="s">
        <v>189</v>
      </c>
      <c r="G1039" s="10">
        <v>47.57</v>
      </c>
      <c r="M1039" s="1" t="s">
        <v>285</v>
      </c>
    </row>
    <row r="1040" spans="1:14" x14ac:dyDescent="0.3">
      <c r="A1040" s="13" t="s">
        <v>278</v>
      </c>
      <c r="G1040" s="10">
        <v>47.67</v>
      </c>
      <c r="H1040" s="34"/>
      <c r="M1040" s="1" t="s">
        <v>281</v>
      </c>
    </row>
    <row r="1041" spans="1:13" x14ac:dyDescent="0.3">
      <c r="A1041" s="13" t="s">
        <v>278</v>
      </c>
      <c r="G1041" s="10">
        <v>47.67</v>
      </c>
      <c r="H1041" s="34"/>
      <c r="M1041" s="1" t="s">
        <v>281</v>
      </c>
    </row>
    <row r="1042" spans="1:13" x14ac:dyDescent="0.3">
      <c r="A1042" s="13" t="s">
        <v>101</v>
      </c>
      <c r="G1042" s="10">
        <v>47.77</v>
      </c>
      <c r="M1042" s="1" t="s">
        <v>285</v>
      </c>
    </row>
    <row r="1043" spans="1:13" x14ac:dyDescent="0.3">
      <c r="A1043" s="5" t="s">
        <v>167</v>
      </c>
      <c r="G1043" s="39">
        <v>47.774999999999999</v>
      </c>
      <c r="H1043" s="39"/>
      <c r="I1043" s="77">
        <v>7</v>
      </c>
      <c r="J1043" s="39"/>
      <c r="M1043" s="1" t="s">
        <v>260</v>
      </c>
    </row>
    <row r="1044" spans="1:13" x14ac:dyDescent="0.3">
      <c r="A1044" s="13" t="s">
        <v>79</v>
      </c>
      <c r="G1044" s="10">
        <v>47.84</v>
      </c>
      <c r="H1044" s="34"/>
      <c r="M1044" s="1" t="s">
        <v>285</v>
      </c>
    </row>
    <row r="1045" spans="1:13" x14ac:dyDescent="0.3">
      <c r="A1045" s="13" t="s">
        <v>136</v>
      </c>
      <c r="B1045" s="10">
        <v>12.01</v>
      </c>
      <c r="C1045" s="3" t="s">
        <v>220</v>
      </c>
      <c r="D1045" s="3"/>
      <c r="G1045" s="10">
        <v>48</v>
      </c>
      <c r="H1045" s="34"/>
      <c r="I1045" s="79">
        <v>3</v>
      </c>
      <c r="J1045" s="10">
        <v>21.378799999999998</v>
      </c>
      <c r="M1045" s="1" t="s">
        <v>221</v>
      </c>
    </row>
    <row r="1046" spans="1:13" x14ac:dyDescent="0.3">
      <c r="A1046" s="59" t="s">
        <v>136</v>
      </c>
      <c r="G1046" s="10">
        <v>48</v>
      </c>
      <c r="M1046" s="1" t="s">
        <v>281</v>
      </c>
    </row>
    <row r="1047" spans="1:13" x14ac:dyDescent="0.3">
      <c r="A1047" s="22" t="s">
        <v>148</v>
      </c>
      <c r="G1047" s="10">
        <v>48.8</v>
      </c>
      <c r="M1047" s="1" t="s">
        <v>285</v>
      </c>
    </row>
    <row r="1048" spans="1:13" x14ac:dyDescent="0.3">
      <c r="A1048" s="58" t="s">
        <v>79</v>
      </c>
      <c r="G1048" s="10">
        <v>49</v>
      </c>
      <c r="H1048" s="34"/>
      <c r="M1048" s="1" t="s">
        <v>281</v>
      </c>
    </row>
    <row r="1049" spans="1:13" x14ac:dyDescent="0.3">
      <c r="A1049" s="22" t="s">
        <v>163</v>
      </c>
      <c r="G1049" s="39">
        <v>49</v>
      </c>
      <c r="H1049" s="39"/>
      <c r="I1049" s="77"/>
      <c r="J1049" s="39"/>
      <c r="M1049" s="1" t="s">
        <v>260</v>
      </c>
    </row>
    <row r="1050" spans="1:13" x14ac:dyDescent="0.3">
      <c r="A1050" s="22" t="s">
        <v>148</v>
      </c>
      <c r="G1050" s="10">
        <v>49.5</v>
      </c>
      <c r="M1050" s="1" t="s">
        <v>285</v>
      </c>
    </row>
    <row r="1051" spans="1:13" x14ac:dyDescent="0.3">
      <c r="A1051" s="22" t="s">
        <v>149</v>
      </c>
      <c r="G1051" s="39">
        <v>49.612499999999997</v>
      </c>
      <c r="H1051" s="39"/>
      <c r="I1051" s="77"/>
      <c r="J1051" s="39"/>
      <c r="M1051" s="1" t="s">
        <v>260</v>
      </c>
    </row>
    <row r="1052" spans="1:13" x14ac:dyDescent="0.3">
      <c r="A1052" s="7" t="s">
        <v>77</v>
      </c>
      <c r="G1052" s="10">
        <v>49.66</v>
      </c>
      <c r="H1052" s="34"/>
      <c r="M1052" s="1" t="s">
        <v>285</v>
      </c>
    </row>
    <row r="1053" spans="1:13" x14ac:dyDescent="0.3">
      <c r="A1053" s="22" t="s">
        <v>148</v>
      </c>
      <c r="G1053" s="10">
        <v>49.98</v>
      </c>
      <c r="M1053" s="1" t="s">
        <v>285</v>
      </c>
    </row>
    <row r="1054" spans="1:13" x14ac:dyDescent="0.3">
      <c r="A1054" s="60" t="s">
        <v>163</v>
      </c>
      <c r="B1054" s="27">
        <v>12.204119627262529</v>
      </c>
      <c r="C1054" s="21" t="s">
        <v>215</v>
      </c>
      <c r="D1054" s="21"/>
      <c r="G1054" s="27">
        <v>50.029567999999998</v>
      </c>
      <c r="H1054" s="27"/>
      <c r="I1054" s="21">
        <v>17</v>
      </c>
      <c r="M1054" s="1" t="s">
        <v>216</v>
      </c>
    </row>
    <row r="1055" spans="1:13" x14ac:dyDescent="0.3">
      <c r="A1055" s="58" t="s">
        <v>163</v>
      </c>
      <c r="B1055" s="10">
        <v>12.20412</v>
      </c>
      <c r="C1055" s="10" t="s">
        <v>220</v>
      </c>
      <c r="D1055" s="10"/>
      <c r="G1055" s="10">
        <v>50.029568019999999</v>
      </c>
      <c r="H1055" s="34"/>
      <c r="I1055" s="79">
        <v>17</v>
      </c>
      <c r="M1055" s="1" t="s">
        <v>261</v>
      </c>
    </row>
    <row r="1056" spans="1:13" x14ac:dyDescent="0.3">
      <c r="A1056" s="59" t="s">
        <v>163</v>
      </c>
      <c r="G1056" s="10">
        <v>50.03</v>
      </c>
      <c r="M1056" s="1" t="s">
        <v>281</v>
      </c>
    </row>
    <row r="1057" spans="1:14" x14ac:dyDescent="0.3">
      <c r="A1057" s="59" t="s">
        <v>143</v>
      </c>
      <c r="G1057" s="10">
        <v>50.17</v>
      </c>
      <c r="M1057" s="1" t="s">
        <v>281</v>
      </c>
    </row>
    <row r="1058" spans="1:14" x14ac:dyDescent="0.3">
      <c r="A1058" s="22" t="s">
        <v>7</v>
      </c>
      <c r="G1058" s="10">
        <v>51.31</v>
      </c>
      <c r="M1058" s="1" t="s">
        <v>285</v>
      </c>
    </row>
    <row r="1059" spans="1:14" x14ac:dyDescent="0.3">
      <c r="A1059" s="13" t="s">
        <v>142</v>
      </c>
      <c r="E1059" s="10">
        <v>61.8</v>
      </c>
      <c r="F1059" s="1" t="s">
        <v>252</v>
      </c>
      <c r="G1059" s="10">
        <v>51.46</v>
      </c>
      <c r="H1059" s="34"/>
      <c r="M1059" s="12" t="s">
        <v>257</v>
      </c>
    </row>
    <row r="1060" spans="1:14" x14ac:dyDescent="0.3">
      <c r="A1060" s="22" t="s">
        <v>169</v>
      </c>
      <c r="G1060" s="39">
        <v>51.47625</v>
      </c>
      <c r="H1060" s="39"/>
      <c r="I1060" s="77"/>
      <c r="J1060" s="39"/>
      <c r="M1060" s="1" t="s">
        <v>260</v>
      </c>
    </row>
    <row r="1061" spans="1:14" x14ac:dyDescent="0.3">
      <c r="A1061" s="5" t="s">
        <v>142</v>
      </c>
      <c r="E1061" s="29">
        <v>61.8</v>
      </c>
      <c r="F1061" s="1" t="s">
        <v>252</v>
      </c>
      <c r="G1061" s="29">
        <v>51.5</v>
      </c>
      <c r="H1061" s="29">
        <v>0.46</v>
      </c>
      <c r="I1061" s="81">
        <v>25</v>
      </c>
      <c r="M1061" s="1" t="s">
        <v>265</v>
      </c>
    </row>
    <row r="1062" spans="1:14" x14ac:dyDescent="0.3">
      <c r="A1062" s="61" t="s">
        <v>142</v>
      </c>
      <c r="B1062" s="32"/>
      <c r="D1062" s="17"/>
      <c r="E1062" s="37">
        <v>61.8</v>
      </c>
      <c r="G1062" s="37">
        <v>51.5</v>
      </c>
      <c r="H1062" s="34"/>
      <c r="I1062" s="83">
        <v>25</v>
      </c>
      <c r="M1062" s="12" t="s">
        <v>258</v>
      </c>
    </row>
    <row r="1063" spans="1:14" x14ac:dyDescent="0.3">
      <c r="A1063" s="22" t="s">
        <v>7</v>
      </c>
      <c r="G1063" s="10">
        <v>51.5</v>
      </c>
      <c r="M1063" s="1" t="s">
        <v>285</v>
      </c>
    </row>
    <row r="1064" spans="1:14" x14ac:dyDescent="0.3">
      <c r="A1064" s="22" t="s">
        <v>153</v>
      </c>
      <c r="G1064" s="10">
        <v>51.85</v>
      </c>
      <c r="M1064" s="1" t="s">
        <v>285</v>
      </c>
    </row>
    <row r="1065" spans="1:14" x14ac:dyDescent="0.3">
      <c r="A1065" s="13" t="s">
        <v>12</v>
      </c>
      <c r="G1065" s="10">
        <v>51.974999999999994</v>
      </c>
      <c r="H1065" s="34"/>
      <c r="I1065" s="79">
        <v>15</v>
      </c>
      <c r="L1065" s="1" t="s">
        <v>326</v>
      </c>
      <c r="M1065" s="1" t="s">
        <v>263</v>
      </c>
    </row>
    <row r="1066" spans="1:14" x14ac:dyDescent="0.3">
      <c r="A1066" s="13" t="s">
        <v>115</v>
      </c>
      <c r="B1066" s="28">
        <v>10.891364902506963</v>
      </c>
      <c r="C1066" s="1" t="s">
        <v>240</v>
      </c>
      <c r="G1066" s="28">
        <v>52.133333333333333</v>
      </c>
      <c r="H1066" s="28">
        <v>0.42115889695210451</v>
      </c>
      <c r="M1066" s="1" t="s">
        <v>241</v>
      </c>
    </row>
    <row r="1067" spans="1:14" x14ac:dyDescent="0.3">
      <c r="A1067" s="22" t="s">
        <v>148</v>
      </c>
      <c r="G1067" s="10">
        <v>52.18</v>
      </c>
      <c r="M1067" s="1" t="s">
        <v>285</v>
      </c>
    </row>
    <row r="1068" spans="1:14" x14ac:dyDescent="0.3">
      <c r="A1068" s="70" t="s">
        <v>156</v>
      </c>
      <c r="G1068" s="10">
        <v>52.28</v>
      </c>
      <c r="M1068" s="1" t="s">
        <v>281</v>
      </c>
    </row>
    <row r="1069" spans="1:14" x14ac:dyDescent="0.3">
      <c r="A1069" s="7" t="s">
        <v>118</v>
      </c>
      <c r="G1069" s="39">
        <v>52.5</v>
      </c>
      <c r="H1069" s="19"/>
      <c r="I1069" s="77">
        <v>35</v>
      </c>
      <c r="J1069" s="39"/>
      <c r="M1069" s="1" t="s">
        <v>260</v>
      </c>
    </row>
    <row r="1070" spans="1:14" x14ac:dyDescent="0.3">
      <c r="A1070" s="63" t="s">
        <v>245</v>
      </c>
      <c r="B1070" s="33"/>
      <c r="C1070" s="12"/>
      <c r="D1070" s="12"/>
      <c r="E1070" s="33"/>
      <c r="F1070" s="12"/>
      <c r="G1070" s="43">
        <v>53.59375</v>
      </c>
      <c r="H1070" s="48"/>
      <c r="I1070" s="78">
        <v>10</v>
      </c>
      <c r="J1070" s="33"/>
      <c r="K1070" s="33"/>
      <c r="L1070" s="1" t="s">
        <v>328</v>
      </c>
      <c r="M1070" s="12" t="s">
        <v>247</v>
      </c>
      <c r="N1070" s="12"/>
    </row>
    <row r="1071" spans="1:14" x14ac:dyDescent="0.3">
      <c r="A1071" s="22" t="s">
        <v>163</v>
      </c>
      <c r="G1071" s="10">
        <v>54.24</v>
      </c>
      <c r="M1071" s="1" t="s">
        <v>285</v>
      </c>
    </row>
    <row r="1072" spans="1:14" x14ac:dyDescent="0.3">
      <c r="A1072" s="22" t="s">
        <v>153</v>
      </c>
      <c r="G1072" s="10">
        <v>54.69</v>
      </c>
      <c r="M1072" s="1" t="s">
        <v>285</v>
      </c>
    </row>
    <row r="1073" spans="1:13" x14ac:dyDescent="0.3">
      <c r="A1073" s="61" t="s">
        <v>117</v>
      </c>
      <c r="E1073" s="36">
        <v>120.86</v>
      </c>
      <c r="F1073" s="1" t="s">
        <v>252</v>
      </c>
      <c r="G1073" s="36">
        <v>55.65</v>
      </c>
      <c r="H1073" s="36">
        <v>0.44</v>
      </c>
      <c r="I1073" s="80">
        <v>4</v>
      </c>
      <c r="M1073" s="12" t="s">
        <v>256</v>
      </c>
    </row>
    <row r="1074" spans="1:13" x14ac:dyDescent="0.3">
      <c r="A1074" s="59" t="s">
        <v>121</v>
      </c>
      <c r="G1074" s="39">
        <v>55.877499999999998</v>
      </c>
      <c r="H1074" s="19">
        <v>580</v>
      </c>
      <c r="I1074" s="77">
        <v>45</v>
      </c>
      <c r="J1074" s="39">
        <v>36.651914291883337</v>
      </c>
      <c r="M1074" s="1" t="s">
        <v>260</v>
      </c>
    </row>
    <row r="1075" spans="1:13" x14ac:dyDescent="0.3">
      <c r="A1075" s="70" t="s">
        <v>156</v>
      </c>
      <c r="G1075" s="10">
        <v>56.84</v>
      </c>
      <c r="M1075" s="1" t="s">
        <v>281</v>
      </c>
    </row>
    <row r="1076" spans="1:13" x14ac:dyDescent="0.3">
      <c r="A1076" s="59" t="s">
        <v>120</v>
      </c>
      <c r="G1076" s="10">
        <v>58.33</v>
      </c>
      <c r="M1076" s="1" t="s">
        <v>281</v>
      </c>
    </row>
    <row r="1077" spans="1:13" x14ac:dyDescent="0.3">
      <c r="A1077" s="59" t="s">
        <v>120</v>
      </c>
      <c r="G1077" s="10">
        <v>58.33</v>
      </c>
      <c r="M1077" s="1" t="s">
        <v>281</v>
      </c>
    </row>
    <row r="1078" spans="1:13" x14ac:dyDescent="0.3">
      <c r="A1078" s="22" t="s">
        <v>7</v>
      </c>
      <c r="G1078" s="10">
        <v>58.48</v>
      </c>
      <c r="M1078" s="1" t="s">
        <v>281</v>
      </c>
    </row>
    <row r="1079" spans="1:13" x14ac:dyDescent="0.3">
      <c r="A1079" s="22" t="s">
        <v>7</v>
      </c>
      <c r="B1079" s="27">
        <v>8.4203392270920929</v>
      </c>
      <c r="C1079" s="21" t="s">
        <v>215</v>
      </c>
      <c r="D1079" s="21"/>
      <c r="G1079" s="27">
        <v>58.480940000000004</v>
      </c>
      <c r="H1079" s="27"/>
      <c r="I1079" s="21">
        <v>1</v>
      </c>
      <c r="M1079" s="1" t="s">
        <v>216</v>
      </c>
    </row>
    <row r="1080" spans="1:13" x14ac:dyDescent="0.3">
      <c r="A1080" s="59" t="s">
        <v>238</v>
      </c>
      <c r="G1080" s="10">
        <v>60</v>
      </c>
      <c r="M1080" s="1" t="s">
        <v>281</v>
      </c>
    </row>
    <row r="1081" spans="1:13" x14ac:dyDescent="0.3">
      <c r="A1081" s="7" t="s">
        <v>112</v>
      </c>
      <c r="G1081" s="39">
        <v>60.637500000000003</v>
      </c>
      <c r="H1081" s="19"/>
      <c r="I1081" s="77">
        <v>2</v>
      </c>
      <c r="J1081" s="39"/>
      <c r="M1081" s="1" t="s">
        <v>260</v>
      </c>
    </row>
    <row r="1082" spans="1:13" x14ac:dyDescent="0.3">
      <c r="A1082" s="22" t="s">
        <v>118</v>
      </c>
      <c r="G1082" s="10">
        <v>60.9</v>
      </c>
      <c r="I1082" s="79">
        <v>15</v>
      </c>
      <c r="M1082" s="1" t="s">
        <v>263</v>
      </c>
    </row>
    <row r="1083" spans="1:13" x14ac:dyDescent="0.3">
      <c r="A1083" s="7" t="s">
        <v>79</v>
      </c>
      <c r="G1083" s="39">
        <v>61.25</v>
      </c>
      <c r="H1083" s="19">
        <v>410</v>
      </c>
      <c r="I1083" s="77">
        <v>25</v>
      </c>
      <c r="J1083" s="39"/>
      <c r="M1083" s="1" t="s">
        <v>260</v>
      </c>
    </row>
    <row r="1084" spans="1:13" x14ac:dyDescent="0.3">
      <c r="A1084" s="22" t="s">
        <v>120</v>
      </c>
      <c r="G1084" s="10">
        <v>61.25</v>
      </c>
      <c r="M1084" s="1" t="s">
        <v>285</v>
      </c>
    </row>
    <row r="1085" spans="1:13" x14ac:dyDescent="0.3">
      <c r="A1085" s="13" t="s">
        <v>141</v>
      </c>
      <c r="B1085" s="10">
        <v>5.56</v>
      </c>
      <c r="C1085" s="3" t="s">
        <v>220</v>
      </c>
      <c r="D1085" s="3"/>
      <c r="G1085" s="10">
        <v>61.33</v>
      </c>
      <c r="H1085" s="34"/>
      <c r="I1085" s="79">
        <v>0.4</v>
      </c>
      <c r="J1085" s="10">
        <v>11.33</v>
      </c>
      <c r="M1085" s="1" t="s">
        <v>221</v>
      </c>
    </row>
    <row r="1086" spans="1:13" x14ac:dyDescent="0.3">
      <c r="A1086" s="59" t="s">
        <v>141</v>
      </c>
      <c r="G1086" s="10">
        <v>61.33</v>
      </c>
      <c r="M1086" s="1" t="s">
        <v>281</v>
      </c>
    </row>
    <row r="1087" spans="1:13" x14ac:dyDescent="0.3">
      <c r="A1087" s="59" t="s">
        <v>141</v>
      </c>
      <c r="G1087" s="10">
        <v>61.33</v>
      </c>
      <c r="M1087" s="1" t="s">
        <v>281</v>
      </c>
    </row>
    <row r="1088" spans="1:13" x14ac:dyDescent="0.3">
      <c r="A1088" s="22" t="s">
        <v>7</v>
      </c>
      <c r="G1088" s="10">
        <v>61.73</v>
      </c>
      <c r="M1088" s="1" t="s">
        <v>285</v>
      </c>
    </row>
    <row r="1089" spans="1:14" x14ac:dyDescent="0.3">
      <c r="A1089" s="13" t="s">
        <v>114</v>
      </c>
      <c r="B1089" s="28">
        <v>15.528278173439462</v>
      </c>
      <c r="C1089" s="1" t="s">
        <v>240</v>
      </c>
      <c r="G1089" s="28">
        <v>61.776666666666671</v>
      </c>
      <c r="H1089" s="28">
        <v>0.47044896907216499</v>
      </c>
      <c r="M1089" s="1" t="s">
        <v>241</v>
      </c>
    </row>
    <row r="1090" spans="1:14" x14ac:dyDescent="0.3">
      <c r="A1090" s="7" t="s">
        <v>120</v>
      </c>
      <c r="G1090" s="39">
        <v>63</v>
      </c>
      <c r="H1090" s="19">
        <v>370</v>
      </c>
      <c r="I1090" s="77">
        <v>40</v>
      </c>
      <c r="J1090" s="39"/>
      <c r="M1090" s="1" t="s">
        <v>260</v>
      </c>
    </row>
    <row r="1091" spans="1:14" x14ac:dyDescent="0.3">
      <c r="A1091" s="70" t="s">
        <v>156</v>
      </c>
      <c r="G1091" s="39">
        <v>63</v>
      </c>
      <c r="H1091" s="39"/>
      <c r="I1091" s="77">
        <v>15</v>
      </c>
      <c r="J1091" s="39"/>
      <c r="M1091" s="1" t="s">
        <v>260</v>
      </c>
    </row>
    <row r="1092" spans="1:14" x14ac:dyDescent="0.3">
      <c r="A1092" s="5" t="s">
        <v>238</v>
      </c>
      <c r="G1092" s="39">
        <v>63</v>
      </c>
      <c r="I1092" s="77">
        <v>10</v>
      </c>
      <c r="M1092" s="1" t="s">
        <v>260</v>
      </c>
    </row>
    <row r="1093" spans="1:14" x14ac:dyDescent="0.3">
      <c r="A1093" s="59" t="s">
        <v>184</v>
      </c>
      <c r="G1093" s="39">
        <v>64.3125</v>
      </c>
      <c r="H1093" s="39"/>
      <c r="I1093" s="77"/>
      <c r="J1093" s="39"/>
      <c r="M1093" s="1" t="s">
        <v>260</v>
      </c>
    </row>
    <row r="1094" spans="1:14" x14ac:dyDescent="0.3">
      <c r="A1094" s="13" t="s">
        <v>78</v>
      </c>
      <c r="G1094" s="39">
        <v>64.96875</v>
      </c>
      <c r="H1094" s="19"/>
      <c r="I1094" s="77">
        <v>8</v>
      </c>
      <c r="J1094" s="39"/>
      <c r="M1094" s="1" t="s">
        <v>260</v>
      </c>
    </row>
    <row r="1095" spans="1:14" x14ac:dyDescent="0.3">
      <c r="A1095" s="60" t="s">
        <v>73</v>
      </c>
      <c r="B1095" s="27">
        <v>18.972804433425697</v>
      </c>
      <c r="C1095" s="21" t="s">
        <v>215</v>
      </c>
      <c r="D1095" s="21"/>
      <c r="G1095" s="27">
        <v>65.048259999999999</v>
      </c>
      <c r="H1095" s="27"/>
      <c r="I1095" s="21">
        <v>2</v>
      </c>
      <c r="M1095" s="1" t="s">
        <v>216</v>
      </c>
    </row>
    <row r="1096" spans="1:14" x14ac:dyDescent="0.3">
      <c r="A1096" s="58" t="s">
        <v>73</v>
      </c>
      <c r="B1096" s="10">
        <v>18.972804</v>
      </c>
      <c r="C1096" s="10" t="s">
        <v>220</v>
      </c>
      <c r="D1096" s="10"/>
      <c r="G1096" s="10">
        <v>65.048260010000007</v>
      </c>
      <c r="H1096" s="34"/>
      <c r="I1096" s="79">
        <v>2</v>
      </c>
      <c r="M1096" s="1" t="s">
        <v>261</v>
      </c>
    </row>
    <row r="1097" spans="1:14" x14ac:dyDescent="0.3">
      <c r="A1097" s="58" t="s">
        <v>73</v>
      </c>
      <c r="G1097" s="10">
        <v>65.05</v>
      </c>
      <c r="H1097" s="34"/>
      <c r="M1097" s="1" t="s">
        <v>281</v>
      </c>
    </row>
    <row r="1098" spans="1:14" x14ac:dyDescent="0.3">
      <c r="A1098" s="68" t="s">
        <v>242</v>
      </c>
      <c r="B1098" s="33"/>
      <c r="C1098" s="12"/>
      <c r="D1098" s="12"/>
      <c r="E1098" s="33"/>
      <c r="F1098" s="12"/>
      <c r="G1098" s="43">
        <v>65.467500000000001</v>
      </c>
      <c r="H1098" s="33"/>
      <c r="I1098" s="78">
        <v>30</v>
      </c>
      <c r="J1098" s="33"/>
      <c r="K1098" s="33"/>
      <c r="L1098" s="11"/>
      <c r="M1098" s="12" t="s">
        <v>247</v>
      </c>
      <c r="N1098" s="12"/>
    </row>
    <row r="1099" spans="1:14" x14ac:dyDescent="0.3">
      <c r="A1099" s="59" t="s">
        <v>189</v>
      </c>
      <c r="G1099" s="10">
        <v>66.239999999999995</v>
      </c>
      <c r="M1099" s="1" t="s">
        <v>281</v>
      </c>
    </row>
    <row r="1100" spans="1:14" x14ac:dyDescent="0.3">
      <c r="A1100" s="22" t="s">
        <v>189</v>
      </c>
      <c r="G1100" s="10">
        <v>66.239999999999995</v>
      </c>
      <c r="M1100" s="1" t="s">
        <v>285</v>
      </c>
    </row>
    <row r="1101" spans="1:14" x14ac:dyDescent="0.3">
      <c r="A1101" s="61" t="s">
        <v>201</v>
      </c>
      <c r="E1101" s="36">
        <v>61.96</v>
      </c>
      <c r="F1101" s="1" t="s">
        <v>252</v>
      </c>
      <c r="G1101" s="36">
        <v>66.400000000000006</v>
      </c>
      <c r="H1101" s="36">
        <v>0.53</v>
      </c>
      <c r="I1101" s="80">
        <v>30</v>
      </c>
      <c r="M1101" s="12" t="s">
        <v>256</v>
      </c>
    </row>
    <row r="1102" spans="1:14" x14ac:dyDescent="0.3">
      <c r="A1102" s="13" t="s">
        <v>78</v>
      </c>
      <c r="G1102" s="10">
        <v>66.412499999999994</v>
      </c>
      <c r="H1102" s="34"/>
      <c r="I1102" s="79">
        <v>4</v>
      </c>
      <c r="L1102" s="1" t="s">
        <v>282</v>
      </c>
      <c r="M1102" s="1" t="s">
        <v>263</v>
      </c>
    </row>
    <row r="1103" spans="1:14" x14ac:dyDescent="0.3">
      <c r="A1103" s="60" t="s">
        <v>35</v>
      </c>
      <c r="G1103" s="39">
        <v>69.3</v>
      </c>
      <c r="H1103" s="39"/>
      <c r="I1103" s="77"/>
      <c r="J1103" s="39">
        <v>23.561944901924999</v>
      </c>
      <c r="M1103" s="1" t="s">
        <v>260</v>
      </c>
    </row>
    <row r="1104" spans="1:14" x14ac:dyDescent="0.3">
      <c r="A1104" s="59" t="s">
        <v>189</v>
      </c>
      <c r="G1104" s="10">
        <v>70.97</v>
      </c>
      <c r="M1104" s="1" t="s">
        <v>281</v>
      </c>
    </row>
    <row r="1105" spans="1:13" x14ac:dyDescent="0.3">
      <c r="A1105" s="22" t="s">
        <v>189</v>
      </c>
      <c r="G1105" s="10">
        <v>70.98</v>
      </c>
      <c r="M1105" s="1" t="s">
        <v>285</v>
      </c>
    </row>
    <row r="1106" spans="1:13" x14ac:dyDescent="0.3">
      <c r="A1106" s="59" t="s">
        <v>118</v>
      </c>
      <c r="G1106" s="10">
        <v>72</v>
      </c>
      <c r="M1106" s="1" t="s">
        <v>281</v>
      </c>
    </row>
    <row r="1107" spans="1:13" x14ac:dyDescent="0.3">
      <c r="A1107" s="13" t="s">
        <v>277</v>
      </c>
      <c r="G1107" s="39">
        <v>73.499999999999986</v>
      </c>
      <c r="H1107" s="19"/>
      <c r="I1107" s="77"/>
      <c r="J1107" s="39"/>
      <c r="M1107" s="1" t="s">
        <v>260</v>
      </c>
    </row>
    <row r="1108" spans="1:13" x14ac:dyDescent="0.3">
      <c r="A1108" s="22" t="s">
        <v>189</v>
      </c>
      <c r="G1108" s="10">
        <v>75</v>
      </c>
      <c r="M1108" s="1" t="s">
        <v>285</v>
      </c>
    </row>
    <row r="1109" spans="1:13" x14ac:dyDescent="0.3">
      <c r="A1109" s="59" t="s">
        <v>189</v>
      </c>
      <c r="G1109" s="10">
        <v>75.17</v>
      </c>
      <c r="M1109" s="1" t="s">
        <v>281</v>
      </c>
    </row>
    <row r="1110" spans="1:13" x14ac:dyDescent="0.3">
      <c r="A1110" s="22" t="s">
        <v>189</v>
      </c>
      <c r="G1110" s="10">
        <v>75.17</v>
      </c>
      <c r="M1110" s="1" t="s">
        <v>285</v>
      </c>
    </row>
    <row r="1111" spans="1:13" x14ac:dyDescent="0.3">
      <c r="A1111" s="61" t="s">
        <v>20</v>
      </c>
      <c r="E1111" s="36">
        <v>69.45</v>
      </c>
      <c r="F1111" s="1" t="s">
        <v>252</v>
      </c>
      <c r="G1111" s="36">
        <v>75.650000000000006</v>
      </c>
      <c r="H1111" s="36">
        <v>0.5</v>
      </c>
      <c r="I1111" s="80">
        <v>7</v>
      </c>
      <c r="M1111" s="12" t="s">
        <v>256</v>
      </c>
    </row>
    <row r="1112" spans="1:13" x14ac:dyDescent="0.3">
      <c r="A1112" s="22" t="s">
        <v>7</v>
      </c>
      <c r="G1112" s="10">
        <v>79.45</v>
      </c>
      <c r="M1112" s="1" t="s">
        <v>285</v>
      </c>
    </row>
    <row r="1113" spans="1:13" x14ac:dyDescent="0.3">
      <c r="A1113" s="13" t="s">
        <v>35</v>
      </c>
      <c r="B1113" s="10">
        <v>26.1</v>
      </c>
      <c r="C1113" s="3" t="s">
        <v>220</v>
      </c>
      <c r="D1113" s="3"/>
      <c r="G1113" s="10">
        <v>80</v>
      </c>
      <c r="H1113" s="34"/>
      <c r="I1113" s="79">
        <v>0</v>
      </c>
      <c r="J1113" s="10">
        <v>18.581</v>
      </c>
      <c r="M1113" s="1" t="s">
        <v>221</v>
      </c>
    </row>
    <row r="1114" spans="1:13" x14ac:dyDescent="0.3">
      <c r="A1114" s="59" t="s">
        <v>35</v>
      </c>
      <c r="G1114" s="10">
        <v>80</v>
      </c>
      <c r="M1114" s="1" t="s">
        <v>281</v>
      </c>
    </row>
    <row r="1115" spans="1:13" x14ac:dyDescent="0.3">
      <c r="A1115" s="59" t="s">
        <v>188</v>
      </c>
      <c r="G1115" s="10">
        <v>80.17</v>
      </c>
      <c r="M1115" s="1" t="s">
        <v>281</v>
      </c>
    </row>
    <row r="1116" spans="1:13" x14ac:dyDescent="0.3">
      <c r="A1116" s="59" t="s">
        <v>188</v>
      </c>
      <c r="G1116" s="10">
        <v>80.17</v>
      </c>
      <c r="M1116" s="1" t="s">
        <v>281</v>
      </c>
    </row>
    <row r="1117" spans="1:13" x14ac:dyDescent="0.3">
      <c r="A1117" s="59" t="s">
        <v>188</v>
      </c>
      <c r="G1117" s="10">
        <v>80.17</v>
      </c>
      <c r="M1117" s="1" t="s">
        <v>281</v>
      </c>
    </row>
    <row r="1118" spans="1:13" x14ac:dyDescent="0.3">
      <c r="A1118" s="70" t="s">
        <v>156</v>
      </c>
      <c r="G1118" s="10">
        <v>81.31</v>
      </c>
      <c r="M1118" s="1" t="s">
        <v>281</v>
      </c>
    </row>
    <row r="1119" spans="1:13" x14ac:dyDescent="0.3">
      <c r="A1119" s="71" t="s">
        <v>156</v>
      </c>
      <c r="B1119" s="28">
        <v>12.586996904024765</v>
      </c>
      <c r="C1119" s="1" t="s">
        <v>240</v>
      </c>
      <c r="G1119" s="28">
        <v>81.311999999999998</v>
      </c>
      <c r="H1119" s="28">
        <v>0.4121164482306684</v>
      </c>
      <c r="M1119" s="1" t="s">
        <v>241</v>
      </c>
    </row>
    <row r="1120" spans="1:13" x14ac:dyDescent="0.3">
      <c r="A1120" s="59" t="s">
        <v>141</v>
      </c>
      <c r="G1120" s="10">
        <v>81.58</v>
      </c>
      <c r="M1120" s="1" t="s">
        <v>281</v>
      </c>
    </row>
    <row r="1121" spans="1:13" x14ac:dyDescent="0.3">
      <c r="A1121" s="60" t="s">
        <v>141</v>
      </c>
      <c r="B1121" s="27">
        <v>7.0073396765940368</v>
      </c>
      <c r="C1121" s="21" t="s">
        <v>215</v>
      </c>
      <c r="D1121" s="21"/>
      <c r="G1121" s="27">
        <v>83.809184000000002</v>
      </c>
      <c r="H1121" s="27"/>
      <c r="I1121" s="21">
        <v>0.7</v>
      </c>
      <c r="M1121" s="1" t="s">
        <v>216</v>
      </c>
    </row>
    <row r="1122" spans="1:13" x14ac:dyDescent="0.3">
      <c r="A1122" s="59" t="s">
        <v>141</v>
      </c>
      <c r="G1122" s="10">
        <v>83.81</v>
      </c>
      <c r="M1122" s="1" t="s">
        <v>281</v>
      </c>
    </row>
    <row r="1123" spans="1:13" x14ac:dyDescent="0.3">
      <c r="A1123" s="5" t="s">
        <v>188</v>
      </c>
      <c r="G1123" s="39">
        <v>84.174999999999997</v>
      </c>
      <c r="H1123" s="39">
        <v>516</v>
      </c>
      <c r="I1123" s="77">
        <v>45</v>
      </c>
      <c r="J1123" s="39"/>
      <c r="M1123" s="1" t="s">
        <v>260</v>
      </c>
    </row>
    <row r="1124" spans="1:13" x14ac:dyDescent="0.3">
      <c r="A1124" s="58" t="s">
        <v>98</v>
      </c>
      <c r="G1124" s="10">
        <v>86</v>
      </c>
      <c r="H1124" s="34"/>
      <c r="M1124" s="1" t="s">
        <v>281</v>
      </c>
    </row>
    <row r="1125" spans="1:13" x14ac:dyDescent="0.3">
      <c r="A1125" s="58" t="s">
        <v>98</v>
      </c>
      <c r="G1125" s="10">
        <v>86</v>
      </c>
      <c r="H1125" s="34"/>
      <c r="M1125" s="1" t="s">
        <v>281</v>
      </c>
    </row>
    <row r="1126" spans="1:13" x14ac:dyDescent="0.3">
      <c r="A1126" s="59" t="s">
        <v>189</v>
      </c>
      <c r="G1126" s="10">
        <v>86</v>
      </c>
      <c r="M1126" s="1" t="s">
        <v>281</v>
      </c>
    </row>
    <row r="1127" spans="1:13" x14ac:dyDescent="0.3">
      <c r="A1127" s="22" t="s">
        <v>189</v>
      </c>
      <c r="G1127" s="10">
        <v>86</v>
      </c>
      <c r="M1127" s="1" t="s">
        <v>285</v>
      </c>
    </row>
    <row r="1128" spans="1:13" x14ac:dyDescent="0.3">
      <c r="A1128" s="70" t="s">
        <v>156</v>
      </c>
      <c r="E1128" s="36">
        <v>102.2</v>
      </c>
      <c r="F1128" s="1" t="s">
        <v>252</v>
      </c>
      <c r="G1128" s="36">
        <v>86.03</v>
      </c>
      <c r="H1128" s="36">
        <v>0.47</v>
      </c>
      <c r="I1128" s="80">
        <v>20</v>
      </c>
      <c r="M1128" s="12" t="s">
        <v>256</v>
      </c>
    </row>
    <row r="1129" spans="1:13" x14ac:dyDescent="0.3">
      <c r="A1129" s="22" t="s">
        <v>157</v>
      </c>
      <c r="G1129" s="10">
        <v>89.49</v>
      </c>
      <c r="M1129" s="1" t="s">
        <v>285</v>
      </c>
    </row>
    <row r="1130" spans="1:13" x14ac:dyDescent="0.3">
      <c r="A1130" s="7" t="s">
        <v>98</v>
      </c>
      <c r="G1130" s="39">
        <v>90.3</v>
      </c>
      <c r="H1130" s="19">
        <v>597.70000000000005</v>
      </c>
      <c r="I1130" s="77">
        <v>45</v>
      </c>
      <c r="J1130" s="39"/>
      <c r="M1130" s="1" t="s">
        <v>260</v>
      </c>
    </row>
    <row r="1131" spans="1:13" x14ac:dyDescent="0.3">
      <c r="A1131" s="58" t="s">
        <v>59</v>
      </c>
      <c r="G1131" s="10">
        <v>90.56</v>
      </c>
      <c r="H1131" s="34"/>
      <c r="M1131" s="1" t="s">
        <v>281</v>
      </c>
    </row>
    <row r="1132" spans="1:13" x14ac:dyDescent="0.3">
      <c r="A1132" s="58" t="s">
        <v>98</v>
      </c>
      <c r="G1132" s="10">
        <v>95.469329999999999</v>
      </c>
      <c r="H1132" s="34"/>
      <c r="M1132" s="1" t="s">
        <v>281</v>
      </c>
    </row>
    <row r="1133" spans="1:13" x14ac:dyDescent="0.3">
      <c r="A1133" s="7" t="s">
        <v>127</v>
      </c>
      <c r="G1133" s="39">
        <v>96.25</v>
      </c>
      <c r="H1133" s="19"/>
      <c r="I1133" s="77">
        <v>8</v>
      </c>
      <c r="J1133" s="39"/>
      <c r="M1133" s="1" t="s">
        <v>260</v>
      </c>
    </row>
    <row r="1134" spans="1:13" x14ac:dyDescent="0.3">
      <c r="A1134" s="59" t="s">
        <v>189</v>
      </c>
      <c r="G1134" s="10">
        <v>98.25</v>
      </c>
      <c r="M1134" s="1" t="s">
        <v>281</v>
      </c>
    </row>
    <row r="1135" spans="1:13" x14ac:dyDescent="0.3">
      <c r="A1135" s="22" t="s">
        <v>189</v>
      </c>
      <c r="G1135" s="10">
        <v>98.25</v>
      </c>
      <c r="M1135" s="1" t="s">
        <v>285</v>
      </c>
    </row>
    <row r="1136" spans="1:13" x14ac:dyDescent="0.3">
      <c r="A1136" s="70" t="s">
        <v>156</v>
      </c>
      <c r="B1136" s="28">
        <v>10.703206239168109</v>
      </c>
      <c r="C1136" s="1" t="s">
        <v>240</v>
      </c>
      <c r="G1136" s="28">
        <v>98.812000000000012</v>
      </c>
      <c r="H1136" s="28">
        <v>0.5853642816091954</v>
      </c>
      <c r="M1136" s="1" t="s">
        <v>241</v>
      </c>
    </row>
    <row r="1137" spans="1:14" x14ac:dyDescent="0.3">
      <c r="A1137" s="71" t="s">
        <v>156</v>
      </c>
      <c r="B1137" s="28">
        <v>11.106289721674337</v>
      </c>
      <c r="C1137" s="1" t="s">
        <v>240</v>
      </c>
      <c r="G1137" s="28">
        <v>101.35600000000001</v>
      </c>
      <c r="H1137" s="28">
        <v>0.59046294220665507</v>
      </c>
      <c r="M1137" s="1" t="s">
        <v>241</v>
      </c>
    </row>
    <row r="1138" spans="1:14" x14ac:dyDescent="0.3">
      <c r="A1138" s="59" t="s">
        <v>133</v>
      </c>
      <c r="G1138" s="10">
        <v>105.04</v>
      </c>
      <c r="M1138" s="1" t="s">
        <v>281</v>
      </c>
    </row>
    <row r="1139" spans="1:14" x14ac:dyDescent="0.3">
      <c r="A1139" s="59" t="s">
        <v>133</v>
      </c>
      <c r="G1139" s="10">
        <v>105.04</v>
      </c>
      <c r="M1139" s="1" t="s">
        <v>281</v>
      </c>
    </row>
    <row r="1140" spans="1:14" x14ac:dyDescent="0.3">
      <c r="A1140" s="22" t="s">
        <v>133</v>
      </c>
      <c r="G1140" s="10">
        <v>105.04</v>
      </c>
      <c r="M1140" s="1" t="s">
        <v>285</v>
      </c>
    </row>
    <row r="1141" spans="1:14" x14ac:dyDescent="0.3">
      <c r="A1141" s="59" t="s">
        <v>133</v>
      </c>
      <c r="G1141" s="10">
        <v>107.33</v>
      </c>
      <c r="M1141" s="1" t="s">
        <v>281</v>
      </c>
    </row>
    <row r="1142" spans="1:14" x14ac:dyDescent="0.3">
      <c r="A1142" s="70" t="s">
        <v>6</v>
      </c>
      <c r="B1142" s="28">
        <v>7.968113975576661</v>
      </c>
      <c r="C1142" s="1" t="s">
        <v>240</v>
      </c>
      <c r="G1142" s="28">
        <v>107.66249999999999</v>
      </c>
      <c r="H1142" s="28">
        <v>0.52954000000000001</v>
      </c>
      <c r="M1142" s="1" t="s">
        <v>241</v>
      </c>
    </row>
    <row r="1143" spans="1:14" x14ac:dyDescent="0.3">
      <c r="A1143" s="70" t="s">
        <v>185</v>
      </c>
      <c r="G1143" s="10">
        <v>108.58749999999999</v>
      </c>
      <c r="I1143" s="79">
        <v>20</v>
      </c>
      <c r="L1143" s="1" t="s">
        <v>298</v>
      </c>
      <c r="M1143" s="1" t="s">
        <v>263</v>
      </c>
    </row>
    <row r="1144" spans="1:14" x14ac:dyDescent="0.3">
      <c r="A1144" s="24" t="s">
        <v>149</v>
      </c>
      <c r="G1144" s="29">
        <v>110.25</v>
      </c>
      <c r="H1144" s="20"/>
      <c r="M1144" s="1" t="s">
        <v>212</v>
      </c>
      <c r="N1144" s="7" t="s">
        <v>208</v>
      </c>
    </row>
    <row r="1145" spans="1:14" x14ac:dyDescent="0.3">
      <c r="A1145" s="22" t="s">
        <v>194</v>
      </c>
      <c r="G1145" s="10">
        <v>114.18749999999999</v>
      </c>
      <c r="I1145" s="79">
        <v>10</v>
      </c>
      <c r="L1145" s="1" t="s">
        <v>324</v>
      </c>
      <c r="M1145" s="1" t="s">
        <v>263</v>
      </c>
    </row>
    <row r="1146" spans="1:14" x14ac:dyDescent="0.3">
      <c r="A1146" s="5" t="s">
        <v>194</v>
      </c>
      <c r="G1146" s="39">
        <v>119.35</v>
      </c>
      <c r="H1146" s="39">
        <v>309</v>
      </c>
      <c r="I1146" s="77">
        <v>25</v>
      </c>
      <c r="M1146" s="1" t="s">
        <v>260</v>
      </c>
    </row>
    <row r="1147" spans="1:14" x14ac:dyDescent="0.3">
      <c r="A1147" s="70" t="s">
        <v>185</v>
      </c>
      <c r="G1147" s="39">
        <v>126.35</v>
      </c>
      <c r="H1147" s="39">
        <v>400</v>
      </c>
      <c r="I1147" s="77">
        <v>24</v>
      </c>
      <c r="J1147" s="39"/>
      <c r="M1147" s="1" t="s">
        <v>260</v>
      </c>
    </row>
    <row r="1148" spans="1:14" x14ac:dyDescent="0.3">
      <c r="A1148" s="59" t="s">
        <v>133</v>
      </c>
      <c r="G1148" s="10">
        <v>130.66999999999999</v>
      </c>
      <c r="M1148" s="1" t="s">
        <v>281</v>
      </c>
    </row>
    <row r="1149" spans="1:14" x14ac:dyDescent="0.3">
      <c r="A1149" s="59" t="s">
        <v>164</v>
      </c>
      <c r="G1149" s="10">
        <v>130.66999999999999</v>
      </c>
      <c r="M1149" s="1" t="s">
        <v>281</v>
      </c>
    </row>
    <row r="1150" spans="1:14" x14ac:dyDescent="0.3">
      <c r="A1150" s="59" t="s">
        <v>133</v>
      </c>
      <c r="G1150" s="10">
        <v>143.02000000000001</v>
      </c>
      <c r="M1150" s="1" t="s">
        <v>281</v>
      </c>
    </row>
    <row r="1151" spans="1:14" x14ac:dyDescent="0.3">
      <c r="A1151" s="22" t="s">
        <v>133</v>
      </c>
      <c r="G1151" s="10">
        <v>143.02000000000001</v>
      </c>
      <c r="M1151" s="1" t="s">
        <v>285</v>
      </c>
    </row>
    <row r="1152" spans="1:14" x14ac:dyDescent="0.3">
      <c r="A1152" s="22" t="s">
        <v>133</v>
      </c>
      <c r="G1152" s="39">
        <v>168.17500000000001</v>
      </c>
      <c r="H1152" s="39"/>
      <c r="I1152" s="77"/>
      <c r="J1152" s="39">
        <v>226.19467105848</v>
      </c>
      <c r="M1152" s="1" t="s">
        <v>260</v>
      </c>
    </row>
    <row r="1153" spans="1:14" x14ac:dyDescent="0.3">
      <c r="A1153" s="70" t="s">
        <v>6</v>
      </c>
      <c r="B1153" s="28">
        <v>8.73921477343265</v>
      </c>
      <c r="C1153" s="1" t="s">
        <v>240</v>
      </c>
      <c r="G1153" s="28">
        <v>187.71833333333333</v>
      </c>
      <c r="H1153" s="28">
        <v>0.50193171993911712</v>
      </c>
      <c r="M1153" s="1" t="s">
        <v>241</v>
      </c>
    </row>
    <row r="1154" spans="1:14" x14ac:dyDescent="0.3">
      <c r="A1154" s="70" t="s">
        <v>6</v>
      </c>
      <c r="B1154" s="28">
        <v>10.61850113023822</v>
      </c>
      <c r="C1154" s="1" t="s">
        <v>240</v>
      </c>
      <c r="G1154" s="28">
        <v>203.55666666666667</v>
      </c>
      <c r="H1154" s="28">
        <v>0.52381279305354556</v>
      </c>
      <c r="M1154" s="1" t="s">
        <v>241</v>
      </c>
    </row>
    <row r="1155" spans="1:14" x14ac:dyDescent="0.3">
      <c r="A1155" s="70" t="s">
        <v>6</v>
      </c>
      <c r="G1155" s="10">
        <v>203.56</v>
      </c>
      <c r="M1155" s="1" t="s">
        <v>281</v>
      </c>
    </row>
    <row r="1156" spans="1:14" x14ac:dyDescent="0.3">
      <c r="A1156" s="13" t="s">
        <v>32</v>
      </c>
      <c r="G1156" s="10">
        <v>323.36</v>
      </c>
      <c r="H1156" s="34"/>
      <c r="M1156" s="12" t="s">
        <v>257</v>
      </c>
    </row>
    <row r="1157" spans="1:14" x14ac:dyDescent="0.3">
      <c r="A1157" s="7" t="s">
        <v>184</v>
      </c>
      <c r="G1157" s="29">
        <v>324.8</v>
      </c>
      <c r="H1157" s="20"/>
      <c r="M1157" s="1" t="s">
        <v>212</v>
      </c>
      <c r="N1157" s="7" t="s">
        <v>208</v>
      </c>
    </row>
    <row r="1158" spans="1:14" x14ac:dyDescent="0.3">
      <c r="A1158" s="24" t="s">
        <v>150</v>
      </c>
      <c r="G1158" s="29">
        <v>396.9</v>
      </c>
      <c r="H1158" s="20"/>
      <c r="M1158" s="1" t="s">
        <v>212</v>
      </c>
      <c r="N1158" s="7" t="s">
        <v>208</v>
      </c>
    </row>
    <row r="1159" spans="1:14" x14ac:dyDescent="0.3">
      <c r="A1159" s="58" t="s">
        <v>16</v>
      </c>
      <c r="G1159" s="10">
        <v>483.9</v>
      </c>
      <c r="H1159" s="34"/>
      <c r="M1159" s="1" t="s">
        <v>281</v>
      </c>
    </row>
    <row r="1160" spans="1:14" x14ac:dyDescent="0.3">
      <c r="A1160" s="58" t="s">
        <v>59</v>
      </c>
      <c r="G1160" s="10">
        <v>546.75</v>
      </c>
      <c r="H1160" s="34"/>
      <c r="M1160" s="1" t="s">
        <v>281</v>
      </c>
    </row>
    <row r="1161" spans="1:14" x14ac:dyDescent="0.3">
      <c r="A1161" s="13" t="s">
        <v>50</v>
      </c>
      <c r="E1161" s="10">
        <v>90.76</v>
      </c>
      <c r="F1161" s="1" t="s">
        <v>286</v>
      </c>
      <c r="H1161" s="34"/>
      <c r="M1161" s="1" t="s">
        <v>285</v>
      </c>
    </row>
    <row r="1162" spans="1:14" x14ac:dyDescent="0.3">
      <c r="A1162" s="22" t="s">
        <v>128</v>
      </c>
      <c r="E1162" s="10">
        <v>68.790000000000006</v>
      </c>
      <c r="F1162" s="1" t="s">
        <v>286</v>
      </c>
      <c r="M1162" s="1" t="s">
        <v>285</v>
      </c>
    </row>
    <row r="1163" spans="1:14" x14ac:dyDescent="0.3">
      <c r="A1163" s="22" t="s">
        <v>24</v>
      </c>
      <c r="E1163" s="10">
        <v>41.83</v>
      </c>
      <c r="F1163" s="1" t="s">
        <v>286</v>
      </c>
      <c r="M1163" s="1" t="s">
        <v>285</v>
      </c>
    </row>
    <row r="1164" spans="1:14" x14ac:dyDescent="0.3">
      <c r="A1164" s="22" t="s">
        <v>24</v>
      </c>
      <c r="E1164" s="10">
        <v>48.33</v>
      </c>
      <c r="F1164" s="1" t="s">
        <v>286</v>
      </c>
      <c r="M1164" s="1" t="s">
        <v>285</v>
      </c>
    </row>
    <row r="1165" spans="1:14" x14ac:dyDescent="0.3">
      <c r="A1165" s="22" t="s">
        <v>133</v>
      </c>
      <c r="E1165" s="10">
        <v>36.83</v>
      </c>
      <c r="F1165" s="1" t="s">
        <v>286</v>
      </c>
      <c r="M1165" s="1" t="s">
        <v>285</v>
      </c>
    </row>
    <row r="1166" spans="1:14" x14ac:dyDescent="0.3">
      <c r="A1166" s="22" t="s">
        <v>145</v>
      </c>
      <c r="E1166" s="10">
        <v>46.99</v>
      </c>
      <c r="F1166" s="1" t="s">
        <v>286</v>
      </c>
      <c r="M1166" s="1" t="s">
        <v>285</v>
      </c>
    </row>
    <row r="1167" spans="1:14" x14ac:dyDescent="0.3">
      <c r="A1167" s="22" t="s">
        <v>145</v>
      </c>
      <c r="E1167" s="10">
        <v>47.51</v>
      </c>
      <c r="F1167" s="1" t="s">
        <v>286</v>
      </c>
      <c r="M1167" s="1" t="s">
        <v>285</v>
      </c>
    </row>
    <row r="1168" spans="1:14" x14ac:dyDescent="0.3">
      <c r="A1168" s="22" t="s">
        <v>145</v>
      </c>
      <c r="E1168" s="10">
        <v>49.21</v>
      </c>
      <c r="F1168" s="1" t="s">
        <v>286</v>
      </c>
      <c r="M1168" s="1" t="s">
        <v>285</v>
      </c>
    </row>
    <row r="1169" spans="1:13" x14ac:dyDescent="0.3">
      <c r="A1169" s="22" t="s">
        <v>145</v>
      </c>
      <c r="E1169" s="10">
        <v>49.84</v>
      </c>
      <c r="F1169" s="1" t="s">
        <v>286</v>
      </c>
      <c r="M1169" s="1" t="s">
        <v>285</v>
      </c>
    </row>
    <row r="1170" spans="1:13" x14ac:dyDescent="0.3">
      <c r="A1170" s="22" t="s">
        <v>145</v>
      </c>
      <c r="E1170" s="10">
        <v>60.44</v>
      </c>
      <c r="F1170" s="1" t="s">
        <v>286</v>
      </c>
      <c r="M1170" s="1" t="s">
        <v>285</v>
      </c>
    </row>
    <row r="1171" spans="1:13" x14ac:dyDescent="0.3">
      <c r="A1171" s="22" t="s">
        <v>145</v>
      </c>
      <c r="E1171" s="10">
        <v>64.62</v>
      </c>
      <c r="F1171" s="1" t="s">
        <v>286</v>
      </c>
      <c r="M1171" s="1" t="s">
        <v>285</v>
      </c>
    </row>
    <row r="1172" spans="1:13" x14ac:dyDescent="0.3">
      <c r="A1172" s="13" t="s">
        <v>50</v>
      </c>
      <c r="E1172" s="10">
        <v>98.7</v>
      </c>
      <c r="F1172" s="1" t="s">
        <v>286</v>
      </c>
      <c r="H1172" s="34"/>
      <c r="M1172" s="1" t="s">
        <v>285</v>
      </c>
    </row>
    <row r="1173" spans="1:13" x14ac:dyDescent="0.3">
      <c r="A1173" s="22" t="s">
        <v>145</v>
      </c>
      <c r="E1173" s="10">
        <v>70.319999999999993</v>
      </c>
      <c r="F1173" s="1" t="s">
        <v>286</v>
      </c>
      <c r="M1173" s="1" t="s">
        <v>285</v>
      </c>
    </row>
    <row r="1174" spans="1:13" x14ac:dyDescent="0.3">
      <c r="A1174" s="22" t="s">
        <v>148</v>
      </c>
      <c r="E1174" s="10">
        <v>28.83</v>
      </c>
      <c r="F1174" s="1" t="s">
        <v>286</v>
      </c>
      <c r="M1174" s="1" t="s">
        <v>285</v>
      </c>
    </row>
    <row r="1175" spans="1:13" x14ac:dyDescent="0.3">
      <c r="A1175" s="22" t="s">
        <v>148</v>
      </c>
      <c r="E1175" s="10">
        <v>39.15</v>
      </c>
      <c r="F1175" s="1" t="s">
        <v>286</v>
      </c>
      <c r="M1175" s="1" t="s">
        <v>285</v>
      </c>
    </row>
    <row r="1176" spans="1:13" x14ac:dyDescent="0.3">
      <c r="A1176" s="22" t="s">
        <v>148</v>
      </c>
      <c r="E1176" s="10">
        <v>41.46</v>
      </c>
      <c r="F1176" s="1" t="s">
        <v>286</v>
      </c>
      <c r="M1176" s="1" t="s">
        <v>285</v>
      </c>
    </row>
    <row r="1177" spans="1:13" x14ac:dyDescent="0.3">
      <c r="A1177" s="22" t="s">
        <v>148</v>
      </c>
      <c r="E1177" s="10">
        <v>44.39</v>
      </c>
      <c r="F1177" s="1" t="s">
        <v>286</v>
      </c>
      <c r="M1177" s="1" t="s">
        <v>285</v>
      </c>
    </row>
    <row r="1178" spans="1:13" x14ac:dyDescent="0.3">
      <c r="A1178" s="22" t="s">
        <v>148</v>
      </c>
      <c r="E1178" s="10">
        <v>58.17</v>
      </c>
      <c r="F1178" s="1" t="s">
        <v>286</v>
      </c>
      <c r="M1178" s="1" t="s">
        <v>285</v>
      </c>
    </row>
    <row r="1179" spans="1:13" x14ac:dyDescent="0.3">
      <c r="A1179" s="22" t="s">
        <v>153</v>
      </c>
      <c r="E1179" s="10">
        <v>108.82</v>
      </c>
      <c r="F1179" s="1" t="s">
        <v>286</v>
      </c>
      <c r="M1179" s="1" t="s">
        <v>285</v>
      </c>
    </row>
    <row r="1180" spans="1:13" x14ac:dyDescent="0.3">
      <c r="A1180" s="22" t="s">
        <v>153</v>
      </c>
      <c r="E1180" s="10">
        <v>112.14</v>
      </c>
      <c r="F1180" s="1" t="s">
        <v>286</v>
      </c>
      <c r="M1180" s="1" t="s">
        <v>285</v>
      </c>
    </row>
    <row r="1181" spans="1:13" x14ac:dyDescent="0.3">
      <c r="A1181" s="22" t="s">
        <v>153</v>
      </c>
      <c r="E1181" s="10">
        <v>116.12</v>
      </c>
      <c r="F1181" s="1" t="s">
        <v>286</v>
      </c>
      <c r="M1181" s="1" t="s">
        <v>285</v>
      </c>
    </row>
    <row r="1182" spans="1:13" x14ac:dyDescent="0.3">
      <c r="A1182" s="22" t="s">
        <v>153</v>
      </c>
      <c r="E1182" s="10">
        <v>118.69</v>
      </c>
      <c r="F1182" s="1" t="s">
        <v>286</v>
      </c>
      <c r="M1182" s="1" t="s">
        <v>285</v>
      </c>
    </row>
    <row r="1183" spans="1:13" x14ac:dyDescent="0.3">
      <c r="A1183" s="14" t="s">
        <v>56</v>
      </c>
      <c r="E1183" s="10">
        <v>91.01</v>
      </c>
      <c r="F1183" s="1" t="s">
        <v>286</v>
      </c>
      <c r="H1183" s="34"/>
      <c r="M1183" s="1" t="s">
        <v>285</v>
      </c>
    </row>
    <row r="1184" spans="1:13" x14ac:dyDescent="0.3">
      <c r="A1184" s="22" t="s">
        <v>154</v>
      </c>
      <c r="E1184" s="10">
        <v>31</v>
      </c>
      <c r="F1184" s="1" t="s">
        <v>286</v>
      </c>
      <c r="M1184" s="1" t="s">
        <v>285</v>
      </c>
    </row>
    <row r="1185" spans="1:13" x14ac:dyDescent="0.3">
      <c r="A1185" s="22" t="s">
        <v>154</v>
      </c>
      <c r="E1185" s="10">
        <v>31.72</v>
      </c>
      <c r="F1185" s="1" t="s">
        <v>286</v>
      </c>
      <c r="M1185" s="1" t="s">
        <v>285</v>
      </c>
    </row>
    <row r="1186" spans="1:13" x14ac:dyDescent="0.3">
      <c r="A1186" s="22" t="s">
        <v>154</v>
      </c>
      <c r="E1186" s="10">
        <v>36.369999999999997</v>
      </c>
      <c r="F1186" s="1" t="s">
        <v>286</v>
      </c>
      <c r="M1186" s="1" t="s">
        <v>285</v>
      </c>
    </row>
    <row r="1187" spans="1:13" x14ac:dyDescent="0.3">
      <c r="A1187" s="22" t="s">
        <v>154</v>
      </c>
      <c r="E1187" s="10">
        <v>37.25</v>
      </c>
      <c r="F1187" s="1" t="s">
        <v>286</v>
      </c>
      <c r="M1187" s="1" t="s">
        <v>285</v>
      </c>
    </row>
    <row r="1188" spans="1:13" x14ac:dyDescent="0.3">
      <c r="A1188" s="22" t="s">
        <v>154</v>
      </c>
      <c r="E1188" s="10">
        <v>37.659999999999997</v>
      </c>
      <c r="F1188" s="1" t="s">
        <v>286</v>
      </c>
      <c r="M1188" s="1" t="s">
        <v>285</v>
      </c>
    </row>
    <row r="1189" spans="1:13" x14ac:dyDescent="0.3">
      <c r="A1189" s="22" t="s">
        <v>154</v>
      </c>
      <c r="E1189" s="10">
        <v>43.73</v>
      </c>
      <c r="F1189" s="1" t="s">
        <v>286</v>
      </c>
      <c r="M1189" s="1" t="s">
        <v>285</v>
      </c>
    </row>
    <row r="1190" spans="1:13" x14ac:dyDescent="0.3">
      <c r="A1190" s="22" t="s">
        <v>154</v>
      </c>
      <c r="E1190" s="10">
        <v>45.49</v>
      </c>
      <c r="F1190" s="1" t="s">
        <v>286</v>
      </c>
      <c r="M1190" s="1" t="s">
        <v>285</v>
      </c>
    </row>
    <row r="1191" spans="1:13" x14ac:dyDescent="0.3">
      <c r="A1191" s="22" t="s">
        <v>154</v>
      </c>
      <c r="E1191" s="10">
        <v>63.66</v>
      </c>
      <c r="F1191" s="1" t="s">
        <v>286</v>
      </c>
      <c r="M1191" s="1" t="s">
        <v>285</v>
      </c>
    </row>
    <row r="1192" spans="1:13" x14ac:dyDescent="0.3">
      <c r="A1192" s="22" t="s">
        <v>155</v>
      </c>
      <c r="E1192" s="10">
        <v>55.69</v>
      </c>
      <c r="F1192" s="1" t="s">
        <v>286</v>
      </c>
      <c r="M1192" s="1" t="s">
        <v>285</v>
      </c>
    </row>
    <row r="1193" spans="1:13" x14ac:dyDescent="0.3">
      <c r="A1193" s="22" t="s">
        <v>155</v>
      </c>
      <c r="E1193" s="10">
        <v>80.239999999999995</v>
      </c>
      <c r="F1193" s="1" t="s">
        <v>286</v>
      </c>
      <c r="M1193" s="1" t="s">
        <v>285</v>
      </c>
    </row>
    <row r="1194" spans="1:13" x14ac:dyDescent="0.3">
      <c r="A1194" s="58" t="s">
        <v>59</v>
      </c>
      <c r="E1194" s="10">
        <v>78.94</v>
      </c>
      <c r="F1194" s="1" t="s">
        <v>286</v>
      </c>
      <c r="H1194" s="34"/>
      <c r="M1194" s="1" t="s">
        <v>285</v>
      </c>
    </row>
    <row r="1195" spans="1:13" x14ac:dyDescent="0.3">
      <c r="A1195" s="22" t="s">
        <v>155</v>
      </c>
      <c r="E1195" s="10">
        <v>107.92</v>
      </c>
      <c r="F1195" s="1" t="s">
        <v>286</v>
      </c>
      <c r="M1195" s="1" t="s">
        <v>285</v>
      </c>
    </row>
    <row r="1196" spans="1:13" x14ac:dyDescent="0.3">
      <c r="A1196" s="22" t="s">
        <v>155</v>
      </c>
      <c r="E1196" s="10">
        <v>114.06</v>
      </c>
      <c r="F1196" s="1" t="s">
        <v>286</v>
      </c>
      <c r="M1196" s="1" t="s">
        <v>285</v>
      </c>
    </row>
    <row r="1197" spans="1:13" x14ac:dyDescent="0.3">
      <c r="A1197" s="22" t="s">
        <v>156</v>
      </c>
      <c r="E1197" s="10">
        <v>90.48</v>
      </c>
      <c r="F1197" s="1" t="s">
        <v>286</v>
      </c>
      <c r="M1197" s="1" t="s">
        <v>285</v>
      </c>
    </row>
    <row r="1198" spans="1:13" x14ac:dyDescent="0.3">
      <c r="A1198" s="22" t="s">
        <v>157</v>
      </c>
      <c r="E1198" s="10">
        <v>42.26</v>
      </c>
      <c r="F1198" s="1" t="s">
        <v>286</v>
      </c>
      <c r="M1198" s="1" t="s">
        <v>285</v>
      </c>
    </row>
    <row r="1199" spans="1:13" x14ac:dyDescent="0.3">
      <c r="A1199" s="22" t="s">
        <v>157</v>
      </c>
      <c r="E1199" s="10">
        <v>91.49</v>
      </c>
      <c r="F1199" s="1" t="s">
        <v>286</v>
      </c>
      <c r="M1199" s="1" t="s">
        <v>285</v>
      </c>
    </row>
    <row r="1200" spans="1:13" x14ac:dyDescent="0.3">
      <c r="A1200" s="22" t="s">
        <v>157</v>
      </c>
      <c r="E1200" s="10">
        <v>98.1</v>
      </c>
      <c r="F1200" s="1" t="s">
        <v>286</v>
      </c>
      <c r="M1200" s="1" t="s">
        <v>285</v>
      </c>
    </row>
    <row r="1201" spans="1:13" x14ac:dyDescent="0.3">
      <c r="A1201" s="22" t="s">
        <v>157</v>
      </c>
      <c r="E1201" s="10">
        <v>99.63</v>
      </c>
      <c r="F1201" s="1" t="s">
        <v>286</v>
      </c>
      <c r="M1201" s="1" t="s">
        <v>285</v>
      </c>
    </row>
    <row r="1202" spans="1:13" x14ac:dyDescent="0.3">
      <c r="A1202" s="22" t="s">
        <v>157</v>
      </c>
      <c r="E1202" s="10">
        <v>120.75</v>
      </c>
      <c r="F1202" s="1" t="s">
        <v>286</v>
      </c>
      <c r="M1202" s="1" t="s">
        <v>285</v>
      </c>
    </row>
    <row r="1203" spans="1:13" x14ac:dyDescent="0.3">
      <c r="A1203" s="22" t="s">
        <v>157</v>
      </c>
      <c r="E1203" s="10">
        <v>137.41999999999999</v>
      </c>
      <c r="F1203" s="1" t="s">
        <v>286</v>
      </c>
      <c r="M1203" s="1" t="s">
        <v>285</v>
      </c>
    </row>
    <row r="1204" spans="1:13" x14ac:dyDescent="0.3">
      <c r="A1204" s="22" t="s">
        <v>157</v>
      </c>
      <c r="E1204" s="10">
        <v>161.5</v>
      </c>
      <c r="F1204" s="1" t="s">
        <v>286</v>
      </c>
      <c r="M1204" s="1" t="s">
        <v>285</v>
      </c>
    </row>
    <row r="1205" spans="1:13" x14ac:dyDescent="0.3">
      <c r="A1205" s="14" t="s">
        <v>61</v>
      </c>
      <c r="E1205" s="10">
        <v>87.77</v>
      </c>
      <c r="F1205" s="1" t="s">
        <v>286</v>
      </c>
      <c r="H1205" s="34"/>
      <c r="M1205" s="1" t="s">
        <v>285</v>
      </c>
    </row>
    <row r="1206" spans="1:13" x14ac:dyDescent="0.3">
      <c r="A1206" s="22" t="s">
        <v>160</v>
      </c>
      <c r="E1206" s="10">
        <v>66.14</v>
      </c>
      <c r="F1206" s="1" t="s">
        <v>286</v>
      </c>
      <c r="M1206" s="1" t="s">
        <v>285</v>
      </c>
    </row>
    <row r="1207" spans="1:13" x14ac:dyDescent="0.3">
      <c r="A1207" s="22" t="s">
        <v>161</v>
      </c>
      <c r="E1207" s="10">
        <v>36.53</v>
      </c>
      <c r="F1207" s="1" t="s">
        <v>286</v>
      </c>
      <c r="M1207" s="1" t="s">
        <v>285</v>
      </c>
    </row>
    <row r="1208" spans="1:13" x14ac:dyDescent="0.3">
      <c r="A1208" s="22" t="s">
        <v>161</v>
      </c>
      <c r="E1208" s="10">
        <v>98.95</v>
      </c>
      <c r="F1208" s="1" t="s">
        <v>286</v>
      </c>
      <c r="M1208" s="1" t="s">
        <v>285</v>
      </c>
    </row>
    <row r="1209" spans="1:13" x14ac:dyDescent="0.3">
      <c r="A1209" s="22" t="s">
        <v>162</v>
      </c>
      <c r="E1209" s="10">
        <v>40.64</v>
      </c>
      <c r="F1209" s="1" t="s">
        <v>286</v>
      </c>
      <c r="M1209" s="1" t="s">
        <v>285</v>
      </c>
    </row>
    <row r="1210" spans="1:13" x14ac:dyDescent="0.3">
      <c r="A1210" s="22" t="s">
        <v>163</v>
      </c>
      <c r="E1210" s="10">
        <v>48.57</v>
      </c>
      <c r="F1210" s="1" t="s">
        <v>286</v>
      </c>
      <c r="M1210" s="1" t="s">
        <v>285</v>
      </c>
    </row>
    <row r="1211" spans="1:13" x14ac:dyDescent="0.3">
      <c r="A1211" s="22" t="s">
        <v>163</v>
      </c>
      <c r="E1211" s="10">
        <v>72</v>
      </c>
      <c r="F1211" s="1" t="s">
        <v>286</v>
      </c>
      <c r="M1211" s="1" t="s">
        <v>285</v>
      </c>
    </row>
    <row r="1212" spans="1:13" x14ac:dyDescent="0.3">
      <c r="A1212" s="22" t="s">
        <v>163</v>
      </c>
      <c r="E1212" s="10">
        <v>85.65</v>
      </c>
      <c r="F1212" s="1" t="s">
        <v>286</v>
      </c>
      <c r="M1212" s="1" t="s">
        <v>285</v>
      </c>
    </row>
    <row r="1213" spans="1:13" x14ac:dyDescent="0.3">
      <c r="A1213" s="22" t="s">
        <v>31</v>
      </c>
      <c r="E1213" s="10">
        <v>72.8</v>
      </c>
      <c r="F1213" s="1" t="s">
        <v>286</v>
      </c>
      <c r="M1213" s="1" t="s">
        <v>285</v>
      </c>
    </row>
    <row r="1214" spans="1:13" x14ac:dyDescent="0.3">
      <c r="A1214" s="22" t="s">
        <v>31</v>
      </c>
      <c r="E1214" s="10">
        <v>90.27</v>
      </c>
      <c r="F1214" s="1" t="s">
        <v>286</v>
      </c>
      <c r="M1214" s="1" t="s">
        <v>285</v>
      </c>
    </row>
    <row r="1215" spans="1:13" x14ac:dyDescent="0.3">
      <c r="A1215" s="22" t="s">
        <v>31</v>
      </c>
      <c r="E1215" s="10">
        <v>100.86</v>
      </c>
      <c r="F1215" s="1" t="s">
        <v>286</v>
      </c>
      <c r="M1215" s="1" t="s">
        <v>285</v>
      </c>
    </row>
    <row r="1216" spans="1:13" x14ac:dyDescent="0.3">
      <c r="A1216" s="14" t="s">
        <v>61</v>
      </c>
      <c r="E1216" s="10">
        <v>103.4</v>
      </c>
      <c r="F1216" s="1" t="s">
        <v>286</v>
      </c>
      <c r="H1216" s="34"/>
      <c r="M1216" s="1" t="s">
        <v>285</v>
      </c>
    </row>
    <row r="1217" spans="1:13" x14ac:dyDescent="0.3">
      <c r="A1217" s="22" t="s">
        <v>31</v>
      </c>
      <c r="E1217" s="10">
        <v>103.54</v>
      </c>
      <c r="F1217" s="1" t="s">
        <v>286</v>
      </c>
      <c r="M1217" s="1" t="s">
        <v>285</v>
      </c>
    </row>
    <row r="1218" spans="1:13" x14ac:dyDescent="0.3">
      <c r="A1218" s="22" t="s">
        <v>32</v>
      </c>
      <c r="E1218" s="10">
        <v>61.3</v>
      </c>
      <c r="F1218" s="1" t="s">
        <v>286</v>
      </c>
      <c r="M1218" s="1" t="s">
        <v>285</v>
      </c>
    </row>
    <row r="1219" spans="1:13" x14ac:dyDescent="0.3">
      <c r="A1219" s="22" t="s">
        <v>32</v>
      </c>
      <c r="E1219" s="10">
        <v>66.150000000000006</v>
      </c>
      <c r="F1219" s="1" t="s">
        <v>286</v>
      </c>
      <c r="M1219" s="1" t="s">
        <v>285</v>
      </c>
    </row>
    <row r="1220" spans="1:13" x14ac:dyDescent="0.3">
      <c r="A1220" s="22" t="s">
        <v>32</v>
      </c>
      <c r="E1220" s="10">
        <v>69.36</v>
      </c>
      <c r="F1220" s="1" t="s">
        <v>286</v>
      </c>
      <c r="M1220" s="1" t="s">
        <v>285</v>
      </c>
    </row>
    <row r="1221" spans="1:13" x14ac:dyDescent="0.3">
      <c r="A1221" s="22" t="s">
        <v>32</v>
      </c>
      <c r="E1221" s="10">
        <v>109.97</v>
      </c>
      <c r="F1221" s="1" t="s">
        <v>286</v>
      </c>
      <c r="M1221" s="1" t="s">
        <v>285</v>
      </c>
    </row>
    <row r="1222" spans="1:13" x14ac:dyDescent="0.3">
      <c r="A1222" s="22" t="s">
        <v>33</v>
      </c>
      <c r="E1222" s="10">
        <v>45.95</v>
      </c>
      <c r="F1222" s="1" t="s">
        <v>286</v>
      </c>
      <c r="M1222" s="1" t="s">
        <v>285</v>
      </c>
    </row>
    <row r="1223" spans="1:13" x14ac:dyDescent="0.3">
      <c r="A1223" s="22" t="s">
        <v>33</v>
      </c>
      <c r="E1223" s="10">
        <v>61.39</v>
      </c>
      <c r="F1223" s="1" t="s">
        <v>286</v>
      </c>
      <c r="M1223" s="1" t="s">
        <v>285</v>
      </c>
    </row>
    <row r="1224" spans="1:13" x14ac:dyDescent="0.3">
      <c r="A1224" s="22" t="s">
        <v>181</v>
      </c>
      <c r="E1224" s="10">
        <v>59.18</v>
      </c>
      <c r="F1224" s="1" t="s">
        <v>286</v>
      </c>
      <c r="M1224" s="1" t="s">
        <v>285</v>
      </c>
    </row>
    <row r="1225" spans="1:13" x14ac:dyDescent="0.3">
      <c r="A1225" s="22" t="s">
        <v>181</v>
      </c>
      <c r="E1225" s="10">
        <v>106.95</v>
      </c>
      <c r="F1225" s="1" t="s">
        <v>286</v>
      </c>
      <c r="M1225" s="1" t="s">
        <v>285</v>
      </c>
    </row>
    <row r="1226" spans="1:13" x14ac:dyDescent="0.3">
      <c r="A1226" s="7" t="s">
        <v>274</v>
      </c>
      <c r="E1226" s="10">
        <v>109.06</v>
      </c>
      <c r="F1226" s="1" t="s">
        <v>286</v>
      </c>
      <c r="M1226" s="1" t="s">
        <v>285</v>
      </c>
    </row>
    <row r="1227" spans="1:13" x14ac:dyDescent="0.3">
      <c r="A1227" s="24" t="s">
        <v>68</v>
      </c>
      <c r="E1227" s="10">
        <v>16.93</v>
      </c>
      <c r="F1227" s="1" t="s">
        <v>286</v>
      </c>
      <c r="H1227" s="34"/>
      <c r="M1227" s="1" t="s">
        <v>285</v>
      </c>
    </row>
    <row r="1228" spans="1:13" x14ac:dyDescent="0.3">
      <c r="A1228" s="22" t="s">
        <v>189</v>
      </c>
      <c r="E1228" s="10">
        <v>70.400000000000006</v>
      </c>
      <c r="F1228" s="1" t="s">
        <v>286</v>
      </c>
      <c r="M1228" s="1" t="s">
        <v>285</v>
      </c>
    </row>
    <row r="1229" spans="1:13" x14ac:dyDescent="0.3">
      <c r="A1229" s="22" t="s">
        <v>189</v>
      </c>
      <c r="E1229" s="10">
        <v>76.95</v>
      </c>
      <c r="F1229" s="1" t="s">
        <v>286</v>
      </c>
      <c r="M1229" s="1" t="s">
        <v>285</v>
      </c>
    </row>
    <row r="1230" spans="1:13" x14ac:dyDescent="0.3">
      <c r="A1230" s="22" t="s">
        <v>189</v>
      </c>
      <c r="E1230" s="10">
        <v>78.86</v>
      </c>
      <c r="F1230" s="1" t="s">
        <v>286</v>
      </c>
      <c r="M1230" s="1" t="s">
        <v>285</v>
      </c>
    </row>
    <row r="1231" spans="1:13" x14ac:dyDescent="0.3">
      <c r="A1231" s="22" t="s">
        <v>189</v>
      </c>
      <c r="E1231" s="10">
        <v>80.94</v>
      </c>
      <c r="F1231" s="1" t="s">
        <v>286</v>
      </c>
      <c r="M1231" s="1" t="s">
        <v>285</v>
      </c>
    </row>
    <row r="1232" spans="1:13" x14ac:dyDescent="0.3">
      <c r="A1232" s="22" t="s">
        <v>189</v>
      </c>
      <c r="E1232" s="10">
        <v>97.19</v>
      </c>
      <c r="F1232" s="1" t="s">
        <v>286</v>
      </c>
      <c r="M1232" s="1" t="s">
        <v>285</v>
      </c>
    </row>
    <row r="1233" spans="1:13" x14ac:dyDescent="0.3">
      <c r="A1233" s="22" t="s">
        <v>189</v>
      </c>
      <c r="E1233" s="10">
        <v>109.08</v>
      </c>
      <c r="F1233" s="1" t="s">
        <v>286</v>
      </c>
      <c r="M1233" s="1" t="s">
        <v>285</v>
      </c>
    </row>
    <row r="1234" spans="1:13" x14ac:dyDescent="0.3">
      <c r="A1234" s="22" t="s">
        <v>189</v>
      </c>
      <c r="E1234" s="10">
        <v>122.5</v>
      </c>
      <c r="F1234" s="1" t="s">
        <v>286</v>
      </c>
      <c r="M1234" s="1" t="s">
        <v>285</v>
      </c>
    </row>
    <row r="1235" spans="1:13" x14ac:dyDescent="0.3">
      <c r="A1235" s="22" t="s">
        <v>35</v>
      </c>
      <c r="E1235" s="10">
        <v>40.82</v>
      </c>
      <c r="F1235" s="1" t="s">
        <v>286</v>
      </c>
      <c r="M1235" s="1" t="s">
        <v>285</v>
      </c>
    </row>
    <row r="1236" spans="1:13" x14ac:dyDescent="0.3">
      <c r="A1236" s="22" t="s">
        <v>35</v>
      </c>
      <c r="E1236" s="10">
        <v>49.59</v>
      </c>
      <c r="F1236" s="1" t="s">
        <v>286</v>
      </c>
      <c r="M1236" s="1" t="s">
        <v>285</v>
      </c>
    </row>
    <row r="1237" spans="1:13" x14ac:dyDescent="0.3">
      <c r="A1237" s="22" t="s">
        <v>35</v>
      </c>
      <c r="E1237" s="10">
        <v>50.15</v>
      </c>
      <c r="F1237" s="1" t="s">
        <v>286</v>
      </c>
      <c r="M1237" s="1" t="s">
        <v>285</v>
      </c>
    </row>
    <row r="1238" spans="1:13" x14ac:dyDescent="0.3">
      <c r="A1238" s="24" t="s">
        <v>68</v>
      </c>
      <c r="E1238" s="10">
        <v>26.37</v>
      </c>
      <c r="F1238" s="1" t="s">
        <v>286</v>
      </c>
      <c r="H1238" s="34"/>
      <c r="M1238" s="1" t="s">
        <v>285</v>
      </c>
    </row>
    <row r="1239" spans="1:13" x14ac:dyDescent="0.3">
      <c r="A1239" s="22" t="s">
        <v>35</v>
      </c>
      <c r="E1239" s="10">
        <v>76.81</v>
      </c>
      <c r="F1239" s="1" t="s">
        <v>286</v>
      </c>
      <c r="M1239" s="1" t="s">
        <v>285</v>
      </c>
    </row>
    <row r="1240" spans="1:13" x14ac:dyDescent="0.3">
      <c r="A1240" s="22" t="s">
        <v>6</v>
      </c>
      <c r="E1240" s="10">
        <v>42.59</v>
      </c>
      <c r="F1240" s="1" t="s">
        <v>286</v>
      </c>
      <c r="M1240" s="1" t="s">
        <v>285</v>
      </c>
    </row>
    <row r="1241" spans="1:13" x14ac:dyDescent="0.3">
      <c r="A1241" s="22" t="s">
        <v>6</v>
      </c>
      <c r="E1241" s="10">
        <v>53.88</v>
      </c>
      <c r="F1241" s="1" t="s">
        <v>286</v>
      </c>
      <c r="M1241" s="1" t="s">
        <v>285</v>
      </c>
    </row>
    <row r="1242" spans="1:13" x14ac:dyDescent="0.3">
      <c r="A1242" s="22" t="s">
        <v>6</v>
      </c>
      <c r="E1242" s="10">
        <v>59.12</v>
      </c>
      <c r="F1242" s="1" t="s">
        <v>286</v>
      </c>
      <c r="M1242" s="1" t="s">
        <v>285</v>
      </c>
    </row>
    <row r="1243" spans="1:13" x14ac:dyDescent="0.3">
      <c r="A1243" s="22" t="s">
        <v>6</v>
      </c>
      <c r="E1243" s="10">
        <v>90.82</v>
      </c>
      <c r="F1243" s="1" t="s">
        <v>286</v>
      </c>
      <c r="M1243" s="1" t="s">
        <v>285</v>
      </c>
    </row>
    <row r="1244" spans="1:13" x14ac:dyDescent="0.3">
      <c r="A1244" s="22" t="s">
        <v>36</v>
      </c>
      <c r="E1244" s="10">
        <v>64.260000000000005</v>
      </c>
      <c r="F1244" s="1" t="s">
        <v>286</v>
      </c>
      <c r="M1244" s="1" t="s">
        <v>285</v>
      </c>
    </row>
    <row r="1245" spans="1:13" x14ac:dyDescent="0.3">
      <c r="A1245" s="22" t="s">
        <v>36</v>
      </c>
      <c r="E1245" s="10">
        <v>82.05</v>
      </c>
      <c r="F1245" s="1" t="s">
        <v>286</v>
      </c>
      <c r="M1245" s="1" t="s">
        <v>285</v>
      </c>
    </row>
    <row r="1246" spans="1:13" x14ac:dyDescent="0.3">
      <c r="A1246" s="22" t="s">
        <v>36</v>
      </c>
      <c r="E1246" s="10">
        <v>91.94</v>
      </c>
      <c r="F1246" s="1" t="s">
        <v>286</v>
      </c>
      <c r="M1246" s="1" t="s">
        <v>285</v>
      </c>
    </row>
    <row r="1247" spans="1:13" x14ac:dyDescent="0.3">
      <c r="A1247" s="22" t="s">
        <v>36</v>
      </c>
      <c r="E1247" s="10">
        <v>95.74</v>
      </c>
      <c r="F1247" s="1" t="s">
        <v>286</v>
      </c>
      <c r="M1247" s="1" t="s">
        <v>285</v>
      </c>
    </row>
    <row r="1248" spans="1:13" x14ac:dyDescent="0.3">
      <c r="A1248" s="22" t="s">
        <v>37</v>
      </c>
      <c r="E1248" s="10">
        <v>64.989999999999995</v>
      </c>
      <c r="F1248" s="1" t="s">
        <v>286</v>
      </c>
      <c r="M1248" s="1" t="s">
        <v>285</v>
      </c>
    </row>
    <row r="1249" spans="1:13" x14ac:dyDescent="0.3">
      <c r="A1249" s="24" t="s">
        <v>73</v>
      </c>
      <c r="E1249" s="10">
        <v>45.6</v>
      </c>
      <c r="F1249" s="1" t="s">
        <v>286</v>
      </c>
      <c r="H1249" s="34"/>
      <c r="M1249" s="1" t="s">
        <v>285</v>
      </c>
    </row>
    <row r="1250" spans="1:13" x14ac:dyDescent="0.3">
      <c r="A1250" s="22" t="s">
        <v>37</v>
      </c>
      <c r="E1250" s="10">
        <v>73.260000000000005</v>
      </c>
      <c r="F1250" s="1" t="s">
        <v>286</v>
      </c>
      <c r="M1250" s="1" t="s">
        <v>285</v>
      </c>
    </row>
    <row r="1251" spans="1:13" x14ac:dyDescent="0.3">
      <c r="A1251" s="22" t="s">
        <v>37</v>
      </c>
      <c r="E1251" s="10">
        <v>78.650000000000006</v>
      </c>
      <c r="F1251" s="1" t="s">
        <v>286</v>
      </c>
      <c r="M1251" s="1" t="s">
        <v>285</v>
      </c>
    </row>
    <row r="1252" spans="1:13" x14ac:dyDescent="0.3">
      <c r="A1252" s="22" t="s">
        <v>38</v>
      </c>
      <c r="E1252" s="10">
        <v>84.09</v>
      </c>
      <c r="F1252" s="1" t="s">
        <v>286</v>
      </c>
      <c r="M1252" s="1" t="s">
        <v>285</v>
      </c>
    </row>
    <row r="1253" spans="1:13" x14ac:dyDescent="0.3">
      <c r="A1253" s="22" t="s">
        <v>38</v>
      </c>
      <c r="E1253" s="10">
        <v>89.23</v>
      </c>
      <c r="F1253" s="1" t="s">
        <v>286</v>
      </c>
      <c r="M1253" s="1" t="s">
        <v>285</v>
      </c>
    </row>
    <row r="1254" spans="1:13" x14ac:dyDescent="0.3">
      <c r="A1254" s="22" t="s">
        <v>38</v>
      </c>
      <c r="E1254" s="10">
        <v>91.43</v>
      </c>
      <c r="F1254" s="1" t="s">
        <v>286</v>
      </c>
      <c r="M1254" s="1" t="s">
        <v>285</v>
      </c>
    </row>
    <row r="1255" spans="1:13" x14ac:dyDescent="0.3">
      <c r="A1255" s="22" t="s">
        <v>202</v>
      </c>
      <c r="E1255" s="10">
        <v>56.19</v>
      </c>
      <c r="F1255" s="1" t="s">
        <v>286</v>
      </c>
      <c r="M1255" s="1" t="s">
        <v>285</v>
      </c>
    </row>
    <row r="1256" spans="1:13" x14ac:dyDescent="0.3">
      <c r="A1256" s="22" t="s">
        <v>204</v>
      </c>
      <c r="E1256" s="10">
        <v>74.33</v>
      </c>
      <c r="F1256" s="1" t="s">
        <v>286</v>
      </c>
      <c r="M1256" s="1" t="s">
        <v>285</v>
      </c>
    </row>
    <row r="1257" spans="1:13" x14ac:dyDescent="0.3">
      <c r="A1257" s="22" t="s">
        <v>204</v>
      </c>
      <c r="E1257" s="10">
        <v>83.91</v>
      </c>
      <c r="F1257" s="1" t="s">
        <v>286</v>
      </c>
      <c r="M1257" s="1" t="s">
        <v>285</v>
      </c>
    </row>
    <row r="1258" spans="1:13" x14ac:dyDescent="0.3">
      <c r="A1258" s="22" t="s">
        <v>204</v>
      </c>
      <c r="E1258" s="10">
        <v>87.53</v>
      </c>
      <c r="F1258" s="1" t="s">
        <v>286</v>
      </c>
      <c r="M1258" s="1" t="s">
        <v>285</v>
      </c>
    </row>
    <row r="1259" spans="1:13" x14ac:dyDescent="0.3">
      <c r="A1259" s="22" t="s">
        <v>204</v>
      </c>
      <c r="E1259" s="10">
        <v>94.82</v>
      </c>
      <c r="F1259" s="1" t="s">
        <v>286</v>
      </c>
      <c r="M1259" s="1" t="s">
        <v>285</v>
      </c>
    </row>
    <row r="1260" spans="1:13" x14ac:dyDescent="0.3">
      <c r="A1260" s="24" t="s">
        <v>73</v>
      </c>
      <c r="E1260" s="10">
        <v>49.12</v>
      </c>
      <c r="F1260" s="1" t="s">
        <v>286</v>
      </c>
      <c r="H1260" s="34"/>
      <c r="M1260" s="1" t="s">
        <v>285</v>
      </c>
    </row>
    <row r="1261" spans="1:13" x14ac:dyDescent="0.3">
      <c r="A1261" s="22" t="s">
        <v>204</v>
      </c>
      <c r="E1261" s="10">
        <v>104.28</v>
      </c>
      <c r="F1261" s="1" t="s">
        <v>286</v>
      </c>
      <c r="M1261" s="1" t="s">
        <v>285</v>
      </c>
    </row>
    <row r="1262" spans="1:13" x14ac:dyDescent="0.3">
      <c r="A1262" s="22" t="s">
        <v>204</v>
      </c>
      <c r="E1262" s="10">
        <v>108.16</v>
      </c>
      <c r="F1262" s="1" t="s">
        <v>286</v>
      </c>
      <c r="M1262" s="1" t="s">
        <v>285</v>
      </c>
    </row>
    <row r="1263" spans="1:13" x14ac:dyDescent="0.3">
      <c r="A1263" s="22" t="s">
        <v>7</v>
      </c>
      <c r="E1263" s="10">
        <v>88.19</v>
      </c>
      <c r="F1263" s="1" t="s">
        <v>286</v>
      </c>
      <c r="M1263" s="1" t="s">
        <v>285</v>
      </c>
    </row>
    <row r="1264" spans="1:13" x14ac:dyDescent="0.3">
      <c r="A1264" s="22" t="s">
        <v>7</v>
      </c>
      <c r="E1264" s="10">
        <v>104.92</v>
      </c>
      <c r="F1264" s="1" t="s">
        <v>286</v>
      </c>
      <c r="M1264" s="1" t="s">
        <v>285</v>
      </c>
    </row>
    <row r="1265" spans="1:13" x14ac:dyDescent="0.3">
      <c r="A1265" s="22" t="s">
        <v>7</v>
      </c>
      <c r="E1265" s="10">
        <v>108.83</v>
      </c>
      <c r="F1265" s="1" t="s">
        <v>286</v>
      </c>
      <c r="M1265" s="1" t="s">
        <v>285</v>
      </c>
    </row>
    <row r="1266" spans="1:13" x14ac:dyDescent="0.3">
      <c r="A1266" s="22" t="s">
        <v>7</v>
      </c>
      <c r="E1266" s="10">
        <v>136.47999999999999</v>
      </c>
      <c r="F1266" s="1" t="s">
        <v>286</v>
      </c>
      <c r="M1266" s="1" t="s">
        <v>285</v>
      </c>
    </row>
    <row r="1267" spans="1:13" x14ac:dyDescent="0.3">
      <c r="A1267" s="13" t="s">
        <v>25</v>
      </c>
      <c r="E1267" s="10">
        <v>113.09</v>
      </c>
      <c r="F1267" s="1" t="s">
        <v>286</v>
      </c>
      <c r="H1267" s="34"/>
      <c r="M1267" s="1" t="s">
        <v>285</v>
      </c>
    </row>
    <row r="1268" spans="1:13" x14ac:dyDescent="0.3">
      <c r="A1268" s="24" t="s">
        <v>73</v>
      </c>
      <c r="E1268" s="10">
        <v>54.71</v>
      </c>
      <c r="F1268" s="1" t="s">
        <v>286</v>
      </c>
      <c r="H1268" s="34"/>
      <c r="M1268" s="1" t="s">
        <v>285</v>
      </c>
    </row>
    <row r="1269" spans="1:13" x14ac:dyDescent="0.3">
      <c r="A1269" s="24" t="s">
        <v>73</v>
      </c>
      <c r="E1269" s="10">
        <v>55.08</v>
      </c>
      <c r="F1269" s="1" t="s">
        <v>286</v>
      </c>
      <c r="H1269" s="34"/>
      <c r="M1269" s="1" t="s">
        <v>285</v>
      </c>
    </row>
    <row r="1270" spans="1:13" x14ac:dyDescent="0.3">
      <c r="A1270" s="24" t="s">
        <v>73</v>
      </c>
      <c r="E1270" s="10">
        <v>58.72</v>
      </c>
      <c r="F1270" s="1" t="s">
        <v>286</v>
      </c>
      <c r="H1270" s="34"/>
      <c r="M1270" s="1" t="s">
        <v>285</v>
      </c>
    </row>
    <row r="1271" spans="1:13" x14ac:dyDescent="0.3">
      <c r="A1271" s="24" t="s">
        <v>73</v>
      </c>
      <c r="E1271" s="10">
        <v>66.430000000000007</v>
      </c>
      <c r="F1271" s="1" t="s">
        <v>286</v>
      </c>
      <c r="H1271" s="34"/>
      <c r="M1271" s="1" t="s">
        <v>285</v>
      </c>
    </row>
    <row r="1272" spans="1:13" x14ac:dyDescent="0.3">
      <c r="A1272" s="24" t="s">
        <v>73</v>
      </c>
      <c r="E1272" s="10">
        <v>95.08</v>
      </c>
      <c r="F1272" s="1" t="s">
        <v>286</v>
      </c>
      <c r="H1272" s="34"/>
      <c r="M1272" s="1" t="s">
        <v>285</v>
      </c>
    </row>
    <row r="1273" spans="1:13" x14ac:dyDescent="0.3">
      <c r="A1273" s="24" t="s">
        <v>3</v>
      </c>
      <c r="E1273" s="10">
        <v>37.520000000000003</v>
      </c>
      <c r="F1273" s="1" t="s">
        <v>286</v>
      </c>
      <c r="H1273" s="34"/>
      <c r="M1273" s="1" t="s">
        <v>285</v>
      </c>
    </row>
    <row r="1274" spans="1:13" x14ac:dyDescent="0.3">
      <c r="A1274" s="24" t="s">
        <v>3</v>
      </c>
      <c r="E1274" s="10">
        <v>50.87</v>
      </c>
      <c r="F1274" s="1" t="s">
        <v>286</v>
      </c>
      <c r="H1274" s="34"/>
      <c r="M1274" s="1" t="s">
        <v>285</v>
      </c>
    </row>
    <row r="1275" spans="1:13" x14ac:dyDescent="0.3">
      <c r="A1275" s="24" t="s">
        <v>3</v>
      </c>
      <c r="E1275" s="10">
        <v>79.95</v>
      </c>
      <c r="F1275" s="1" t="s">
        <v>286</v>
      </c>
      <c r="H1275" s="34"/>
      <c r="M1275" s="1" t="s">
        <v>285</v>
      </c>
    </row>
    <row r="1276" spans="1:13" x14ac:dyDescent="0.3">
      <c r="A1276" s="24" t="s">
        <v>3</v>
      </c>
      <c r="E1276" s="10">
        <v>82.72</v>
      </c>
      <c r="F1276" s="1" t="s">
        <v>286</v>
      </c>
      <c r="H1276" s="34"/>
      <c r="M1276" s="1" t="s">
        <v>285</v>
      </c>
    </row>
    <row r="1277" spans="1:13" x14ac:dyDescent="0.3">
      <c r="A1277" s="24" t="s">
        <v>3</v>
      </c>
      <c r="E1277" s="10">
        <v>92.37</v>
      </c>
      <c r="F1277" s="1" t="s">
        <v>286</v>
      </c>
      <c r="H1277" s="34"/>
      <c r="M1277" s="1" t="s">
        <v>285</v>
      </c>
    </row>
    <row r="1278" spans="1:13" x14ac:dyDescent="0.3">
      <c r="A1278" s="58" t="s">
        <v>41</v>
      </c>
      <c r="E1278" s="10">
        <v>67.16</v>
      </c>
      <c r="F1278" s="1" t="s">
        <v>286</v>
      </c>
      <c r="H1278" s="34"/>
      <c r="M1278" s="1" t="s">
        <v>285</v>
      </c>
    </row>
    <row r="1279" spans="1:13" x14ac:dyDescent="0.3">
      <c r="A1279" s="58" t="s">
        <v>76</v>
      </c>
      <c r="E1279" s="10">
        <v>81.25</v>
      </c>
      <c r="F1279" s="1" t="s">
        <v>286</v>
      </c>
      <c r="H1279" s="34"/>
      <c r="M1279" s="1" t="s">
        <v>285</v>
      </c>
    </row>
    <row r="1280" spans="1:13" x14ac:dyDescent="0.3">
      <c r="A1280" s="7" t="s">
        <v>77</v>
      </c>
      <c r="E1280" s="10">
        <v>75.22</v>
      </c>
      <c r="F1280" s="1" t="s">
        <v>286</v>
      </c>
      <c r="H1280" s="34"/>
      <c r="M1280" s="1" t="s">
        <v>285</v>
      </c>
    </row>
    <row r="1281" spans="1:13" x14ac:dyDescent="0.3">
      <c r="A1281" s="7" t="s">
        <v>77</v>
      </c>
      <c r="E1281" s="10">
        <v>78.03</v>
      </c>
      <c r="F1281" s="1" t="s">
        <v>286</v>
      </c>
      <c r="H1281" s="34"/>
      <c r="M1281" s="1" t="s">
        <v>285</v>
      </c>
    </row>
    <row r="1282" spans="1:13" x14ac:dyDescent="0.3">
      <c r="A1282" s="13" t="s">
        <v>79</v>
      </c>
      <c r="E1282" s="10">
        <v>86.93</v>
      </c>
      <c r="F1282" s="1" t="s">
        <v>286</v>
      </c>
      <c r="H1282" s="34"/>
      <c r="M1282" s="1" t="s">
        <v>285</v>
      </c>
    </row>
    <row r="1283" spans="1:13" x14ac:dyDescent="0.3">
      <c r="A1283" s="13" t="s">
        <v>17</v>
      </c>
      <c r="E1283" s="10">
        <v>93.69</v>
      </c>
      <c r="F1283" s="1" t="s">
        <v>286</v>
      </c>
      <c r="H1283" s="34"/>
      <c r="M1283" s="1" t="s">
        <v>285</v>
      </c>
    </row>
    <row r="1284" spans="1:13" x14ac:dyDescent="0.3">
      <c r="A1284" s="58" t="s">
        <v>87</v>
      </c>
      <c r="E1284" s="10">
        <v>79.84</v>
      </c>
      <c r="F1284" s="1" t="s">
        <v>286</v>
      </c>
      <c r="H1284" s="34"/>
      <c r="M1284" s="1" t="s">
        <v>285</v>
      </c>
    </row>
    <row r="1285" spans="1:13" x14ac:dyDescent="0.3">
      <c r="A1285" s="58" t="s">
        <v>87</v>
      </c>
      <c r="E1285" s="10">
        <v>86.43</v>
      </c>
      <c r="F1285" s="1" t="s">
        <v>286</v>
      </c>
      <c r="H1285" s="34"/>
      <c r="M1285" s="1" t="s">
        <v>285</v>
      </c>
    </row>
    <row r="1286" spans="1:13" x14ac:dyDescent="0.3">
      <c r="A1286" s="58" t="s">
        <v>87</v>
      </c>
      <c r="E1286" s="10">
        <v>99.27</v>
      </c>
      <c r="F1286" s="1" t="s">
        <v>286</v>
      </c>
      <c r="H1286" s="34"/>
      <c r="M1286" s="1" t="s">
        <v>285</v>
      </c>
    </row>
    <row r="1287" spans="1:13" x14ac:dyDescent="0.3">
      <c r="A1287" s="58" t="s">
        <v>87</v>
      </c>
      <c r="E1287" s="10">
        <v>100.59</v>
      </c>
      <c r="F1287" s="1" t="s">
        <v>286</v>
      </c>
      <c r="H1287" s="34"/>
      <c r="M1287" s="1" t="s">
        <v>285</v>
      </c>
    </row>
    <row r="1288" spans="1:13" x14ac:dyDescent="0.3">
      <c r="A1288" s="24" t="s">
        <v>93</v>
      </c>
      <c r="E1288" s="10">
        <v>24.79</v>
      </c>
      <c r="F1288" s="1" t="s">
        <v>286</v>
      </c>
      <c r="H1288" s="34"/>
      <c r="M1288" s="1" t="s">
        <v>285</v>
      </c>
    </row>
    <row r="1289" spans="1:13" x14ac:dyDescent="0.3">
      <c r="A1289" s="58" t="s">
        <v>41</v>
      </c>
      <c r="E1289" s="10">
        <v>82.88</v>
      </c>
      <c r="F1289" s="1" t="s">
        <v>286</v>
      </c>
      <c r="H1289" s="34"/>
      <c r="M1289" s="1" t="s">
        <v>285</v>
      </c>
    </row>
    <row r="1290" spans="1:13" x14ac:dyDescent="0.3">
      <c r="A1290" s="24" t="s">
        <v>93</v>
      </c>
      <c r="E1290" s="10">
        <v>25.05</v>
      </c>
      <c r="F1290" s="1" t="s">
        <v>286</v>
      </c>
      <c r="H1290" s="34"/>
      <c r="M1290" s="1" t="s">
        <v>285</v>
      </c>
    </row>
    <row r="1291" spans="1:13" x14ac:dyDescent="0.3">
      <c r="A1291" s="24" t="s">
        <v>93</v>
      </c>
      <c r="E1291" s="10">
        <v>25.36</v>
      </c>
      <c r="F1291" s="1" t="s">
        <v>286</v>
      </c>
      <c r="H1291" s="34"/>
      <c r="M1291" s="1" t="s">
        <v>285</v>
      </c>
    </row>
    <row r="1292" spans="1:13" x14ac:dyDescent="0.3">
      <c r="A1292" s="24" t="s">
        <v>93</v>
      </c>
      <c r="E1292" s="10">
        <v>28.39</v>
      </c>
      <c r="F1292" s="1" t="s">
        <v>286</v>
      </c>
      <c r="H1292" s="34"/>
      <c r="M1292" s="1" t="s">
        <v>285</v>
      </c>
    </row>
    <row r="1293" spans="1:13" x14ac:dyDescent="0.3">
      <c r="A1293" s="14" t="s">
        <v>4</v>
      </c>
      <c r="E1293" s="10">
        <v>127.84</v>
      </c>
      <c r="F1293" s="1" t="s">
        <v>286</v>
      </c>
      <c r="H1293" s="34"/>
      <c r="M1293" s="1" t="s">
        <v>285</v>
      </c>
    </row>
    <row r="1294" spans="1:13" x14ac:dyDescent="0.3">
      <c r="A1294" s="14" t="s">
        <v>4</v>
      </c>
      <c r="E1294" s="10">
        <v>135.72999999999999</v>
      </c>
      <c r="F1294" s="1" t="s">
        <v>286</v>
      </c>
      <c r="H1294" s="34"/>
      <c r="M1294" s="1" t="s">
        <v>285</v>
      </c>
    </row>
    <row r="1295" spans="1:13" x14ac:dyDescent="0.3">
      <c r="A1295" s="14" t="s">
        <v>4</v>
      </c>
      <c r="E1295" s="10">
        <v>138.25</v>
      </c>
      <c r="F1295" s="1" t="s">
        <v>286</v>
      </c>
      <c r="H1295" s="34"/>
      <c r="M1295" s="1" t="s">
        <v>285</v>
      </c>
    </row>
    <row r="1296" spans="1:13" x14ac:dyDescent="0.3">
      <c r="A1296" s="14" t="s">
        <v>97</v>
      </c>
      <c r="E1296" s="10">
        <v>105.59</v>
      </c>
      <c r="F1296" s="1" t="s">
        <v>286</v>
      </c>
      <c r="H1296" s="34"/>
      <c r="M1296" s="1" t="s">
        <v>285</v>
      </c>
    </row>
    <row r="1297" spans="1:13" x14ac:dyDescent="0.3">
      <c r="A1297" s="14" t="s">
        <v>97</v>
      </c>
      <c r="E1297" s="10">
        <v>118.22</v>
      </c>
      <c r="F1297" s="1" t="s">
        <v>286</v>
      </c>
      <c r="H1297" s="34"/>
      <c r="M1297" s="1" t="s">
        <v>285</v>
      </c>
    </row>
    <row r="1298" spans="1:13" x14ac:dyDescent="0.3">
      <c r="A1298" s="14" t="s">
        <v>97</v>
      </c>
      <c r="E1298" s="10">
        <v>118.98</v>
      </c>
      <c r="F1298" s="1" t="s">
        <v>286</v>
      </c>
      <c r="H1298" s="34"/>
      <c r="M1298" s="1" t="s">
        <v>285</v>
      </c>
    </row>
    <row r="1299" spans="1:13" x14ac:dyDescent="0.3">
      <c r="A1299" s="14" t="s">
        <v>97</v>
      </c>
      <c r="E1299" s="10">
        <v>141.63</v>
      </c>
      <c r="F1299" s="1" t="s">
        <v>286</v>
      </c>
      <c r="M1299" s="1" t="s">
        <v>285</v>
      </c>
    </row>
    <row r="1300" spans="1:13" x14ac:dyDescent="0.3">
      <c r="A1300" s="58" t="s">
        <v>43</v>
      </c>
      <c r="E1300" s="10">
        <v>49.63</v>
      </c>
      <c r="F1300" s="1" t="s">
        <v>286</v>
      </c>
      <c r="H1300" s="34"/>
      <c r="M1300" s="1" t="s">
        <v>285</v>
      </c>
    </row>
    <row r="1301" spans="1:13" x14ac:dyDescent="0.3">
      <c r="A1301" s="13" t="s">
        <v>100</v>
      </c>
      <c r="E1301" s="10">
        <v>83.23</v>
      </c>
      <c r="F1301" s="1" t="s">
        <v>286</v>
      </c>
      <c r="M1301" s="1" t="s">
        <v>285</v>
      </c>
    </row>
    <row r="1302" spans="1:13" x14ac:dyDescent="0.3">
      <c r="A1302" s="13" t="s">
        <v>100</v>
      </c>
      <c r="E1302" s="10">
        <v>96.29</v>
      </c>
      <c r="F1302" s="1" t="s">
        <v>286</v>
      </c>
      <c r="M1302" s="1" t="s">
        <v>285</v>
      </c>
    </row>
    <row r="1303" spans="1:13" x14ac:dyDescent="0.3">
      <c r="A1303" s="13" t="s">
        <v>100</v>
      </c>
      <c r="E1303" s="10">
        <v>105.85</v>
      </c>
      <c r="F1303" s="1" t="s">
        <v>286</v>
      </c>
      <c r="M1303" s="1" t="s">
        <v>285</v>
      </c>
    </row>
    <row r="1304" spans="1:13" x14ac:dyDescent="0.3">
      <c r="A1304" s="13" t="s">
        <v>100</v>
      </c>
      <c r="E1304" s="10">
        <v>106.59</v>
      </c>
      <c r="F1304" s="1" t="s">
        <v>286</v>
      </c>
      <c r="M1304" s="1" t="s">
        <v>285</v>
      </c>
    </row>
    <row r="1305" spans="1:13" x14ac:dyDescent="0.3">
      <c r="A1305" s="13" t="s">
        <v>101</v>
      </c>
      <c r="E1305" s="10">
        <v>40.74</v>
      </c>
      <c r="F1305" s="1" t="s">
        <v>286</v>
      </c>
      <c r="M1305" s="1" t="s">
        <v>285</v>
      </c>
    </row>
    <row r="1306" spans="1:13" x14ac:dyDescent="0.3">
      <c r="A1306" s="13" t="s">
        <v>103</v>
      </c>
      <c r="E1306" s="10">
        <v>76.150000000000006</v>
      </c>
      <c r="F1306" s="1" t="s">
        <v>286</v>
      </c>
      <c r="M1306" s="1" t="s">
        <v>285</v>
      </c>
    </row>
    <row r="1307" spans="1:13" x14ac:dyDescent="0.3">
      <c r="A1307" s="13" t="s">
        <v>103</v>
      </c>
      <c r="E1307" s="10">
        <v>116.94</v>
      </c>
      <c r="F1307" s="1" t="s">
        <v>286</v>
      </c>
      <c r="M1307" s="1" t="s">
        <v>285</v>
      </c>
    </row>
    <row r="1308" spans="1:13" x14ac:dyDescent="0.3">
      <c r="A1308" s="58" t="s">
        <v>279</v>
      </c>
      <c r="E1308" s="10">
        <v>74.069999999999993</v>
      </c>
      <c r="F1308" s="1" t="s">
        <v>286</v>
      </c>
      <c r="M1308" s="1" t="s">
        <v>285</v>
      </c>
    </row>
    <row r="1309" spans="1:13" x14ac:dyDescent="0.3">
      <c r="A1309" s="58" t="s">
        <v>279</v>
      </c>
      <c r="E1309" s="10">
        <v>75.56</v>
      </c>
      <c r="F1309" s="1" t="s">
        <v>286</v>
      </c>
      <c r="M1309" s="1" t="s">
        <v>285</v>
      </c>
    </row>
    <row r="1310" spans="1:13" x14ac:dyDescent="0.3">
      <c r="A1310" s="58" t="s">
        <v>279</v>
      </c>
      <c r="E1310" s="10">
        <v>82.05</v>
      </c>
      <c r="F1310" s="1" t="s">
        <v>286</v>
      </c>
      <c r="M1310" s="1" t="s">
        <v>285</v>
      </c>
    </row>
    <row r="1311" spans="1:13" x14ac:dyDescent="0.3">
      <c r="A1311" s="58" t="s">
        <v>43</v>
      </c>
      <c r="E1311" s="10">
        <v>57.29</v>
      </c>
      <c r="F1311" s="1" t="s">
        <v>286</v>
      </c>
      <c r="H1311" s="34"/>
      <c r="M1311" s="1" t="s">
        <v>285</v>
      </c>
    </row>
    <row r="1312" spans="1:13" x14ac:dyDescent="0.3">
      <c r="A1312" s="58" t="s">
        <v>279</v>
      </c>
      <c r="E1312" s="10">
        <v>82.12</v>
      </c>
      <c r="F1312" s="1" t="s">
        <v>286</v>
      </c>
      <c r="M1312" s="1" t="s">
        <v>285</v>
      </c>
    </row>
    <row r="1313" spans="1:13" x14ac:dyDescent="0.3">
      <c r="A1313" s="14" t="s">
        <v>106</v>
      </c>
      <c r="E1313" s="10">
        <v>90.5</v>
      </c>
      <c r="F1313" s="1" t="s">
        <v>286</v>
      </c>
      <c r="M1313" s="1" t="s">
        <v>285</v>
      </c>
    </row>
    <row r="1314" spans="1:13" x14ac:dyDescent="0.3">
      <c r="A1314" s="14" t="s">
        <v>106</v>
      </c>
      <c r="E1314" s="10">
        <v>95.02</v>
      </c>
      <c r="F1314" s="1" t="s">
        <v>286</v>
      </c>
      <c r="M1314" s="1" t="s">
        <v>285</v>
      </c>
    </row>
    <row r="1315" spans="1:13" x14ac:dyDescent="0.3">
      <c r="A1315" s="22" t="s">
        <v>108</v>
      </c>
      <c r="E1315" s="10">
        <v>107.88</v>
      </c>
      <c r="F1315" s="1" t="s">
        <v>286</v>
      </c>
      <c r="M1315" s="1" t="s">
        <v>285</v>
      </c>
    </row>
    <row r="1316" spans="1:13" x14ac:dyDescent="0.3">
      <c r="A1316" s="22" t="s">
        <v>20</v>
      </c>
      <c r="E1316" s="10">
        <v>50.66</v>
      </c>
      <c r="F1316" s="1" t="s">
        <v>286</v>
      </c>
      <c r="M1316" s="1" t="s">
        <v>285</v>
      </c>
    </row>
    <row r="1317" spans="1:13" x14ac:dyDescent="0.3">
      <c r="A1317" s="22" t="s">
        <v>20</v>
      </c>
      <c r="E1317" s="10">
        <v>58.6</v>
      </c>
      <c r="F1317" s="1" t="s">
        <v>286</v>
      </c>
      <c r="M1317" s="1" t="s">
        <v>285</v>
      </c>
    </row>
    <row r="1318" spans="1:13" x14ac:dyDescent="0.3">
      <c r="A1318" s="22" t="s">
        <v>20</v>
      </c>
      <c r="E1318" s="10">
        <v>63.83</v>
      </c>
      <c r="F1318" s="1" t="s">
        <v>286</v>
      </c>
      <c r="M1318" s="1" t="s">
        <v>285</v>
      </c>
    </row>
    <row r="1319" spans="1:13" x14ac:dyDescent="0.3">
      <c r="A1319" s="22" t="s">
        <v>20</v>
      </c>
      <c r="E1319" s="10">
        <v>64.98</v>
      </c>
      <c r="F1319" s="1" t="s">
        <v>286</v>
      </c>
      <c r="M1319" s="1" t="s">
        <v>285</v>
      </c>
    </row>
    <row r="1320" spans="1:13" x14ac:dyDescent="0.3">
      <c r="A1320" s="22" t="s">
        <v>20</v>
      </c>
      <c r="E1320" s="10">
        <v>70.599999999999994</v>
      </c>
      <c r="F1320" s="1" t="s">
        <v>286</v>
      </c>
      <c r="M1320" s="1" t="s">
        <v>285</v>
      </c>
    </row>
    <row r="1321" spans="1:13" x14ac:dyDescent="0.3">
      <c r="A1321" s="22" t="s">
        <v>20</v>
      </c>
      <c r="E1321" s="10">
        <v>177.14</v>
      </c>
      <c r="F1321" s="1" t="s">
        <v>286</v>
      </c>
      <c r="M1321" s="1" t="s">
        <v>285</v>
      </c>
    </row>
    <row r="1322" spans="1:13" x14ac:dyDescent="0.3">
      <c r="A1322" s="13" t="s">
        <v>44</v>
      </c>
      <c r="E1322" s="10">
        <v>71.62</v>
      </c>
      <c r="F1322" s="1" t="s">
        <v>286</v>
      </c>
      <c r="H1322" s="34"/>
      <c r="M1322" s="1" t="s">
        <v>285</v>
      </c>
    </row>
    <row r="1323" spans="1:13" x14ac:dyDescent="0.3">
      <c r="A1323" s="22" t="s">
        <v>113</v>
      </c>
      <c r="E1323" s="10">
        <v>60.13</v>
      </c>
      <c r="F1323" s="1" t="s">
        <v>286</v>
      </c>
      <c r="M1323" s="1" t="s">
        <v>285</v>
      </c>
    </row>
    <row r="1324" spans="1:13" x14ac:dyDescent="0.3">
      <c r="A1324" s="22" t="s">
        <v>113</v>
      </c>
      <c r="E1324" s="10">
        <v>72.709999999999994</v>
      </c>
      <c r="F1324" s="1" t="s">
        <v>286</v>
      </c>
      <c r="M1324" s="1" t="s">
        <v>285</v>
      </c>
    </row>
    <row r="1325" spans="1:13" x14ac:dyDescent="0.3">
      <c r="A1325" s="22" t="s">
        <v>113</v>
      </c>
      <c r="E1325" s="10">
        <v>77.62</v>
      </c>
      <c r="F1325" s="1" t="s">
        <v>286</v>
      </c>
      <c r="M1325" s="1" t="s">
        <v>285</v>
      </c>
    </row>
    <row r="1326" spans="1:13" x14ac:dyDescent="0.3">
      <c r="A1326" s="22" t="s">
        <v>113</v>
      </c>
      <c r="E1326" s="10">
        <v>82.69</v>
      </c>
      <c r="F1326" s="1" t="s">
        <v>286</v>
      </c>
      <c r="M1326" s="1" t="s">
        <v>285</v>
      </c>
    </row>
    <row r="1327" spans="1:13" x14ac:dyDescent="0.3">
      <c r="A1327" s="22" t="s">
        <v>114</v>
      </c>
      <c r="E1327" s="10">
        <v>44.24</v>
      </c>
      <c r="F1327" s="1" t="s">
        <v>286</v>
      </c>
      <c r="M1327" s="1" t="s">
        <v>285</v>
      </c>
    </row>
    <row r="1328" spans="1:13" x14ac:dyDescent="0.3">
      <c r="A1328" s="22" t="s">
        <v>115</v>
      </c>
      <c r="E1328" s="10">
        <v>54.4</v>
      </c>
      <c r="F1328" s="1" t="s">
        <v>286</v>
      </c>
      <c r="M1328" s="1" t="s">
        <v>285</v>
      </c>
    </row>
    <row r="1329" spans="1:13" x14ac:dyDescent="0.3">
      <c r="A1329" s="22" t="s">
        <v>116</v>
      </c>
      <c r="E1329" s="10">
        <v>75.7</v>
      </c>
      <c r="F1329" s="1" t="s">
        <v>286</v>
      </c>
      <c r="M1329" s="1" t="s">
        <v>285</v>
      </c>
    </row>
    <row r="1330" spans="1:13" x14ac:dyDescent="0.3">
      <c r="A1330" s="22" t="s">
        <v>21</v>
      </c>
      <c r="E1330" s="10">
        <v>37.65</v>
      </c>
      <c r="F1330" s="1" t="s">
        <v>286</v>
      </c>
      <c r="M1330" s="1" t="s">
        <v>285</v>
      </c>
    </row>
    <row r="1331" spans="1:13" x14ac:dyDescent="0.3">
      <c r="A1331" s="22" t="s">
        <v>21</v>
      </c>
      <c r="E1331" s="10">
        <v>44.59</v>
      </c>
      <c r="F1331" s="1" t="s">
        <v>286</v>
      </c>
      <c r="M1331" s="1" t="s">
        <v>285</v>
      </c>
    </row>
    <row r="1332" spans="1:13" x14ac:dyDescent="0.3">
      <c r="A1332" s="22" t="s">
        <v>21</v>
      </c>
      <c r="E1332" s="10">
        <v>46.08</v>
      </c>
      <c r="F1332" s="1" t="s">
        <v>286</v>
      </c>
      <c r="M1332" s="1" t="s">
        <v>285</v>
      </c>
    </row>
    <row r="1333" spans="1:13" x14ac:dyDescent="0.3">
      <c r="A1333" s="13" t="s">
        <v>50</v>
      </c>
      <c r="E1333" s="10">
        <v>87.48</v>
      </c>
      <c r="F1333" s="1" t="s">
        <v>286</v>
      </c>
      <c r="H1333" s="34"/>
      <c r="M1333" s="1" t="s">
        <v>285</v>
      </c>
    </row>
    <row r="1334" spans="1:13" x14ac:dyDescent="0.3">
      <c r="A1334" s="22" t="s">
        <v>21</v>
      </c>
      <c r="E1334" s="10">
        <v>54.69</v>
      </c>
      <c r="F1334" s="1" t="s">
        <v>286</v>
      </c>
      <c r="M1334" s="1" t="s">
        <v>285</v>
      </c>
    </row>
    <row r="1335" spans="1:13" x14ac:dyDescent="0.3">
      <c r="A1335" s="22" t="s">
        <v>21</v>
      </c>
      <c r="E1335" s="10">
        <v>81.52</v>
      </c>
      <c r="F1335" s="1" t="s">
        <v>286</v>
      </c>
      <c r="M1335" s="1" t="s">
        <v>285</v>
      </c>
    </row>
    <row r="1336" spans="1:13" x14ac:dyDescent="0.3">
      <c r="A1336" s="22" t="s">
        <v>122</v>
      </c>
      <c r="E1336" s="10">
        <v>25.51</v>
      </c>
      <c r="F1336" s="1" t="s">
        <v>286</v>
      </c>
      <c r="M1336" s="1" t="s">
        <v>285</v>
      </c>
    </row>
    <row r="1337" spans="1:13" x14ac:dyDescent="0.3">
      <c r="A1337" s="22" t="s">
        <v>122</v>
      </c>
      <c r="E1337" s="10">
        <v>27.02</v>
      </c>
      <c r="F1337" s="1" t="s">
        <v>286</v>
      </c>
      <c r="M1337" s="1" t="s">
        <v>285</v>
      </c>
    </row>
    <row r="1338" spans="1:13" x14ac:dyDescent="0.3">
      <c r="A1338" s="22" t="s">
        <v>122</v>
      </c>
      <c r="E1338" s="10">
        <v>28.55</v>
      </c>
      <c r="F1338" s="1" t="s">
        <v>286</v>
      </c>
      <c r="M1338" s="1" t="s">
        <v>285</v>
      </c>
    </row>
    <row r="1339" spans="1:13" x14ac:dyDescent="0.3">
      <c r="A1339" s="22" t="s">
        <v>122</v>
      </c>
      <c r="E1339" s="10">
        <v>29.23</v>
      </c>
      <c r="F1339" s="1" t="s">
        <v>286</v>
      </c>
      <c r="M1339" s="1" t="s">
        <v>285</v>
      </c>
    </row>
    <row r="1340" spans="1:13" x14ac:dyDescent="0.3">
      <c r="A1340" s="22" t="s">
        <v>122</v>
      </c>
      <c r="E1340" s="10">
        <v>32.32</v>
      </c>
      <c r="F1340" s="1" t="s">
        <v>286</v>
      </c>
      <c r="M1340" s="1" t="s">
        <v>285</v>
      </c>
    </row>
    <row r="1341" spans="1:13" x14ac:dyDescent="0.3">
      <c r="A1341" s="22" t="s">
        <v>122</v>
      </c>
      <c r="E1341" s="10">
        <v>32.74</v>
      </c>
      <c r="F1341" s="1" t="s">
        <v>286</v>
      </c>
      <c r="M1341" s="1" t="s">
        <v>285</v>
      </c>
    </row>
    <row r="1342" spans="1:13" x14ac:dyDescent="0.3">
      <c r="A1342" s="22" t="s">
        <v>122</v>
      </c>
      <c r="E1342" s="10">
        <v>40.909999999999997</v>
      </c>
      <c r="F1342" s="1" t="s">
        <v>286</v>
      </c>
      <c r="M1342" s="1" t="s">
        <v>285</v>
      </c>
    </row>
    <row r="1343" spans="1:13" x14ac:dyDescent="0.3">
      <c r="A1343" s="22" t="s">
        <v>122</v>
      </c>
      <c r="E1343" s="10">
        <v>45.85</v>
      </c>
      <c r="F1343" s="1" t="s">
        <v>286</v>
      </c>
      <c r="M1343" s="1" t="s">
        <v>285</v>
      </c>
    </row>
    <row r="1344" spans="1:13" x14ac:dyDescent="0.3">
      <c r="A1344" s="13" t="s">
        <v>50</v>
      </c>
      <c r="E1344" s="10">
        <v>89.1</v>
      </c>
      <c r="F1344" s="1" t="s">
        <v>286</v>
      </c>
      <c r="H1344" s="34"/>
      <c r="M1344" s="1" t="s">
        <v>285</v>
      </c>
    </row>
    <row r="1345" spans="1:13" x14ac:dyDescent="0.3">
      <c r="A1345" s="22" t="s">
        <v>123</v>
      </c>
      <c r="E1345" s="10">
        <v>58.71</v>
      </c>
      <c r="F1345" s="1" t="s">
        <v>286</v>
      </c>
      <c r="M1345" s="1" t="s">
        <v>285</v>
      </c>
    </row>
    <row r="1346" spans="1:13" x14ac:dyDescent="0.3">
      <c r="A1346" s="22" t="s">
        <v>123</v>
      </c>
      <c r="E1346" s="10">
        <v>65.02</v>
      </c>
      <c r="F1346" s="1" t="s">
        <v>286</v>
      </c>
      <c r="M1346" s="1" t="s">
        <v>285</v>
      </c>
    </row>
    <row r="1347" spans="1:13" x14ac:dyDescent="0.3">
      <c r="A1347" s="22" t="s">
        <v>123</v>
      </c>
      <c r="E1347" s="10">
        <v>97.5</v>
      </c>
      <c r="F1347" s="1" t="s">
        <v>286</v>
      </c>
      <c r="M1347" s="1" t="s">
        <v>285</v>
      </c>
    </row>
    <row r="1348" spans="1:13" x14ac:dyDescent="0.3">
      <c r="A1348" s="22" t="s">
        <v>124</v>
      </c>
      <c r="E1348" s="10">
        <v>63.1</v>
      </c>
      <c r="F1348" s="1" t="s">
        <v>286</v>
      </c>
      <c r="M1348" s="1" t="s">
        <v>285</v>
      </c>
    </row>
    <row r="1349" spans="1:13" x14ac:dyDescent="0.3">
      <c r="A1349" s="22" t="s">
        <v>124</v>
      </c>
      <c r="E1349" s="10">
        <v>71.290000000000006</v>
      </c>
      <c r="F1349" s="1" t="s">
        <v>286</v>
      </c>
      <c r="M1349" s="1" t="s">
        <v>285</v>
      </c>
    </row>
    <row r="1350" spans="1:13" x14ac:dyDescent="0.3">
      <c r="A1350" s="22" t="s">
        <v>124</v>
      </c>
      <c r="E1350" s="10">
        <v>93.99</v>
      </c>
      <c r="F1350" s="1" t="s">
        <v>286</v>
      </c>
      <c r="M1350" s="1" t="s">
        <v>285</v>
      </c>
    </row>
    <row r="1351" spans="1:13" x14ac:dyDescent="0.3">
      <c r="A1351" s="22" t="s">
        <v>124</v>
      </c>
      <c r="E1351" s="10">
        <v>104.02</v>
      </c>
      <c r="F1351" s="1" t="s">
        <v>286</v>
      </c>
      <c r="M1351" s="1" t="s">
        <v>285</v>
      </c>
    </row>
    <row r="1352" spans="1:13" x14ac:dyDescent="0.3">
      <c r="A1352" s="22" t="s">
        <v>124</v>
      </c>
      <c r="E1352" s="10">
        <v>108.58</v>
      </c>
      <c r="F1352" s="1" t="s">
        <v>286</v>
      </c>
      <c r="M1352" s="1" t="s">
        <v>285</v>
      </c>
    </row>
    <row r="1353" spans="1:13" x14ac:dyDescent="0.3">
      <c r="A1353" s="22" t="s">
        <v>124</v>
      </c>
      <c r="E1353" s="10">
        <v>114.69</v>
      </c>
      <c r="F1353" s="1" t="s">
        <v>286</v>
      </c>
      <c r="M1353" s="1" t="s">
        <v>285</v>
      </c>
    </row>
    <row r="1354" spans="1:13" x14ac:dyDescent="0.3">
      <c r="A1354" s="22" t="s">
        <v>125</v>
      </c>
      <c r="E1354" s="10">
        <v>119.04</v>
      </c>
      <c r="F1354" s="1" t="s">
        <v>286</v>
      </c>
      <c r="M1354" s="1" t="s">
        <v>285</v>
      </c>
    </row>
    <row r="1355" spans="1:13" x14ac:dyDescent="0.3">
      <c r="A1355" s="7" t="s">
        <v>25</v>
      </c>
      <c r="B1355" s="30"/>
      <c r="E1355" s="30">
        <v>122</v>
      </c>
      <c r="F1355" s="1" t="s">
        <v>252</v>
      </c>
      <c r="G1355" s="30"/>
      <c r="H1355" s="34"/>
      <c r="I1355" s="82"/>
      <c r="M1355" s="12" t="s">
        <v>253</v>
      </c>
    </row>
    <row r="1356" spans="1:13" x14ac:dyDescent="0.3">
      <c r="A1356" s="7" t="s">
        <v>58</v>
      </c>
      <c r="E1356" s="29"/>
      <c r="F1356" s="1" t="s">
        <v>252</v>
      </c>
      <c r="G1356" s="29"/>
      <c r="H1356" s="20">
        <v>0.74</v>
      </c>
      <c r="I1356" s="81">
        <v>4</v>
      </c>
      <c r="M1356" s="1" t="s">
        <v>265</v>
      </c>
    </row>
    <row r="1357" spans="1:13" x14ac:dyDescent="0.3">
      <c r="A1357" s="13" t="s">
        <v>16</v>
      </c>
      <c r="B1357" s="30"/>
      <c r="E1357" s="30">
        <v>59.2</v>
      </c>
      <c r="F1357" s="1" t="s">
        <v>252</v>
      </c>
      <c r="G1357" s="30"/>
      <c r="H1357" s="34"/>
      <c r="I1357" s="82"/>
      <c r="M1357" s="12" t="s">
        <v>253</v>
      </c>
    </row>
    <row r="1358" spans="1:13" x14ac:dyDescent="0.3">
      <c r="A1358" s="7" t="s">
        <v>4</v>
      </c>
      <c r="B1358" s="30"/>
      <c r="E1358" s="30">
        <v>162</v>
      </c>
      <c r="F1358" s="1" t="s">
        <v>252</v>
      </c>
      <c r="G1358" s="30"/>
      <c r="H1358" s="34"/>
      <c r="I1358" s="82"/>
      <c r="M1358" s="12" t="s">
        <v>253</v>
      </c>
    </row>
    <row r="1359" spans="1:13" x14ac:dyDescent="0.3">
      <c r="A1359" s="59" t="s">
        <v>121</v>
      </c>
      <c r="B1359" s="30"/>
      <c r="E1359" s="30">
        <v>104.9</v>
      </c>
      <c r="F1359" s="1" t="s">
        <v>252</v>
      </c>
      <c r="G1359" s="30"/>
      <c r="I1359" s="82"/>
      <c r="M1359" s="12" t="s">
        <v>253</v>
      </c>
    </row>
    <row r="1360" spans="1:13" x14ac:dyDescent="0.3">
      <c r="A1360" s="5" t="s">
        <v>126</v>
      </c>
      <c r="B1360" s="30"/>
      <c r="E1360" s="30">
        <v>81.3</v>
      </c>
      <c r="F1360" s="1" t="s">
        <v>252</v>
      </c>
      <c r="G1360" s="30"/>
      <c r="I1360" s="82"/>
      <c r="M1360" s="12" t="s">
        <v>253</v>
      </c>
    </row>
    <row r="1361" spans="1:13" x14ac:dyDescent="0.3">
      <c r="A1361" s="5" t="s">
        <v>126</v>
      </c>
      <c r="B1361" s="30"/>
      <c r="E1361" s="30">
        <v>123</v>
      </c>
      <c r="F1361" s="1" t="s">
        <v>252</v>
      </c>
      <c r="G1361" s="30"/>
      <c r="I1361" s="82"/>
      <c r="M1361" s="12" t="s">
        <v>253</v>
      </c>
    </row>
    <row r="1362" spans="1:13" x14ac:dyDescent="0.3">
      <c r="A1362" s="7" t="s">
        <v>1</v>
      </c>
      <c r="E1362" s="10">
        <v>60</v>
      </c>
      <c r="F1362" s="1" t="s">
        <v>250</v>
      </c>
      <c r="H1362" s="34"/>
      <c r="I1362" s="86"/>
      <c r="M1362" s="12" t="s">
        <v>251</v>
      </c>
    </row>
    <row r="1363" spans="1:13" x14ac:dyDescent="0.3">
      <c r="A1363" s="22" t="s">
        <v>123</v>
      </c>
      <c r="E1363" s="10">
        <v>74.5</v>
      </c>
      <c r="F1363" s="1" t="s">
        <v>250</v>
      </c>
      <c r="M1363" s="12" t="s">
        <v>251</v>
      </c>
    </row>
    <row r="1364" spans="1:13" x14ac:dyDescent="0.3">
      <c r="A1364" s="13" t="s">
        <v>180</v>
      </c>
      <c r="B1364" s="10">
        <v>109.93</v>
      </c>
      <c r="C1364" s="1" t="s">
        <v>218</v>
      </c>
      <c r="H1364" s="34"/>
      <c r="I1364" s="79">
        <v>25</v>
      </c>
      <c r="M1364" s="12" t="s">
        <v>259</v>
      </c>
    </row>
    <row r="1365" spans="1:13" x14ac:dyDescent="0.3">
      <c r="A1365" s="13" t="s">
        <v>173</v>
      </c>
      <c r="B1365" s="10">
        <v>0.12004801920768307</v>
      </c>
      <c r="C1365" s="1" t="s">
        <v>218</v>
      </c>
      <c r="D1365" s="1" t="s">
        <v>227</v>
      </c>
      <c r="H1365" s="34"/>
      <c r="M1365" s="1" t="s">
        <v>230</v>
      </c>
    </row>
    <row r="1366" spans="1:13" x14ac:dyDescent="0.3">
      <c r="A1366" s="70" t="s">
        <v>156</v>
      </c>
      <c r="B1366" s="10">
        <v>0.16949152542372881</v>
      </c>
      <c r="C1366" s="1" t="s">
        <v>218</v>
      </c>
      <c r="D1366" s="1" t="s">
        <v>227</v>
      </c>
      <c r="H1366" s="34"/>
      <c r="M1366" s="1" t="s">
        <v>230</v>
      </c>
    </row>
    <row r="1367" spans="1:13" x14ac:dyDescent="0.3">
      <c r="A1367" s="22" t="s">
        <v>189</v>
      </c>
      <c r="B1367" s="10">
        <v>11.277277979999999</v>
      </c>
      <c r="C1367" s="1" t="s">
        <v>218</v>
      </c>
      <c r="M1367" s="1" t="s">
        <v>285</v>
      </c>
    </row>
    <row r="1368" spans="1:13" x14ac:dyDescent="0.3">
      <c r="A1368" s="24" t="s">
        <v>3</v>
      </c>
      <c r="B1368" s="10">
        <v>12.180328060000001</v>
      </c>
      <c r="C1368" s="1" t="s">
        <v>218</v>
      </c>
      <c r="H1368" s="34"/>
      <c r="M1368" s="1" t="s">
        <v>285</v>
      </c>
    </row>
    <row r="1369" spans="1:13" x14ac:dyDescent="0.3">
      <c r="A1369" s="58" t="s">
        <v>279</v>
      </c>
      <c r="B1369" s="10">
        <v>12.774992470000001</v>
      </c>
      <c r="C1369" s="1" t="s">
        <v>218</v>
      </c>
      <c r="M1369" s="1" t="s">
        <v>285</v>
      </c>
    </row>
    <row r="1370" spans="1:13" x14ac:dyDescent="0.3">
      <c r="A1370" s="58" t="s">
        <v>59</v>
      </c>
      <c r="B1370" s="10">
        <v>13.417751519999999</v>
      </c>
      <c r="C1370" s="1" t="s">
        <v>218</v>
      </c>
      <c r="M1370" s="1" t="s">
        <v>285</v>
      </c>
    </row>
    <row r="1371" spans="1:13" x14ac:dyDescent="0.3">
      <c r="A1371" s="24" t="s">
        <v>73</v>
      </c>
      <c r="B1371" s="10">
        <v>15.024447739999999</v>
      </c>
      <c r="C1371" s="1" t="s">
        <v>218</v>
      </c>
      <c r="H1371" s="34"/>
      <c r="M1371" s="1" t="s">
        <v>285</v>
      </c>
    </row>
    <row r="1372" spans="1:13" x14ac:dyDescent="0.3">
      <c r="A1372" s="22" t="s">
        <v>21</v>
      </c>
      <c r="B1372" s="10">
        <v>16.508878769999999</v>
      </c>
      <c r="C1372" s="1" t="s">
        <v>218</v>
      </c>
      <c r="M1372" s="1" t="s">
        <v>285</v>
      </c>
    </row>
    <row r="1373" spans="1:13" x14ac:dyDescent="0.3">
      <c r="A1373" s="22" t="s">
        <v>34</v>
      </c>
      <c r="B1373" s="10">
        <v>23.95926416</v>
      </c>
      <c r="C1373" s="1" t="s">
        <v>218</v>
      </c>
      <c r="M1373" s="1" t="s">
        <v>285</v>
      </c>
    </row>
    <row r="1374" spans="1:13" x14ac:dyDescent="0.3">
      <c r="A1374" s="22" t="s">
        <v>154</v>
      </c>
      <c r="B1374" s="10">
        <v>25.143661980000001</v>
      </c>
      <c r="C1374" s="1" t="s">
        <v>218</v>
      </c>
      <c r="M1374" s="1" t="s">
        <v>285</v>
      </c>
    </row>
    <row r="1375" spans="1:13" x14ac:dyDescent="0.3">
      <c r="A1375" s="22" t="s">
        <v>35</v>
      </c>
      <c r="B1375" s="10">
        <v>25.97019023</v>
      </c>
      <c r="C1375" s="1" t="s">
        <v>218</v>
      </c>
      <c r="M1375" s="1" t="s">
        <v>285</v>
      </c>
    </row>
    <row r="1376" spans="1:13" x14ac:dyDescent="0.3">
      <c r="A1376" s="22" t="s">
        <v>163</v>
      </c>
      <c r="B1376" s="10">
        <v>26.496672520000001</v>
      </c>
      <c r="C1376" s="1" t="s">
        <v>218</v>
      </c>
      <c r="M1376" s="1" t="s">
        <v>285</v>
      </c>
    </row>
    <row r="1377" spans="1:13" x14ac:dyDescent="0.3">
      <c r="A1377" s="22" t="s">
        <v>161</v>
      </c>
      <c r="B1377" s="10">
        <v>28.485487450000001</v>
      </c>
      <c r="C1377" s="1" t="s">
        <v>218</v>
      </c>
      <c r="M1377" s="1" t="s">
        <v>285</v>
      </c>
    </row>
    <row r="1378" spans="1:13" x14ac:dyDescent="0.3">
      <c r="A1378" s="7" t="s">
        <v>77</v>
      </c>
      <c r="B1378" s="10">
        <v>30.77094653</v>
      </c>
      <c r="C1378" s="1" t="s">
        <v>218</v>
      </c>
      <c r="H1378" s="34"/>
      <c r="M1378" s="1" t="s">
        <v>285</v>
      </c>
    </row>
    <row r="1379" spans="1:13" x14ac:dyDescent="0.3">
      <c r="A1379" s="7" t="s">
        <v>66</v>
      </c>
      <c r="B1379" s="30">
        <v>35.163845755534368</v>
      </c>
      <c r="C1379" s="1" t="s">
        <v>218</v>
      </c>
      <c r="E1379" s="30"/>
      <c r="G1379" s="30"/>
      <c r="H1379" s="34"/>
      <c r="I1379" s="82"/>
      <c r="M1379" s="12" t="s">
        <v>253</v>
      </c>
    </row>
    <row r="1380" spans="1:13" x14ac:dyDescent="0.3">
      <c r="A1380" s="22" t="s">
        <v>128</v>
      </c>
      <c r="B1380" s="10">
        <v>38.669349949999997</v>
      </c>
      <c r="C1380" s="1" t="s">
        <v>218</v>
      </c>
      <c r="M1380" s="1" t="s">
        <v>285</v>
      </c>
    </row>
    <row r="1381" spans="1:13" x14ac:dyDescent="0.3">
      <c r="A1381" s="22" t="s">
        <v>122</v>
      </c>
      <c r="B1381" s="10">
        <v>39.471486069999997</v>
      </c>
      <c r="C1381" s="1" t="s">
        <v>218</v>
      </c>
      <c r="M1381" s="1" t="s">
        <v>285</v>
      </c>
    </row>
    <row r="1382" spans="1:13" x14ac:dyDescent="0.3">
      <c r="A1382" s="7" t="s">
        <v>141</v>
      </c>
      <c r="B1382" s="30">
        <v>41.991412743608549</v>
      </c>
      <c r="C1382" s="1" t="s">
        <v>218</v>
      </c>
      <c r="E1382" s="30"/>
      <c r="G1382" s="30"/>
      <c r="I1382" s="82"/>
      <c r="M1382" s="12" t="s">
        <v>253</v>
      </c>
    </row>
    <row r="1383" spans="1:13" x14ac:dyDescent="0.3">
      <c r="A1383" s="24" t="s">
        <v>93</v>
      </c>
      <c r="B1383" s="10">
        <v>47.945002780000003</v>
      </c>
      <c r="C1383" s="1" t="s">
        <v>218</v>
      </c>
      <c r="H1383" s="34"/>
      <c r="M1383" s="1" t="s">
        <v>285</v>
      </c>
    </row>
    <row r="1384" spans="1:13" x14ac:dyDescent="0.3">
      <c r="A1384" s="24" t="s">
        <v>68</v>
      </c>
      <c r="B1384" s="10">
        <v>49.189211919999998</v>
      </c>
      <c r="C1384" s="1" t="s">
        <v>218</v>
      </c>
      <c r="H1384" s="34"/>
      <c r="M1384" s="1" t="s">
        <v>285</v>
      </c>
    </row>
    <row r="1385" spans="1:13" x14ac:dyDescent="0.3">
      <c r="A1385" s="69" t="s">
        <v>141</v>
      </c>
      <c r="B1385" s="30">
        <v>53.576436243159847</v>
      </c>
      <c r="C1385" s="1" t="s">
        <v>218</v>
      </c>
      <c r="I1385" s="82"/>
      <c r="M1385" s="12" t="s">
        <v>253</v>
      </c>
    </row>
    <row r="1386" spans="1:13" x14ac:dyDescent="0.3">
      <c r="A1386" s="7" t="s">
        <v>5</v>
      </c>
      <c r="B1386" s="30">
        <v>89.679917704357592</v>
      </c>
      <c r="C1386" s="1" t="s">
        <v>218</v>
      </c>
      <c r="E1386" s="30"/>
      <c r="G1386" s="30"/>
      <c r="H1386" s="34"/>
      <c r="I1386" s="82"/>
      <c r="M1386" s="12" t="s">
        <v>253</v>
      </c>
    </row>
    <row r="1387" spans="1:13" x14ac:dyDescent="0.3">
      <c r="A1387" s="7" t="s">
        <v>31</v>
      </c>
      <c r="B1387" s="30">
        <v>91.924715065576663</v>
      </c>
      <c r="C1387" s="1" t="s">
        <v>218</v>
      </c>
      <c r="E1387" s="30"/>
      <c r="G1387" s="30"/>
      <c r="H1387" s="34"/>
      <c r="I1387" s="82"/>
      <c r="M1387" s="12" t="s">
        <v>253</v>
      </c>
    </row>
    <row r="1388" spans="1:13" x14ac:dyDescent="0.3">
      <c r="A1388" s="70" t="s">
        <v>6</v>
      </c>
      <c r="B1388" s="29">
        <v>93.196256083304661</v>
      </c>
      <c r="C1388" s="1" t="s">
        <v>218</v>
      </c>
      <c r="H1388" s="20">
        <v>0.51244980432490672</v>
      </c>
      <c r="M1388" s="1" t="s">
        <v>229</v>
      </c>
    </row>
    <row r="1389" spans="1:13" x14ac:dyDescent="0.3">
      <c r="A1389" s="5" t="s">
        <v>12</v>
      </c>
      <c r="B1389" s="30">
        <v>94.4</v>
      </c>
      <c r="C1389" s="1" t="s">
        <v>218</v>
      </c>
      <c r="E1389" s="30"/>
      <c r="G1389" s="30"/>
      <c r="I1389" s="82"/>
      <c r="M1389" s="12" t="s">
        <v>253</v>
      </c>
    </row>
    <row r="1390" spans="1:13" x14ac:dyDescent="0.3">
      <c r="A1390" s="5" t="s">
        <v>22</v>
      </c>
      <c r="B1390" s="30">
        <v>97.790432915080942</v>
      </c>
      <c r="C1390" s="1" t="s">
        <v>218</v>
      </c>
      <c r="E1390" s="30"/>
      <c r="G1390" s="30"/>
      <c r="I1390" s="82"/>
      <c r="M1390" s="12" t="s">
        <v>253</v>
      </c>
    </row>
    <row r="1391" spans="1:13" x14ac:dyDescent="0.3">
      <c r="A1391" s="69" t="s">
        <v>31</v>
      </c>
      <c r="B1391" s="30">
        <v>104.45420717148417</v>
      </c>
      <c r="C1391" s="1" t="s">
        <v>218</v>
      </c>
      <c r="H1391" s="34"/>
      <c r="I1391" s="82"/>
      <c r="M1391" s="12" t="s">
        <v>253</v>
      </c>
    </row>
    <row r="1392" spans="1:13" x14ac:dyDescent="0.3">
      <c r="A1392" s="7" t="s">
        <v>148</v>
      </c>
      <c r="B1392" s="30">
        <v>110.3454045066465</v>
      </c>
      <c r="C1392" s="1" t="s">
        <v>218</v>
      </c>
      <c r="E1392" s="30"/>
      <c r="G1392" s="30"/>
      <c r="H1392" s="34"/>
      <c r="I1392" s="82"/>
      <c r="M1392" s="12" t="s">
        <v>253</v>
      </c>
    </row>
    <row r="1393" spans="1:13" x14ac:dyDescent="0.3">
      <c r="A1393" s="7" t="s">
        <v>173</v>
      </c>
      <c r="B1393" s="30">
        <v>120.04801920768307</v>
      </c>
      <c r="C1393" s="1" t="s">
        <v>218</v>
      </c>
      <c r="E1393" s="30"/>
      <c r="G1393" s="30"/>
      <c r="H1393" s="34"/>
      <c r="I1393" s="82"/>
      <c r="M1393" s="12" t="s">
        <v>253</v>
      </c>
    </row>
    <row r="1394" spans="1:13" x14ac:dyDescent="0.3">
      <c r="A1394" s="7" t="s">
        <v>16</v>
      </c>
      <c r="B1394" s="30">
        <v>123.05276931668759</v>
      </c>
      <c r="C1394" s="1" t="s">
        <v>218</v>
      </c>
      <c r="E1394" s="30"/>
      <c r="G1394" s="30"/>
      <c r="H1394" s="34"/>
      <c r="I1394" s="82"/>
      <c r="M1394" s="12" t="s">
        <v>253</v>
      </c>
    </row>
    <row r="1395" spans="1:13" x14ac:dyDescent="0.3">
      <c r="A1395" s="7" t="s">
        <v>114</v>
      </c>
      <c r="B1395" s="30">
        <v>133.36361662166999</v>
      </c>
      <c r="C1395" s="1" t="s">
        <v>218</v>
      </c>
      <c r="E1395" s="30"/>
      <c r="G1395" s="30"/>
      <c r="H1395" s="34"/>
      <c r="I1395" s="82"/>
      <c r="M1395" s="12" t="s">
        <v>253</v>
      </c>
    </row>
    <row r="1396" spans="1:13" x14ac:dyDescent="0.3">
      <c r="A1396" s="22" t="s">
        <v>124</v>
      </c>
      <c r="B1396" s="30">
        <v>144.17012565262323</v>
      </c>
      <c r="C1396" s="1" t="s">
        <v>218</v>
      </c>
      <c r="E1396" s="30"/>
      <c r="G1396" s="30"/>
      <c r="I1396" s="82"/>
      <c r="M1396" s="12" t="s">
        <v>253</v>
      </c>
    </row>
    <row r="1397" spans="1:13" x14ac:dyDescent="0.3">
      <c r="A1397" s="22" t="s">
        <v>123</v>
      </c>
      <c r="B1397" s="30">
        <v>148.93955389015815</v>
      </c>
      <c r="C1397" s="1" t="s">
        <v>218</v>
      </c>
      <c r="E1397" s="30"/>
      <c r="G1397" s="30"/>
      <c r="I1397" s="82"/>
      <c r="M1397" s="12" t="s">
        <v>253</v>
      </c>
    </row>
    <row r="1398" spans="1:13" x14ac:dyDescent="0.3">
      <c r="A1398" s="7" t="s">
        <v>20</v>
      </c>
      <c r="B1398" s="30">
        <v>169.5802669956218</v>
      </c>
      <c r="C1398" s="1" t="s">
        <v>218</v>
      </c>
      <c r="E1398" s="30"/>
      <c r="G1398" s="30"/>
      <c r="H1398" s="34"/>
      <c r="I1398" s="82"/>
      <c r="M1398" s="12" t="s">
        <v>253</v>
      </c>
    </row>
    <row r="1399" spans="1:13" x14ac:dyDescent="0.3">
      <c r="A1399" s="69" t="s">
        <v>5</v>
      </c>
      <c r="B1399" s="30">
        <v>179.86543732868176</v>
      </c>
      <c r="C1399" s="1" t="s">
        <v>218</v>
      </c>
      <c r="H1399" s="34"/>
      <c r="I1399" s="82"/>
      <c r="M1399" s="12" t="s">
        <v>253</v>
      </c>
    </row>
    <row r="1400" spans="1:13" x14ac:dyDescent="0.3">
      <c r="A1400" s="7" t="s">
        <v>18</v>
      </c>
      <c r="B1400" s="30">
        <v>196.0784314</v>
      </c>
      <c r="C1400" s="1" t="s">
        <v>218</v>
      </c>
      <c r="E1400" s="30"/>
      <c r="G1400" s="30"/>
      <c r="H1400" s="34"/>
      <c r="I1400" s="82"/>
      <c r="M1400" s="12" t="s">
        <v>253</v>
      </c>
    </row>
    <row r="1401" spans="1:13" x14ac:dyDescent="0.3">
      <c r="A1401" s="7" t="s">
        <v>31</v>
      </c>
      <c r="B1401" s="30">
        <v>200.72395994334164</v>
      </c>
      <c r="C1401" s="1" t="s">
        <v>218</v>
      </c>
      <c r="E1401" s="30"/>
      <c r="G1401" s="30"/>
      <c r="H1401" s="34"/>
      <c r="I1401" s="82"/>
      <c r="M1401" s="12" t="s">
        <v>253</v>
      </c>
    </row>
    <row r="1402" spans="1:13" x14ac:dyDescent="0.3">
      <c r="A1402" s="13" t="s">
        <v>8</v>
      </c>
      <c r="B1402" s="10">
        <v>8.8800000000000008</v>
      </c>
      <c r="C1402" s="1" t="s">
        <v>217</v>
      </c>
      <c r="H1402" s="34"/>
      <c r="I1402" s="79">
        <v>6</v>
      </c>
      <c r="K1402" s="10">
        <v>17</v>
      </c>
      <c r="M1402" s="1" t="s">
        <v>39</v>
      </c>
    </row>
    <row r="1403" spans="1:13" x14ac:dyDescent="0.3">
      <c r="A1403" s="13" t="s">
        <v>67</v>
      </c>
      <c r="B1403" s="10">
        <v>4.57</v>
      </c>
      <c r="C1403" s="3" t="s">
        <v>220</v>
      </c>
      <c r="D1403" s="3"/>
      <c r="H1403" s="34"/>
      <c r="I1403" s="79">
        <v>12</v>
      </c>
      <c r="J1403" s="10">
        <v>3.1193</v>
      </c>
      <c r="M1403" s="1" t="s">
        <v>221</v>
      </c>
    </row>
    <row r="1404" spans="1:13" x14ac:dyDescent="0.3">
      <c r="A1404" s="58" t="s">
        <v>5</v>
      </c>
      <c r="B1404" s="10">
        <v>6.091469</v>
      </c>
      <c r="C1404" s="10" t="s">
        <v>220</v>
      </c>
      <c r="D1404" s="10"/>
      <c r="H1404" s="34"/>
      <c r="I1404" s="79">
        <v>1.8</v>
      </c>
      <c r="M1404" s="1" t="s">
        <v>261</v>
      </c>
    </row>
    <row r="1405" spans="1:13" x14ac:dyDescent="0.3">
      <c r="A1405" s="58" t="s">
        <v>143</v>
      </c>
      <c r="B1405" s="10">
        <v>6.2541989999999998</v>
      </c>
      <c r="C1405" s="10" t="s">
        <v>220</v>
      </c>
      <c r="D1405" s="10"/>
      <c r="H1405" s="34"/>
      <c r="M1405" s="1" t="s">
        <v>261</v>
      </c>
    </row>
    <row r="1406" spans="1:13" x14ac:dyDescent="0.3">
      <c r="A1406" s="58" t="s">
        <v>203</v>
      </c>
      <c r="B1406" s="10">
        <v>6.9304519999999998</v>
      </c>
      <c r="C1406" s="10" t="s">
        <v>220</v>
      </c>
      <c r="D1406" s="10"/>
      <c r="H1406" s="34"/>
      <c r="M1406" s="1" t="s">
        <v>261</v>
      </c>
    </row>
    <row r="1407" spans="1:13" x14ac:dyDescent="0.3">
      <c r="A1407" s="58" t="s">
        <v>87</v>
      </c>
      <c r="B1407" s="10">
        <v>9.2868169999999992</v>
      </c>
      <c r="C1407" s="10" t="s">
        <v>220</v>
      </c>
      <c r="D1407" s="10"/>
      <c r="H1407" s="34"/>
      <c r="M1407" s="1" t="s">
        <v>261</v>
      </c>
    </row>
    <row r="1408" spans="1:13" x14ac:dyDescent="0.3">
      <c r="A1408" s="58" t="s">
        <v>188</v>
      </c>
      <c r="B1408" s="10">
        <v>9.6860590000000002</v>
      </c>
      <c r="C1408" s="10" t="s">
        <v>220</v>
      </c>
      <c r="D1408" s="10"/>
      <c r="H1408" s="34"/>
      <c r="M1408" s="1" t="s">
        <v>261</v>
      </c>
    </row>
    <row r="1409" spans="1:13" x14ac:dyDescent="0.3">
      <c r="A1409" s="58" t="s">
        <v>31</v>
      </c>
      <c r="B1409" s="10">
        <v>10.464629</v>
      </c>
      <c r="C1409" s="10" t="s">
        <v>220</v>
      </c>
      <c r="D1409" s="10"/>
      <c r="H1409" s="34"/>
      <c r="M1409" s="1" t="s">
        <v>261</v>
      </c>
    </row>
    <row r="1410" spans="1:13" x14ac:dyDescent="0.3">
      <c r="A1410" s="58" t="s">
        <v>142</v>
      </c>
      <c r="B1410" s="10">
        <v>10.49333</v>
      </c>
      <c r="C1410" s="10" t="s">
        <v>220</v>
      </c>
      <c r="D1410" s="10"/>
      <c r="H1410" s="34"/>
      <c r="M1410" s="1" t="s">
        <v>261</v>
      </c>
    </row>
    <row r="1411" spans="1:13" x14ac:dyDescent="0.3">
      <c r="A1411" s="71" t="s">
        <v>6</v>
      </c>
      <c r="B1411" s="10">
        <v>10.854616999999999</v>
      </c>
      <c r="C1411" s="10" t="s">
        <v>220</v>
      </c>
      <c r="D1411" s="10"/>
      <c r="H1411" s="34"/>
      <c r="M1411" s="1" t="s">
        <v>261</v>
      </c>
    </row>
    <row r="1412" spans="1:13" x14ac:dyDescent="0.3">
      <c r="A1412" s="71" t="s">
        <v>6</v>
      </c>
      <c r="B1412" s="10">
        <v>10.854616999999999</v>
      </c>
      <c r="C1412" s="10" t="s">
        <v>220</v>
      </c>
      <c r="D1412" s="10"/>
      <c r="H1412" s="34"/>
      <c r="M1412" s="1" t="s">
        <v>261</v>
      </c>
    </row>
    <row r="1413" spans="1:13" x14ac:dyDescent="0.3">
      <c r="A1413" s="13" t="s">
        <v>123</v>
      </c>
      <c r="B1413" s="10">
        <v>11.923233</v>
      </c>
      <c r="C1413" s="10" t="s">
        <v>220</v>
      </c>
      <c r="D1413" s="10"/>
      <c r="H1413" s="34"/>
      <c r="M1413" s="1" t="s">
        <v>261</v>
      </c>
    </row>
    <row r="1414" spans="1:13" x14ac:dyDescent="0.3">
      <c r="A1414" s="58" t="s">
        <v>136</v>
      </c>
      <c r="B1414" s="10">
        <v>11.927327</v>
      </c>
      <c r="C1414" s="10" t="s">
        <v>220</v>
      </c>
      <c r="D1414" s="10"/>
      <c r="H1414" s="34"/>
      <c r="M1414" s="1" t="s">
        <v>261</v>
      </c>
    </row>
    <row r="1415" spans="1:13" x14ac:dyDescent="0.3">
      <c r="A1415" s="58" t="s">
        <v>87</v>
      </c>
      <c r="B1415" s="10">
        <v>12.140274</v>
      </c>
      <c r="C1415" s="10" t="s">
        <v>220</v>
      </c>
      <c r="D1415" s="10"/>
      <c r="H1415" s="34"/>
      <c r="I1415" s="79">
        <v>8</v>
      </c>
      <c r="M1415" s="1" t="s">
        <v>261</v>
      </c>
    </row>
    <row r="1416" spans="1:13" x14ac:dyDescent="0.3">
      <c r="A1416" s="58" t="s">
        <v>201</v>
      </c>
      <c r="B1416" s="10">
        <v>12.804069</v>
      </c>
      <c r="C1416" s="10" t="s">
        <v>220</v>
      </c>
      <c r="D1416" s="10"/>
      <c r="H1416" s="34"/>
      <c r="M1416" s="1" t="s">
        <v>261</v>
      </c>
    </row>
    <row r="1417" spans="1:13" x14ac:dyDescent="0.3">
      <c r="A1417" s="71" t="s">
        <v>6</v>
      </c>
      <c r="B1417" s="10">
        <v>13.1</v>
      </c>
      <c r="C1417" s="3" t="s">
        <v>220</v>
      </c>
      <c r="D1417" s="3"/>
      <c r="H1417" s="34"/>
      <c r="I1417" s="79">
        <v>4</v>
      </c>
      <c r="J1417" s="10">
        <v>226.91650000000001</v>
      </c>
      <c r="M1417" s="1" t="s">
        <v>221</v>
      </c>
    </row>
    <row r="1418" spans="1:13" x14ac:dyDescent="0.3">
      <c r="A1418" s="58" t="s">
        <v>16</v>
      </c>
      <c r="B1418" s="10">
        <v>13.523676</v>
      </c>
      <c r="C1418" s="10" t="s">
        <v>220</v>
      </c>
      <c r="D1418" s="10"/>
      <c r="H1418" s="34"/>
      <c r="M1418" s="1" t="s">
        <v>261</v>
      </c>
    </row>
    <row r="1419" spans="1:13" x14ac:dyDescent="0.3">
      <c r="A1419" s="58" t="s">
        <v>20</v>
      </c>
      <c r="B1419" s="10">
        <v>17.591024999999998</v>
      </c>
      <c r="C1419" s="10" t="s">
        <v>220</v>
      </c>
      <c r="D1419" s="10"/>
      <c r="H1419" s="34"/>
      <c r="M1419" s="1" t="s">
        <v>261</v>
      </c>
    </row>
    <row r="1420" spans="1:13" x14ac:dyDescent="0.3">
      <c r="A1420" s="58" t="s">
        <v>41</v>
      </c>
      <c r="B1420" s="10">
        <v>18.09</v>
      </c>
      <c r="C1420" s="3" t="s">
        <v>220</v>
      </c>
      <c r="D1420" s="3"/>
      <c r="H1420" s="34"/>
      <c r="I1420" s="79">
        <v>4</v>
      </c>
      <c r="J1420" s="10">
        <v>2.1669999999999998</v>
      </c>
      <c r="M1420" s="1" t="s">
        <v>221</v>
      </c>
    </row>
    <row r="1421" spans="1:13" x14ac:dyDescent="0.3">
      <c r="A1421" s="13" t="s">
        <v>164</v>
      </c>
      <c r="B1421" s="10">
        <v>21.6</v>
      </c>
      <c r="C1421" s="3" t="s">
        <v>220</v>
      </c>
      <c r="D1421" s="3"/>
      <c r="H1421" s="34"/>
      <c r="I1421" s="79">
        <v>5</v>
      </c>
      <c r="J1421" s="10">
        <v>11.5024</v>
      </c>
      <c r="M1421" s="1" t="s">
        <v>221</v>
      </c>
    </row>
    <row r="1422" spans="1:13" x14ac:dyDescent="0.3">
      <c r="A1422" s="58" t="s">
        <v>12</v>
      </c>
      <c r="C1422" s="10"/>
      <c r="D1422" s="10"/>
      <c r="H1422" s="34"/>
      <c r="I1422" s="79">
        <v>10</v>
      </c>
      <c r="M1422" s="1" t="s">
        <v>261</v>
      </c>
    </row>
    <row r="1423" spans="1:13" x14ac:dyDescent="0.3">
      <c r="A1423" s="58" t="s">
        <v>12</v>
      </c>
      <c r="C1423" s="10"/>
      <c r="D1423" s="10"/>
      <c r="H1423" s="34"/>
      <c r="J1423" s="10">
        <v>18.2</v>
      </c>
      <c r="M1423" s="1" t="s">
        <v>261</v>
      </c>
    </row>
    <row r="1424" spans="1:13" x14ac:dyDescent="0.3">
      <c r="A1424" s="58" t="s">
        <v>45</v>
      </c>
      <c r="C1424" s="10"/>
      <c r="D1424" s="10"/>
      <c r="H1424" s="34"/>
      <c r="M1424" s="1" t="s">
        <v>261</v>
      </c>
    </row>
    <row r="1425" spans="1:13" x14ac:dyDescent="0.3">
      <c r="A1425" s="58" t="s">
        <v>55</v>
      </c>
      <c r="C1425" s="10"/>
      <c r="D1425" s="10"/>
      <c r="H1425" s="34"/>
      <c r="I1425" s="79">
        <v>10</v>
      </c>
      <c r="M1425" s="1" t="s">
        <v>261</v>
      </c>
    </row>
    <row r="1426" spans="1:13" x14ac:dyDescent="0.3">
      <c r="A1426" s="58" t="s">
        <v>55</v>
      </c>
      <c r="C1426" s="10"/>
      <c r="D1426" s="10"/>
      <c r="H1426" s="34"/>
      <c r="J1426" s="10">
        <v>13.005599999999999</v>
      </c>
      <c r="M1426" s="1" t="s">
        <v>261</v>
      </c>
    </row>
    <row r="1427" spans="1:13" x14ac:dyDescent="0.3">
      <c r="A1427" s="58" t="s">
        <v>1</v>
      </c>
      <c r="C1427" s="10"/>
      <c r="D1427" s="10"/>
      <c r="H1427" s="34"/>
      <c r="I1427" s="79">
        <v>2</v>
      </c>
      <c r="M1427" s="1" t="s">
        <v>261</v>
      </c>
    </row>
    <row r="1428" spans="1:13" x14ac:dyDescent="0.3">
      <c r="A1428" s="58" t="s">
        <v>1</v>
      </c>
      <c r="C1428" s="10"/>
      <c r="D1428" s="10"/>
      <c r="H1428" s="34"/>
      <c r="J1428" s="10">
        <v>7.8280000000000003</v>
      </c>
      <c r="M1428" s="1" t="s">
        <v>261</v>
      </c>
    </row>
    <row r="1429" spans="1:13" x14ac:dyDescent="0.3">
      <c r="A1429" s="58" t="s">
        <v>14</v>
      </c>
      <c r="C1429" s="10"/>
      <c r="D1429" s="10"/>
      <c r="H1429" s="34"/>
      <c r="I1429" s="79">
        <v>6</v>
      </c>
      <c r="M1429" s="1" t="s">
        <v>261</v>
      </c>
    </row>
    <row r="1430" spans="1:13" x14ac:dyDescent="0.3">
      <c r="A1430" s="58" t="s">
        <v>64</v>
      </c>
      <c r="C1430" s="10"/>
      <c r="D1430" s="10"/>
      <c r="H1430" s="34"/>
      <c r="J1430" s="10">
        <v>1.0008999999999999</v>
      </c>
      <c r="M1430" s="1" t="s">
        <v>261</v>
      </c>
    </row>
    <row r="1431" spans="1:13" x14ac:dyDescent="0.3">
      <c r="A1431" s="58" t="s">
        <v>16</v>
      </c>
      <c r="C1431" s="10"/>
      <c r="D1431" s="10"/>
      <c r="H1431" s="34"/>
      <c r="J1431" s="10">
        <v>7722.169997</v>
      </c>
      <c r="M1431" s="1" t="s">
        <v>261</v>
      </c>
    </row>
    <row r="1432" spans="1:13" x14ac:dyDescent="0.3">
      <c r="A1432" s="58" t="s">
        <v>16</v>
      </c>
      <c r="C1432" s="10"/>
      <c r="D1432" s="10"/>
      <c r="H1432" s="34"/>
      <c r="J1432" s="10">
        <v>14000.00001</v>
      </c>
      <c r="M1432" s="1" t="s">
        <v>261</v>
      </c>
    </row>
    <row r="1433" spans="1:13" x14ac:dyDescent="0.3">
      <c r="A1433" s="58" t="s">
        <v>66</v>
      </c>
      <c r="C1433" s="10"/>
      <c r="D1433" s="10"/>
      <c r="H1433" s="34"/>
      <c r="I1433" s="79">
        <v>25</v>
      </c>
      <c r="M1433" s="1" t="s">
        <v>261</v>
      </c>
    </row>
    <row r="1434" spans="1:13" x14ac:dyDescent="0.3">
      <c r="A1434" s="58" t="s">
        <v>67</v>
      </c>
      <c r="C1434" s="10"/>
      <c r="D1434" s="10"/>
      <c r="H1434" s="34"/>
      <c r="J1434" s="10">
        <v>3.1193</v>
      </c>
      <c r="M1434" s="1" t="s">
        <v>261</v>
      </c>
    </row>
    <row r="1435" spans="1:13" x14ac:dyDescent="0.3">
      <c r="A1435" s="58" t="s">
        <v>68</v>
      </c>
      <c r="C1435" s="10"/>
      <c r="D1435" s="10"/>
      <c r="H1435" s="34"/>
      <c r="J1435" s="10">
        <v>12.309900000000001</v>
      </c>
      <c r="M1435" s="1" t="s">
        <v>261</v>
      </c>
    </row>
    <row r="1436" spans="1:13" x14ac:dyDescent="0.3">
      <c r="A1436" s="58" t="s">
        <v>71</v>
      </c>
      <c r="C1436" s="10"/>
      <c r="D1436" s="10"/>
      <c r="H1436" s="34"/>
      <c r="J1436" s="10">
        <v>77</v>
      </c>
      <c r="M1436" s="1" t="s">
        <v>261</v>
      </c>
    </row>
    <row r="1437" spans="1:13" x14ac:dyDescent="0.3">
      <c r="A1437" s="58" t="s">
        <v>3</v>
      </c>
      <c r="C1437" s="10"/>
      <c r="D1437" s="10"/>
      <c r="H1437" s="34"/>
      <c r="J1437" s="10">
        <v>38.058</v>
      </c>
      <c r="M1437" s="1" t="s">
        <v>261</v>
      </c>
    </row>
    <row r="1438" spans="1:13" x14ac:dyDescent="0.3">
      <c r="A1438" s="58" t="s">
        <v>3</v>
      </c>
      <c r="C1438" s="10"/>
      <c r="D1438" s="10"/>
      <c r="H1438" s="34"/>
      <c r="J1438" s="10">
        <v>36.11</v>
      </c>
      <c r="M1438" s="1" t="s">
        <v>261</v>
      </c>
    </row>
    <row r="1439" spans="1:13" x14ac:dyDescent="0.3">
      <c r="A1439" s="58" t="s">
        <v>77</v>
      </c>
      <c r="C1439" s="10"/>
      <c r="D1439" s="10"/>
      <c r="H1439" s="34"/>
      <c r="J1439" s="10">
        <v>2.9636</v>
      </c>
      <c r="M1439" s="1" t="s">
        <v>261</v>
      </c>
    </row>
    <row r="1440" spans="1:13" x14ac:dyDescent="0.3">
      <c r="A1440" s="58" t="s">
        <v>77</v>
      </c>
      <c r="C1440" s="10"/>
      <c r="D1440" s="10"/>
      <c r="H1440" s="34"/>
      <c r="I1440" s="79">
        <v>8</v>
      </c>
      <c r="M1440" s="1" t="s">
        <v>261</v>
      </c>
    </row>
    <row r="1441" spans="1:13" x14ac:dyDescent="0.3">
      <c r="A1441" s="58" t="s">
        <v>78</v>
      </c>
      <c r="C1441" s="10"/>
      <c r="D1441" s="10"/>
      <c r="H1441" s="34"/>
      <c r="I1441" s="79">
        <v>13</v>
      </c>
      <c r="M1441" s="1" t="s">
        <v>261</v>
      </c>
    </row>
    <row r="1442" spans="1:13" x14ac:dyDescent="0.3">
      <c r="A1442" s="58" t="s">
        <v>78</v>
      </c>
      <c r="C1442" s="10"/>
      <c r="D1442" s="10"/>
      <c r="H1442" s="34"/>
      <c r="J1442" s="10">
        <v>43.7</v>
      </c>
      <c r="M1442" s="1" t="s">
        <v>261</v>
      </c>
    </row>
    <row r="1443" spans="1:13" x14ac:dyDescent="0.3">
      <c r="A1443" s="58" t="s">
        <v>79</v>
      </c>
      <c r="C1443" s="10"/>
      <c r="D1443" s="10"/>
      <c r="H1443" s="34"/>
      <c r="J1443" s="10">
        <v>13</v>
      </c>
      <c r="M1443" s="1" t="s">
        <v>261</v>
      </c>
    </row>
    <row r="1444" spans="1:13" x14ac:dyDescent="0.3">
      <c r="A1444" s="58" t="s">
        <v>82</v>
      </c>
      <c r="C1444" s="10"/>
      <c r="D1444" s="10"/>
      <c r="H1444" s="34"/>
      <c r="I1444" s="79">
        <v>4</v>
      </c>
      <c r="M1444" s="1" t="s">
        <v>261</v>
      </c>
    </row>
    <row r="1445" spans="1:13" x14ac:dyDescent="0.3">
      <c r="A1445" s="58" t="s">
        <v>82</v>
      </c>
      <c r="C1445" s="10"/>
      <c r="D1445" s="10"/>
      <c r="H1445" s="34"/>
      <c r="I1445" s="79">
        <v>25</v>
      </c>
      <c r="M1445" s="1" t="s">
        <v>261</v>
      </c>
    </row>
    <row r="1446" spans="1:13" x14ac:dyDescent="0.3">
      <c r="A1446" s="58" t="s">
        <v>82</v>
      </c>
      <c r="C1446" s="10"/>
      <c r="D1446" s="10"/>
      <c r="H1446" s="34"/>
      <c r="I1446" s="79">
        <v>1.2</v>
      </c>
      <c r="M1446" s="1" t="s">
        <v>261</v>
      </c>
    </row>
    <row r="1447" spans="1:13" x14ac:dyDescent="0.3">
      <c r="A1447" s="58" t="s">
        <v>87</v>
      </c>
      <c r="C1447" s="10"/>
      <c r="D1447" s="10"/>
      <c r="H1447" s="34"/>
      <c r="M1447" s="1" t="s">
        <v>261</v>
      </c>
    </row>
    <row r="1448" spans="1:13" x14ac:dyDescent="0.3">
      <c r="A1448" s="58" t="s">
        <v>93</v>
      </c>
      <c r="C1448" s="10"/>
      <c r="D1448" s="10"/>
      <c r="H1448" s="34"/>
      <c r="I1448" s="79">
        <v>1.5</v>
      </c>
      <c r="M1448" s="1" t="s">
        <v>261</v>
      </c>
    </row>
    <row r="1449" spans="1:13" x14ac:dyDescent="0.3">
      <c r="A1449" s="58" t="s">
        <v>4</v>
      </c>
      <c r="C1449" s="10"/>
      <c r="D1449" s="10"/>
      <c r="H1449" s="34"/>
      <c r="J1449" s="10">
        <v>242.304</v>
      </c>
      <c r="M1449" s="1" t="s">
        <v>261</v>
      </c>
    </row>
    <row r="1450" spans="1:13" x14ac:dyDescent="0.3">
      <c r="A1450" s="58" t="s">
        <v>97</v>
      </c>
      <c r="C1450" s="10"/>
      <c r="D1450" s="10"/>
      <c r="H1450" s="34"/>
      <c r="I1450" s="79">
        <v>27.8</v>
      </c>
      <c r="M1450" s="1" t="s">
        <v>261</v>
      </c>
    </row>
    <row r="1451" spans="1:13" x14ac:dyDescent="0.3">
      <c r="A1451" s="58" t="s">
        <v>101</v>
      </c>
      <c r="C1451" s="10"/>
      <c r="D1451" s="10"/>
      <c r="H1451" s="34"/>
      <c r="J1451" s="10">
        <v>108.47</v>
      </c>
      <c r="M1451" s="1" t="s">
        <v>261</v>
      </c>
    </row>
    <row r="1452" spans="1:13" x14ac:dyDescent="0.3">
      <c r="A1452" s="58" t="s">
        <v>102</v>
      </c>
      <c r="C1452" s="10"/>
      <c r="D1452" s="10"/>
      <c r="H1452" s="34"/>
      <c r="J1452" s="10">
        <v>150</v>
      </c>
      <c r="M1452" s="1" t="s">
        <v>261</v>
      </c>
    </row>
    <row r="1453" spans="1:13" x14ac:dyDescent="0.3">
      <c r="A1453" s="58" t="s">
        <v>108</v>
      </c>
      <c r="C1453" s="10"/>
      <c r="D1453" s="10"/>
      <c r="H1453" s="34"/>
      <c r="I1453" s="79">
        <v>15</v>
      </c>
      <c r="M1453" s="1" t="s">
        <v>261</v>
      </c>
    </row>
    <row r="1454" spans="1:13" x14ac:dyDescent="0.3">
      <c r="A1454" s="58" t="s">
        <v>20</v>
      </c>
      <c r="C1454" s="10"/>
      <c r="D1454" s="10"/>
      <c r="H1454" s="34"/>
      <c r="I1454" s="79">
        <v>15</v>
      </c>
      <c r="M1454" s="1" t="s">
        <v>261</v>
      </c>
    </row>
    <row r="1455" spans="1:13" x14ac:dyDescent="0.3">
      <c r="A1455" s="58" t="s">
        <v>20</v>
      </c>
      <c r="C1455" s="10"/>
      <c r="D1455" s="10"/>
      <c r="H1455" s="34"/>
      <c r="J1455" s="10">
        <v>8.1503999999999994</v>
      </c>
      <c r="M1455" s="1" t="s">
        <v>261</v>
      </c>
    </row>
    <row r="1456" spans="1:13" x14ac:dyDescent="0.3">
      <c r="A1456" s="58" t="s">
        <v>20</v>
      </c>
      <c r="C1456" s="10"/>
      <c r="D1456" s="10"/>
      <c r="H1456" s="34"/>
      <c r="I1456" s="79">
        <v>4.5</v>
      </c>
      <c r="M1456" s="1" t="s">
        <v>261</v>
      </c>
    </row>
    <row r="1457" spans="1:13" x14ac:dyDescent="0.3">
      <c r="A1457" s="58" t="s">
        <v>20</v>
      </c>
      <c r="C1457" s="10"/>
      <c r="D1457" s="10"/>
      <c r="H1457" s="34"/>
      <c r="I1457" s="79">
        <v>10.5</v>
      </c>
      <c r="M1457" s="1" t="s">
        <v>261</v>
      </c>
    </row>
    <row r="1458" spans="1:13" x14ac:dyDescent="0.3">
      <c r="A1458" s="58" t="s">
        <v>114</v>
      </c>
      <c r="C1458" s="10"/>
      <c r="D1458" s="10"/>
      <c r="H1458" s="34"/>
      <c r="I1458" s="79">
        <v>1.8</v>
      </c>
      <c r="M1458" s="1" t="s">
        <v>261</v>
      </c>
    </row>
    <row r="1459" spans="1:13" x14ac:dyDescent="0.3">
      <c r="A1459" s="58" t="s">
        <v>116</v>
      </c>
      <c r="C1459" s="10"/>
      <c r="D1459" s="10"/>
      <c r="H1459" s="34"/>
      <c r="I1459" s="79">
        <v>40</v>
      </c>
      <c r="M1459" s="1" t="s">
        <v>261</v>
      </c>
    </row>
    <row r="1460" spans="1:13" x14ac:dyDescent="0.3">
      <c r="A1460" s="58" t="s">
        <v>117</v>
      </c>
      <c r="C1460" s="10"/>
      <c r="D1460" s="10"/>
      <c r="H1460" s="34"/>
      <c r="J1460" s="10">
        <v>0.9</v>
      </c>
      <c r="M1460" s="1" t="s">
        <v>261</v>
      </c>
    </row>
    <row r="1461" spans="1:13" x14ac:dyDescent="0.3">
      <c r="A1461" s="58" t="s">
        <v>118</v>
      </c>
      <c r="C1461" s="10"/>
      <c r="D1461" s="10"/>
      <c r="H1461" s="34"/>
      <c r="J1461" s="10">
        <v>0.13</v>
      </c>
      <c r="M1461" s="1" t="s">
        <v>261</v>
      </c>
    </row>
    <row r="1462" spans="1:13" x14ac:dyDescent="0.3">
      <c r="A1462" s="58" t="s">
        <v>118</v>
      </c>
      <c r="C1462" s="10"/>
      <c r="D1462" s="10"/>
      <c r="H1462" s="34"/>
      <c r="M1462" s="1" t="s">
        <v>261</v>
      </c>
    </row>
    <row r="1463" spans="1:13" x14ac:dyDescent="0.3">
      <c r="A1463" s="58" t="s">
        <v>120</v>
      </c>
      <c r="C1463" s="10"/>
      <c r="D1463" s="10"/>
      <c r="H1463" s="34"/>
      <c r="I1463" s="79">
        <v>40</v>
      </c>
      <c r="M1463" s="1" t="s">
        <v>261</v>
      </c>
    </row>
    <row r="1464" spans="1:13" x14ac:dyDescent="0.3">
      <c r="A1464" s="58" t="s">
        <v>21</v>
      </c>
      <c r="C1464" s="10"/>
      <c r="D1464" s="10"/>
      <c r="H1464" s="34"/>
      <c r="M1464" s="1" t="s">
        <v>261</v>
      </c>
    </row>
    <row r="1465" spans="1:13" x14ac:dyDescent="0.3">
      <c r="A1465" s="58" t="s">
        <v>21</v>
      </c>
      <c r="C1465" s="10"/>
      <c r="D1465" s="10"/>
      <c r="H1465" s="34"/>
      <c r="M1465" s="1" t="s">
        <v>261</v>
      </c>
    </row>
    <row r="1466" spans="1:13" x14ac:dyDescent="0.3">
      <c r="A1466" s="58" t="s">
        <v>21</v>
      </c>
      <c r="C1466" s="10"/>
      <c r="D1466" s="10"/>
      <c r="H1466" s="34"/>
      <c r="M1466" s="1" t="s">
        <v>261</v>
      </c>
    </row>
    <row r="1467" spans="1:13" x14ac:dyDescent="0.3">
      <c r="A1467" s="58" t="s">
        <v>122</v>
      </c>
      <c r="C1467" s="10"/>
      <c r="D1467" s="10"/>
      <c r="H1467" s="34"/>
      <c r="I1467" s="79">
        <v>0.25</v>
      </c>
      <c r="M1467" s="1" t="s">
        <v>261</v>
      </c>
    </row>
    <row r="1468" spans="1:13" x14ac:dyDescent="0.3">
      <c r="A1468" s="13" t="s">
        <v>123</v>
      </c>
      <c r="C1468" s="10"/>
      <c r="D1468" s="10"/>
      <c r="H1468" s="34"/>
      <c r="I1468" s="79">
        <v>6</v>
      </c>
      <c r="M1468" s="1" t="s">
        <v>261</v>
      </c>
    </row>
    <row r="1469" spans="1:13" x14ac:dyDescent="0.3">
      <c r="A1469" s="13" t="s">
        <v>123</v>
      </c>
      <c r="C1469" s="10"/>
      <c r="D1469" s="10"/>
      <c r="H1469" s="34"/>
      <c r="J1469" s="10">
        <v>15.750999999999999</v>
      </c>
      <c r="M1469" s="1" t="s">
        <v>261</v>
      </c>
    </row>
    <row r="1470" spans="1:13" x14ac:dyDescent="0.3">
      <c r="A1470" s="13" t="s">
        <v>124</v>
      </c>
      <c r="C1470" s="10"/>
      <c r="D1470" s="10"/>
      <c r="H1470" s="34"/>
      <c r="I1470" s="79">
        <v>12</v>
      </c>
      <c r="M1470" s="1" t="s">
        <v>261</v>
      </c>
    </row>
    <row r="1471" spans="1:13" x14ac:dyDescent="0.3">
      <c r="A1471" s="58" t="s">
        <v>126</v>
      </c>
      <c r="C1471" s="10"/>
      <c r="D1471" s="10"/>
      <c r="H1471" s="34"/>
      <c r="J1471" s="10">
        <v>110</v>
      </c>
      <c r="M1471" s="1" t="s">
        <v>261</v>
      </c>
    </row>
    <row r="1472" spans="1:13" x14ac:dyDescent="0.3">
      <c r="A1472" s="58" t="s">
        <v>23</v>
      </c>
      <c r="C1472" s="10"/>
      <c r="D1472" s="10"/>
      <c r="H1472" s="34"/>
      <c r="I1472" s="79">
        <v>4</v>
      </c>
      <c r="M1472" s="1" t="s">
        <v>261</v>
      </c>
    </row>
    <row r="1473" spans="1:13" x14ac:dyDescent="0.3">
      <c r="A1473" s="58" t="s">
        <v>133</v>
      </c>
      <c r="C1473" s="10"/>
      <c r="D1473" s="10"/>
      <c r="H1473" s="34"/>
      <c r="J1473" s="10">
        <v>36</v>
      </c>
      <c r="M1473" s="1" t="s">
        <v>261</v>
      </c>
    </row>
    <row r="1474" spans="1:13" x14ac:dyDescent="0.3">
      <c r="A1474" s="58" t="s">
        <v>136</v>
      </c>
      <c r="C1474" s="10"/>
      <c r="D1474" s="10"/>
      <c r="H1474" s="34"/>
      <c r="J1474" s="10">
        <v>21.378799999999998</v>
      </c>
      <c r="M1474" s="1" t="s">
        <v>261</v>
      </c>
    </row>
    <row r="1475" spans="1:13" x14ac:dyDescent="0.3">
      <c r="A1475" s="58" t="s">
        <v>136</v>
      </c>
      <c r="C1475" s="10"/>
      <c r="D1475" s="10"/>
      <c r="H1475" s="34"/>
      <c r="J1475" s="10">
        <v>16</v>
      </c>
      <c r="M1475" s="1" t="s">
        <v>261</v>
      </c>
    </row>
    <row r="1476" spans="1:13" x14ac:dyDescent="0.3">
      <c r="A1476" s="58" t="s">
        <v>137</v>
      </c>
      <c r="C1476" s="10"/>
      <c r="D1476" s="10"/>
      <c r="H1476" s="34"/>
      <c r="J1476" s="10">
        <v>22.4772</v>
      </c>
      <c r="M1476" s="1" t="s">
        <v>261</v>
      </c>
    </row>
    <row r="1477" spans="1:13" x14ac:dyDescent="0.3">
      <c r="A1477" s="58" t="s">
        <v>137</v>
      </c>
      <c r="C1477" s="10"/>
      <c r="D1477" s="10"/>
      <c r="H1477" s="34"/>
      <c r="J1477" s="10">
        <v>11</v>
      </c>
      <c r="M1477" s="1" t="s">
        <v>261</v>
      </c>
    </row>
    <row r="1478" spans="1:13" x14ac:dyDescent="0.3">
      <c r="A1478" s="58" t="s">
        <v>141</v>
      </c>
      <c r="C1478" s="10"/>
      <c r="D1478" s="10"/>
      <c r="H1478" s="34"/>
      <c r="I1478" s="79">
        <v>0.7</v>
      </c>
      <c r="M1478" s="1" t="s">
        <v>261</v>
      </c>
    </row>
    <row r="1479" spans="1:13" x14ac:dyDescent="0.3">
      <c r="A1479" s="58" t="s">
        <v>141</v>
      </c>
      <c r="C1479" s="10"/>
      <c r="D1479" s="10"/>
      <c r="H1479" s="34"/>
      <c r="I1479" s="79">
        <v>0.8</v>
      </c>
      <c r="M1479" s="1" t="s">
        <v>261</v>
      </c>
    </row>
    <row r="1480" spans="1:13" x14ac:dyDescent="0.3">
      <c r="A1480" s="58" t="s">
        <v>141</v>
      </c>
      <c r="C1480" s="10"/>
      <c r="D1480" s="10"/>
      <c r="H1480" s="34"/>
      <c r="I1480" s="79">
        <v>0.8</v>
      </c>
      <c r="M1480" s="1" t="s">
        <v>261</v>
      </c>
    </row>
    <row r="1481" spans="1:13" x14ac:dyDescent="0.3">
      <c r="A1481" s="58" t="s">
        <v>141</v>
      </c>
      <c r="C1481" s="10"/>
      <c r="D1481" s="10"/>
      <c r="H1481" s="34"/>
      <c r="I1481" s="79">
        <v>0.75</v>
      </c>
      <c r="M1481" s="1" t="s">
        <v>261</v>
      </c>
    </row>
    <row r="1482" spans="1:13" x14ac:dyDescent="0.3">
      <c r="A1482" s="58" t="s">
        <v>141</v>
      </c>
      <c r="C1482" s="10"/>
      <c r="D1482" s="10"/>
      <c r="H1482" s="34"/>
      <c r="I1482" s="79">
        <v>0.32500000000000001</v>
      </c>
      <c r="M1482" s="1" t="s">
        <v>261</v>
      </c>
    </row>
    <row r="1483" spans="1:13" x14ac:dyDescent="0.3">
      <c r="A1483" s="58" t="s">
        <v>141</v>
      </c>
      <c r="C1483" s="10"/>
      <c r="D1483" s="10"/>
      <c r="H1483" s="34"/>
      <c r="I1483" s="79">
        <v>1</v>
      </c>
      <c r="M1483" s="1" t="s">
        <v>261</v>
      </c>
    </row>
    <row r="1484" spans="1:13" x14ac:dyDescent="0.3">
      <c r="A1484" s="58" t="s">
        <v>145</v>
      </c>
      <c r="C1484" s="10"/>
      <c r="D1484" s="10"/>
      <c r="H1484" s="34"/>
      <c r="J1484" s="10">
        <v>7.7459670000000003</v>
      </c>
      <c r="M1484" s="1" t="s">
        <v>261</v>
      </c>
    </row>
    <row r="1485" spans="1:13" x14ac:dyDescent="0.3">
      <c r="A1485" s="58" t="s">
        <v>29</v>
      </c>
      <c r="C1485" s="10"/>
      <c r="D1485" s="10"/>
      <c r="H1485" s="34"/>
      <c r="I1485" s="79">
        <v>8</v>
      </c>
      <c r="M1485" s="1" t="s">
        <v>261</v>
      </c>
    </row>
    <row r="1486" spans="1:13" x14ac:dyDescent="0.3">
      <c r="A1486" s="71" t="s">
        <v>30</v>
      </c>
      <c r="C1486" s="10"/>
      <c r="D1486" s="10"/>
      <c r="H1486" s="34"/>
      <c r="I1486" s="79">
        <v>10</v>
      </c>
      <c r="M1486" s="1" t="s">
        <v>261</v>
      </c>
    </row>
    <row r="1487" spans="1:13" x14ac:dyDescent="0.3">
      <c r="A1487" s="71" t="s">
        <v>30</v>
      </c>
      <c r="C1487" s="10"/>
      <c r="D1487" s="10"/>
      <c r="H1487" s="34"/>
      <c r="J1487" s="10">
        <v>530</v>
      </c>
      <c r="M1487" s="1" t="s">
        <v>261</v>
      </c>
    </row>
    <row r="1488" spans="1:13" x14ac:dyDescent="0.3">
      <c r="A1488" s="58" t="s">
        <v>149</v>
      </c>
      <c r="C1488" s="10"/>
      <c r="D1488" s="10"/>
      <c r="H1488" s="34"/>
      <c r="J1488" s="10">
        <v>65</v>
      </c>
      <c r="M1488" s="1" t="s">
        <v>261</v>
      </c>
    </row>
    <row r="1489" spans="1:13" x14ac:dyDescent="0.3">
      <c r="A1489" s="58" t="s">
        <v>150</v>
      </c>
      <c r="C1489" s="10"/>
      <c r="D1489" s="10"/>
      <c r="H1489" s="34"/>
      <c r="J1489" s="10">
        <v>83</v>
      </c>
      <c r="M1489" s="1" t="s">
        <v>261</v>
      </c>
    </row>
    <row r="1490" spans="1:13" x14ac:dyDescent="0.3">
      <c r="A1490" s="58" t="s">
        <v>272</v>
      </c>
      <c r="C1490" s="10"/>
      <c r="D1490" s="10"/>
      <c r="H1490" s="34"/>
      <c r="J1490" s="10">
        <v>22</v>
      </c>
      <c r="M1490" s="1" t="s">
        <v>261</v>
      </c>
    </row>
    <row r="1491" spans="1:13" x14ac:dyDescent="0.3">
      <c r="A1491" s="58" t="s">
        <v>153</v>
      </c>
      <c r="C1491" s="10"/>
      <c r="D1491" s="10"/>
      <c r="H1491" s="34"/>
      <c r="I1491" s="79">
        <v>19</v>
      </c>
      <c r="M1491" s="1" t="s">
        <v>261</v>
      </c>
    </row>
    <row r="1492" spans="1:13" x14ac:dyDescent="0.3">
      <c r="A1492" s="58" t="s">
        <v>154</v>
      </c>
      <c r="C1492" s="10"/>
      <c r="D1492" s="10"/>
      <c r="H1492" s="34"/>
      <c r="J1492" s="10">
        <v>5.4447999999999999</v>
      </c>
      <c r="M1492" s="1" t="s">
        <v>261</v>
      </c>
    </row>
    <row r="1493" spans="1:13" x14ac:dyDescent="0.3">
      <c r="A1493" s="58" t="s">
        <v>154</v>
      </c>
      <c r="C1493" s="10"/>
      <c r="D1493" s="10"/>
      <c r="H1493" s="34"/>
      <c r="J1493" s="10">
        <v>8.4</v>
      </c>
      <c r="M1493" s="1" t="s">
        <v>261</v>
      </c>
    </row>
    <row r="1494" spans="1:13" x14ac:dyDescent="0.3">
      <c r="A1494" s="71" t="s">
        <v>156</v>
      </c>
      <c r="C1494" s="10"/>
      <c r="D1494" s="10"/>
      <c r="H1494" s="34"/>
      <c r="I1494" s="79">
        <v>1.65</v>
      </c>
      <c r="M1494" s="1" t="s">
        <v>261</v>
      </c>
    </row>
    <row r="1495" spans="1:13" x14ac:dyDescent="0.3">
      <c r="A1495" s="58" t="s">
        <v>157</v>
      </c>
      <c r="C1495" s="10"/>
      <c r="D1495" s="10"/>
      <c r="H1495" s="34"/>
      <c r="I1495" s="79">
        <v>3</v>
      </c>
      <c r="M1495" s="1" t="s">
        <v>261</v>
      </c>
    </row>
    <row r="1496" spans="1:13" x14ac:dyDescent="0.3">
      <c r="A1496" s="58" t="s">
        <v>159</v>
      </c>
      <c r="C1496" s="10"/>
      <c r="D1496" s="10"/>
      <c r="H1496" s="34"/>
      <c r="J1496" s="10">
        <v>83.759500000000003</v>
      </c>
      <c r="M1496" s="1" t="s">
        <v>261</v>
      </c>
    </row>
    <row r="1497" spans="1:13" x14ac:dyDescent="0.3">
      <c r="A1497" s="58" t="s">
        <v>160</v>
      </c>
      <c r="C1497" s="10"/>
      <c r="D1497" s="10"/>
      <c r="H1497" s="34"/>
      <c r="J1497" s="10">
        <v>67</v>
      </c>
      <c r="M1497" s="1" t="s">
        <v>261</v>
      </c>
    </row>
    <row r="1498" spans="1:13" x14ac:dyDescent="0.3">
      <c r="A1498" s="58" t="s">
        <v>161</v>
      </c>
      <c r="C1498" s="10"/>
      <c r="D1498" s="10"/>
      <c r="H1498" s="34"/>
      <c r="J1498" s="10">
        <v>5.2148000000000003</v>
      </c>
      <c r="M1498" s="1" t="s">
        <v>261</v>
      </c>
    </row>
    <row r="1499" spans="1:13" x14ac:dyDescent="0.3">
      <c r="A1499" s="58" t="s">
        <v>162</v>
      </c>
      <c r="C1499" s="10"/>
      <c r="D1499" s="10"/>
      <c r="H1499" s="34"/>
      <c r="J1499" s="10">
        <v>56</v>
      </c>
      <c r="M1499" s="1" t="s">
        <v>261</v>
      </c>
    </row>
    <row r="1500" spans="1:13" x14ac:dyDescent="0.3">
      <c r="A1500" s="58" t="s">
        <v>163</v>
      </c>
      <c r="C1500" s="10"/>
      <c r="D1500" s="10"/>
      <c r="H1500" s="34"/>
      <c r="J1500" s="10">
        <v>10.3437</v>
      </c>
      <c r="M1500" s="1" t="s">
        <v>261</v>
      </c>
    </row>
    <row r="1501" spans="1:13" x14ac:dyDescent="0.3">
      <c r="A1501" s="58" t="s">
        <v>163</v>
      </c>
      <c r="C1501" s="10"/>
      <c r="D1501" s="10"/>
      <c r="H1501" s="34"/>
      <c r="J1501" s="10">
        <v>7.8</v>
      </c>
      <c r="M1501" s="1" t="s">
        <v>261</v>
      </c>
    </row>
    <row r="1502" spans="1:13" x14ac:dyDescent="0.3">
      <c r="A1502" s="58" t="s">
        <v>164</v>
      </c>
      <c r="C1502" s="10"/>
      <c r="D1502" s="10"/>
      <c r="H1502" s="34"/>
      <c r="J1502" s="10">
        <v>11.5024</v>
      </c>
      <c r="M1502" s="1" t="s">
        <v>261</v>
      </c>
    </row>
    <row r="1503" spans="1:13" x14ac:dyDescent="0.3">
      <c r="A1503" s="58" t="s">
        <v>166</v>
      </c>
      <c r="C1503" s="10"/>
      <c r="D1503" s="10"/>
      <c r="H1503" s="34"/>
      <c r="J1503" s="10">
        <v>88</v>
      </c>
      <c r="M1503" s="1" t="s">
        <v>261</v>
      </c>
    </row>
    <row r="1504" spans="1:13" x14ac:dyDescent="0.3">
      <c r="A1504" s="58" t="s">
        <v>167</v>
      </c>
      <c r="C1504" s="10"/>
      <c r="D1504" s="10"/>
      <c r="H1504" s="34"/>
      <c r="J1504" s="10">
        <v>219</v>
      </c>
      <c r="M1504" s="1" t="s">
        <v>261</v>
      </c>
    </row>
    <row r="1505" spans="1:13" x14ac:dyDescent="0.3">
      <c r="A1505" s="58" t="s">
        <v>31</v>
      </c>
      <c r="C1505" s="10"/>
      <c r="D1505" s="10"/>
      <c r="H1505" s="34"/>
      <c r="I1505" s="79">
        <v>4</v>
      </c>
      <c r="M1505" s="1" t="s">
        <v>261</v>
      </c>
    </row>
    <row r="1506" spans="1:13" x14ac:dyDescent="0.3">
      <c r="A1506" s="58" t="s">
        <v>31</v>
      </c>
      <c r="C1506" s="10"/>
      <c r="D1506" s="10"/>
      <c r="H1506" s="34"/>
      <c r="J1506" s="10">
        <v>5.8930999999999996</v>
      </c>
      <c r="M1506" s="1" t="s">
        <v>261</v>
      </c>
    </row>
    <row r="1507" spans="1:13" x14ac:dyDescent="0.3">
      <c r="A1507" s="58" t="s">
        <v>32</v>
      </c>
      <c r="C1507" s="10"/>
      <c r="D1507" s="10"/>
      <c r="H1507" s="34"/>
      <c r="I1507" s="79">
        <v>25.7</v>
      </c>
      <c r="M1507" s="1" t="s">
        <v>261</v>
      </c>
    </row>
    <row r="1508" spans="1:13" x14ac:dyDescent="0.3">
      <c r="A1508" s="58" t="s">
        <v>32</v>
      </c>
      <c r="C1508" s="10"/>
      <c r="D1508" s="10"/>
      <c r="H1508" s="34"/>
      <c r="J1508" s="10">
        <v>8.6999999999999993</v>
      </c>
      <c r="M1508" s="1" t="s">
        <v>261</v>
      </c>
    </row>
    <row r="1509" spans="1:13" x14ac:dyDescent="0.3">
      <c r="A1509" s="58" t="s">
        <v>173</v>
      </c>
      <c r="C1509" s="10"/>
      <c r="D1509" s="10"/>
      <c r="H1509" s="34"/>
      <c r="J1509" s="10">
        <v>109</v>
      </c>
      <c r="M1509" s="1" t="s">
        <v>261</v>
      </c>
    </row>
    <row r="1510" spans="1:13" x14ac:dyDescent="0.3">
      <c r="A1510" s="58" t="s">
        <v>175</v>
      </c>
      <c r="C1510" s="10"/>
      <c r="D1510" s="10"/>
      <c r="H1510" s="34"/>
      <c r="I1510" s="79">
        <v>35.200000000000003</v>
      </c>
      <c r="M1510" s="1" t="s">
        <v>261</v>
      </c>
    </row>
    <row r="1511" spans="1:13" x14ac:dyDescent="0.3">
      <c r="A1511" s="58" t="s">
        <v>33</v>
      </c>
      <c r="C1511" s="10"/>
      <c r="D1511" s="10"/>
      <c r="H1511" s="34"/>
      <c r="J1511" s="10">
        <v>11.994</v>
      </c>
      <c r="M1511" s="1" t="s">
        <v>261</v>
      </c>
    </row>
    <row r="1512" spans="1:13" x14ac:dyDescent="0.3">
      <c r="A1512" s="58" t="s">
        <v>5</v>
      </c>
      <c r="C1512" s="10"/>
      <c r="D1512" s="10"/>
      <c r="H1512" s="34"/>
      <c r="I1512" s="79">
        <v>1.6</v>
      </c>
      <c r="M1512" s="1" t="s">
        <v>261</v>
      </c>
    </row>
    <row r="1513" spans="1:13" x14ac:dyDescent="0.3">
      <c r="A1513" s="58" t="s">
        <v>5</v>
      </c>
      <c r="C1513" s="10"/>
      <c r="D1513" s="10"/>
      <c r="H1513" s="34"/>
      <c r="I1513" s="79">
        <v>1.2</v>
      </c>
      <c r="M1513" s="1" t="s">
        <v>261</v>
      </c>
    </row>
    <row r="1514" spans="1:13" x14ac:dyDescent="0.3">
      <c r="A1514" s="58" t="s">
        <v>5</v>
      </c>
      <c r="C1514" s="10"/>
      <c r="D1514" s="10"/>
      <c r="H1514" s="34"/>
      <c r="I1514" s="79">
        <v>0.6</v>
      </c>
      <c r="M1514" s="1" t="s">
        <v>261</v>
      </c>
    </row>
    <row r="1515" spans="1:13" x14ac:dyDescent="0.3">
      <c r="A1515" s="58" t="s">
        <v>180</v>
      </c>
      <c r="C1515" s="10"/>
      <c r="D1515" s="10"/>
      <c r="H1515" s="34"/>
      <c r="I1515" s="79">
        <v>25</v>
      </c>
      <c r="M1515" s="1" t="s">
        <v>261</v>
      </c>
    </row>
    <row r="1516" spans="1:13" x14ac:dyDescent="0.3">
      <c r="A1516" s="58" t="s">
        <v>184</v>
      </c>
      <c r="C1516" s="10"/>
      <c r="D1516" s="10"/>
      <c r="H1516" s="34"/>
      <c r="J1516" s="10">
        <v>0.85</v>
      </c>
      <c r="M1516" s="1" t="s">
        <v>261</v>
      </c>
    </row>
    <row r="1517" spans="1:13" x14ac:dyDescent="0.3">
      <c r="A1517" s="58" t="s">
        <v>34</v>
      </c>
      <c r="C1517" s="10"/>
      <c r="D1517" s="10"/>
      <c r="H1517" s="34"/>
      <c r="I1517" s="79">
        <v>1</v>
      </c>
      <c r="M1517" s="1" t="s">
        <v>261</v>
      </c>
    </row>
    <row r="1518" spans="1:13" x14ac:dyDescent="0.3">
      <c r="A1518" s="58" t="s">
        <v>34</v>
      </c>
      <c r="C1518" s="10"/>
      <c r="D1518" s="10"/>
      <c r="H1518" s="34"/>
      <c r="J1518" s="10">
        <v>0.3</v>
      </c>
      <c r="M1518" s="1" t="s">
        <v>261</v>
      </c>
    </row>
    <row r="1519" spans="1:13" x14ac:dyDescent="0.3">
      <c r="A1519" s="7" t="s">
        <v>274</v>
      </c>
      <c r="C1519" s="10"/>
      <c r="D1519" s="10"/>
      <c r="H1519" s="34"/>
      <c r="I1519" s="79">
        <v>25</v>
      </c>
      <c r="M1519" s="1" t="s">
        <v>261</v>
      </c>
    </row>
    <row r="1520" spans="1:13" x14ac:dyDescent="0.3">
      <c r="A1520" s="71" t="s">
        <v>185</v>
      </c>
      <c r="C1520" s="10"/>
      <c r="D1520" s="10"/>
      <c r="H1520" s="34"/>
      <c r="J1520" s="10">
        <v>9.92</v>
      </c>
      <c r="M1520" s="1" t="s">
        <v>261</v>
      </c>
    </row>
    <row r="1521" spans="1:13" x14ac:dyDescent="0.3">
      <c r="A1521" s="71" t="s">
        <v>185</v>
      </c>
      <c r="C1521" s="10"/>
      <c r="D1521" s="10"/>
      <c r="H1521" s="34"/>
      <c r="J1521" s="10">
        <v>2.7</v>
      </c>
      <c r="M1521" s="1" t="s">
        <v>261</v>
      </c>
    </row>
    <row r="1522" spans="1:13" x14ac:dyDescent="0.3">
      <c r="A1522" s="58" t="s">
        <v>189</v>
      </c>
      <c r="C1522" s="10"/>
      <c r="D1522" s="10"/>
      <c r="H1522" s="34"/>
      <c r="I1522" s="79">
        <v>0.7</v>
      </c>
      <c r="M1522" s="1" t="s">
        <v>261</v>
      </c>
    </row>
    <row r="1523" spans="1:13" x14ac:dyDescent="0.3">
      <c r="A1523" s="58" t="s">
        <v>189</v>
      </c>
      <c r="C1523" s="10"/>
      <c r="D1523" s="10"/>
      <c r="H1523" s="34"/>
      <c r="I1523" s="79">
        <v>0.5</v>
      </c>
      <c r="M1523" s="1" t="s">
        <v>261</v>
      </c>
    </row>
    <row r="1524" spans="1:13" x14ac:dyDescent="0.3">
      <c r="A1524" s="58" t="s">
        <v>189</v>
      </c>
      <c r="C1524" s="10"/>
      <c r="D1524" s="10"/>
      <c r="H1524" s="34"/>
      <c r="I1524" s="79">
        <v>4</v>
      </c>
      <c r="M1524" s="1" t="s">
        <v>261</v>
      </c>
    </row>
    <row r="1525" spans="1:13" x14ac:dyDescent="0.3">
      <c r="A1525" s="58" t="s">
        <v>191</v>
      </c>
      <c r="C1525" s="10"/>
      <c r="D1525" s="10"/>
      <c r="H1525" s="34"/>
      <c r="J1525" s="10">
        <v>1.03</v>
      </c>
      <c r="M1525" s="1" t="s">
        <v>261</v>
      </c>
    </row>
    <row r="1526" spans="1:13" x14ac:dyDescent="0.3">
      <c r="A1526" s="58" t="s">
        <v>192</v>
      </c>
      <c r="C1526" s="10"/>
      <c r="D1526" s="10"/>
      <c r="H1526" s="34"/>
      <c r="J1526" s="10">
        <v>2.3199999999999998</v>
      </c>
      <c r="M1526" s="1" t="s">
        <v>261</v>
      </c>
    </row>
    <row r="1527" spans="1:13" x14ac:dyDescent="0.3">
      <c r="A1527" s="58" t="s">
        <v>35</v>
      </c>
      <c r="C1527" s="10"/>
      <c r="D1527" s="10"/>
      <c r="H1527" s="34"/>
      <c r="I1527" s="79">
        <v>0.05</v>
      </c>
      <c r="M1527" s="1" t="s">
        <v>261</v>
      </c>
    </row>
    <row r="1528" spans="1:13" x14ac:dyDescent="0.3">
      <c r="A1528" s="58" t="s">
        <v>195</v>
      </c>
      <c r="C1528" s="10"/>
      <c r="D1528" s="10"/>
      <c r="H1528" s="34"/>
      <c r="J1528" s="10">
        <v>12</v>
      </c>
      <c r="M1528" s="1" t="s">
        <v>261</v>
      </c>
    </row>
    <row r="1529" spans="1:13" x14ac:dyDescent="0.3">
      <c r="A1529" s="71" t="s">
        <v>6</v>
      </c>
      <c r="C1529" s="10"/>
      <c r="D1529" s="10"/>
      <c r="I1529" s="79">
        <v>3.8</v>
      </c>
      <c r="M1529" s="1" t="s">
        <v>261</v>
      </c>
    </row>
    <row r="1530" spans="1:13" x14ac:dyDescent="0.3">
      <c r="A1530" s="58" t="s">
        <v>201</v>
      </c>
      <c r="C1530" s="10"/>
      <c r="D1530" s="10"/>
      <c r="J1530" s="10">
        <v>2</v>
      </c>
      <c r="M1530" s="1" t="s">
        <v>261</v>
      </c>
    </row>
    <row r="1531" spans="1:13" x14ac:dyDescent="0.3">
      <c r="A1531" s="59" t="s">
        <v>203</v>
      </c>
      <c r="C1531" s="10"/>
      <c r="D1531" s="10"/>
      <c r="I1531" s="79">
        <v>15</v>
      </c>
      <c r="M1531" s="1" t="s">
        <v>261</v>
      </c>
    </row>
    <row r="1532" spans="1:13" x14ac:dyDescent="0.3">
      <c r="A1532" s="58" t="s">
        <v>207</v>
      </c>
      <c r="C1532" s="10"/>
      <c r="D1532" s="10"/>
      <c r="H1532" s="34"/>
      <c r="I1532" s="79">
        <v>1.5</v>
      </c>
      <c r="M1532" s="1" t="s">
        <v>261</v>
      </c>
    </row>
    <row r="1533" spans="1:13" x14ac:dyDescent="0.3">
      <c r="A1533" s="7" t="s">
        <v>40</v>
      </c>
      <c r="H1533" s="34"/>
      <c r="L1533" s="1" t="s">
        <v>289</v>
      </c>
      <c r="M1533" s="1" t="s">
        <v>318</v>
      </c>
    </row>
    <row r="1534" spans="1:13" x14ac:dyDescent="0.3">
      <c r="A1534" s="14" t="s">
        <v>40</v>
      </c>
      <c r="H1534" s="15">
        <v>0.77059500000000003</v>
      </c>
      <c r="M1534" s="12" t="s">
        <v>255</v>
      </c>
    </row>
    <row r="1535" spans="1:13" x14ac:dyDescent="0.3">
      <c r="A1535" s="13" t="s">
        <v>40</v>
      </c>
      <c r="H1535" s="34"/>
      <c r="J1535" s="10">
        <v>39.793199999999999</v>
      </c>
      <c r="M1535" s="1" t="s">
        <v>262</v>
      </c>
    </row>
    <row r="1536" spans="1:13" x14ac:dyDescent="0.3">
      <c r="A1536" s="7" t="s">
        <v>8</v>
      </c>
      <c r="H1536" s="34"/>
      <c r="L1536" s="1" t="s">
        <v>290</v>
      </c>
      <c r="M1536" s="1" t="s">
        <v>318</v>
      </c>
    </row>
    <row r="1537" spans="1:13" x14ac:dyDescent="0.3">
      <c r="A1537" s="13" t="s">
        <v>8</v>
      </c>
      <c r="H1537" s="34"/>
      <c r="K1537" s="10">
        <v>35.28</v>
      </c>
      <c r="M1537" s="1" t="s">
        <v>228</v>
      </c>
    </row>
    <row r="1538" spans="1:13" x14ac:dyDescent="0.3">
      <c r="A1538" s="13" t="s">
        <v>8</v>
      </c>
      <c r="H1538" s="34"/>
      <c r="K1538" s="10">
        <v>35.28</v>
      </c>
      <c r="M1538" s="1" t="s">
        <v>9</v>
      </c>
    </row>
    <row r="1539" spans="1:13" x14ac:dyDescent="0.3">
      <c r="A1539" s="13" t="s">
        <v>8</v>
      </c>
      <c r="H1539" s="34"/>
      <c r="J1539" s="10">
        <v>17</v>
      </c>
      <c r="M1539" s="1" t="s">
        <v>262</v>
      </c>
    </row>
    <row r="1540" spans="1:13" x14ac:dyDescent="0.3">
      <c r="A1540" s="58" t="s">
        <v>25</v>
      </c>
      <c r="H1540" s="34"/>
      <c r="I1540" s="79">
        <v>20</v>
      </c>
      <c r="L1540" s="4" t="s">
        <v>310</v>
      </c>
      <c r="M1540" s="1" t="s">
        <v>236</v>
      </c>
    </row>
    <row r="1541" spans="1:13" x14ac:dyDescent="0.3">
      <c r="A1541" s="7" t="s">
        <v>25</v>
      </c>
      <c r="H1541" s="34"/>
      <c r="L1541" s="1" t="s">
        <v>310</v>
      </c>
      <c r="M1541" s="1" t="s">
        <v>318</v>
      </c>
    </row>
    <row r="1542" spans="1:13" x14ac:dyDescent="0.3">
      <c r="A1542" s="13" t="s">
        <v>25</v>
      </c>
      <c r="H1542" s="34"/>
      <c r="K1542" s="10">
        <v>273.95549999999997</v>
      </c>
      <c r="M1542" s="1" t="s">
        <v>228</v>
      </c>
    </row>
    <row r="1543" spans="1:13" x14ac:dyDescent="0.3">
      <c r="A1543" s="13" t="s">
        <v>25</v>
      </c>
      <c r="H1543" s="34"/>
      <c r="I1543" s="79">
        <v>20</v>
      </c>
      <c r="M1543" s="1" t="s">
        <v>239</v>
      </c>
    </row>
    <row r="1544" spans="1:13" x14ac:dyDescent="0.3">
      <c r="A1544" s="13" t="s">
        <v>25</v>
      </c>
      <c r="H1544" s="20">
        <v>0.66154196600000004</v>
      </c>
      <c r="M1544" s="12" t="s">
        <v>254</v>
      </c>
    </row>
    <row r="1545" spans="1:13" x14ac:dyDescent="0.3">
      <c r="A1545" s="13" t="s">
        <v>25</v>
      </c>
      <c r="H1545" s="34"/>
      <c r="K1545" s="10">
        <v>273.95549999999997</v>
      </c>
      <c r="M1545" s="1" t="s">
        <v>9</v>
      </c>
    </row>
    <row r="1546" spans="1:13" x14ac:dyDescent="0.3">
      <c r="A1546" s="13" t="s">
        <v>25</v>
      </c>
      <c r="H1546" s="34"/>
      <c r="J1546" s="10">
        <v>173</v>
      </c>
      <c r="M1546" s="1" t="s">
        <v>262</v>
      </c>
    </row>
    <row r="1547" spans="1:13" x14ac:dyDescent="0.3">
      <c r="A1547" s="13" t="s">
        <v>25</v>
      </c>
      <c r="H1547" s="34"/>
      <c r="J1547" s="10">
        <v>360.47</v>
      </c>
      <c r="M1547" s="1" t="s">
        <v>285</v>
      </c>
    </row>
    <row r="1548" spans="1:13" x14ac:dyDescent="0.3">
      <c r="A1548" s="7" t="s">
        <v>41</v>
      </c>
      <c r="H1548" s="34"/>
      <c r="L1548" s="1" t="s">
        <v>291</v>
      </c>
      <c r="M1548" s="1" t="s">
        <v>318</v>
      </c>
    </row>
    <row r="1549" spans="1:13" x14ac:dyDescent="0.3">
      <c r="A1549" s="58" t="s">
        <v>41</v>
      </c>
      <c r="H1549" s="34"/>
      <c r="I1549" s="79">
        <v>4</v>
      </c>
      <c r="M1549" s="1" t="s">
        <v>239</v>
      </c>
    </row>
    <row r="1550" spans="1:13" x14ac:dyDescent="0.3">
      <c r="A1550" s="58" t="s">
        <v>41</v>
      </c>
      <c r="C1550" s="10"/>
      <c r="D1550" s="10"/>
      <c r="H1550" s="34"/>
      <c r="J1550" s="10">
        <v>2.1669999999999998</v>
      </c>
      <c r="M1550" s="1" t="s">
        <v>261</v>
      </c>
    </row>
    <row r="1551" spans="1:13" x14ac:dyDescent="0.3">
      <c r="A1551" s="58" t="s">
        <v>41</v>
      </c>
      <c r="H1551" s="34"/>
      <c r="J1551" s="10">
        <v>15.38</v>
      </c>
      <c r="M1551" s="1" t="s">
        <v>285</v>
      </c>
    </row>
    <row r="1552" spans="1:13" x14ac:dyDescent="0.3">
      <c r="A1552" s="58" t="s">
        <v>42</v>
      </c>
      <c r="H1552" s="15">
        <v>0.37453500000000001</v>
      </c>
      <c r="M1552" s="12" t="s">
        <v>255</v>
      </c>
    </row>
    <row r="1553" spans="1:13" x14ac:dyDescent="0.3">
      <c r="A1553" s="58" t="s">
        <v>42</v>
      </c>
      <c r="H1553" s="15">
        <v>0.36591266700000002</v>
      </c>
      <c r="M1553" s="12" t="s">
        <v>255</v>
      </c>
    </row>
    <row r="1554" spans="1:13" x14ac:dyDescent="0.3">
      <c r="A1554" s="58" t="s">
        <v>42</v>
      </c>
      <c r="H1554" s="15">
        <v>0.37453500000000001</v>
      </c>
      <c r="M1554" s="12" t="s">
        <v>255</v>
      </c>
    </row>
    <row r="1555" spans="1:13" x14ac:dyDescent="0.3">
      <c r="A1555" s="58" t="s">
        <v>42</v>
      </c>
      <c r="H1555" s="15">
        <v>0.37453500000000001</v>
      </c>
      <c r="M1555" s="12" t="s">
        <v>255</v>
      </c>
    </row>
    <row r="1556" spans="1:13" x14ac:dyDescent="0.3">
      <c r="A1556" s="7" t="s">
        <v>288</v>
      </c>
      <c r="H1556" s="34"/>
      <c r="L1556" s="1" t="s">
        <v>311</v>
      </c>
      <c r="M1556" s="1" t="s">
        <v>318</v>
      </c>
    </row>
    <row r="1557" spans="1:13" x14ac:dyDescent="0.3">
      <c r="A1557" s="58" t="s">
        <v>43</v>
      </c>
      <c r="H1557" s="15">
        <v>0.60700500000000002</v>
      </c>
      <c r="M1557" s="12" t="s">
        <v>255</v>
      </c>
    </row>
    <row r="1558" spans="1:13" x14ac:dyDescent="0.3">
      <c r="A1558" s="58" t="s">
        <v>43</v>
      </c>
      <c r="H1558" s="15">
        <v>0.60700500000000002</v>
      </c>
      <c r="M1558" s="12" t="s">
        <v>255</v>
      </c>
    </row>
    <row r="1559" spans="1:13" x14ac:dyDescent="0.3">
      <c r="A1559" s="58" t="s">
        <v>43</v>
      </c>
      <c r="H1559" s="34"/>
      <c r="J1559" s="10">
        <v>191.78</v>
      </c>
      <c r="M1559" s="1" t="s">
        <v>285</v>
      </c>
    </row>
    <row r="1560" spans="1:13" x14ac:dyDescent="0.3">
      <c r="A1560" s="13" t="s">
        <v>10</v>
      </c>
      <c r="H1560" s="34"/>
      <c r="K1560" s="10">
        <v>21.7</v>
      </c>
      <c r="M1560" s="1" t="s">
        <v>228</v>
      </c>
    </row>
    <row r="1561" spans="1:13" x14ac:dyDescent="0.3">
      <c r="A1561" s="13" t="s">
        <v>10</v>
      </c>
      <c r="H1561" s="34"/>
      <c r="K1561" s="10">
        <v>21.7</v>
      </c>
      <c r="M1561" s="1" t="s">
        <v>9</v>
      </c>
    </row>
    <row r="1562" spans="1:13" x14ac:dyDescent="0.3">
      <c r="A1562" s="13" t="s">
        <v>10</v>
      </c>
      <c r="H1562" s="34"/>
      <c r="J1562" s="10">
        <v>19.5</v>
      </c>
      <c r="M1562" s="1" t="s">
        <v>262</v>
      </c>
    </row>
    <row r="1563" spans="1:13" x14ac:dyDescent="0.3">
      <c r="A1563" s="13" t="s">
        <v>11</v>
      </c>
      <c r="H1563" s="34"/>
      <c r="K1563" s="10">
        <v>14.1</v>
      </c>
      <c r="M1563" s="1" t="s">
        <v>228</v>
      </c>
    </row>
    <row r="1564" spans="1:13" x14ac:dyDescent="0.3">
      <c r="A1564" s="13" t="s">
        <v>11</v>
      </c>
      <c r="H1564" s="34"/>
      <c r="K1564" s="10">
        <v>14.1</v>
      </c>
      <c r="M1564" s="1" t="s">
        <v>9</v>
      </c>
    </row>
    <row r="1565" spans="1:13" x14ac:dyDescent="0.3">
      <c r="A1565" s="13" t="s">
        <v>11</v>
      </c>
      <c r="H1565" s="34"/>
      <c r="J1565" s="10">
        <v>33.89</v>
      </c>
      <c r="M1565" s="1" t="s">
        <v>262</v>
      </c>
    </row>
    <row r="1566" spans="1:13" x14ac:dyDescent="0.3">
      <c r="A1566" s="58" t="s">
        <v>12</v>
      </c>
      <c r="H1566" s="34"/>
      <c r="I1566" s="79">
        <v>10</v>
      </c>
      <c r="L1566" s="1" t="s">
        <v>321</v>
      </c>
      <c r="M1566" s="1" t="s">
        <v>236</v>
      </c>
    </row>
    <row r="1567" spans="1:13" x14ac:dyDescent="0.3">
      <c r="A1567" s="13" t="s">
        <v>12</v>
      </c>
      <c r="H1567" s="34"/>
      <c r="K1567" s="10">
        <v>24.6</v>
      </c>
      <c r="M1567" s="1" t="s">
        <v>228</v>
      </c>
    </row>
    <row r="1568" spans="1:13" x14ac:dyDescent="0.3">
      <c r="A1568" s="74" t="s">
        <v>12</v>
      </c>
      <c r="H1568" s="34"/>
      <c r="J1568" s="49">
        <v>18.2</v>
      </c>
      <c r="M1568" s="1" t="s">
        <v>237</v>
      </c>
    </row>
    <row r="1569" spans="1:13" x14ac:dyDescent="0.3">
      <c r="A1569" s="14" t="s">
        <v>12</v>
      </c>
      <c r="H1569" s="15">
        <v>0.57478333299999995</v>
      </c>
      <c r="M1569" s="12" t="s">
        <v>255</v>
      </c>
    </row>
    <row r="1570" spans="1:13" x14ac:dyDescent="0.3">
      <c r="A1570" s="14" t="s">
        <v>12</v>
      </c>
      <c r="H1570" s="15">
        <v>0.66296999999999995</v>
      </c>
      <c r="M1570" s="12" t="s">
        <v>255</v>
      </c>
    </row>
    <row r="1571" spans="1:13" x14ac:dyDescent="0.3">
      <c r="A1571" s="13" t="s">
        <v>12</v>
      </c>
      <c r="H1571" s="34"/>
      <c r="K1571" s="10">
        <v>24.6</v>
      </c>
      <c r="M1571" s="1" t="s">
        <v>9</v>
      </c>
    </row>
    <row r="1572" spans="1:13" x14ac:dyDescent="0.3">
      <c r="A1572" s="7" t="s">
        <v>13</v>
      </c>
      <c r="H1572" s="34"/>
      <c r="L1572" s="1" t="s">
        <v>312</v>
      </c>
      <c r="M1572" s="1" t="s">
        <v>318</v>
      </c>
    </row>
    <row r="1573" spans="1:13" x14ac:dyDescent="0.3">
      <c r="A1573" s="13" t="s">
        <v>13</v>
      </c>
      <c r="H1573" s="34"/>
      <c r="K1573" s="10">
        <v>169.8</v>
      </c>
      <c r="M1573" s="1" t="s">
        <v>228</v>
      </c>
    </row>
    <row r="1574" spans="1:13" x14ac:dyDescent="0.3">
      <c r="A1574" s="13" t="s">
        <v>13</v>
      </c>
      <c r="H1574" s="34"/>
      <c r="K1574" s="10">
        <v>169.8</v>
      </c>
      <c r="M1574" s="1" t="s">
        <v>9</v>
      </c>
    </row>
    <row r="1575" spans="1:13" x14ac:dyDescent="0.3">
      <c r="A1575" s="13" t="s">
        <v>13</v>
      </c>
      <c r="H1575" s="34"/>
      <c r="J1575" s="10">
        <v>163.774</v>
      </c>
      <c r="M1575" s="1" t="s">
        <v>262</v>
      </c>
    </row>
    <row r="1576" spans="1:13" x14ac:dyDescent="0.3">
      <c r="A1576" s="58" t="s">
        <v>44</v>
      </c>
      <c r="H1576" s="34"/>
      <c r="K1576" s="10">
        <v>33.200000000000003</v>
      </c>
      <c r="M1576" s="1" t="s">
        <v>228</v>
      </c>
    </row>
    <row r="1577" spans="1:13" x14ac:dyDescent="0.3">
      <c r="A1577" s="58" t="s">
        <v>44</v>
      </c>
      <c r="H1577" s="34"/>
      <c r="K1577" s="10">
        <v>33.200000000000003</v>
      </c>
      <c r="M1577" s="1" t="s">
        <v>9</v>
      </c>
    </row>
    <row r="1578" spans="1:13" x14ac:dyDescent="0.3">
      <c r="A1578" s="14" t="s">
        <v>44</v>
      </c>
      <c r="H1578" s="15">
        <v>0.61152066699999996</v>
      </c>
      <c r="M1578" s="12" t="s">
        <v>255</v>
      </c>
    </row>
    <row r="1579" spans="1:13" x14ac:dyDescent="0.3">
      <c r="A1579" s="14" t="s">
        <v>44</v>
      </c>
      <c r="H1579" s="15">
        <v>0.61992000000000003</v>
      </c>
      <c r="M1579" s="12" t="s">
        <v>255</v>
      </c>
    </row>
    <row r="1580" spans="1:13" x14ac:dyDescent="0.3">
      <c r="A1580" s="14" t="s">
        <v>44</v>
      </c>
      <c r="H1580" s="15">
        <v>0.5</v>
      </c>
      <c r="M1580" s="12" t="s">
        <v>255</v>
      </c>
    </row>
    <row r="1581" spans="1:13" x14ac:dyDescent="0.3">
      <c r="A1581" s="13" t="s">
        <v>44</v>
      </c>
      <c r="H1581" s="34"/>
      <c r="J1581" s="10">
        <v>44.107821000000001</v>
      </c>
      <c r="M1581" s="1" t="s">
        <v>262</v>
      </c>
    </row>
    <row r="1582" spans="1:13" x14ac:dyDescent="0.3">
      <c r="A1582" s="13" t="s">
        <v>44</v>
      </c>
      <c r="H1582" s="34"/>
      <c r="J1582" s="10">
        <v>0.1</v>
      </c>
      <c r="M1582" s="1" t="s">
        <v>285</v>
      </c>
    </row>
    <row r="1583" spans="1:13" x14ac:dyDescent="0.3">
      <c r="A1583" s="14" t="s">
        <v>45</v>
      </c>
      <c r="H1583" s="15">
        <v>0.44070266699999999</v>
      </c>
      <c r="M1583" s="12" t="s">
        <v>255</v>
      </c>
    </row>
    <row r="1584" spans="1:13" x14ac:dyDescent="0.3">
      <c r="A1584" s="14" t="s">
        <v>45</v>
      </c>
      <c r="H1584" s="15">
        <v>0.44816466700000002</v>
      </c>
      <c r="M1584" s="12" t="s">
        <v>255</v>
      </c>
    </row>
    <row r="1585" spans="1:13" x14ac:dyDescent="0.3">
      <c r="A1585" s="14" t="s">
        <v>45</v>
      </c>
      <c r="H1585" s="15">
        <v>0.44546000000000002</v>
      </c>
      <c r="M1585" s="12" t="s">
        <v>255</v>
      </c>
    </row>
    <row r="1586" spans="1:13" x14ac:dyDescent="0.3">
      <c r="A1586" s="14" t="s">
        <v>45</v>
      </c>
      <c r="H1586" s="15">
        <v>0.48215999999999998</v>
      </c>
      <c r="M1586" s="12" t="s">
        <v>255</v>
      </c>
    </row>
    <row r="1587" spans="1:13" x14ac:dyDescent="0.3">
      <c r="A1587" s="14" t="s">
        <v>45</v>
      </c>
      <c r="H1587" s="15">
        <v>0.43911</v>
      </c>
      <c r="M1587" s="12" t="s">
        <v>255</v>
      </c>
    </row>
    <row r="1588" spans="1:13" x14ac:dyDescent="0.3">
      <c r="A1588" s="7" t="s">
        <v>271</v>
      </c>
      <c r="H1588" s="34"/>
      <c r="L1588" s="1" t="s">
        <v>292</v>
      </c>
      <c r="M1588" s="1" t="s">
        <v>318</v>
      </c>
    </row>
    <row r="1589" spans="1:13" x14ac:dyDescent="0.3">
      <c r="A1589" s="7" t="s">
        <v>46</v>
      </c>
      <c r="H1589" s="34"/>
      <c r="L1589" s="1" t="s">
        <v>289</v>
      </c>
      <c r="M1589" s="1" t="s">
        <v>318</v>
      </c>
    </row>
    <row r="1590" spans="1:13" x14ac:dyDescent="0.3">
      <c r="A1590" s="13" t="s">
        <v>46</v>
      </c>
      <c r="H1590" s="34"/>
      <c r="J1590" s="10">
        <v>1.4952000000000001</v>
      </c>
      <c r="M1590" s="1" t="s">
        <v>262</v>
      </c>
    </row>
    <row r="1591" spans="1:13" x14ac:dyDescent="0.3">
      <c r="A1591" s="13" t="s">
        <v>47</v>
      </c>
      <c r="H1591" s="34"/>
      <c r="J1591" s="10">
        <v>221</v>
      </c>
      <c r="M1591" s="1" t="s">
        <v>262</v>
      </c>
    </row>
    <row r="1592" spans="1:13" x14ac:dyDescent="0.3">
      <c r="A1592" s="7" t="s">
        <v>267</v>
      </c>
      <c r="H1592" s="34"/>
      <c r="L1592" s="1" t="s">
        <v>293</v>
      </c>
      <c r="M1592" s="1" t="s">
        <v>318</v>
      </c>
    </row>
    <row r="1593" spans="1:13" x14ac:dyDescent="0.3">
      <c r="A1593" s="13" t="s">
        <v>48</v>
      </c>
      <c r="H1593" s="34"/>
      <c r="J1593" s="10">
        <v>2.1040000000000001</v>
      </c>
      <c r="M1593" s="1" t="s">
        <v>262</v>
      </c>
    </row>
    <row r="1594" spans="1:13" x14ac:dyDescent="0.3">
      <c r="A1594" s="14" t="s">
        <v>50</v>
      </c>
      <c r="H1594" s="15">
        <v>0.63283500000000004</v>
      </c>
      <c r="M1594" s="12" t="s">
        <v>255</v>
      </c>
    </row>
    <row r="1595" spans="1:13" x14ac:dyDescent="0.3">
      <c r="A1595" s="14" t="s">
        <v>50</v>
      </c>
      <c r="H1595" s="15">
        <v>0.63283500000000004</v>
      </c>
      <c r="M1595" s="12" t="s">
        <v>255</v>
      </c>
    </row>
    <row r="1596" spans="1:13" x14ac:dyDescent="0.3">
      <c r="A1596" s="13" t="s">
        <v>50</v>
      </c>
      <c r="H1596" s="34"/>
      <c r="J1596" s="10">
        <v>59.7</v>
      </c>
      <c r="M1596" s="1" t="s">
        <v>262</v>
      </c>
    </row>
    <row r="1597" spans="1:13" x14ac:dyDescent="0.3">
      <c r="A1597" s="13" t="s">
        <v>50</v>
      </c>
      <c r="H1597" s="34"/>
      <c r="J1597" s="10">
        <v>59.7</v>
      </c>
      <c r="M1597" s="1" t="s">
        <v>285</v>
      </c>
    </row>
    <row r="1598" spans="1:13" x14ac:dyDescent="0.3">
      <c r="A1598" s="14" t="s">
        <v>52</v>
      </c>
      <c r="H1598" s="15">
        <v>0.75768000000000002</v>
      </c>
      <c r="M1598" s="12" t="s">
        <v>255</v>
      </c>
    </row>
    <row r="1599" spans="1:13" x14ac:dyDescent="0.3">
      <c r="A1599" s="14" t="s">
        <v>52</v>
      </c>
      <c r="H1599" s="15">
        <v>0.75768000000000002</v>
      </c>
      <c r="M1599" s="12" t="s">
        <v>255</v>
      </c>
    </row>
    <row r="1600" spans="1:13" x14ac:dyDescent="0.3">
      <c r="A1600" s="13" t="s">
        <v>52</v>
      </c>
      <c r="H1600" s="34"/>
      <c r="J1600" s="10">
        <v>33.270400000000002</v>
      </c>
      <c r="M1600" s="1" t="s">
        <v>262</v>
      </c>
    </row>
    <row r="1601" spans="1:13" x14ac:dyDescent="0.3">
      <c r="A1601" s="7" t="s">
        <v>53</v>
      </c>
      <c r="H1601" s="34"/>
      <c r="L1601" s="1" t="s">
        <v>294</v>
      </c>
      <c r="M1601" s="1" t="s">
        <v>318</v>
      </c>
    </row>
    <row r="1602" spans="1:13" x14ac:dyDescent="0.3">
      <c r="A1602" s="7" t="s">
        <v>54</v>
      </c>
      <c r="H1602" s="34"/>
      <c r="L1602" s="1" t="s">
        <v>313</v>
      </c>
      <c r="M1602" s="1" t="s">
        <v>318</v>
      </c>
    </row>
    <row r="1603" spans="1:13" x14ac:dyDescent="0.3">
      <c r="A1603" s="14" t="s">
        <v>54</v>
      </c>
      <c r="H1603" s="15">
        <v>0.74476500000000001</v>
      </c>
      <c r="M1603" s="12" t="s">
        <v>255</v>
      </c>
    </row>
    <row r="1604" spans="1:13" x14ac:dyDescent="0.3">
      <c r="A1604" s="14" t="s">
        <v>54</v>
      </c>
      <c r="H1604" s="15">
        <v>0.61277033299999994</v>
      </c>
      <c r="M1604" s="12" t="s">
        <v>255</v>
      </c>
    </row>
    <row r="1605" spans="1:13" x14ac:dyDescent="0.3">
      <c r="A1605" s="7" t="s">
        <v>55</v>
      </c>
      <c r="H1605" s="34"/>
      <c r="L1605" s="1" t="s">
        <v>293</v>
      </c>
      <c r="M1605" s="1" t="s">
        <v>318</v>
      </c>
    </row>
    <row r="1606" spans="1:13" x14ac:dyDescent="0.3">
      <c r="A1606" s="58" t="s">
        <v>55</v>
      </c>
      <c r="H1606" s="34"/>
      <c r="I1606" s="79">
        <v>10</v>
      </c>
      <c r="L1606" s="4" t="s">
        <v>292</v>
      </c>
      <c r="M1606" s="1" t="s">
        <v>236</v>
      </c>
    </row>
    <row r="1607" spans="1:13" x14ac:dyDescent="0.3">
      <c r="A1607" s="13" t="s">
        <v>55</v>
      </c>
      <c r="H1607" s="34"/>
      <c r="I1607" s="79">
        <v>10</v>
      </c>
      <c r="M1607" s="1" t="s">
        <v>239</v>
      </c>
    </row>
    <row r="1608" spans="1:13" x14ac:dyDescent="0.3">
      <c r="A1608" s="14" t="s">
        <v>55</v>
      </c>
      <c r="H1608" s="15">
        <v>0.85089700000000001</v>
      </c>
      <c r="M1608" s="12" t="s">
        <v>255</v>
      </c>
    </row>
    <row r="1609" spans="1:13" x14ac:dyDescent="0.3">
      <c r="A1609" s="14" t="s">
        <v>55</v>
      </c>
      <c r="H1609" s="15">
        <v>0.90835500000000002</v>
      </c>
      <c r="M1609" s="12" t="s">
        <v>255</v>
      </c>
    </row>
    <row r="1610" spans="1:13" x14ac:dyDescent="0.3">
      <c r="A1610" s="13" t="s">
        <v>55</v>
      </c>
      <c r="H1610" s="34"/>
      <c r="J1610" s="10">
        <v>8.8211999999999993</v>
      </c>
      <c r="M1610" s="1" t="s">
        <v>262</v>
      </c>
    </row>
    <row r="1611" spans="1:13" x14ac:dyDescent="0.3">
      <c r="A1611" s="14" t="s">
        <v>56</v>
      </c>
      <c r="H1611" s="15">
        <v>0.65355399999999997</v>
      </c>
      <c r="M1611" s="12" t="s">
        <v>255</v>
      </c>
    </row>
    <row r="1612" spans="1:13" x14ac:dyDescent="0.3">
      <c r="A1612" s="14" t="s">
        <v>56</v>
      </c>
      <c r="H1612" s="15">
        <v>0.66296999999999995</v>
      </c>
      <c r="M1612" s="12" t="s">
        <v>255</v>
      </c>
    </row>
    <row r="1613" spans="1:13" x14ac:dyDescent="0.3">
      <c r="A1613" s="14" t="s">
        <v>56</v>
      </c>
      <c r="H1613" s="15">
        <v>0.59839500000000001</v>
      </c>
      <c r="M1613" s="12" t="s">
        <v>255</v>
      </c>
    </row>
    <row r="1614" spans="1:13" x14ac:dyDescent="0.3">
      <c r="A1614" s="14" t="s">
        <v>56</v>
      </c>
      <c r="H1614" s="34"/>
      <c r="J1614" s="10">
        <v>384</v>
      </c>
      <c r="M1614" s="1" t="s">
        <v>285</v>
      </c>
    </row>
    <row r="1615" spans="1:13" x14ac:dyDescent="0.3">
      <c r="A1615" s="58" t="s">
        <v>1</v>
      </c>
      <c r="H1615" s="34"/>
      <c r="I1615" s="79">
        <v>2</v>
      </c>
      <c r="L1615" s="1" t="s">
        <v>300</v>
      </c>
      <c r="M1615" s="1" t="s">
        <v>236</v>
      </c>
    </row>
    <row r="1616" spans="1:13" x14ac:dyDescent="0.3">
      <c r="A1616" s="13" t="s">
        <v>1</v>
      </c>
      <c r="H1616" s="34"/>
      <c r="I1616" s="79">
        <v>2</v>
      </c>
      <c r="M1616" s="1" t="s">
        <v>239</v>
      </c>
    </row>
    <row r="1617" spans="1:13" x14ac:dyDescent="0.3">
      <c r="A1617" s="7" t="s">
        <v>1</v>
      </c>
      <c r="H1617" s="34"/>
      <c r="I1617" s="86">
        <v>2.37</v>
      </c>
      <c r="M1617" s="12" t="s">
        <v>251</v>
      </c>
    </row>
    <row r="1618" spans="1:13" x14ac:dyDescent="0.3">
      <c r="A1618" s="7" t="s">
        <v>1</v>
      </c>
      <c r="H1618" s="34"/>
      <c r="I1618" s="86">
        <v>1.47</v>
      </c>
      <c r="M1618" s="12" t="s">
        <v>251</v>
      </c>
    </row>
    <row r="1619" spans="1:13" x14ac:dyDescent="0.3">
      <c r="A1619" s="7" t="s">
        <v>1</v>
      </c>
      <c r="H1619" s="34"/>
      <c r="I1619" s="86">
        <v>1.97</v>
      </c>
      <c r="M1619" s="12" t="s">
        <v>251</v>
      </c>
    </row>
    <row r="1620" spans="1:13" x14ac:dyDescent="0.3">
      <c r="A1620" s="7" t="s">
        <v>1</v>
      </c>
      <c r="H1620" s="34"/>
      <c r="I1620" s="86">
        <v>2.7</v>
      </c>
      <c r="M1620" s="12" t="s">
        <v>251</v>
      </c>
    </row>
    <row r="1621" spans="1:13" x14ac:dyDescent="0.3">
      <c r="A1621" s="7" t="s">
        <v>1</v>
      </c>
      <c r="H1621" s="34"/>
      <c r="I1621" s="86">
        <v>1.75</v>
      </c>
      <c r="M1621" s="12" t="s">
        <v>251</v>
      </c>
    </row>
    <row r="1622" spans="1:13" x14ac:dyDescent="0.3">
      <c r="A1622" s="7" t="s">
        <v>1</v>
      </c>
      <c r="H1622" s="34"/>
      <c r="I1622" s="86">
        <v>1.33</v>
      </c>
      <c r="M1622" s="12" t="s">
        <v>251</v>
      </c>
    </row>
    <row r="1623" spans="1:13" x14ac:dyDescent="0.3">
      <c r="A1623" s="13" t="s">
        <v>1</v>
      </c>
      <c r="H1623" s="34"/>
      <c r="J1623" s="10">
        <v>5.66</v>
      </c>
      <c r="M1623" s="1" t="s">
        <v>262</v>
      </c>
    </row>
    <row r="1624" spans="1:13" x14ac:dyDescent="0.3">
      <c r="A1624" s="14" t="s">
        <v>57</v>
      </c>
      <c r="H1624" s="15">
        <v>0.65864666699999996</v>
      </c>
      <c r="M1624" s="12" t="s">
        <v>255</v>
      </c>
    </row>
    <row r="1625" spans="1:13" x14ac:dyDescent="0.3">
      <c r="A1625" s="14" t="s">
        <v>57</v>
      </c>
      <c r="H1625" s="15">
        <v>0.70171499999999998</v>
      </c>
      <c r="M1625" s="12" t="s">
        <v>255</v>
      </c>
    </row>
    <row r="1626" spans="1:13" x14ac:dyDescent="0.3">
      <c r="A1626" s="13" t="s">
        <v>58</v>
      </c>
      <c r="H1626" s="34"/>
      <c r="J1626" s="10">
        <v>2.7115999999999998</v>
      </c>
      <c r="M1626" s="1" t="s">
        <v>262</v>
      </c>
    </row>
    <row r="1627" spans="1:13" x14ac:dyDescent="0.3">
      <c r="A1627" s="7" t="s">
        <v>59</v>
      </c>
      <c r="H1627" s="34"/>
      <c r="L1627" s="1" t="s">
        <v>314</v>
      </c>
      <c r="M1627" s="1" t="s">
        <v>318</v>
      </c>
    </row>
    <row r="1628" spans="1:13" x14ac:dyDescent="0.3">
      <c r="A1628" s="58" t="s">
        <v>59</v>
      </c>
      <c r="H1628" s="34"/>
      <c r="J1628" s="10">
        <v>211.85</v>
      </c>
      <c r="M1628" s="1" t="s">
        <v>285</v>
      </c>
    </row>
    <row r="1629" spans="1:13" x14ac:dyDescent="0.3">
      <c r="A1629" s="58" t="s">
        <v>59</v>
      </c>
      <c r="H1629" s="34"/>
      <c r="J1629" s="10">
        <v>676</v>
      </c>
      <c r="M1629" s="1" t="s">
        <v>285</v>
      </c>
    </row>
    <row r="1630" spans="1:13" x14ac:dyDescent="0.3">
      <c r="A1630" s="7" t="s">
        <v>277</v>
      </c>
      <c r="H1630" s="34"/>
      <c r="L1630" s="1" t="s">
        <v>289</v>
      </c>
      <c r="M1630" s="1" t="s">
        <v>318</v>
      </c>
    </row>
    <row r="1631" spans="1:13" x14ac:dyDescent="0.3">
      <c r="A1631" s="13" t="s">
        <v>277</v>
      </c>
      <c r="H1631" s="34"/>
      <c r="K1631" s="10">
        <v>17631.518</v>
      </c>
      <c r="M1631" s="1" t="s">
        <v>228</v>
      </c>
    </row>
    <row r="1632" spans="1:13" x14ac:dyDescent="0.3">
      <c r="A1632" s="13" t="s">
        <v>277</v>
      </c>
      <c r="H1632" s="34"/>
      <c r="K1632" s="10">
        <v>17631.518</v>
      </c>
      <c r="M1632" s="1" t="s">
        <v>9</v>
      </c>
    </row>
    <row r="1633" spans="1:13" x14ac:dyDescent="0.3">
      <c r="A1633" s="7" t="s">
        <v>14</v>
      </c>
      <c r="H1633" s="34"/>
      <c r="L1633" s="1" t="s">
        <v>289</v>
      </c>
      <c r="M1633" s="1" t="s">
        <v>318</v>
      </c>
    </row>
    <row r="1634" spans="1:13" x14ac:dyDescent="0.3">
      <c r="A1634" s="58" t="s">
        <v>14</v>
      </c>
      <c r="H1634" s="34"/>
      <c r="I1634" s="79">
        <v>6</v>
      </c>
      <c r="L1634" s="4" t="s">
        <v>333</v>
      </c>
      <c r="M1634" s="1" t="s">
        <v>236</v>
      </c>
    </row>
    <row r="1635" spans="1:13" x14ac:dyDescent="0.3">
      <c r="A1635" s="13" t="s">
        <v>14</v>
      </c>
      <c r="H1635" s="34"/>
      <c r="K1635" s="10">
        <v>2.3599999999999999E-2</v>
      </c>
      <c r="M1635" s="1" t="s">
        <v>228</v>
      </c>
    </row>
    <row r="1636" spans="1:13" x14ac:dyDescent="0.3">
      <c r="A1636" s="14" t="s">
        <v>14</v>
      </c>
      <c r="H1636" s="15">
        <v>0.83947499999999997</v>
      </c>
      <c r="M1636" s="12" t="s">
        <v>255</v>
      </c>
    </row>
    <row r="1637" spans="1:13" x14ac:dyDescent="0.3">
      <c r="A1637" s="13" t="s">
        <v>14</v>
      </c>
      <c r="H1637" s="34"/>
      <c r="K1637" s="10">
        <v>2.3599999999999999E-2</v>
      </c>
      <c r="M1637" s="1" t="s">
        <v>9</v>
      </c>
    </row>
    <row r="1638" spans="1:13" x14ac:dyDescent="0.3">
      <c r="A1638" s="7" t="s">
        <v>15</v>
      </c>
      <c r="H1638" s="34"/>
      <c r="L1638" s="1" t="s">
        <v>295</v>
      </c>
      <c r="M1638" s="1" t="s">
        <v>318</v>
      </c>
    </row>
    <row r="1639" spans="1:13" x14ac:dyDescent="0.3">
      <c r="A1639" s="13" t="s">
        <v>15</v>
      </c>
      <c r="H1639" s="34"/>
      <c r="K1639" s="10">
        <v>0.25919999999999999</v>
      </c>
      <c r="M1639" s="1" t="s">
        <v>228</v>
      </c>
    </row>
    <row r="1640" spans="1:13" x14ac:dyDescent="0.3">
      <c r="A1640" s="14" t="s">
        <v>15</v>
      </c>
      <c r="H1640" s="15">
        <v>0.68879999999999997</v>
      </c>
      <c r="M1640" s="12" t="s">
        <v>255</v>
      </c>
    </row>
    <row r="1641" spans="1:13" x14ac:dyDescent="0.3">
      <c r="A1641" s="13" t="s">
        <v>15</v>
      </c>
      <c r="H1641" s="34"/>
      <c r="K1641" s="10">
        <v>0.25919999999999999</v>
      </c>
      <c r="M1641" s="1" t="s">
        <v>9</v>
      </c>
    </row>
    <row r="1642" spans="1:13" x14ac:dyDescent="0.3">
      <c r="A1642" s="13" t="s">
        <v>15</v>
      </c>
      <c r="H1642" s="34"/>
      <c r="J1642" s="10">
        <v>0.35239999999999999</v>
      </c>
      <c r="M1642" s="1" t="s">
        <v>262</v>
      </c>
    </row>
    <row r="1643" spans="1:13" x14ac:dyDescent="0.3">
      <c r="A1643" s="14" t="s">
        <v>60</v>
      </c>
      <c r="H1643" s="15">
        <v>0.65177700000000005</v>
      </c>
      <c r="M1643" s="12" t="s">
        <v>255</v>
      </c>
    </row>
    <row r="1644" spans="1:13" x14ac:dyDescent="0.3">
      <c r="A1644" s="14" t="s">
        <v>60</v>
      </c>
      <c r="H1644" s="15">
        <v>0.65177700000000005</v>
      </c>
      <c r="M1644" s="12" t="s">
        <v>255</v>
      </c>
    </row>
    <row r="1645" spans="1:13" x14ac:dyDescent="0.3">
      <c r="A1645" s="14" t="s">
        <v>60</v>
      </c>
      <c r="H1645" s="15">
        <v>0.48985566699999999</v>
      </c>
      <c r="M1645" s="12" t="s">
        <v>255</v>
      </c>
    </row>
    <row r="1646" spans="1:13" x14ac:dyDescent="0.3">
      <c r="A1646" s="14" t="s">
        <v>60</v>
      </c>
      <c r="H1646" s="15">
        <v>0.65177700000000005</v>
      </c>
      <c r="M1646" s="12" t="s">
        <v>255</v>
      </c>
    </row>
    <row r="1647" spans="1:13" x14ac:dyDescent="0.3">
      <c r="A1647" s="14" t="s">
        <v>60</v>
      </c>
      <c r="H1647" s="15">
        <v>0.65177700000000005</v>
      </c>
      <c r="M1647" s="12" t="s">
        <v>255</v>
      </c>
    </row>
    <row r="1648" spans="1:13" x14ac:dyDescent="0.3">
      <c r="A1648" s="14" t="s">
        <v>60</v>
      </c>
      <c r="H1648" s="34"/>
      <c r="J1648" s="10">
        <v>678.88</v>
      </c>
      <c r="M1648" s="1" t="s">
        <v>262</v>
      </c>
    </row>
    <row r="1649" spans="1:14" x14ac:dyDescent="0.3">
      <c r="A1649" s="7" t="s">
        <v>61</v>
      </c>
      <c r="H1649" s="34"/>
      <c r="L1649" s="1" t="s">
        <v>314</v>
      </c>
      <c r="M1649" s="1" t="s">
        <v>318</v>
      </c>
    </row>
    <row r="1650" spans="1:14" x14ac:dyDescent="0.3">
      <c r="A1650" s="14" t="s">
        <v>61</v>
      </c>
      <c r="H1650" s="15">
        <v>0.76198500000000002</v>
      </c>
      <c r="M1650" s="12" t="s">
        <v>255</v>
      </c>
    </row>
    <row r="1651" spans="1:14" x14ac:dyDescent="0.3">
      <c r="A1651" s="14" t="s">
        <v>61</v>
      </c>
      <c r="H1651" s="34"/>
      <c r="J1651" s="10">
        <v>50.98</v>
      </c>
      <c r="M1651" s="1" t="s">
        <v>285</v>
      </c>
    </row>
    <row r="1652" spans="1:14" x14ac:dyDescent="0.3">
      <c r="A1652" s="7" t="s">
        <v>64</v>
      </c>
      <c r="H1652" s="34"/>
      <c r="L1652" s="1" t="s">
        <v>313</v>
      </c>
      <c r="M1652" s="1" t="s">
        <v>318</v>
      </c>
    </row>
    <row r="1653" spans="1:14" x14ac:dyDescent="0.3">
      <c r="A1653" s="13" t="s">
        <v>64</v>
      </c>
      <c r="H1653" s="34"/>
      <c r="I1653" s="79">
        <v>1</v>
      </c>
      <c r="M1653" s="1" t="s">
        <v>239</v>
      </c>
    </row>
    <row r="1654" spans="1:14" x14ac:dyDescent="0.3">
      <c r="A1654" s="13" t="s">
        <v>64</v>
      </c>
      <c r="H1654" s="34"/>
      <c r="J1654" s="10">
        <v>0.82989999999999997</v>
      </c>
      <c r="M1654" s="1" t="s">
        <v>262</v>
      </c>
    </row>
    <row r="1655" spans="1:14" x14ac:dyDescent="0.3">
      <c r="A1655" s="54" t="s">
        <v>64</v>
      </c>
      <c r="H1655" s="34"/>
      <c r="I1655" s="87">
        <v>1.5</v>
      </c>
      <c r="M1655" s="1" t="s">
        <v>264</v>
      </c>
    </row>
    <row r="1656" spans="1:14" x14ac:dyDescent="0.3">
      <c r="A1656" s="7" t="s">
        <v>65</v>
      </c>
      <c r="H1656" s="34"/>
      <c r="L1656" s="1" t="s">
        <v>314</v>
      </c>
      <c r="M1656" s="1" t="s">
        <v>318</v>
      </c>
    </row>
    <row r="1657" spans="1:14" x14ac:dyDescent="0.3">
      <c r="A1657" s="7" t="s">
        <v>65</v>
      </c>
      <c r="H1657" s="34"/>
      <c r="J1657" s="19">
        <v>50.76</v>
      </c>
      <c r="M1657" s="1" t="s">
        <v>212</v>
      </c>
      <c r="N1657" s="7" t="s">
        <v>209</v>
      </c>
    </row>
    <row r="1658" spans="1:14" x14ac:dyDescent="0.3">
      <c r="A1658" s="7" t="s">
        <v>16</v>
      </c>
      <c r="H1658" s="34"/>
      <c r="L1658" s="1" t="s">
        <v>289</v>
      </c>
      <c r="M1658" s="1" t="s">
        <v>318</v>
      </c>
    </row>
    <row r="1659" spans="1:14" x14ac:dyDescent="0.3">
      <c r="A1659" s="13" t="s">
        <v>16</v>
      </c>
      <c r="H1659" s="34"/>
      <c r="K1659" s="10">
        <v>21127.68</v>
      </c>
      <c r="M1659" s="1" t="s">
        <v>228</v>
      </c>
    </row>
    <row r="1660" spans="1:14" x14ac:dyDescent="0.3">
      <c r="A1660" s="14" t="s">
        <v>16</v>
      </c>
      <c r="H1660" s="15">
        <v>0.59613333300000004</v>
      </c>
      <c r="M1660" s="12" t="s">
        <v>255</v>
      </c>
    </row>
    <row r="1661" spans="1:14" x14ac:dyDescent="0.3">
      <c r="A1661" s="14" t="s">
        <v>16</v>
      </c>
      <c r="H1661" s="15">
        <v>0.65005500000000005</v>
      </c>
      <c r="M1661" s="12" t="s">
        <v>255</v>
      </c>
    </row>
    <row r="1662" spans="1:14" x14ac:dyDescent="0.3">
      <c r="A1662" s="14" t="s">
        <v>16</v>
      </c>
      <c r="H1662" s="15">
        <v>0.63</v>
      </c>
      <c r="M1662" s="12" t="s">
        <v>255</v>
      </c>
    </row>
    <row r="1663" spans="1:14" x14ac:dyDescent="0.3">
      <c r="A1663" s="13" t="s">
        <v>16</v>
      </c>
      <c r="H1663" s="34"/>
      <c r="K1663" s="10">
        <v>21127.68</v>
      </c>
      <c r="M1663" s="1" t="s">
        <v>9</v>
      </c>
    </row>
    <row r="1664" spans="1:14" x14ac:dyDescent="0.3">
      <c r="A1664" s="58" t="s">
        <v>66</v>
      </c>
      <c r="H1664" s="34"/>
      <c r="I1664" s="79">
        <v>25</v>
      </c>
      <c r="L1664" s="4" t="s">
        <v>232</v>
      </c>
      <c r="M1664" s="1" t="s">
        <v>236</v>
      </c>
    </row>
    <row r="1665" spans="1:14" x14ac:dyDescent="0.3">
      <c r="A1665" s="14" t="s">
        <v>66</v>
      </c>
      <c r="H1665" s="15">
        <v>0.71</v>
      </c>
      <c r="M1665" s="12" t="s">
        <v>255</v>
      </c>
    </row>
    <row r="1666" spans="1:14" x14ac:dyDescent="0.3">
      <c r="A1666" s="14" t="s">
        <v>66</v>
      </c>
      <c r="H1666" s="15">
        <v>0.61473299999999997</v>
      </c>
      <c r="M1666" s="12" t="s">
        <v>255</v>
      </c>
    </row>
    <row r="1667" spans="1:14" x14ac:dyDescent="0.3">
      <c r="A1667" s="14" t="s">
        <v>66</v>
      </c>
      <c r="H1667" s="15">
        <v>0.77059500000000003</v>
      </c>
      <c r="M1667" s="12" t="s">
        <v>255</v>
      </c>
    </row>
    <row r="1668" spans="1:14" x14ac:dyDescent="0.3">
      <c r="A1668" s="13" t="s">
        <v>66</v>
      </c>
      <c r="H1668" s="34"/>
      <c r="J1668" s="10">
        <v>1.57</v>
      </c>
      <c r="M1668" s="1" t="s">
        <v>262</v>
      </c>
    </row>
    <row r="1669" spans="1:14" x14ac:dyDescent="0.3">
      <c r="A1669" s="13" t="s">
        <v>66</v>
      </c>
      <c r="H1669" s="34"/>
      <c r="I1669" s="79">
        <v>20</v>
      </c>
      <c r="M1669" s="1" t="s">
        <v>263</v>
      </c>
    </row>
    <row r="1670" spans="1:14" x14ac:dyDescent="0.3">
      <c r="A1670" s="13" t="s">
        <v>67</v>
      </c>
      <c r="H1670" s="34"/>
      <c r="I1670" s="79">
        <v>12</v>
      </c>
      <c r="M1670" s="1" t="s">
        <v>239</v>
      </c>
    </row>
    <row r="1671" spans="1:14" x14ac:dyDescent="0.3">
      <c r="A1671" s="7" t="s">
        <v>68</v>
      </c>
      <c r="H1671" s="34"/>
      <c r="L1671" s="1" t="s">
        <v>314</v>
      </c>
      <c r="M1671" s="1" t="s">
        <v>318</v>
      </c>
    </row>
    <row r="1672" spans="1:14" x14ac:dyDescent="0.3">
      <c r="A1672" s="58" t="s">
        <v>68</v>
      </c>
      <c r="H1672" s="34"/>
      <c r="L1672" s="1" t="s">
        <v>325</v>
      </c>
      <c r="M1672" s="1" t="s">
        <v>236</v>
      </c>
    </row>
    <row r="1673" spans="1:14" x14ac:dyDescent="0.3">
      <c r="A1673" s="13" t="s">
        <v>68</v>
      </c>
      <c r="H1673" s="34"/>
      <c r="I1673" s="79">
        <v>2</v>
      </c>
      <c r="M1673" s="1" t="s">
        <v>239</v>
      </c>
    </row>
    <row r="1674" spans="1:14" x14ac:dyDescent="0.3">
      <c r="A1674" s="24" t="s">
        <v>68</v>
      </c>
      <c r="H1674" s="34"/>
      <c r="J1674" s="20">
        <v>27.922998287990406</v>
      </c>
      <c r="M1674" s="1" t="s">
        <v>212</v>
      </c>
      <c r="N1674" s="9" t="s">
        <v>211</v>
      </c>
    </row>
    <row r="1675" spans="1:14" x14ac:dyDescent="0.3">
      <c r="A1675" s="24" t="s">
        <v>68</v>
      </c>
      <c r="H1675" s="34"/>
      <c r="J1675" s="10">
        <v>12.31</v>
      </c>
      <c r="M1675" s="1" t="s">
        <v>285</v>
      </c>
    </row>
    <row r="1676" spans="1:14" x14ac:dyDescent="0.3">
      <c r="A1676" s="24" t="s">
        <v>68</v>
      </c>
      <c r="H1676" s="34"/>
      <c r="J1676" s="10">
        <v>33.19</v>
      </c>
      <c r="M1676" s="1" t="s">
        <v>285</v>
      </c>
    </row>
    <row r="1677" spans="1:14" x14ac:dyDescent="0.3">
      <c r="A1677" s="7" t="s">
        <v>70</v>
      </c>
      <c r="H1677" s="34"/>
      <c r="L1677" s="1" t="s">
        <v>313</v>
      </c>
      <c r="M1677" s="1" t="s">
        <v>318</v>
      </c>
    </row>
    <row r="1678" spans="1:14" x14ac:dyDescent="0.3">
      <c r="A1678" s="13" t="s">
        <v>70</v>
      </c>
      <c r="H1678" s="34"/>
      <c r="J1678" s="10">
        <v>3.2360000000000002</v>
      </c>
      <c r="M1678" s="1" t="s">
        <v>262</v>
      </c>
    </row>
    <row r="1679" spans="1:14" x14ac:dyDescent="0.3">
      <c r="A1679" s="13" t="s">
        <v>71</v>
      </c>
      <c r="H1679" s="34"/>
      <c r="J1679" s="10">
        <v>108</v>
      </c>
      <c r="M1679" s="1" t="s">
        <v>262</v>
      </c>
    </row>
    <row r="1680" spans="1:14" x14ac:dyDescent="0.3">
      <c r="A1680" s="14" t="s">
        <v>72</v>
      </c>
      <c r="H1680" s="15">
        <v>0.47405133300000002</v>
      </c>
      <c r="M1680" s="12" t="s">
        <v>255</v>
      </c>
    </row>
    <row r="1681" spans="1:14" x14ac:dyDescent="0.3">
      <c r="A1681" s="14" t="s">
        <v>72</v>
      </c>
      <c r="H1681" s="15">
        <v>0.48215999999999998</v>
      </c>
      <c r="M1681" s="12" t="s">
        <v>255</v>
      </c>
    </row>
    <row r="1682" spans="1:14" x14ac:dyDescent="0.3">
      <c r="A1682" s="58" t="s">
        <v>73</v>
      </c>
      <c r="H1682" s="34"/>
      <c r="L1682" s="1" t="s">
        <v>293</v>
      </c>
      <c r="M1682" s="1" t="s">
        <v>236</v>
      </c>
    </row>
    <row r="1683" spans="1:14" x14ac:dyDescent="0.3">
      <c r="A1683" s="7" t="s">
        <v>73</v>
      </c>
      <c r="H1683" s="34"/>
      <c r="L1683" s="1" t="s">
        <v>312</v>
      </c>
      <c r="M1683" s="1" t="s">
        <v>318</v>
      </c>
    </row>
    <row r="1684" spans="1:14" x14ac:dyDescent="0.3">
      <c r="A1684" s="13" t="s">
        <v>73</v>
      </c>
      <c r="H1684" s="34"/>
      <c r="J1684" s="10">
        <v>65.400000000000006</v>
      </c>
      <c r="M1684" s="1" t="s">
        <v>262</v>
      </c>
    </row>
    <row r="1685" spans="1:14" x14ac:dyDescent="0.3">
      <c r="A1685" s="24" t="s">
        <v>73</v>
      </c>
      <c r="H1685" s="34"/>
      <c r="J1685" s="19">
        <v>65.400000000000006</v>
      </c>
      <c r="M1685" s="1" t="s">
        <v>212</v>
      </c>
      <c r="N1685" s="7" t="s">
        <v>209</v>
      </c>
    </row>
    <row r="1686" spans="1:14" x14ac:dyDescent="0.3">
      <c r="A1686" s="24" t="s">
        <v>73</v>
      </c>
      <c r="H1686" s="34"/>
      <c r="J1686" s="10">
        <v>65.400000000000006</v>
      </c>
      <c r="M1686" s="1" t="s">
        <v>285</v>
      </c>
    </row>
    <row r="1687" spans="1:14" x14ac:dyDescent="0.3">
      <c r="A1687" s="58" t="s">
        <v>3</v>
      </c>
      <c r="H1687" s="34"/>
      <c r="L1687" s="4" t="s">
        <v>292</v>
      </c>
      <c r="M1687" s="1" t="s">
        <v>236</v>
      </c>
    </row>
    <row r="1688" spans="1:14" x14ac:dyDescent="0.3">
      <c r="A1688" s="7" t="s">
        <v>3</v>
      </c>
      <c r="H1688" s="34"/>
      <c r="L1688" s="1" t="s">
        <v>313</v>
      </c>
      <c r="M1688" s="1" t="s">
        <v>318</v>
      </c>
    </row>
    <row r="1689" spans="1:14" x14ac:dyDescent="0.3">
      <c r="A1689" s="13" t="s">
        <v>3</v>
      </c>
      <c r="H1689" s="34"/>
      <c r="J1689" s="10">
        <v>39.11</v>
      </c>
      <c r="M1689" s="1" t="s">
        <v>262</v>
      </c>
    </row>
    <row r="1690" spans="1:14" x14ac:dyDescent="0.3">
      <c r="A1690" s="24" t="s">
        <v>3</v>
      </c>
      <c r="H1690" s="34"/>
      <c r="J1690" s="19">
        <v>39.11</v>
      </c>
      <c r="M1690" s="1" t="s">
        <v>212</v>
      </c>
      <c r="N1690" s="7" t="s">
        <v>209</v>
      </c>
    </row>
    <row r="1691" spans="1:14" x14ac:dyDescent="0.3">
      <c r="A1691" s="24" t="s">
        <v>3</v>
      </c>
      <c r="H1691" s="34"/>
      <c r="J1691" s="10">
        <v>39.11</v>
      </c>
      <c r="M1691" s="1" t="s">
        <v>285</v>
      </c>
    </row>
    <row r="1692" spans="1:14" x14ac:dyDescent="0.3">
      <c r="A1692" s="7" t="s">
        <v>74</v>
      </c>
      <c r="H1692" s="34"/>
      <c r="L1692" s="1" t="s">
        <v>296</v>
      </c>
      <c r="M1692" s="1" t="s">
        <v>318</v>
      </c>
    </row>
    <row r="1693" spans="1:14" x14ac:dyDescent="0.3">
      <c r="A1693" s="14" t="s">
        <v>74</v>
      </c>
      <c r="H1693" s="15">
        <v>0.58511533299999996</v>
      </c>
      <c r="M1693" s="12" t="s">
        <v>255</v>
      </c>
    </row>
    <row r="1694" spans="1:14" x14ac:dyDescent="0.3">
      <c r="A1694" s="14" t="s">
        <v>74</v>
      </c>
      <c r="H1694" s="15">
        <v>0.581175</v>
      </c>
      <c r="M1694" s="12" t="s">
        <v>255</v>
      </c>
    </row>
    <row r="1695" spans="1:14" x14ac:dyDescent="0.3">
      <c r="A1695" s="14" t="s">
        <v>74</v>
      </c>
      <c r="H1695" s="15">
        <v>0.581175</v>
      </c>
      <c r="M1695" s="12" t="s">
        <v>255</v>
      </c>
    </row>
    <row r="1696" spans="1:14" x14ac:dyDescent="0.3">
      <c r="A1696" s="14" t="s">
        <v>74</v>
      </c>
      <c r="H1696" s="15">
        <v>0.581175</v>
      </c>
      <c r="M1696" s="12" t="s">
        <v>255</v>
      </c>
    </row>
    <row r="1697" spans="1:14" x14ac:dyDescent="0.3">
      <c r="A1697" s="58" t="s">
        <v>77</v>
      </c>
      <c r="H1697" s="34"/>
      <c r="L1697" s="1" t="s">
        <v>332</v>
      </c>
      <c r="M1697" s="1" t="s">
        <v>236</v>
      </c>
    </row>
    <row r="1698" spans="1:14" x14ac:dyDescent="0.3">
      <c r="A1698" s="7" t="s">
        <v>77</v>
      </c>
      <c r="H1698" s="34"/>
      <c r="L1698" s="1" t="s">
        <v>297</v>
      </c>
      <c r="M1698" s="1" t="s">
        <v>318</v>
      </c>
    </row>
    <row r="1699" spans="1:14" x14ac:dyDescent="0.3">
      <c r="A1699" s="13" t="s">
        <v>77</v>
      </c>
      <c r="H1699" s="34"/>
      <c r="I1699" s="79">
        <v>3</v>
      </c>
      <c r="M1699" s="1" t="s">
        <v>239</v>
      </c>
    </row>
    <row r="1700" spans="1:14" x14ac:dyDescent="0.3">
      <c r="A1700" s="13" t="s">
        <v>77</v>
      </c>
      <c r="H1700" s="34"/>
      <c r="J1700" s="10">
        <v>0.29499999999999998</v>
      </c>
      <c r="M1700" s="1" t="s">
        <v>262</v>
      </c>
    </row>
    <row r="1701" spans="1:14" x14ac:dyDescent="0.3">
      <c r="A1701" s="7" t="s">
        <v>77</v>
      </c>
      <c r="H1701" s="34"/>
      <c r="J1701" s="19">
        <v>0.28999999999999998</v>
      </c>
      <c r="M1701" s="1" t="s">
        <v>212</v>
      </c>
      <c r="N1701" s="7" t="s">
        <v>209</v>
      </c>
    </row>
    <row r="1702" spans="1:14" x14ac:dyDescent="0.3">
      <c r="A1702" s="7" t="s">
        <v>77</v>
      </c>
      <c r="H1702" s="34"/>
      <c r="J1702" s="10">
        <v>3.85</v>
      </c>
      <c r="M1702" s="1" t="s">
        <v>285</v>
      </c>
    </row>
    <row r="1703" spans="1:14" x14ac:dyDescent="0.3">
      <c r="A1703" s="7" t="s">
        <v>78</v>
      </c>
      <c r="H1703" s="34"/>
      <c r="L1703" s="1" t="s">
        <v>298</v>
      </c>
      <c r="M1703" s="1" t="s">
        <v>318</v>
      </c>
    </row>
    <row r="1704" spans="1:14" x14ac:dyDescent="0.3">
      <c r="A1704" s="74" t="s">
        <v>78</v>
      </c>
      <c r="H1704" s="34"/>
      <c r="J1704" s="49">
        <v>43.7</v>
      </c>
      <c r="M1704" s="1" t="s">
        <v>237</v>
      </c>
    </row>
    <row r="1705" spans="1:14" x14ac:dyDescent="0.3">
      <c r="A1705" s="14" t="s">
        <v>79</v>
      </c>
      <c r="H1705" s="15">
        <v>0.43049999999999999</v>
      </c>
      <c r="M1705" s="12" t="s">
        <v>255</v>
      </c>
    </row>
    <row r="1706" spans="1:14" x14ac:dyDescent="0.3">
      <c r="A1706" s="14" t="s">
        <v>79</v>
      </c>
      <c r="H1706" s="15">
        <v>0.43049999999999999</v>
      </c>
      <c r="M1706" s="12" t="s">
        <v>255</v>
      </c>
    </row>
    <row r="1707" spans="1:14" x14ac:dyDescent="0.3">
      <c r="A1707" s="13" t="s">
        <v>79</v>
      </c>
      <c r="H1707" s="34"/>
      <c r="J1707" s="10">
        <v>6</v>
      </c>
      <c r="M1707" s="1" t="s">
        <v>262</v>
      </c>
    </row>
    <row r="1708" spans="1:14" x14ac:dyDescent="0.3">
      <c r="A1708" s="13" t="s">
        <v>79</v>
      </c>
      <c r="H1708" s="34"/>
      <c r="J1708" s="10">
        <v>6</v>
      </c>
      <c r="M1708" s="1" t="s">
        <v>285</v>
      </c>
    </row>
    <row r="1709" spans="1:14" x14ac:dyDescent="0.3">
      <c r="A1709" s="58" t="s">
        <v>82</v>
      </c>
      <c r="H1709" s="34"/>
      <c r="I1709" s="79">
        <v>25</v>
      </c>
      <c r="L1709" s="1" t="s">
        <v>332</v>
      </c>
      <c r="M1709" s="1" t="s">
        <v>236</v>
      </c>
    </row>
    <row r="1710" spans="1:14" x14ac:dyDescent="0.3">
      <c r="A1710" s="13" t="s">
        <v>82</v>
      </c>
      <c r="H1710" s="34"/>
      <c r="I1710" s="79">
        <v>10</v>
      </c>
      <c r="M1710" s="1" t="s">
        <v>239</v>
      </c>
    </row>
    <row r="1711" spans="1:14" x14ac:dyDescent="0.3">
      <c r="A1711" s="14" t="s">
        <v>82</v>
      </c>
      <c r="H1711" s="15">
        <v>0.53157366699999997</v>
      </c>
      <c r="M1711" s="12" t="s">
        <v>255</v>
      </c>
    </row>
    <row r="1712" spans="1:14" x14ac:dyDescent="0.3">
      <c r="A1712" s="14" t="s">
        <v>82</v>
      </c>
      <c r="H1712" s="15">
        <v>0.55103999999999997</v>
      </c>
      <c r="M1712" s="12" t="s">
        <v>255</v>
      </c>
    </row>
    <row r="1713" spans="1:13" x14ac:dyDescent="0.3">
      <c r="A1713" s="14" t="s">
        <v>82</v>
      </c>
      <c r="H1713" s="15">
        <v>0.55103999999999997</v>
      </c>
      <c r="M1713" s="12" t="s">
        <v>255</v>
      </c>
    </row>
    <row r="1714" spans="1:13" x14ac:dyDescent="0.3">
      <c r="A1714" s="14" t="s">
        <v>82</v>
      </c>
      <c r="H1714" s="15">
        <v>0.56395499999999998</v>
      </c>
      <c r="M1714" s="12" t="s">
        <v>255</v>
      </c>
    </row>
    <row r="1715" spans="1:13" x14ac:dyDescent="0.3">
      <c r="A1715" s="14" t="s">
        <v>85</v>
      </c>
      <c r="H1715" s="15">
        <v>0.41327999999999998</v>
      </c>
      <c r="M1715" s="12" t="s">
        <v>255</v>
      </c>
    </row>
    <row r="1716" spans="1:13" x14ac:dyDescent="0.3">
      <c r="A1716" s="14" t="s">
        <v>85</v>
      </c>
      <c r="H1716" s="15">
        <v>0.52677833299999999</v>
      </c>
      <c r="M1716" s="12" t="s">
        <v>255</v>
      </c>
    </row>
    <row r="1717" spans="1:13" x14ac:dyDescent="0.3">
      <c r="A1717" s="14" t="s">
        <v>85</v>
      </c>
      <c r="H1717" s="15">
        <v>0.55103999999999997</v>
      </c>
      <c r="M1717" s="12" t="s">
        <v>255</v>
      </c>
    </row>
    <row r="1718" spans="1:13" x14ac:dyDescent="0.3">
      <c r="A1718" s="14" t="s">
        <v>17</v>
      </c>
      <c r="H1718" s="15">
        <v>0.65005500000000005</v>
      </c>
      <c r="M1718" s="12" t="s">
        <v>255</v>
      </c>
    </row>
    <row r="1719" spans="1:13" x14ac:dyDescent="0.3">
      <c r="A1719" s="13" t="s">
        <v>17</v>
      </c>
      <c r="H1719" s="34"/>
      <c r="K1719" s="10">
        <v>346.36059999999998</v>
      </c>
      <c r="M1719" s="1" t="s">
        <v>9</v>
      </c>
    </row>
    <row r="1720" spans="1:13" x14ac:dyDescent="0.3">
      <c r="A1720" s="13" t="s">
        <v>17</v>
      </c>
      <c r="H1720" s="34"/>
      <c r="J1720" s="10">
        <v>281.28100000000001</v>
      </c>
      <c r="M1720" s="1" t="s">
        <v>262</v>
      </c>
    </row>
    <row r="1721" spans="1:13" x14ac:dyDescent="0.3">
      <c r="A1721" s="13" t="s">
        <v>17</v>
      </c>
      <c r="H1721" s="34"/>
      <c r="J1721" s="10">
        <v>281.27999999999997</v>
      </c>
      <c r="M1721" s="1" t="s">
        <v>285</v>
      </c>
    </row>
    <row r="1722" spans="1:13" x14ac:dyDescent="0.3">
      <c r="A1722" s="7" t="s">
        <v>87</v>
      </c>
      <c r="H1722" s="34"/>
      <c r="L1722" s="1" t="s">
        <v>299</v>
      </c>
      <c r="M1722" s="1" t="s">
        <v>318</v>
      </c>
    </row>
    <row r="1723" spans="1:13" x14ac:dyDescent="0.3">
      <c r="A1723" s="58" t="s">
        <v>87</v>
      </c>
      <c r="B1723" s="32"/>
      <c r="E1723" s="32"/>
      <c r="G1723" s="42"/>
      <c r="H1723" s="34"/>
      <c r="I1723" s="88"/>
      <c r="M1723" s="12" t="s">
        <v>253</v>
      </c>
    </row>
    <row r="1724" spans="1:13" x14ac:dyDescent="0.3">
      <c r="A1724" s="58" t="s">
        <v>87</v>
      </c>
      <c r="H1724" s="15">
        <v>0.83516999999999997</v>
      </c>
      <c r="M1724" s="12" t="s">
        <v>255</v>
      </c>
    </row>
    <row r="1725" spans="1:13" x14ac:dyDescent="0.3">
      <c r="A1725" s="58" t="s">
        <v>87</v>
      </c>
      <c r="H1725" s="34"/>
      <c r="J1725" s="10">
        <v>178.63</v>
      </c>
      <c r="M1725" s="1" t="s">
        <v>262</v>
      </c>
    </row>
    <row r="1726" spans="1:13" x14ac:dyDescent="0.3">
      <c r="A1726" s="58" t="s">
        <v>87</v>
      </c>
      <c r="H1726" s="34"/>
      <c r="J1726" s="10">
        <v>199.03</v>
      </c>
      <c r="M1726" s="1" t="s">
        <v>285</v>
      </c>
    </row>
    <row r="1727" spans="1:13" x14ac:dyDescent="0.3">
      <c r="A1727" s="58" t="s">
        <v>87</v>
      </c>
      <c r="H1727" s="34"/>
      <c r="K1727" s="10">
        <v>250.0538</v>
      </c>
      <c r="M1727" s="1" t="s">
        <v>228</v>
      </c>
    </row>
    <row r="1728" spans="1:13" x14ac:dyDescent="0.3">
      <c r="A1728" s="58" t="s">
        <v>87</v>
      </c>
      <c r="H1728" s="34"/>
      <c r="K1728" s="10">
        <v>250.0538</v>
      </c>
      <c r="M1728" s="1" t="s">
        <v>9</v>
      </c>
    </row>
    <row r="1729" spans="1:14" x14ac:dyDescent="0.3">
      <c r="A1729" s="13" t="s">
        <v>89</v>
      </c>
      <c r="H1729" s="34"/>
      <c r="J1729" s="10">
        <v>5.5E-2</v>
      </c>
      <c r="M1729" s="1" t="s">
        <v>262</v>
      </c>
    </row>
    <row r="1730" spans="1:14" x14ac:dyDescent="0.3">
      <c r="A1730" s="7" t="s">
        <v>92</v>
      </c>
      <c r="H1730" s="34"/>
      <c r="L1730" s="1" t="s">
        <v>313</v>
      </c>
      <c r="M1730" s="1" t="s">
        <v>318</v>
      </c>
    </row>
    <row r="1731" spans="1:14" x14ac:dyDescent="0.3">
      <c r="A1731" s="7" t="s">
        <v>92</v>
      </c>
      <c r="H1731" s="34"/>
      <c r="J1731" s="19">
        <v>22.45</v>
      </c>
      <c r="M1731" s="1" t="s">
        <v>212</v>
      </c>
      <c r="N1731" s="7" t="s">
        <v>209</v>
      </c>
    </row>
    <row r="1732" spans="1:14" x14ac:dyDescent="0.3">
      <c r="A1732" s="7" t="s">
        <v>93</v>
      </c>
      <c r="H1732" s="34"/>
      <c r="L1732" s="1" t="s">
        <v>289</v>
      </c>
      <c r="M1732" s="1" t="s">
        <v>318</v>
      </c>
    </row>
    <row r="1733" spans="1:14" x14ac:dyDescent="0.3">
      <c r="A1733" s="58" t="s">
        <v>93</v>
      </c>
      <c r="H1733" s="34"/>
      <c r="L1733" s="4" t="s">
        <v>333</v>
      </c>
      <c r="M1733" s="1" t="s">
        <v>236</v>
      </c>
    </row>
    <row r="1734" spans="1:14" x14ac:dyDescent="0.3">
      <c r="A1734" s="24" t="s">
        <v>93</v>
      </c>
      <c r="H1734" s="34"/>
      <c r="J1734" s="20">
        <v>21.306778419245017</v>
      </c>
      <c r="M1734" s="1" t="s">
        <v>212</v>
      </c>
      <c r="N1734" s="9" t="s">
        <v>210</v>
      </c>
    </row>
    <row r="1735" spans="1:14" x14ac:dyDescent="0.3">
      <c r="A1735" s="24" t="s">
        <v>93</v>
      </c>
      <c r="H1735" s="34"/>
      <c r="J1735" s="10">
        <v>21.31</v>
      </c>
      <c r="M1735" s="1" t="s">
        <v>285</v>
      </c>
    </row>
    <row r="1736" spans="1:14" x14ac:dyDescent="0.3">
      <c r="A1736" s="13" t="s">
        <v>4</v>
      </c>
      <c r="H1736" s="34"/>
      <c r="I1736" s="79">
        <v>20</v>
      </c>
      <c r="M1736" s="1" t="s">
        <v>239</v>
      </c>
    </row>
    <row r="1737" spans="1:14" x14ac:dyDescent="0.3">
      <c r="A1737" s="14" t="s">
        <v>4</v>
      </c>
      <c r="H1737" s="15">
        <v>0.63283500000000004</v>
      </c>
      <c r="M1737" s="12" t="s">
        <v>255</v>
      </c>
    </row>
    <row r="1738" spans="1:14" x14ac:dyDescent="0.3">
      <c r="A1738" s="14" t="s">
        <v>4</v>
      </c>
      <c r="H1738" s="34"/>
      <c r="J1738" s="10">
        <v>224.62</v>
      </c>
      <c r="M1738" s="1" t="s">
        <v>285</v>
      </c>
    </row>
    <row r="1739" spans="1:14" x14ac:dyDescent="0.3">
      <c r="A1739" s="14" t="s">
        <v>97</v>
      </c>
      <c r="H1739" s="15">
        <v>0.60323366700000003</v>
      </c>
      <c r="M1739" s="12" t="s">
        <v>255</v>
      </c>
    </row>
    <row r="1740" spans="1:14" x14ac:dyDescent="0.3">
      <c r="A1740" s="14" t="s">
        <v>97</v>
      </c>
      <c r="H1740" s="15">
        <v>0.63283500000000004</v>
      </c>
      <c r="M1740" s="12" t="s">
        <v>255</v>
      </c>
    </row>
    <row r="1741" spans="1:14" x14ac:dyDescent="0.3">
      <c r="A1741" s="14" t="s">
        <v>97</v>
      </c>
      <c r="J1741" s="10">
        <v>46.04</v>
      </c>
      <c r="M1741" s="1" t="s">
        <v>285</v>
      </c>
    </row>
    <row r="1742" spans="1:14" x14ac:dyDescent="0.3">
      <c r="A1742" s="5" t="s">
        <v>98</v>
      </c>
      <c r="L1742" s="1" t="s">
        <v>300</v>
      </c>
      <c r="M1742" s="1" t="s">
        <v>318</v>
      </c>
    </row>
    <row r="1743" spans="1:14" x14ac:dyDescent="0.3">
      <c r="A1743" s="14" t="s">
        <v>98</v>
      </c>
      <c r="H1743" s="15">
        <v>0.57732899999999998</v>
      </c>
      <c r="M1743" s="12" t="s">
        <v>255</v>
      </c>
    </row>
    <row r="1744" spans="1:14" x14ac:dyDescent="0.3">
      <c r="A1744" s="14" t="s">
        <v>98</v>
      </c>
      <c r="H1744" s="15">
        <v>0.68879999999999997</v>
      </c>
      <c r="M1744" s="12" t="s">
        <v>255</v>
      </c>
    </row>
    <row r="1745" spans="1:13" x14ac:dyDescent="0.3">
      <c r="A1745" s="14" t="s">
        <v>98</v>
      </c>
      <c r="H1745" s="15">
        <v>0.68879999999999997</v>
      </c>
      <c r="M1745" s="12" t="s">
        <v>255</v>
      </c>
    </row>
    <row r="1746" spans="1:13" x14ac:dyDescent="0.3">
      <c r="A1746" s="14" t="s">
        <v>99</v>
      </c>
      <c r="H1746" s="15">
        <v>0.84375933299999994</v>
      </c>
      <c r="M1746" s="12" t="s">
        <v>255</v>
      </c>
    </row>
    <row r="1747" spans="1:13" x14ac:dyDescent="0.3">
      <c r="A1747" s="14" t="s">
        <v>99</v>
      </c>
      <c r="H1747" s="15">
        <v>0.84192560000000005</v>
      </c>
      <c r="M1747" s="12" t="s">
        <v>255</v>
      </c>
    </row>
    <row r="1748" spans="1:13" x14ac:dyDescent="0.3">
      <c r="A1748" s="14" t="s">
        <v>99</v>
      </c>
      <c r="H1748" s="15">
        <v>0.85669499999999998</v>
      </c>
      <c r="M1748" s="12" t="s">
        <v>255</v>
      </c>
    </row>
    <row r="1749" spans="1:13" x14ac:dyDescent="0.3">
      <c r="A1749" s="14" t="s">
        <v>100</v>
      </c>
      <c r="H1749" s="15">
        <v>0.78781500000000004</v>
      </c>
      <c r="M1749" s="12" t="s">
        <v>255</v>
      </c>
    </row>
    <row r="1750" spans="1:13" x14ac:dyDescent="0.3">
      <c r="A1750" s="14" t="s">
        <v>100</v>
      </c>
      <c r="H1750" s="15">
        <v>0.74656400000000001</v>
      </c>
      <c r="M1750" s="12" t="s">
        <v>255</v>
      </c>
    </row>
    <row r="1751" spans="1:13" x14ac:dyDescent="0.3">
      <c r="A1751" s="14" t="s">
        <v>100</v>
      </c>
      <c r="H1751" s="15">
        <v>0.78781500000000004</v>
      </c>
      <c r="M1751" s="12" t="s">
        <v>255</v>
      </c>
    </row>
    <row r="1752" spans="1:13" x14ac:dyDescent="0.3">
      <c r="A1752" s="14" t="s">
        <v>100</v>
      </c>
      <c r="H1752" s="15">
        <v>0.79900800000000005</v>
      </c>
      <c r="M1752" s="12" t="s">
        <v>255</v>
      </c>
    </row>
    <row r="1753" spans="1:13" x14ac:dyDescent="0.3">
      <c r="A1753" s="14" t="s">
        <v>100</v>
      </c>
      <c r="H1753" s="15">
        <v>0.78781500000000004</v>
      </c>
      <c r="M1753" s="12" t="s">
        <v>255</v>
      </c>
    </row>
    <row r="1754" spans="1:13" x14ac:dyDescent="0.3">
      <c r="A1754" s="13" t="s">
        <v>100</v>
      </c>
      <c r="H1754" s="34"/>
      <c r="J1754" s="10">
        <v>91.247200000000007</v>
      </c>
      <c r="M1754" s="1" t="s">
        <v>262</v>
      </c>
    </row>
    <row r="1755" spans="1:13" x14ac:dyDescent="0.3">
      <c r="A1755" s="13" t="s">
        <v>100</v>
      </c>
      <c r="J1755" s="10">
        <v>91.24</v>
      </c>
      <c r="M1755" s="1" t="s">
        <v>285</v>
      </c>
    </row>
    <row r="1756" spans="1:13" x14ac:dyDescent="0.3">
      <c r="A1756" s="14" t="s">
        <v>101</v>
      </c>
      <c r="H1756" s="15">
        <v>0.55103999999999997</v>
      </c>
      <c r="M1756" s="12" t="s">
        <v>255</v>
      </c>
    </row>
    <row r="1757" spans="1:13" x14ac:dyDescent="0.3">
      <c r="A1757" s="14" t="s">
        <v>101</v>
      </c>
      <c r="H1757" s="15">
        <v>0.55103999999999997</v>
      </c>
      <c r="M1757" s="12" t="s">
        <v>255</v>
      </c>
    </row>
    <row r="1758" spans="1:13" x14ac:dyDescent="0.3">
      <c r="A1758" s="13" t="s">
        <v>101</v>
      </c>
      <c r="H1758" s="34"/>
      <c r="J1758" s="10">
        <v>108.47</v>
      </c>
      <c r="M1758" s="1" t="s">
        <v>262</v>
      </c>
    </row>
    <row r="1759" spans="1:13" x14ac:dyDescent="0.3">
      <c r="A1759" s="13" t="s">
        <v>101</v>
      </c>
      <c r="J1759" s="10">
        <v>108.47</v>
      </c>
      <c r="M1759" s="1" t="s">
        <v>285</v>
      </c>
    </row>
    <row r="1760" spans="1:13" x14ac:dyDescent="0.3">
      <c r="A1760" s="13" t="s">
        <v>102</v>
      </c>
      <c r="H1760" s="34"/>
      <c r="J1760" s="10">
        <v>150</v>
      </c>
      <c r="M1760" s="1" t="s">
        <v>262</v>
      </c>
    </row>
    <row r="1761" spans="1:13" x14ac:dyDescent="0.3">
      <c r="A1761" s="13" t="s">
        <v>102</v>
      </c>
      <c r="J1761" s="10">
        <v>150</v>
      </c>
      <c r="M1761" s="1" t="s">
        <v>285</v>
      </c>
    </row>
    <row r="1762" spans="1:13" x14ac:dyDescent="0.3">
      <c r="A1762" s="5" t="s">
        <v>18</v>
      </c>
      <c r="L1762" s="1" t="s">
        <v>291</v>
      </c>
      <c r="M1762" s="1" t="s">
        <v>318</v>
      </c>
    </row>
    <row r="1763" spans="1:13" x14ac:dyDescent="0.3">
      <c r="A1763" s="13" t="s">
        <v>18</v>
      </c>
      <c r="H1763" s="34"/>
      <c r="K1763" s="10">
        <v>45.877200000000002</v>
      </c>
      <c r="M1763" s="1" t="s">
        <v>228</v>
      </c>
    </row>
    <row r="1764" spans="1:13" x14ac:dyDescent="0.3">
      <c r="A1764" s="13" t="s">
        <v>18</v>
      </c>
      <c r="H1764" s="34"/>
      <c r="K1764" s="10">
        <v>45.877200000000002</v>
      </c>
      <c r="M1764" s="1" t="s">
        <v>9</v>
      </c>
    </row>
    <row r="1765" spans="1:13" x14ac:dyDescent="0.3">
      <c r="A1765" s="13" t="s">
        <v>18</v>
      </c>
      <c r="H1765" s="34"/>
      <c r="J1765" s="10">
        <v>17.07</v>
      </c>
      <c r="M1765" s="1" t="s">
        <v>262</v>
      </c>
    </row>
    <row r="1766" spans="1:13" x14ac:dyDescent="0.3">
      <c r="A1766" s="5" t="s">
        <v>103</v>
      </c>
      <c r="L1766" s="1" t="s">
        <v>289</v>
      </c>
      <c r="M1766" s="1" t="s">
        <v>318</v>
      </c>
    </row>
    <row r="1767" spans="1:13" x14ac:dyDescent="0.3">
      <c r="A1767" s="14" t="s">
        <v>103</v>
      </c>
      <c r="H1767" s="15">
        <v>0.60700500000000002</v>
      </c>
      <c r="M1767" s="12" t="s">
        <v>255</v>
      </c>
    </row>
    <row r="1768" spans="1:13" x14ac:dyDescent="0.3">
      <c r="A1768" s="13" t="s">
        <v>103</v>
      </c>
      <c r="H1768" s="34"/>
      <c r="J1768" s="10">
        <v>86.233599999999996</v>
      </c>
      <c r="M1768" s="1" t="s">
        <v>262</v>
      </c>
    </row>
    <row r="1769" spans="1:13" x14ac:dyDescent="0.3">
      <c r="A1769" s="13" t="s">
        <v>103</v>
      </c>
      <c r="J1769" s="10">
        <v>86.23</v>
      </c>
      <c r="M1769" s="1" t="s">
        <v>285</v>
      </c>
    </row>
    <row r="1770" spans="1:13" x14ac:dyDescent="0.3">
      <c r="A1770" s="14" t="s">
        <v>105</v>
      </c>
      <c r="H1770" s="15">
        <v>0.66296999999999995</v>
      </c>
      <c r="M1770" s="12" t="s">
        <v>255</v>
      </c>
    </row>
    <row r="1771" spans="1:13" x14ac:dyDescent="0.3">
      <c r="A1771" s="14" t="s">
        <v>105</v>
      </c>
      <c r="H1771" s="15">
        <v>0.66296999999999995</v>
      </c>
      <c r="M1771" s="12" t="s">
        <v>255</v>
      </c>
    </row>
    <row r="1772" spans="1:13" x14ac:dyDescent="0.3">
      <c r="A1772" s="5" t="s">
        <v>279</v>
      </c>
      <c r="L1772" s="1" t="s">
        <v>301</v>
      </c>
      <c r="M1772" s="1" t="s">
        <v>318</v>
      </c>
    </row>
    <row r="1773" spans="1:13" x14ac:dyDescent="0.3">
      <c r="A1773" s="58" t="s">
        <v>279</v>
      </c>
      <c r="J1773" s="10">
        <v>24.17</v>
      </c>
      <c r="M1773" s="1" t="s">
        <v>285</v>
      </c>
    </row>
    <row r="1774" spans="1:13" x14ac:dyDescent="0.3">
      <c r="A1774" s="58" t="s">
        <v>279</v>
      </c>
      <c r="J1774" s="10">
        <v>94.81</v>
      </c>
      <c r="M1774" s="1" t="s">
        <v>285</v>
      </c>
    </row>
    <row r="1775" spans="1:13" x14ac:dyDescent="0.3">
      <c r="A1775" s="14" t="s">
        <v>106</v>
      </c>
      <c r="H1775" s="15">
        <v>0.55806266699999996</v>
      </c>
      <c r="M1775" s="12" t="s">
        <v>255</v>
      </c>
    </row>
    <row r="1776" spans="1:13" x14ac:dyDescent="0.3">
      <c r="A1776" s="14" t="s">
        <v>106</v>
      </c>
      <c r="H1776" s="15">
        <v>0.66296999999999995</v>
      </c>
      <c r="M1776" s="12" t="s">
        <v>255</v>
      </c>
    </row>
    <row r="1777" spans="1:13" x14ac:dyDescent="0.3">
      <c r="A1777" s="14" t="s">
        <v>106</v>
      </c>
      <c r="J1777" s="10">
        <v>250.42</v>
      </c>
      <c r="M1777" s="1" t="s">
        <v>285</v>
      </c>
    </row>
    <row r="1778" spans="1:13" x14ac:dyDescent="0.3">
      <c r="A1778" s="13" t="s">
        <v>19</v>
      </c>
      <c r="H1778" s="34"/>
      <c r="K1778" s="10">
        <v>56238.3</v>
      </c>
      <c r="M1778" s="1" t="s">
        <v>228</v>
      </c>
    </row>
    <row r="1779" spans="1:13" x14ac:dyDescent="0.3">
      <c r="A1779" s="14" t="s">
        <v>19</v>
      </c>
      <c r="H1779" s="15">
        <v>0.78781500000000004</v>
      </c>
      <c r="M1779" s="12" t="s">
        <v>255</v>
      </c>
    </row>
    <row r="1780" spans="1:13" x14ac:dyDescent="0.3">
      <c r="A1780" s="13" t="s">
        <v>19</v>
      </c>
      <c r="H1780" s="34"/>
      <c r="K1780" s="10">
        <v>56238.3</v>
      </c>
      <c r="M1780" s="1" t="s">
        <v>9</v>
      </c>
    </row>
    <row r="1781" spans="1:13" x14ac:dyDescent="0.3">
      <c r="A1781" s="14" t="s">
        <v>107</v>
      </c>
      <c r="H1781" s="15">
        <v>0.65005500000000005</v>
      </c>
      <c r="M1781" s="12" t="s">
        <v>255</v>
      </c>
    </row>
    <row r="1782" spans="1:13" x14ac:dyDescent="0.3">
      <c r="A1782" s="58" t="s">
        <v>108</v>
      </c>
      <c r="H1782" s="34"/>
      <c r="I1782" s="79">
        <v>15</v>
      </c>
      <c r="L1782" s="1" t="s">
        <v>330</v>
      </c>
      <c r="M1782" s="1" t="s">
        <v>236</v>
      </c>
    </row>
    <row r="1783" spans="1:13" x14ac:dyDescent="0.3">
      <c r="A1783" s="14" t="s">
        <v>108</v>
      </c>
      <c r="H1783" s="15">
        <v>0.61992000000000003</v>
      </c>
      <c r="M1783" s="12" t="s">
        <v>255</v>
      </c>
    </row>
    <row r="1784" spans="1:13" x14ac:dyDescent="0.3">
      <c r="A1784" s="22" t="s">
        <v>108</v>
      </c>
      <c r="J1784" s="10">
        <v>1758.5</v>
      </c>
      <c r="M1784" s="1" t="s">
        <v>285</v>
      </c>
    </row>
    <row r="1785" spans="1:13" x14ac:dyDescent="0.3">
      <c r="A1785" s="13" t="s">
        <v>111</v>
      </c>
      <c r="H1785" s="34"/>
      <c r="J1785" s="10">
        <v>258.29245070000002</v>
      </c>
      <c r="M1785" s="1" t="s">
        <v>262</v>
      </c>
    </row>
    <row r="1786" spans="1:13" x14ac:dyDescent="0.3">
      <c r="A1786" s="5" t="s">
        <v>112</v>
      </c>
      <c r="L1786" s="1" t="s">
        <v>289</v>
      </c>
      <c r="M1786" s="1" t="s">
        <v>318</v>
      </c>
    </row>
    <row r="1787" spans="1:13" x14ac:dyDescent="0.3">
      <c r="A1787" s="5" t="s">
        <v>20</v>
      </c>
      <c r="L1787" s="1" t="s">
        <v>314</v>
      </c>
      <c r="M1787" s="1" t="s">
        <v>318</v>
      </c>
    </row>
    <row r="1788" spans="1:13" x14ac:dyDescent="0.3">
      <c r="A1788" s="13" t="s">
        <v>20</v>
      </c>
      <c r="H1788" s="34"/>
      <c r="K1788" s="10">
        <v>14.8</v>
      </c>
      <c r="M1788" s="1" t="s">
        <v>228</v>
      </c>
    </row>
    <row r="1789" spans="1:13" x14ac:dyDescent="0.3">
      <c r="A1789" s="13" t="s">
        <v>20</v>
      </c>
      <c r="H1789" s="34"/>
      <c r="I1789" s="79">
        <v>4</v>
      </c>
      <c r="M1789" s="1" t="s">
        <v>239</v>
      </c>
    </row>
    <row r="1790" spans="1:13" x14ac:dyDescent="0.3">
      <c r="A1790" s="14" t="s">
        <v>20</v>
      </c>
      <c r="H1790" s="15">
        <v>0.54410000000000003</v>
      </c>
      <c r="M1790" s="12" t="s">
        <v>255</v>
      </c>
    </row>
    <row r="1791" spans="1:13" x14ac:dyDescent="0.3">
      <c r="A1791" s="13" t="s">
        <v>20</v>
      </c>
      <c r="H1791" s="34"/>
      <c r="K1791" s="10">
        <v>14.8</v>
      </c>
      <c r="M1791" s="1" t="s">
        <v>9</v>
      </c>
    </row>
    <row r="1792" spans="1:13" x14ac:dyDescent="0.3">
      <c r="A1792" s="22" t="s">
        <v>20</v>
      </c>
      <c r="J1792" s="10">
        <v>18</v>
      </c>
      <c r="M1792" s="1" t="s">
        <v>285</v>
      </c>
    </row>
    <row r="1793" spans="1:13" x14ac:dyDescent="0.3">
      <c r="A1793" s="14" t="s">
        <v>113</v>
      </c>
      <c r="H1793" s="15">
        <v>0.41327999999999998</v>
      </c>
      <c r="M1793" s="12" t="s">
        <v>255</v>
      </c>
    </row>
    <row r="1794" spans="1:13" x14ac:dyDescent="0.3">
      <c r="A1794" s="14" t="s">
        <v>113</v>
      </c>
      <c r="H1794" s="15">
        <v>0.41327999999999998</v>
      </c>
      <c r="M1794" s="12" t="s">
        <v>255</v>
      </c>
    </row>
    <row r="1795" spans="1:13" x14ac:dyDescent="0.3">
      <c r="A1795" s="14" t="s">
        <v>113</v>
      </c>
      <c r="H1795" s="15">
        <v>0.41543633299999999</v>
      </c>
      <c r="M1795" s="12" t="s">
        <v>255</v>
      </c>
    </row>
    <row r="1796" spans="1:13" x14ac:dyDescent="0.3">
      <c r="A1796" s="22" t="s">
        <v>113</v>
      </c>
      <c r="J1796" s="10">
        <v>7.62</v>
      </c>
      <c r="M1796" s="1" t="s">
        <v>285</v>
      </c>
    </row>
    <row r="1797" spans="1:13" x14ac:dyDescent="0.3">
      <c r="A1797" s="58" t="s">
        <v>114</v>
      </c>
      <c r="H1797" s="34"/>
      <c r="L1797" s="4"/>
      <c r="M1797" s="1" t="s">
        <v>236</v>
      </c>
    </row>
    <row r="1798" spans="1:13" x14ac:dyDescent="0.3">
      <c r="A1798" s="14" t="s">
        <v>114</v>
      </c>
      <c r="H1798" s="15">
        <v>0.40036500000000003</v>
      </c>
      <c r="M1798" s="12" t="s">
        <v>255</v>
      </c>
    </row>
    <row r="1799" spans="1:13" x14ac:dyDescent="0.3">
      <c r="A1799" s="22" t="s">
        <v>114</v>
      </c>
      <c r="J1799" s="10">
        <v>0.56999999999999995</v>
      </c>
      <c r="M1799" s="1" t="s">
        <v>285</v>
      </c>
    </row>
    <row r="1800" spans="1:13" x14ac:dyDescent="0.3">
      <c r="A1800" s="14" t="s">
        <v>115</v>
      </c>
      <c r="H1800" s="15">
        <v>0.40095500000000001</v>
      </c>
      <c r="M1800" s="12" t="s">
        <v>255</v>
      </c>
    </row>
    <row r="1801" spans="1:13" x14ac:dyDescent="0.3">
      <c r="A1801" s="14" t="s">
        <v>115</v>
      </c>
      <c r="H1801" s="15">
        <v>0.39606000000000002</v>
      </c>
      <c r="M1801" s="12" t="s">
        <v>255</v>
      </c>
    </row>
    <row r="1802" spans="1:13" x14ac:dyDescent="0.3">
      <c r="A1802" s="14" t="s">
        <v>115</v>
      </c>
      <c r="H1802" s="15">
        <v>0.39606000000000002</v>
      </c>
      <c r="M1802" s="12" t="s">
        <v>255</v>
      </c>
    </row>
    <row r="1803" spans="1:13" x14ac:dyDescent="0.3">
      <c r="A1803" s="59" t="s">
        <v>115</v>
      </c>
      <c r="J1803" s="10">
        <v>0.23</v>
      </c>
      <c r="M1803" s="1" t="s">
        <v>262</v>
      </c>
    </row>
    <row r="1804" spans="1:13" x14ac:dyDescent="0.3">
      <c r="A1804" s="22" t="s">
        <v>115</v>
      </c>
      <c r="J1804" s="10">
        <v>0.23</v>
      </c>
      <c r="M1804" s="1" t="s">
        <v>285</v>
      </c>
    </row>
    <row r="1805" spans="1:13" x14ac:dyDescent="0.3">
      <c r="A1805" s="59" t="s">
        <v>116</v>
      </c>
      <c r="I1805" s="79">
        <v>40</v>
      </c>
      <c r="L1805" s="4"/>
      <c r="M1805" s="1" t="s">
        <v>236</v>
      </c>
    </row>
    <row r="1806" spans="1:13" x14ac:dyDescent="0.3">
      <c r="A1806" s="14" t="s">
        <v>116</v>
      </c>
      <c r="H1806" s="15">
        <v>0.49455840000000001</v>
      </c>
      <c r="M1806" s="12" t="s">
        <v>255</v>
      </c>
    </row>
    <row r="1807" spans="1:13" x14ac:dyDescent="0.3">
      <c r="A1807" s="14" t="s">
        <v>116</v>
      </c>
      <c r="H1807" s="15">
        <v>0.53381999999999996</v>
      </c>
      <c r="M1807" s="12" t="s">
        <v>255</v>
      </c>
    </row>
    <row r="1808" spans="1:13" x14ac:dyDescent="0.3">
      <c r="A1808" s="14" t="s">
        <v>116</v>
      </c>
      <c r="H1808" s="15">
        <v>0.53381999999999996</v>
      </c>
      <c r="M1808" s="12" t="s">
        <v>255</v>
      </c>
    </row>
    <row r="1809" spans="1:13" x14ac:dyDescent="0.3">
      <c r="A1809" s="22" t="s">
        <v>116</v>
      </c>
      <c r="J1809" s="10">
        <v>0.44</v>
      </c>
      <c r="M1809" s="1" t="s">
        <v>262</v>
      </c>
    </row>
    <row r="1810" spans="1:13" x14ac:dyDescent="0.3">
      <c r="A1810" s="22" t="s">
        <v>116</v>
      </c>
      <c r="J1810" s="10">
        <v>0.44</v>
      </c>
      <c r="M1810" s="1" t="s">
        <v>285</v>
      </c>
    </row>
    <row r="1811" spans="1:13" x14ac:dyDescent="0.3">
      <c r="A1811" s="62" t="s">
        <v>117</v>
      </c>
      <c r="J1811" s="49">
        <v>0.9</v>
      </c>
      <c r="M1811" s="1" t="s">
        <v>237</v>
      </c>
    </row>
    <row r="1812" spans="1:13" x14ac:dyDescent="0.3">
      <c r="A1812" s="22" t="s">
        <v>117</v>
      </c>
      <c r="J1812" s="10">
        <v>0.8448</v>
      </c>
      <c r="M1812" s="1" t="s">
        <v>262</v>
      </c>
    </row>
    <row r="1813" spans="1:13" x14ac:dyDescent="0.3">
      <c r="A1813" s="14" t="s">
        <v>118</v>
      </c>
      <c r="H1813" s="15">
        <v>0.35300999999999999</v>
      </c>
      <c r="M1813" s="12" t="s">
        <v>255</v>
      </c>
    </row>
    <row r="1814" spans="1:13" x14ac:dyDescent="0.3">
      <c r="A1814" s="14" t="s">
        <v>118</v>
      </c>
      <c r="H1814" s="15">
        <v>0.41327999999999998</v>
      </c>
      <c r="M1814" s="12" t="s">
        <v>255</v>
      </c>
    </row>
    <row r="1815" spans="1:13" x14ac:dyDescent="0.3">
      <c r="A1815" s="14" t="s">
        <v>118</v>
      </c>
      <c r="H1815" s="15">
        <v>0.34439999999999998</v>
      </c>
      <c r="M1815" s="12" t="s">
        <v>255</v>
      </c>
    </row>
    <row r="1816" spans="1:13" x14ac:dyDescent="0.3">
      <c r="A1816" s="22" t="s">
        <v>118</v>
      </c>
      <c r="J1816" s="10">
        <v>0.13</v>
      </c>
      <c r="M1816" s="1" t="s">
        <v>262</v>
      </c>
    </row>
    <row r="1817" spans="1:13" x14ac:dyDescent="0.3">
      <c r="A1817" s="14" t="s">
        <v>119</v>
      </c>
      <c r="H1817" s="15">
        <v>0.34439999999999998</v>
      </c>
      <c r="M1817" s="12" t="s">
        <v>255</v>
      </c>
    </row>
    <row r="1818" spans="1:13" x14ac:dyDescent="0.3">
      <c r="A1818" s="22" t="s">
        <v>119</v>
      </c>
      <c r="J1818" s="10">
        <v>0.25</v>
      </c>
      <c r="M1818" s="1" t="s">
        <v>262</v>
      </c>
    </row>
    <row r="1819" spans="1:13" x14ac:dyDescent="0.3">
      <c r="A1819" s="14" t="s">
        <v>120</v>
      </c>
      <c r="H1819" s="15">
        <v>0.33148499999999997</v>
      </c>
      <c r="M1819" s="12" t="s">
        <v>255</v>
      </c>
    </row>
    <row r="1820" spans="1:13" x14ac:dyDescent="0.3">
      <c r="A1820" s="14" t="s">
        <v>120</v>
      </c>
      <c r="H1820" s="15">
        <v>0.44909759999999999</v>
      </c>
      <c r="M1820" s="12" t="s">
        <v>255</v>
      </c>
    </row>
    <row r="1821" spans="1:13" x14ac:dyDescent="0.3">
      <c r="A1821" s="14" t="s">
        <v>120</v>
      </c>
      <c r="H1821" s="15">
        <v>0.33148499999999997</v>
      </c>
      <c r="M1821" s="12" t="s">
        <v>255</v>
      </c>
    </row>
    <row r="1822" spans="1:13" x14ac:dyDescent="0.3">
      <c r="A1822" s="14" t="s">
        <v>120</v>
      </c>
      <c r="H1822" s="15">
        <v>0.35</v>
      </c>
      <c r="M1822" s="12" t="s">
        <v>255</v>
      </c>
    </row>
    <row r="1823" spans="1:13" x14ac:dyDescent="0.3">
      <c r="A1823" s="22" t="s">
        <v>120</v>
      </c>
      <c r="J1823" s="10">
        <v>2.8563999999999998</v>
      </c>
      <c r="M1823" s="1" t="s">
        <v>262</v>
      </c>
    </row>
    <row r="1824" spans="1:13" x14ac:dyDescent="0.3">
      <c r="A1824" s="22" t="s">
        <v>120</v>
      </c>
      <c r="J1824" s="10">
        <v>1.1000000000000001</v>
      </c>
      <c r="M1824" s="1" t="s">
        <v>285</v>
      </c>
    </row>
    <row r="1825" spans="1:14" x14ac:dyDescent="0.3">
      <c r="A1825" s="5" t="s">
        <v>21</v>
      </c>
      <c r="L1825" s="1" t="s">
        <v>312</v>
      </c>
      <c r="M1825" s="1" t="s">
        <v>318</v>
      </c>
    </row>
    <row r="1826" spans="1:14" x14ac:dyDescent="0.3">
      <c r="A1826" s="22" t="s">
        <v>21</v>
      </c>
      <c r="K1826" s="10">
        <v>20</v>
      </c>
      <c r="M1826" s="1" t="s">
        <v>228</v>
      </c>
    </row>
    <row r="1827" spans="1:14" x14ac:dyDescent="0.3">
      <c r="A1827" s="5" t="s">
        <v>21</v>
      </c>
      <c r="B1827" s="32"/>
      <c r="E1827" s="32"/>
      <c r="G1827" s="42"/>
      <c r="I1827" s="88"/>
      <c r="M1827" s="12" t="s">
        <v>253</v>
      </c>
    </row>
    <row r="1828" spans="1:14" x14ac:dyDescent="0.3">
      <c r="A1828" s="5" t="s">
        <v>21</v>
      </c>
      <c r="B1828" s="32"/>
      <c r="E1828" s="32"/>
      <c r="G1828" s="44"/>
      <c r="I1828" s="88"/>
      <c r="M1828" s="12" t="s">
        <v>253</v>
      </c>
    </row>
    <row r="1829" spans="1:14" x14ac:dyDescent="0.3">
      <c r="A1829" s="13" t="s">
        <v>21</v>
      </c>
      <c r="H1829" s="34"/>
      <c r="K1829" s="10">
        <v>20</v>
      </c>
      <c r="M1829" s="1" t="s">
        <v>9</v>
      </c>
    </row>
    <row r="1830" spans="1:14" x14ac:dyDescent="0.3">
      <c r="A1830" s="22" t="s">
        <v>21</v>
      </c>
      <c r="J1830" s="10">
        <v>37.963000000000001</v>
      </c>
      <c r="M1830" s="1" t="s">
        <v>262</v>
      </c>
    </row>
    <row r="1831" spans="1:14" x14ac:dyDescent="0.3">
      <c r="A1831" s="24" t="s">
        <v>21</v>
      </c>
      <c r="H1831" s="34"/>
      <c r="J1831" s="19">
        <v>42.73</v>
      </c>
      <c r="M1831" s="1" t="s">
        <v>212</v>
      </c>
      <c r="N1831" s="7" t="s">
        <v>209</v>
      </c>
    </row>
    <row r="1832" spans="1:14" x14ac:dyDescent="0.3">
      <c r="A1832" s="22" t="s">
        <v>21</v>
      </c>
      <c r="J1832" s="10">
        <v>42.73</v>
      </c>
      <c r="M1832" s="1" t="s">
        <v>285</v>
      </c>
    </row>
    <row r="1833" spans="1:14" x14ac:dyDescent="0.3">
      <c r="A1833" s="5" t="s">
        <v>121</v>
      </c>
      <c r="L1833" s="1" t="s">
        <v>292</v>
      </c>
      <c r="M1833" s="1" t="s">
        <v>318</v>
      </c>
    </row>
    <row r="1834" spans="1:14" x14ac:dyDescent="0.3">
      <c r="A1834" s="59" t="s">
        <v>121</v>
      </c>
      <c r="H1834" s="15">
        <v>0.59624250000000001</v>
      </c>
      <c r="M1834" s="12" t="s">
        <v>255</v>
      </c>
    </row>
    <row r="1835" spans="1:14" x14ac:dyDescent="0.3">
      <c r="A1835" s="59" t="s">
        <v>121</v>
      </c>
      <c r="H1835" s="15">
        <v>0.60201233300000001</v>
      </c>
      <c r="M1835" s="12" t="s">
        <v>255</v>
      </c>
    </row>
    <row r="1836" spans="1:14" x14ac:dyDescent="0.3">
      <c r="A1836" s="59" t="s">
        <v>121</v>
      </c>
      <c r="H1836" s="15">
        <v>0.57129300000000005</v>
      </c>
      <c r="M1836" s="12" t="s">
        <v>255</v>
      </c>
    </row>
    <row r="1837" spans="1:14" x14ac:dyDescent="0.3">
      <c r="A1837" s="59" t="s">
        <v>121</v>
      </c>
      <c r="H1837" s="15">
        <v>0.57354000000000005</v>
      </c>
      <c r="M1837" s="12" t="s">
        <v>255</v>
      </c>
    </row>
    <row r="1838" spans="1:14" x14ac:dyDescent="0.3">
      <c r="A1838" s="59" t="s">
        <v>121</v>
      </c>
      <c r="H1838" s="15">
        <v>0.581175</v>
      </c>
      <c r="M1838" s="12" t="s">
        <v>255</v>
      </c>
    </row>
    <row r="1839" spans="1:14" x14ac:dyDescent="0.3">
      <c r="A1839" s="59" t="s">
        <v>121</v>
      </c>
      <c r="H1839" s="15">
        <v>0.581175</v>
      </c>
      <c r="M1839" s="12" t="s">
        <v>255</v>
      </c>
    </row>
    <row r="1840" spans="1:14" x14ac:dyDescent="0.3">
      <c r="A1840" s="59" t="s">
        <v>121</v>
      </c>
      <c r="H1840" s="15">
        <v>0.581175</v>
      </c>
      <c r="M1840" s="12" t="s">
        <v>255</v>
      </c>
    </row>
    <row r="1841" spans="1:14" x14ac:dyDescent="0.3">
      <c r="A1841" s="59" t="s">
        <v>121</v>
      </c>
      <c r="H1841" s="15">
        <v>0.59</v>
      </c>
      <c r="M1841" s="12" t="s">
        <v>255</v>
      </c>
    </row>
    <row r="1842" spans="1:14" x14ac:dyDescent="0.3">
      <c r="A1842" s="59" t="s">
        <v>121</v>
      </c>
      <c r="J1842" s="10">
        <v>70</v>
      </c>
      <c r="M1842" s="1" t="s">
        <v>262</v>
      </c>
    </row>
    <row r="1843" spans="1:14" x14ac:dyDescent="0.3">
      <c r="A1843" s="59" t="s">
        <v>121</v>
      </c>
      <c r="J1843" s="10">
        <v>70</v>
      </c>
      <c r="M1843" s="1" t="s">
        <v>285</v>
      </c>
    </row>
    <row r="1844" spans="1:14" x14ac:dyDescent="0.3">
      <c r="A1844" s="59" t="s">
        <v>122</v>
      </c>
      <c r="L1844" s="1" t="s">
        <v>300</v>
      </c>
      <c r="M1844" s="1" t="s">
        <v>236</v>
      </c>
    </row>
    <row r="1845" spans="1:14" x14ac:dyDescent="0.3">
      <c r="A1845" s="5" t="s">
        <v>122</v>
      </c>
      <c r="L1845" s="1" t="s">
        <v>313</v>
      </c>
      <c r="M1845" s="1" t="s">
        <v>318</v>
      </c>
    </row>
    <row r="1846" spans="1:14" x14ac:dyDescent="0.3">
      <c r="A1846" s="22" t="s">
        <v>122</v>
      </c>
      <c r="I1846" s="79">
        <v>3</v>
      </c>
      <c r="M1846" s="1" t="s">
        <v>239</v>
      </c>
    </row>
    <row r="1847" spans="1:14" x14ac:dyDescent="0.3">
      <c r="A1847" s="24" t="s">
        <v>122</v>
      </c>
      <c r="H1847" s="34"/>
      <c r="J1847" s="19">
        <v>15.32</v>
      </c>
      <c r="M1847" s="1" t="s">
        <v>212</v>
      </c>
      <c r="N1847" s="7" t="s">
        <v>209</v>
      </c>
    </row>
    <row r="1848" spans="1:14" x14ac:dyDescent="0.3">
      <c r="A1848" s="22" t="s">
        <v>122</v>
      </c>
      <c r="J1848" s="10">
        <v>15.32</v>
      </c>
      <c r="M1848" s="1" t="s">
        <v>285</v>
      </c>
    </row>
    <row r="1849" spans="1:14" x14ac:dyDescent="0.3">
      <c r="A1849" s="22" t="s">
        <v>123</v>
      </c>
      <c r="I1849" s="79">
        <v>6</v>
      </c>
      <c r="L1849" s="4" t="s">
        <v>233</v>
      </c>
      <c r="M1849" s="1" t="s">
        <v>236</v>
      </c>
    </row>
    <row r="1850" spans="1:14" x14ac:dyDescent="0.3">
      <c r="A1850" s="22" t="s">
        <v>123</v>
      </c>
      <c r="I1850" s="79">
        <v>6</v>
      </c>
      <c r="M1850" s="1" t="s">
        <v>239</v>
      </c>
    </row>
    <row r="1851" spans="1:14" x14ac:dyDescent="0.3">
      <c r="A1851" s="22" t="s">
        <v>123</v>
      </c>
      <c r="I1851" s="86">
        <v>3.2</v>
      </c>
      <c r="M1851" s="12" t="s">
        <v>251</v>
      </c>
    </row>
    <row r="1852" spans="1:14" x14ac:dyDescent="0.3">
      <c r="A1852" s="22" t="s">
        <v>123</v>
      </c>
      <c r="I1852" s="86">
        <v>3.45</v>
      </c>
      <c r="M1852" s="12" t="s">
        <v>251</v>
      </c>
    </row>
    <row r="1853" spans="1:14" x14ac:dyDescent="0.3">
      <c r="A1853" s="22" t="s">
        <v>123</v>
      </c>
      <c r="I1853" s="86">
        <v>3.1</v>
      </c>
      <c r="M1853" s="12" t="s">
        <v>251</v>
      </c>
    </row>
    <row r="1854" spans="1:14" x14ac:dyDescent="0.3">
      <c r="A1854" s="22" t="s">
        <v>123</v>
      </c>
      <c r="I1854" s="86">
        <v>2.98</v>
      </c>
      <c r="M1854" s="12" t="s">
        <v>251</v>
      </c>
    </row>
    <row r="1855" spans="1:14" x14ac:dyDescent="0.3">
      <c r="A1855" s="22" t="s">
        <v>123</v>
      </c>
      <c r="I1855" s="86">
        <v>2.2999999999999998</v>
      </c>
      <c r="M1855" s="12" t="s">
        <v>251</v>
      </c>
    </row>
    <row r="1856" spans="1:14" x14ac:dyDescent="0.3">
      <c r="A1856" s="22" t="s">
        <v>123</v>
      </c>
      <c r="I1856" s="86">
        <v>2.2999999999999998</v>
      </c>
      <c r="M1856" s="12" t="s">
        <v>251</v>
      </c>
    </row>
    <row r="1857" spans="1:13" x14ac:dyDescent="0.3">
      <c r="A1857" s="22" t="s">
        <v>123</v>
      </c>
      <c r="H1857" s="15">
        <v>0.57856966700000001</v>
      </c>
      <c r="M1857" s="12" t="s">
        <v>255</v>
      </c>
    </row>
    <row r="1858" spans="1:13" x14ac:dyDescent="0.3">
      <c r="A1858" s="22" t="s">
        <v>123</v>
      </c>
      <c r="H1858" s="15">
        <v>0.60700500000000002</v>
      </c>
      <c r="M1858" s="12" t="s">
        <v>255</v>
      </c>
    </row>
    <row r="1859" spans="1:13" x14ac:dyDescent="0.3">
      <c r="A1859" s="22" t="s">
        <v>123</v>
      </c>
      <c r="J1859" s="10">
        <v>7.7</v>
      </c>
      <c r="M1859" s="1" t="s">
        <v>262</v>
      </c>
    </row>
    <row r="1860" spans="1:13" x14ac:dyDescent="0.3">
      <c r="A1860" s="22" t="s">
        <v>123</v>
      </c>
      <c r="K1860" s="10">
        <v>2.0525000000000002</v>
      </c>
      <c r="M1860" s="1" t="s">
        <v>228</v>
      </c>
    </row>
    <row r="1861" spans="1:13" x14ac:dyDescent="0.3">
      <c r="A1861" s="22" t="s">
        <v>123</v>
      </c>
      <c r="J1861" s="10">
        <v>2.02</v>
      </c>
      <c r="M1861" s="1" t="s">
        <v>285</v>
      </c>
    </row>
    <row r="1862" spans="1:13" x14ac:dyDescent="0.3">
      <c r="A1862" s="5" t="s">
        <v>22</v>
      </c>
      <c r="L1862" s="1" t="s">
        <v>289</v>
      </c>
      <c r="M1862" s="1" t="s">
        <v>318</v>
      </c>
    </row>
    <row r="1863" spans="1:13" x14ac:dyDescent="0.3">
      <c r="A1863" s="22" t="s">
        <v>22</v>
      </c>
      <c r="K1863" s="10">
        <v>14.9</v>
      </c>
      <c r="M1863" s="1" t="s">
        <v>228</v>
      </c>
    </row>
    <row r="1864" spans="1:13" x14ac:dyDescent="0.3">
      <c r="A1864" s="14" t="s">
        <v>22</v>
      </c>
      <c r="H1864" s="15">
        <v>0.53547199999999995</v>
      </c>
      <c r="M1864" s="12" t="s">
        <v>255</v>
      </c>
    </row>
    <row r="1865" spans="1:13" x14ac:dyDescent="0.3">
      <c r="A1865" s="14" t="s">
        <v>22</v>
      </c>
      <c r="H1865" s="15">
        <v>0.51</v>
      </c>
      <c r="M1865" s="12" t="s">
        <v>255</v>
      </c>
    </row>
    <row r="1866" spans="1:13" x14ac:dyDescent="0.3">
      <c r="A1866" s="14" t="s">
        <v>22</v>
      </c>
      <c r="H1866" s="15">
        <v>0.52520999999999995</v>
      </c>
      <c r="M1866" s="12" t="s">
        <v>255</v>
      </c>
    </row>
    <row r="1867" spans="1:13" x14ac:dyDescent="0.3">
      <c r="A1867" s="14" t="s">
        <v>22</v>
      </c>
      <c r="H1867" s="15">
        <v>0.53597249999999996</v>
      </c>
      <c r="M1867" s="12" t="s">
        <v>255</v>
      </c>
    </row>
    <row r="1868" spans="1:13" x14ac:dyDescent="0.3">
      <c r="A1868" s="14" t="s">
        <v>22</v>
      </c>
      <c r="H1868" s="15">
        <v>0.49507499999999999</v>
      </c>
      <c r="M1868" s="12" t="s">
        <v>255</v>
      </c>
    </row>
    <row r="1869" spans="1:13" x14ac:dyDescent="0.3">
      <c r="A1869" s="14" t="s">
        <v>22</v>
      </c>
      <c r="H1869" s="15">
        <v>0.53381999999999996</v>
      </c>
      <c r="M1869" s="12" t="s">
        <v>255</v>
      </c>
    </row>
    <row r="1870" spans="1:13" x14ac:dyDescent="0.3">
      <c r="A1870" s="14" t="s">
        <v>22</v>
      </c>
      <c r="H1870" s="15">
        <v>0.51659999999999995</v>
      </c>
      <c r="M1870" s="12" t="s">
        <v>255</v>
      </c>
    </row>
    <row r="1871" spans="1:13" x14ac:dyDescent="0.3">
      <c r="A1871" s="14" t="s">
        <v>22</v>
      </c>
      <c r="H1871" s="15">
        <v>0.55379520000000004</v>
      </c>
      <c r="M1871" s="12" t="s">
        <v>255</v>
      </c>
    </row>
    <row r="1872" spans="1:13" x14ac:dyDescent="0.3">
      <c r="A1872" s="14" t="s">
        <v>22</v>
      </c>
      <c r="H1872" s="15">
        <v>0.53812499999999996</v>
      </c>
      <c r="M1872" s="12" t="s">
        <v>255</v>
      </c>
    </row>
    <row r="1873" spans="1:13" x14ac:dyDescent="0.3">
      <c r="A1873" s="14" t="s">
        <v>22</v>
      </c>
      <c r="H1873" s="15">
        <v>0.55379520000000004</v>
      </c>
      <c r="M1873" s="12" t="s">
        <v>255</v>
      </c>
    </row>
    <row r="1874" spans="1:13" x14ac:dyDescent="0.3">
      <c r="A1874" s="13" t="s">
        <v>22</v>
      </c>
      <c r="H1874" s="34"/>
      <c r="K1874" s="10">
        <v>14.9</v>
      </c>
      <c r="M1874" s="1" t="s">
        <v>9</v>
      </c>
    </row>
    <row r="1875" spans="1:13" x14ac:dyDescent="0.3">
      <c r="A1875" s="22" t="s">
        <v>22</v>
      </c>
      <c r="J1875" s="10">
        <v>20</v>
      </c>
      <c r="M1875" s="1" t="s">
        <v>262</v>
      </c>
    </row>
    <row r="1876" spans="1:13" x14ac:dyDescent="0.3">
      <c r="A1876" s="22" t="s">
        <v>124</v>
      </c>
      <c r="I1876" s="79">
        <v>12</v>
      </c>
      <c r="L1876" s="1" t="s">
        <v>332</v>
      </c>
      <c r="M1876" s="1" t="s">
        <v>236</v>
      </c>
    </row>
    <row r="1877" spans="1:13" x14ac:dyDescent="0.3">
      <c r="A1877" s="5" t="s">
        <v>124</v>
      </c>
      <c r="L1877" s="1" t="s">
        <v>289</v>
      </c>
      <c r="M1877" s="1" t="s">
        <v>318</v>
      </c>
    </row>
    <row r="1878" spans="1:13" x14ac:dyDescent="0.3">
      <c r="A1878" s="22" t="s">
        <v>124</v>
      </c>
      <c r="I1878" s="79">
        <v>1</v>
      </c>
      <c r="M1878" s="1" t="s">
        <v>239</v>
      </c>
    </row>
    <row r="1879" spans="1:13" x14ac:dyDescent="0.3">
      <c r="A1879" s="22" t="s">
        <v>124</v>
      </c>
      <c r="J1879" s="10">
        <v>59.69</v>
      </c>
      <c r="M1879" s="1" t="s">
        <v>285</v>
      </c>
    </row>
    <row r="1880" spans="1:13" x14ac:dyDescent="0.3">
      <c r="A1880" s="22" t="s">
        <v>125</v>
      </c>
      <c r="J1880" s="10">
        <v>152.69999999999999</v>
      </c>
      <c r="M1880" s="1" t="s">
        <v>285</v>
      </c>
    </row>
    <row r="1881" spans="1:13" x14ac:dyDescent="0.3">
      <c r="A1881" s="14" t="s">
        <v>126</v>
      </c>
      <c r="H1881" s="15">
        <v>0.75804400000000005</v>
      </c>
      <c r="M1881" s="12" t="s">
        <v>255</v>
      </c>
    </row>
    <row r="1882" spans="1:13" x14ac:dyDescent="0.3">
      <c r="A1882" s="14" t="s">
        <v>126</v>
      </c>
      <c r="H1882" s="15">
        <v>0.79642500000000005</v>
      </c>
      <c r="M1882" s="12" t="s">
        <v>255</v>
      </c>
    </row>
    <row r="1883" spans="1:13" x14ac:dyDescent="0.3">
      <c r="A1883" s="14" t="s">
        <v>126</v>
      </c>
      <c r="H1883" s="15">
        <v>0.79642500000000005</v>
      </c>
      <c r="M1883" s="12" t="s">
        <v>255</v>
      </c>
    </row>
    <row r="1884" spans="1:13" x14ac:dyDescent="0.3">
      <c r="A1884" s="14" t="s">
        <v>126</v>
      </c>
      <c r="H1884" s="15">
        <v>0.68879999999999997</v>
      </c>
      <c r="M1884" s="12" t="s">
        <v>255</v>
      </c>
    </row>
    <row r="1885" spans="1:13" x14ac:dyDescent="0.3">
      <c r="A1885" s="14" t="s">
        <v>126</v>
      </c>
      <c r="H1885" s="15">
        <v>0.79642500000000005</v>
      </c>
      <c r="M1885" s="12" t="s">
        <v>255</v>
      </c>
    </row>
    <row r="1886" spans="1:13" x14ac:dyDescent="0.3">
      <c r="A1886" s="14" t="s">
        <v>126</v>
      </c>
      <c r="H1886" s="15">
        <v>0.68879999999999997</v>
      </c>
      <c r="M1886" s="12" t="s">
        <v>255</v>
      </c>
    </row>
    <row r="1887" spans="1:13" x14ac:dyDescent="0.3">
      <c r="A1887" s="14" t="s">
        <v>126</v>
      </c>
      <c r="H1887" s="15">
        <v>0.80473499999999998</v>
      </c>
      <c r="M1887" s="12" t="s">
        <v>255</v>
      </c>
    </row>
    <row r="1888" spans="1:13" x14ac:dyDescent="0.3">
      <c r="A1888" s="14" t="s">
        <v>126</v>
      </c>
      <c r="H1888" s="15">
        <v>0.79642500000000005</v>
      </c>
      <c r="M1888" s="12" t="s">
        <v>255</v>
      </c>
    </row>
    <row r="1889" spans="1:14" x14ac:dyDescent="0.3">
      <c r="A1889" s="14" t="s">
        <v>126</v>
      </c>
      <c r="H1889" s="15">
        <v>0.79642500000000005</v>
      </c>
      <c r="M1889" s="12" t="s">
        <v>255</v>
      </c>
    </row>
    <row r="1890" spans="1:14" x14ac:dyDescent="0.3">
      <c r="A1890" s="14" t="s">
        <v>126</v>
      </c>
      <c r="H1890" s="15">
        <v>0.68879999999999997</v>
      </c>
      <c r="M1890" s="12" t="s">
        <v>255</v>
      </c>
    </row>
    <row r="1891" spans="1:14" x14ac:dyDescent="0.3">
      <c r="A1891" s="22" t="s">
        <v>126</v>
      </c>
      <c r="J1891" s="10">
        <v>110</v>
      </c>
      <c r="M1891" s="1" t="s">
        <v>262</v>
      </c>
    </row>
    <row r="1892" spans="1:14" x14ac:dyDescent="0.3">
      <c r="A1892" s="22" t="s">
        <v>127</v>
      </c>
      <c r="J1892" s="10">
        <v>12.552</v>
      </c>
      <c r="M1892" s="1" t="s">
        <v>262</v>
      </c>
    </row>
    <row r="1893" spans="1:14" x14ac:dyDescent="0.3">
      <c r="A1893" s="5" t="s">
        <v>276</v>
      </c>
      <c r="L1893" s="1" t="s">
        <v>299</v>
      </c>
      <c r="M1893" s="1" t="s">
        <v>318</v>
      </c>
    </row>
    <row r="1894" spans="1:14" x14ac:dyDescent="0.3">
      <c r="A1894" s="5" t="s">
        <v>128</v>
      </c>
      <c r="L1894" s="1" t="s">
        <v>314</v>
      </c>
      <c r="M1894" s="1" t="s">
        <v>318</v>
      </c>
    </row>
    <row r="1895" spans="1:14" x14ac:dyDescent="0.3">
      <c r="A1895" s="22" t="s">
        <v>128</v>
      </c>
      <c r="J1895" s="10">
        <v>41.5</v>
      </c>
      <c r="M1895" s="1" t="s">
        <v>262</v>
      </c>
    </row>
    <row r="1896" spans="1:14" x14ac:dyDescent="0.3">
      <c r="A1896" s="24" t="s">
        <v>128</v>
      </c>
      <c r="H1896" s="34"/>
      <c r="J1896" s="19">
        <v>41.5</v>
      </c>
      <c r="M1896" s="1" t="s">
        <v>212</v>
      </c>
      <c r="N1896" s="7" t="s">
        <v>209</v>
      </c>
    </row>
    <row r="1897" spans="1:14" x14ac:dyDescent="0.3">
      <c r="A1897" s="22" t="s">
        <v>128</v>
      </c>
      <c r="J1897" s="10">
        <v>41.5</v>
      </c>
      <c r="M1897" s="1" t="s">
        <v>285</v>
      </c>
    </row>
    <row r="1898" spans="1:14" x14ac:dyDescent="0.3">
      <c r="A1898" s="5" t="s">
        <v>270</v>
      </c>
      <c r="L1898" s="1" t="s">
        <v>302</v>
      </c>
      <c r="M1898" s="1" t="s">
        <v>318</v>
      </c>
    </row>
    <row r="1899" spans="1:14" x14ac:dyDescent="0.3">
      <c r="A1899" s="59" t="s">
        <v>23</v>
      </c>
      <c r="I1899" s="79">
        <v>4</v>
      </c>
      <c r="L1899" s="1" t="s">
        <v>332</v>
      </c>
      <c r="M1899" s="1" t="s">
        <v>236</v>
      </c>
    </row>
    <row r="1900" spans="1:14" x14ac:dyDescent="0.3">
      <c r="A1900" s="5" t="s">
        <v>23</v>
      </c>
      <c r="L1900" s="1" t="s">
        <v>289</v>
      </c>
      <c r="M1900" s="1" t="s">
        <v>318</v>
      </c>
    </row>
    <row r="1901" spans="1:14" x14ac:dyDescent="0.3">
      <c r="A1901" s="59" t="s">
        <v>23</v>
      </c>
      <c r="K1901" s="10">
        <v>6.4141000000000004</v>
      </c>
      <c r="M1901" s="1" t="s">
        <v>228</v>
      </c>
    </row>
    <row r="1902" spans="1:14" x14ac:dyDescent="0.3">
      <c r="A1902" s="59" t="s">
        <v>23</v>
      </c>
      <c r="H1902" s="15">
        <v>0.60700500000000002</v>
      </c>
      <c r="M1902" s="12" t="s">
        <v>255</v>
      </c>
    </row>
    <row r="1903" spans="1:14" x14ac:dyDescent="0.3">
      <c r="A1903" s="59" t="s">
        <v>23</v>
      </c>
      <c r="H1903" s="34"/>
      <c r="K1903" s="10">
        <v>6.4141000000000004</v>
      </c>
      <c r="M1903" s="1" t="s">
        <v>9</v>
      </c>
    </row>
    <row r="1904" spans="1:14" x14ac:dyDescent="0.3">
      <c r="A1904" s="5" t="s">
        <v>129</v>
      </c>
      <c r="L1904" s="1" t="s">
        <v>327</v>
      </c>
      <c r="M1904" s="1" t="s">
        <v>318</v>
      </c>
    </row>
    <row r="1905" spans="1:14" x14ac:dyDescent="0.3">
      <c r="A1905" s="22" t="s">
        <v>129</v>
      </c>
      <c r="J1905" s="10">
        <v>24.8508</v>
      </c>
      <c r="M1905" s="1" t="s">
        <v>262</v>
      </c>
    </row>
    <row r="1906" spans="1:14" x14ac:dyDescent="0.3">
      <c r="A1906" s="5" t="s">
        <v>130</v>
      </c>
      <c r="L1906" s="1" t="s">
        <v>310</v>
      </c>
      <c r="M1906" s="1" t="s">
        <v>318</v>
      </c>
    </row>
    <row r="1907" spans="1:14" x14ac:dyDescent="0.3">
      <c r="A1907" s="22" t="s">
        <v>131</v>
      </c>
      <c r="J1907" s="10">
        <v>11.7</v>
      </c>
      <c r="M1907" s="1" t="s">
        <v>262</v>
      </c>
    </row>
    <row r="1908" spans="1:14" x14ac:dyDescent="0.3">
      <c r="A1908" s="22" t="s">
        <v>24</v>
      </c>
      <c r="K1908" s="10">
        <v>45.842100000000002</v>
      </c>
      <c r="M1908" s="1" t="s">
        <v>228</v>
      </c>
    </row>
    <row r="1909" spans="1:14" x14ac:dyDescent="0.3">
      <c r="A1909" s="22" t="s">
        <v>24</v>
      </c>
      <c r="H1909" s="15">
        <v>0.67588499999999996</v>
      </c>
      <c r="M1909" s="12" t="s">
        <v>255</v>
      </c>
    </row>
    <row r="1910" spans="1:14" x14ac:dyDescent="0.3">
      <c r="A1910" s="22" t="s">
        <v>24</v>
      </c>
      <c r="H1910" s="15">
        <v>0.67588499999999996</v>
      </c>
      <c r="M1910" s="12" t="s">
        <v>255</v>
      </c>
    </row>
    <row r="1911" spans="1:14" x14ac:dyDescent="0.3">
      <c r="A1911" s="22" t="s">
        <v>24</v>
      </c>
      <c r="H1911" s="34"/>
      <c r="K1911" s="10">
        <v>45.842100000000002</v>
      </c>
      <c r="M1911" s="1" t="s">
        <v>9</v>
      </c>
    </row>
    <row r="1912" spans="1:14" x14ac:dyDescent="0.3">
      <c r="A1912" s="22" t="s">
        <v>24</v>
      </c>
      <c r="J1912" s="10">
        <v>36.15</v>
      </c>
      <c r="M1912" s="1" t="s">
        <v>262</v>
      </c>
    </row>
    <row r="1913" spans="1:14" x14ac:dyDescent="0.3">
      <c r="A1913" s="22" t="s">
        <v>24</v>
      </c>
      <c r="J1913" s="10">
        <v>36.15</v>
      </c>
      <c r="M1913" s="1" t="s">
        <v>285</v>
      </c>
    </row>
    <row r="1914" spans="1:14" x14ac:dyDescent="0.3">
      <c r="A1914" s="5" t="s">
        <v>132</v>
      </c>
      <c r="L1914" s="1" t="s">
        <v>327</v>
      </c>
      <c r="M1914" s="1" t="s">
        <v>318</v>
      </c>
    </row>
    <row r="1915" spans="1:14" x14ac:dyDescent="0.3">
      <c r="A1915" s="22" t="s">
        <v>132</v>
      </c>
      <c r="I1915" s="79">
        <v>3</v>
      </c>
      <c r="M1915" s="1" t="s">
        <v>239</v>
      </c>
    </row>
    <row r="1916" spans="1:14" x14ac:dyDescent="0.3">
      <c r="A1916" s="22" t="s">
        <v>132</v>
      </c>
      <c r="J1916" s="10">
        <v>15</v>
      </c>
      <c r="M1916" s="1" t="s">
        <v>262</v>
      </c>
    </row>
    <row r="1917" spans="1:14" x14ac:dyDescent="0.3">
      <c r="A1917" s="5" t="s">
        <v>133</v>
      </c>
      <c r="L1917" s="1" t="s">
        <v>314</v>
      </c>
      <c r="M1917" s="1" t="s">
        <v>318</v>
      </c>
    </row>
    <row r="1918" spans="1:14" x14ac:dyDescent="0.3">
      <c r="A1918" s="22" t="s">
        <v>133</v>
      </c>
      <c r="J1918" s="10">
        <v>20</v>
      </c>
      <c r="M1918" s="1" t="s">
        <v>262</v>
      </c>
    </row>
    <row r="1919" spans="1:14" x14ac:dyDescent="0.3">
      <c r="A1919" s="24" t="s">
        <v>133</v>
      </c>
      <c r="H1919" s="34"/>
      <c r="J1919" s="19">
        <v>20</v>
      </c>
      <c r="M1919" s="1" t="s">
        <v>212</v>
      </c>
      <c r="N1919" s="7" t="s">
        <v>209</v>
      </c>
    </row>
    <row r="1920" spans="1:14" x14ac:dyDescent="0.3">
      <c r="A1920" s="22" t="s">
        <v>133</v>
      </c>
      <c r="J1920" s="10">
        <v>20</v>
      </c>
      <c r="M1920" s="1" t="s">
        <v>285</v>
      </c>
    </row>
    <row r="1921" spans="1:13" x14ac:dyDescent="0.3">
      <c r="A1921" s="5" t="s">
        <v>135</v>
      </c>
      <c r="L1921" s="1" t="s">
        <v>314</v>
      </c>
      <c r="M1921" s="1" t="s">
        <v>318</v>
      </c>
    </row>
    <row r="1922" spans="1:13" x14ac:dyDescent="0.3">
      <c r="A1922" s="22" t="s">
        <v>135</v>
      </c>
      <c r="J1922" s="10">
        <v>48</v>
      </c>
      <c r="M1922" s="1" t="s">
        <v>262</v>
      </c>
    </row>
    <row r="1923" spans="1:13" x14ac:dyDescent="0.3">
      <c r="A1923" s="5" t="s">
        <v>136</v>
      </c>
      <c r="L1923" s="1" t="s">
        <v>313</v>
      </c>
      <c r="M1923" s="1" t="s">
        <v>318</v>
      </c>
    </row>
    <row r="1924" spans="1:13" x14ac:dyDescent="0.3">
      <c r="A1924" s="22" t="s">
        <v>136</v>
      </c>
      <c r="I1924" s="79">
        <v>3</v>
      </c>
      <c r="M1924" s="1" t="s">
        <v>239</v>
      </c>
    </row>
    <row r="1925" spans="1:13" x14ac:dyDescent="0.3">
      <c r="A1925" s="22" t="s">
        <v>136</v>
      </c>
      <c r="J1925" s="10">
        <v>31</v>
      </c>
      <c r="M1925" s="1" t="s">
        <v>262</v>
      </c>
    </row>
    <row r="1926" spans="1:13" x14ac:dyDescent="0.3">
      <c r="A1926" s="5" t="s">
        <v>137</v>
      </c>
      <c r="L1926" s="1" t="s">
        <v>290</v>
      </c>
      <c r="M1926" s="1" t="s">
        <v>318</v>
      </c>
    </row>
    <row r="1927" spans="1:13" x14ac:dyDescent="0.3">
      <c r="A1927" s="22" t="s">
        <v>137</v>
      </c>
      <c r="I1927" s="79">
        <v>3</v>
      </c>
      <c r="M1927" s="1" t="s">
        <v>239</v>
      </c>
    </row>
    <row r="1928" spans="1:13" x14ac:dyDescent="0.3">
      <c r="A1928" s="22" t="s">
        <v>137</v>
      </c>
      <c r="J1928" s="10">
        <v>17</v>
      </c>
      <c r="M1928" s="1" t="s">
        <v>262</v>
      </c>
    </row>
    <row r="1929" spans="1:13" x14ac:dyDescent="0.3">
      <c r="A1929" s="59" t="s">
        <v>141</v>
      </c>
      <c r="I1929" s="79">
        <v>0.8</v>
      </c>
      <c r="L1929" s="1" t="s">
        <v>298</v>
      </c>
      <c r="M1929" s="1" t="s">
        <v>236</v>
      </c>
    </row>
    <row r="1930" spans="1:13" x14ac:dyDescent="0.3">
      <c r="A1930" s="5" t="s">
        <v>141</v>
      </c>
      <c r="L1930" s="1" t="s">
        <v>289</v>
      </c>
      <c r="M1930" s="1" t="s">
        <v>318</v>
      </c>
    </row>
    <row r="1931" spans="1:13" x14ac:dyDescent="0.3">
      <c r="A1931" s="22" t="s">
        <v>141</v>
      </c>
      <c r="I1931" s="79">
        <v>0.4</v>
      </c>
      <c r="M1931" s="1" t="s">
        <v>239</v>
      </c>
    </row>
    <row r="1932" spans="1:13" x14ac:dyDescent="0.3">
      <c r="A1932" s="5" t="s">
        <v>26</v>
      </c>
      <c r="L1932" s="1" t="s">
        <v>300</v>
      </c>
      <c r="M1932" s="1" t="s">
        <v>318</v>
      </c>
    </row>
    <row r="1933" spans="1:13" x14ac:dyDescent="0.3">
      <c r="A1933" s="22" t="s">
        <v>26</v>
      </c>
      <c r="K1933" s="10">
        <v>8.8000000000000007</v>
      </c>
      <c r="M1933" s="1" t="s">
        <v>228</v>
      </c>
    </row>
    <row r="1934" spans="1:13" x14ac:dyDescent="0.3">
      <c r="A1934" s="14" t="s">
        <v>26</v>
      </c>
      <c r="H1934" s="15">
        <v>0.72952799999999995</v>
      </c>
      <c r="M1934" s="12" t="s">
        <v>255</v>
      </c>
    </row>
    <row r="1935" spans="1:13" x14ac:dyDescent="0.3">
      <c r="A1935" s="14" t="s">
        <v>26</v>
      </c>
      <c r="H1935" s="15">
        <v>0.72432879999999999</v>
      </c>
      <c r="M1935" s="12" t="s">
        <v>255</v>
      </c>
    </row>
    <row r="1936" spans="1:13" x14ac:dyDescent="0.3">
      <c r="A1936" s="14" t="s">
        <v>26</v>
      </c>
      <c r="H1936" s="15">
        <v>0.76198500000000002</v>
      </c>
      <c r="M1936" s="12" t="s">
        <v>255</v>
      </c>
    </row>
    <row r="1937" spans="1:14" x14ac:dyDescent="0.3">
      <c r="A1937" s="14" t="s">
        <v>26</v>
      </c>
      <c r="H1937" s="15">
        <v>0.75768000000000002</v>
      </c>
      <c r="M1937" s="12" t="s">
        <v>255</v>
      </c>
    </row>
    <row r="1938" spans="1:14" x14ac:dyDescent="0.3">
      <c r="A1938" s="14" t="s">
        <v>26</v>
      </c>
      <c r="H1938" s="15">
        <v>0.75768000000000002</v>
      </c>
      <c r="M1938" s="12" t="s">
        <v>255</v>
      </c>
    </row>
    <row r="1939" spans="1:14" x14ac:dyDescent="0.3">
      <c r="A1939" s="13" t="s">
        <v>26</v>
      </c>
      <c r="H1939" s="34"/>
      <c r="K1939" s="10">
        <v>8.8000000000000007</v>
      </c>
      <c r="M1939" s="1" t="s">
        <v>9</v>
      </c>
    </row>
    <row r="1940" spans="1:14" x14ac:dyDescent="0.3">
      <c r="A1940" s="22" t="s">
        <v>26</v>
      </c>
      <c r="J1940" s="10">
        <v>4.08</v>
      </c>
      <c r="M1940" s="1" t="s">
        <v>262</v>
      </c>
    </row>
    <row r="1941" spans="1:14" x14ac:dyDescent="0.3">
      <c r="A1941" s="5" t="s">
        <v>142</v>
      </c>
      <c r="L1941" s="1" t="s">
        <v>300</v>
      </c>
      <c r="M1941" s="1" t="s">
        <v>318</v>
      </c>
    </row>
    <row r="1942" spans="1:14" x14ac:dyDescent="0.3">
      <c r="A1942" s="14" t="s">
        <v>142</v>
      </c>
      <c r="H1942" s="15">
        <v>0.69131833300000001</v>
      </c>
      <c r="M1942" s="12" t="s">
        <v>255</v>
      </c>
    </row>
    <row r="1943" spans="1:14" x14ac:dyDescent="0.3">
      <c r="A1943" s="14" t="s">
        <v>142</v>
      </c>
      <c r="H1943" s="15">
        <v>0.55103999999999997</v>
      </c>
      <c r="M1943" s="12" t="s">
        <v>255</v>
      </c>
    </row>
    <row r="1944" spans="1:14" x14ac:dyDescent="0.3">
      <c r="A1944" s="14" t="s">
        <v>142</v>
      </c>
      <c r="H1944" s="15">
        <v>0.70412799999999998</v>
      </c>
      <c r="M1944" s="12" t="s">
        <v>255</v>
      </c>
    </row>
    <row r="1945" spans="1:14" x14ac:dyDescent="0.3">
      <c r="A1945" s="14" t="s">
        <v>142</v>
      </c>
      <c r="H1945" s="15">
        <v>0.75768000000000002</v>
      </c>
      <c r="M1945" s="12" t="s">
        <v>255</v>
      </c>
    </row>
    <row r="1946" spans="1:14" x14ac:dyDescent="0.3">
      <c r="A1946" s="14" t="s">
        <v>142</v>
      </c>
      <c r="H1946" s="15">
        <v>0.75768000000000002</v>
      </c>
      <c r="M1946" s="12" t="s">
        <v>255</v>
      </c>
    </row>
    <row r="1947" spans="1:14" x14ac:dyDescent="0.3">
      <c r="A1947" s="14" t="s">
        <v>142</v>
      </c>
      <c r="H1947" s="15">
        <v>0.6</v>
      </c>
      <c r="M1947" s="12" t="s">
        <v>255</v>
      </c>
    </row>
    <row r="1948" spans="1:14" x14ac:dyDescent="0.3">
      <c r="A1948" s="22" t="s">
        <v>142</v>
      </c>
      <c r="J1948" s="10">
        <v>0.46</v>
      </c>
      <c r="M1948" s="1" t="s">
        <v>262</v>
      </c>
    </row>
    <row r="1949" spans="1:14" x14ac:dyDescent="0.3">
      <c r="A1949" s="5" t="s">
        <v>143</v>
      </c>
      <c r="L1949" s="1" t="s">
        <v>303</v>
      </c>
      <c r="M1949" s="1" t="s">
        <v>318</v>
      </c>
    </row>
    <row r="1950" spans="1:14" x14ac:dyDescent="0.3">
      <c r="A1950" s="22" t="s">
        <v>145</v>
      </c>
      <c r="J1950" s="10">
        <v>9</v>
      </c>
      <c r="M1950" s="1" t="s">
        <v>262</v>
      </c>
    </row>
    <row r="1951" spans="1:14" x14ac:dyDescent="0.3">
      <c r="A1951" s="24" t="s">
        <v>145</v>
      </c>
      <c r="H1951" s="34"/>
      <c r="J1951" s="19">
        <v>9</v>
      </c>
      <c r="M1951" s="1" t="s">
        <v>212</v>
      </c>
      <c r="N1951" s="7" t="s">
        <v>209</v>
      </c>
    </row>
    <row r="1952" spans="1:14" x14ac:dyDescent="0.3">
      <c r="A1952" s="22" t="s">
        <v>145</v>
      </c>
      <c r="J1952" s="10">
        <v>9</v>
      </c>
      <c r="M1952" s="1" t="s">
        <v>285</v>
      </c>
    </row>
    <row r="1953" spans="1:13" x14ac:dyDescent="0.3">
      <c r="A1953" s="22" t="s">
        <v>146</v>
      </c>
      <c r="K1953" s="10">
        <v>80.171999999999997</v>
      </c>
      <c r="M1953" s="1" t="s">
        <v>228</v>
      </c>
    </row>
    <row r="1954" spans="1:13" x14ac:dyDescent="0.3">
      <c r="A1954" s="14" t="s">
        <v>147</v>
      </c>
      <c r="H1954" s="15">
        <v>0.63283500000000004</v>
      </c>
      <c r="M1954" s="12" t="s">
        <v>255</v>
      </c>
    </row>
    <row r="1955" spans="1:13" x14ac:dyDescent="0.3">
      <c r="A1955" s="13" t="s">
        <v>27</v>
      </c>
      <c r="H1955" s="34"/>
      <c r="K1955" s="10">
        <v>20.212</v>
      </c>
      <c r="M1955" s="1" t="s">
        <v>228</v>
      </c>
    </row>
    <row r="1956" spans="1:13" x14ac:dyDescent="0.3">
      <c r="A1956" s="14" t="s">
        <v>27</v>
      </c>
      <c r="H1956" s="15">
        <v>0.65005500000000005</v>
      </c>
      <c r="M1956" s="12" t="s">
        <v>255</v>
      </c>
    </row>
    <row r="1957" spans="1:13" x14ac:dyDescent="0.3">
      <c r="A1957" s="14" t="s">
        <v>27</v>
      </c>
      <c r="H1957" s="15">
        <v>0.56000000000000005</v>
      </c>
      <c r="M1957" s="12" t="s">
        <v>255</v>
      </c>
    </row>
    <row r="1958" spans="1:13" x14ac:dyDescent="0.3">
      <c r="A1958" s="13" t="s">
        <v>27</v>
      </c>
      <c r="H1958" s="34"/>
      <c r="K1958" s="10">
        <v>20.212</v>
      </c>
      <c r="M1958" s="1" t="s">
        <v>9</v>
      </c>
    </row>
    <row r="1959" spans="1:13" x14ac:dyDescent="0.3">
      <c r="A1959" s="22" t="s">
        <v>27</v>
      </c>
      <c r="J1959" s="10">
        <v>26.9</v>
      </c>
      <c r="M1959" s="1" t="s">
        <v>262</v>
      </c>
    </row>
    <row r="1960" spans="1:13" x14ac:dyDescent="0.3">
      <c r="A1960" s="5" t="s">
        <v>148</v>
      </c>
      <c r="L1960" s="1" t="s">
        <v>313</v>
      </c>
      <c r="M1960" s="1" t="s">
        <v>318</v>
      </c>
    </row>
    <row r="1961" spans="1:13" x14ac:dyDescent="0.3">
      <c r="A1961" s="22" t="s">
        <v>148</v>
      </c>
      <c r="J1961" s="10">
        <v>77.349999999999994</v>
      </c>
      <c r="M1961" s="1" t="s">
        <v>285</v>
      </c>
    </row>
    <row r="1962" spans="1:13" x14ac:dyDescent="0.3">
      <c r="A1962" s="5" t="s">
        <v>275</v>
      </c>
      <c r="L1962" s="1" t="s">
        <v>315</v>
      </c>
      <c r="M1962" s="1" t="s">
        <v>318</v>
      </c>
    </row>
    <row r="1963" spans="1:13" x14ac:dyDescent="0.3">
      <c r="A1963" s="5" t="s">
        <v>28</v>
      </c>
      <c r="L1963" s="1" t="s">
        <v>289</v>
      </c>
      <c r="M1963" s="1" t="s">
        <v>318</v>
      </c>
    </row>
    <row r="1964" spans="1:13" x14ac:dyDescent="0.3">
      <c r="A1964" s="13" t="s">
        <v>28</v>
      </c>
      <c r="H1964" s="34"/>
      <c r="K1964" s="10">
        <v>3.27E-2</v>
      </c>
      <c r="M1964" s="1" t="s">
        <v>228</v>
      </c>
    </row>
    <row r="1965" spans="1:13" x14ac:dyDescent="0.3">
      <c r="A1965" s="14" t="s">
        <v>28</v>
      </c>
      <c r="H1965" s="15">
        <v>0.86960999999999999</v>
      </c>
      <c r="M1965" s="12" t="s">
        <v>255</v>
      </c>
    </row>
    <row r="1966" spans="1:13" x14ac:dyDescent="0.3">
      <c r="A1966" s="13" t="s">
        <v>28</v>
      </c>
      <c r="H1966" s="34"/>
      <c r="K1966" s="10">
        <v>3.27E-2</v>
      </c>
      <c r="M1966" s="1" t="s">
        <v>9</v>
      </c>
    </row>
    <row r="1967" spans="1:13" x14ac:dyDescent="0.3">
      <c r="A1967" s="22" t="s">
        <v>28</v>
      </c>
      <c r="J1967" s="10">
        <v>0.05</v>
      </c>
      <c r="M1967" s="1" t="s">
        <v>262</v>
      </c>
    </row>
    <row r="1968" spans="1:13" x14ac:dyDescent="0.3">
      <c r="A1968" s="58" t="s">
        <v>29</v>
      </c>
      <c r="H1968" s="34"/>
      <c r="I1968" s="79">
        <v>8</v>
      </c>
      <c r="L1968" s="4" t="s">
        <v>322</v>
      </c>
      <c r="M1968" s="1" t="s">
        <v>236</v>
      </c>
    </row>
    <row r="1969" spans="1:14" x14ac:dyDescent="0.3">
      <c r="A1969" s="5" t="s">
        <v>29</v>
      </c>
      <c r="L1969" s="1" t="s">
        <v>304</v>
      </c>
      <c r="M1969" s="1" t="s">
        <v>318</v>
      </c>
    </row>
    <row r="1970" spans="1:14" x14ac:dyDescent="0.3">
      <c r="A1970" s="13" t="s">
        <v>29</v>
      </c>
      <c r="H1970" s="34"/>
      <c r="K1970" s="10">
        <v>4.7199999999999999E-2</v>
      </c>
      <c r="M1970" s="1" t="s">
        <v>228</v>
      </c>
    </row>
    <row r="1971" spans="1:14" x14ac:dyDescent="0.3">
      <c r="A1971" s="14" t="s">
        <v>29</v>
      </c>
      <c r="H1971" s="15">
        <v>0.68879999999999997</v>
      </c>
      <c r="M1971" s="12" t="s">
        <v>255</v>
      </c>
    </row>
    <row r="1972" spans="1:14" x14ac:dyDescent="0.3">
      <c r="A1972" s="14" t="s">
        <v>29</v>
      </c>
      <c r="H1972" s="15">
        <v>0.56999999999999995</v>
      </c>
      <c r="M1972" s="12" t="s">
        <v>255</v>
      </c>
    </row>
    <row r="1973" spans="1:14" x14ac:dyDescent="0.3">
      <c r="A1973" s="13" t="s">
        <v>29</v>
      </c>
      <c r="H1973" s="34"/>
      <c r="K1973" s="10">
        <v>4.7199999999999999E-2</v>
      </c>
      <c r="M1973" s="1" t="s">
        <v>9</v>
      </c>
    </row>
    <row r="1974" spans="1:14" x14ac:dyDescent="0.3">
      <c r="A1974" s="22" t="s">
        <v>29</v>
      </c>
      <c r="J1974" s="10">
        <v>0.22</v>
      </c>
      <c r="M1974" s="1" t="s">
        <v>262</v>
      </c>
    </row>
    <row r="1975" spans="1:14" x14ac:dyDescent="0.3">
      <c r="A1975" s="70" t="s">
        <v>30</v>
      </c>
      <c r="H1975" s="34"/>
      <c r="I1975" s="79">
        <v>10</v>
      </c>
      <c r="L1975" s="1" t="s">
        <v>300</v>
      </c>
      <c r="M1975" s="1" t="s">
        <v>236</v>
      </c>
    </row>
    <row r="1976" spans="1:14" x14ac:dyDescent="0.3">
      <c r="A1976" s="5" t="s">
        <v>30</v>
      </c>
      <c r="L1976" s="1" t="s">
        <v>289</v>
      </c>
      <c r="M1976" s="1" t="s">
        <v>318</v>
      </c>
    </row>
    <row r="1977" spans="1:14" x14ac:dyDescent="0.3">
      <c r="A1977" s="70" t="s">
        <v>30</v>
      </c>
      <c r="H1977" s="34"/>
      <c r="K1977" s="10">
        <v>24.6</v>
      </c>
      <c r="M1977" s="1" t="s">
        <v>228</v>
      </c>
    </row>
    <row r="1978" spans="1:14" x14ac:dyDescent="0.3">
      <c r="A1978" s="70" t="s">
        <v>30</v>
      </c>
      <c r="H1978" s="15">
        <v>0.3829728</v>
      </c>
      <c r="M1978" s="12" t="s">
        <v>255</v>
      </c>
    </row>
    <row r="1979" spans="1:14" x14ac:dyDescent="0.3">
      <c r="A1979" s="70" t="s">
        <v>30</v>
      </c>
      <c r="H1979" s="15">
        <v>0.40036500000000003</v>
      </c>
      <c r="M1979" s="12" t="s">
        <v>255</v>
      </c>
    </row>
    <row r="1980" spans="1:14" x14ac:dyDescent="0.3">
      <c r="A1980" s="70" t="s">
        <v>30</v>
      </c>
      <c r="H1980" s="34"/>
      <c r="K1980" s="10">
        <v>24.6</v>
      </c>
      <c r="M1980" s="1" t="s">
        <v>9</v>
      </c>
    </row>
    <row r="1981" spans="1:14" x14ac:dyDescent="0.3">
      <c r="A1981" s="70" t="s">
        <v>30</v>
      </c>
      <c r="J1981" s="10">
        <v>412</v>
      </c>
      <c r="M1981" s="1" t="s">
        <v>262</v>
      </c>
    </row>
    <row r="1982" spans="1:14" x14ac:dyDescent="0.3">
      <c r="A1982" s="5" t="s">
        <v>149</v>
      </c>
      <c r="L1982" s="1" t="s">
        <v>316</v>
      </c>
      <c r="M1982" s="1" t="s">
        <v>318</v>
      </c>
    </row>
    <row r="1983" spans="1:14" x14ac:dyDescent="0.3">
      <c r="A1983" s="22" t="s">
        <v>149</v>
      </c>
      <c r="J1983" s="10">
        <v>65</v>
      </c>
      <c r="M1983" s="1" t="s">
        <v>262</v>
      </c>
    </row>
    <row r="1984" spans="1:14" x14ac:dyDescent="0.3">
      <c r="A1984" s="24" t="s">
        <v>149</v>
      </c>
      <c r="H1984" s="34"/>
      <c r="J1984" s="19">
        <v>65</v>
      </c>
      <c r="M1984" s="1" t="s">
        <v>212</v>
      </c>
      <c r="N1984" s="9" t="s">
        <v>209</v>
      </c>
    </row>
    <row r="1985" spans="1:14" x14ac:dyDescent="0.3">
      <c r="A1985" s="22" t="s">
        <v>149</v>
      </c>
      <c r="J1985" s="10">
        <v>65</v>
      </c>
      <c r="M1985" s="1" t="s">
        <v>285</v>
      </c>
    </row>
    <row r="1986" spans="1:14" x14ac:dyDescent="0.3">
      <c r="A1986" s="22" t="s">
        <v>150</v>
      </c>
      <c r="J1986" s="10">
        <v>165.32</v>
      </c>
      <c r="M1986" s="1" t="s">
        <v>262</v>
      </c>
    </row>
    <row r="1987" spans="1:14" x14ac:dyDescent="0.3">
      <c r="A1987" s="24" t="s">
        <v>150</v>
      </c>
      <c r="H1987" s="34"/>
      <c r="J1987" s="19">
        <v>165.32</v>
      </c>
      <c r="M1987" s="1" t="s">
        <v>212</v>
      </c>
      <c r="N1987" s="7" t="s">
        <v>209</v>
      </c>
    </row>
    <row r="1988" spans="1:14" x14ac:dyDescent="0.3">
      <c r="A1988" s="22" t="s">
        <v>150</v>
      </c>
      <c r="J1988" s="10">
        <v>165.32</v>
      </c>
      <c r="M1988" s="1" t="s">
        <v>285</v>
      </c>
    </row>
    <row r="1989" spans="1:14" x14ac:dyDescent="0.3">
      <c r="A1989" s="5" t="s">
        <v>272</v>
      </c>
      <c r="L1989" s="1" t="s">
        <v>312</v>
      </c>
      <c r="M1989" s="1" t="s">
        <v>318</v>
      </c>
    </row>
    <row r="1990" spans="1:14" x14ac:dyDescent="0.3">
      <c r="A1990" s="22" t="s">
        <v>272</v>
      </c>
      <c r="J1990" s="10">
        <v>22</v>
      </c>
      <c r="M1990" s="1" t="s">
        <v>262</v>
      </c>
    </row>
    <row r="1991" spans="1:14" x14ac:dyDescent="0.3">
      <c r="A1991" s="14" t="s">
        <v>151</v>
      </c>
      <c r="H1991" s="15">
        <v>0.57998666700000001</v>
      </c>
      <c r="M1991" s="12" t="s">
        <v>255</v>
      </c>
    </row>
    <row r="1992" spans="1:14" x14ac:dyDescent="0.3">
      <c r="A1992" s="14" t="s">
        <v>151</v>
      </c>
      <c r="H1992" s="15">
        <v>0.60700500000000002</v>
      </c>
      <c r="M1992" s="12" t="s">
        <v>255</v>
      </c>
    </row>
    <row r="1993" spans="1:14" x14ac:dyDescent="0.3">
      <c r="A1993" s="14" t="s">
        <v>151</v>
      </c>
      <c r="H1993" s="15">
        <v>0.60700500000000002</v>
      </c>
      <c r="M1993" s="12" t="s">
        <v>255</v>
      </c>
    </row>
    <row r="1994" spans="1:14" x14ac:dyDescent="0.3">
      <c r="A1994" s="22" t="s">
        <v>153</v>
      </c>
      <c r="J1994" s="10">
        <v>187.2</v>
      </c>
      <c r="M1994" s="1" t="s">
        <v>285</v>
      </c>
    </row>
    <row r="1995" spans="1:14" x14ac:dyDescent="0.3">
      <c r="A1995" s="58" t="s">
        <v>154</v>
      </c>
      <c r="H1995" s="34"/>
      <c r="L1995" s="4" t="s">
        <v>292</v>
      </c>
      <c r="M1995" s="1" t="s">
        <v>236</v>
      </c>
    </row>
    <row r="1996" spans="1:14" x14ac:dyDescent="0.3">
      <c r="A1996" s="5" t="s">
        <v>154</v>
      </c>
      <c r="L1996" s="1" t="s">
        <v>313</v>
      </c>
      <c r="M1996" s="1" t="s">
        <v>318</v>
      </c>
    </row>
    <row r="1997" spans="1:14" x14ac:dyDescent="0.3">
      <c r="A1997" s="13" t="s">
        <v>154</v>
      </c>
      <c r="H1997" s="34"/>
      <c r="I1997" s="79">
        <v>1.5</v>
      </c>
      <c r="M1997" s="1" t="s">
        <v>239</v>
      </c>
    </row>
    <row r="1998" spans="1:14" x14ac:dyDescent="0.3">
      <c r="A1998" s="22" t="s">
        <v>154</v>
      </c>
      <c r="J1998" s="10">
        <v>7.9</v>
      </c>
      <c r="M1998" s="1" t="s">
        <v>262</v>
      </c>
    </row>
    <row r="1999" spans="1:14" x14ac:dyDescent="0.3">
      <c r="A1999" s="24" t="s">
        <v>154</v>
      </c>
      <c r="H1999" s="34"/>
      <c r="J1999" s="19">
        <v>7.9</v>
      </c>
      <c r="M1999" s="1" t="s">
        <v>212</v>
      </c>
      <c r="N1999" s="7" t="s">
        <v>209</v>
      </c>
    </row>
    <row r="2000" spans="1:14" x14ac:dyDescent="0.3">
      <c r="A2000" s="22" t="s">
        <v>154</v>
      </c>
      <c r="J2000" s="10">
        <v>7.9</v>
      </c>
      <c r="M2000" s="1" t="s">
        <v>285</v>
      </c>
    </row>
    <row r="2001" spans="1:13" x14ac:dyDescent="0.3">
      <c r="A2001" s="14" t="s">
        <v>155</v>
      </c>
      <c r="H2001" s="15">
        <v>0.78351000000000004</v>
      </c>
      <c r="M2001" s="12" t="s">
        <v>255</v>
      </c>
    </row>
    <row r="2002" spans="1:13" x14ac:dyDescent="0.3">
      <c r="A2002" s="14" t="s">
        <v>155</v>
      </c>
      <c r="H2002" s="15">
        <v>0.78351000000000004</v>
      </c>
      <c r="M2002" s="12" t="s">
        <v>255</v>
      </c>
    </row>
    <row r="2003" spans="1:13" x14ac:dyDescent="0.3">
      <c r="A2003" s="22" t="s">
        <v>155</v>
      </c>
      <c r="J2003" s="10">
        <v>29.6</v>
      </c>
      <c r="M2003" s="1" t="s">
        <v>285</v>
      </c>
    </row>
    <row r="2004" spans="1:13" x14ac:dyDescent="0.3">
      <c r="A2004" s="70" t="s">
        <v>156</v>
      </c>
      <c r="H2004" s="15">
        <v>0.49830000000000002</v>
      </c>
      <c r="M2004" s="12" t="s">
        <v>255</v>
      </c>
    </row>
    <row r="2005" spans="1:13" x14ac:dyDescent="0.3">
      <c r="A2005" s="70" t="s">
        <v>156</v>
      </c>
      <c r="J2005" s="10">
        <v>146</v>
      </c>
      <c r="M2005" s="1" t="s">
        <v>262</v>
      </c>
    </row>
    <row r="2006" spans="1:13" x14ac:dyDescent="0.3">
      <c r="A2006" s="70" t="s">
        <v>156</v>
      </c>
      <c r="H2006" s="20">
        <v>0.445207242</v>
      </c>
      <c r="M2006" s="12" t="s">
        <v>254</v>
      </c>
    </row>
    <row r="2007" spans="1:13" x14ac:dyDescent="0.3">
      <c r="A2007" s="22" t="s">
        <v>156</v>
      </c>
      <c r="J2007" s="10">
        <v>146</v>
      </c>
      <c r="M2007" s="1" t="s">
        <v>285</v>
      </c>
    </row>
    <row r="2008" spans="1:13" x14ac:dyDescent="0.3">
      <c r="A2008" s="58" t="s">
        <v>157</v>
      </c>
      <c r="H2008" s="34"/>
      <c r="I2008" s="79">
        <v>3</v>
      </c>
      <c r="L2008" s="1" t="s">
        <v>319</v>
      </c>
      <c r="M2008" s="1" t="s">
        <v>236</v>
      </c>
    </row>
    <row r="2009" spans="1:13" x14ac:dyDescent="0.3">
      <c r="A2009" s="5" t="s">
        <v>157</v>
      </c>
      <c r="L2009" s="1" t="s">
        <v>305</v>
      </c>
      <c r="M2009" s="1" t="s">
        <v>318</v>
      </c>
    </row>
    <row r="2010" spans="1:13" x14ac:dyDescent="0.3">
      <c r="A2010" s="14" t="s">
        <v>157</v>
      </c>
      <c r="H2010" s="15">
        <v>0.86960999999999999</v>
      </c>
      <c r="M2010" s="12" t="s">
        <v>255</v>
      </c>
    </row>
    <row r="2011" spans="1:13" x14ac:dyDescent="0.3">
      <c r="A2011" s="22" t="s">
        <v>157</v>
      </c>
      <c r="J2011" s="10">
        <v>151.46</v>
      </c>
      <c r="M2011" s="1" t="s">
        <v>285</v>
      </c>
    </row>
    <row r="2012" spans="1:13" x14ac:dyDescent="0.3">
      <c r="A2012" s="5" t="s">
        <v>158</v>
      </c>
      <c r="L2012" s="1" t="s">
        <v>306</v>
      </c>
      <c r="M2012" s="1" t="s">
        <v>318</v>
      </c>
    </row>
    <row r="2013" spans="1:13" x14ac:dyDescent="0.3">
      <c r="A2013" s="22" t="s">
        <v>158</v>
      </c>
      <c r="J2013" s="10">
        <v>43.522399999999998</v>
      </c>
      <c r="M2013" s="1" t="s">
        <v>262</v>
      </c>
    </row>
    <row r="2014" spans="1:13" x14ac:dyDescent="0.3">
      <c r="A2014" s="13" t="s">
        <v>159</v>
      </c>
      <c r="H2014" s="34"/>
      <c r="I2014" s="79">
        <v>2</v>
      </c>
      <c r="M2014" s="1" t="s">
        <v>239</v>
      </c>
    </row>
    <row r="2015" spans="1:13" x14ac:dyDescent="0.3">
      <c r="A2015" s="5" t="s">
        <v>160</v>
      </c>
      <c r="L2015" s="1" t="s">
        <v>300</v>
      </c>
      <c r="M2015" s="1" t="s">
        <v>318</v>
      </c>
    </row>
    <row r="2016" spans="1:13" x14ac:dyDescent="0.3">
      <c r="A2016" s="14" t="s">
        <v>160</v>
      </c>
      <c r="H2016" s="15">
        <v>0.76060000000000005</v>
      </c>
      <c r="M2016" s="12" t="s">
        <v>255</v>
      </c>
    </row>
    <row r="2017" spans="1:14" x14ac:dyDescent="0.3">
      <c r="A2017" s="14" t="s">
        <v>160</v>
      </c>
      <c r="H2017" s="15">
        <v>0.78781500000000004</v>
      </c>
      <c r="M2017" s="12" t="s">
        <v>255</v>
      </c>
    </row>
    <row r="2018" spans="1:14" x14ac:dyDescent="0.3">
      <c r="A2018" s="22" t="s">
        <v>160</v>
      </c>
      <c r="J2018" s="10">
        <v>98</v>
      </c>
      <c r="M2018" s="1" t="s">
        <v>262</v>
      </c>
    </row>
    <row r="2019" spans="1:14" x14ac:dyDescent="0.3">
      <c r="A2019" s="22" t="s">
        <v>160</v>
      </c>
      <c r="J2019" s="10">
        <v>67</v>
      </c>
      <c r="M2019" s="1" t="s">
        <v>285</v>
      </c>
    </row>
    <row r="2020" spans="1:14" x14ac:dyDescent="0.3">
      <c r="A2020" s="58" t="s">
        <v>161</v>
      </c>
      <c r="H2020" s="34"/>
      <c r="L2020" s="1" t="s">
        <v>320</v>
      </c>
      <c r="M2020" s="1" t="s">
        <v>236</v>
      </c>
    </row>
    <row r="2021" spans="1:14" x14ac:dyDescent="0.3">
      <c r="A2021" s="5" t="s">
        <v>161</v>
      </c>
      <c r="L2021" s="1" t="s">
        <v>306</v>
      </c>
      <c r="M2021" s="1" t="s">
        <v>318</v>
      </c>
    </row>
    <row r="2022" spans="1:14" x14ac:dyDescent="0.3">
      <c r="A2022" s="22" t="s">
        <v>161</v>
      </c>
      <c r="J2022" s="10">
        <v>3.8</v>
      </c>
      <c r="M2022" s="1" t="s">
        <v>262</v>
      </c>
    </row>
    <row r="2023" spans="1:14" x14ac:dyDescent="0.3">
      <c r="A2023" s="24" t="s">
        <v>161</v>
      </c>
      <c r="H2023" s="34"/>
      <c r="J2023" s="19">
        <v>3.8</v>
      </c>
      <c r="M2023" s="1" t="s">
        <v>212</v>
      </c>
      <c r="N2023" s="7" t="s">
        <v>209</v>
      </c>
    </row>
    <row r="2024" spans="1:14" x14ac:dyDescent="0.3">
      <c r="A2024" s="22" t="s">
        <v>161</v>
      </c>
      <c r="J2024" s="10">
        <v>3.8</v>
      </c>
      <c r="M2024" s="1" t="s">
        <v>285</v>
      </c>
    </row>
    <row r="2025" spans="1:14" x14ac:dyDescent="0.3">
      <c r="A2025" s="5" t="s">
        <v>162</v>
      </c>
      <c r="L2025" s="1" t="s">
        <v>307</v>
      </c>
      <c r="M2025" s="1" t="s">
        <v>318</v>
      </c>
    </row>
    <row r="2026" spans="1:14" x14ac:dyDescent="0.3">
      <c r="A2026" s="14" t="s">
        <v>162</v>
      </c>
      <c r="H2026" s="15">
        <v>0.52520999999999995</v>
      </c>
      <c r="M2026" s="12" t="s">
        <v>255</v>
      </c>
    </row>
    <row r="2027" spans="1:14" x14ac:dyDescent="0.3">
      <c r="A2027" s="14" t="s">
        <v>162</v>
      </c>
      <c r="H2027" s="15">
        <v>0.52520999999999995</v>
      </c>
      <c r="M2027" s="12" t="s">
        <v>255</v>
      </c>
    </row>
    <row r="2028" spans="1:14" x14ac:dyDescent="0.3">
      <c r="A2028" s="14" t="s">
        <v>162</v>
      </c>
      <c r="H2028" s="15">
        <v>0.52520999999999995</v>
      </c>
      <c r="M2028" s="12" t="s">
        <v>255</v>
      </c>
    </row>
    <row r="2029" spans="1:14" x14ac:dyDescent="0.3">
      <c r="A2029" s="22" t="s">
        <v>162</v>
      </c>
      <c r="J2029" s="10">
        <v>56</v>
      </c>
      <c r="M2029" s="1" t="s">
        <v>262</v>
      </c>
    </row>
    <row r="2030" spans="1:14" x14ac:dyDescent="0.3">
      <c r="A2030" s="22" t="s">
        <v>162</v>
      </c>
      <c r="J2030" s="10">
        <v>56</v>
      </c>
      <c r="M2030" s="1" t="s">
        <v>285</v>
      </c>
    </row>
    <row r="2031" spans="1:14" x14ac:dyDescent="0.3">
      <c r="A2031" s="5" t="s">
        <v>163</v>
      </c>
      <c r="L2031" s="1" t="s">
        <v>327</v>
      </c>
      <c r="M2031" s="1" t="s">
        <v>318</v>
      </c>
    </row>
    <row r="2032" spans="1:14" x14ac:dyDescent="0.3">
      <c r="A2032" s="58" t="s">
        <v>163</v>
      </c>
      <c r="H2032" s="34"/>
      <c r="L2032" s="4" t="s">
        <v>302</v>
      </c>
      <c r="M2032" s="1" t="s">
        <v>236</v>
      </c>
    </row>
    <row r="2033" spans="1:14" x14ac:dyDescent="0.3">
      <c r="A2033" s="13" t="s">
        <v>163</v>
      </c>
      <c r="H2033" s="34"/>
      <c r="I2033" s="79">
        <v>10</v>
      </c>
      <c r="M2033" s="1" t="s">
        <v>239</v>
      </c>
    </row>
    <row r="2034" spans="1:14" x14ac:dyDescent="0.3">
      <c r="A2034" s="22" t="s">
        <v>163</v>
      </c>
      <c r="J2034" s="10">
        <v>8.4</v>
      </c>
      <c r="M2034" s="1" t="s">
        <v>262</v>
      </c>
    </row>
    <row r="2035" spans="1:14" x14ac:dyDescent="0.3">
      <c r="A2035" s="24" t="s">
        <v>163</v>
      </c>
      <c r="H2035" s="34"/>
      <c r="J2035" s="19">
        <v>8.4</v>
      </c>
      <c r="M2035" s="1" t="s">
        <v>212</v>
      </c>
      <c r="N2035" s="7" t="s">
        <v>209</v>
      </c>
    </row>
    <row r="2036" spans="1:14" x14ac:dyDescent="0.3">
      <c r="A2036" s="22" t="s">
        <v>163</v>
      </c>
      <c r="J2036" s="10">
        <v>8.4</v>
      </c>
      <c r="M2036" s="1" t="s">
        <v>285</v>
      </c>
    </row>
    <row r="2037" spans="1:14" x14ac:dyDescent="0.3">
      <c r="A2037" s="13" t="s">
        <v>164</v>
      </c>
      <c r="H2037" s="34"/>
      <c r="I2037" s="79">
        <v>5</v>
      </c>
      <c r="M2037" s="1" t="s">
        <v>239</v>
      </c>
    </row>
    <row r="2038" spans="1:14" x14ac:dyDescent="0.3">
      <c r="A2038" s="22" t="s">
        <v>164</v>
      </c>
      <c r="J2038" s="10">
        <v>15.46</v>
      </c>
      <c r="M2038" s="1" t="s">
        <v>262</v>
      </c>
    </row>
    <row r="2039" spans="1:14" x14ac:dyDescent="0.3">
      <c r="A2039" s="24" t="s">
        <v>164</v>
      </c>
      <c r="H2039" s="34"/>
      <c r="J2039" s="19">
        <v>15.46</v>
      </c>
      <c r="M2039" s="1" t="s">
        <v>212</v>
      </c>
      <c r="N2039" s="7" t="s">
        <v>209</v>
      </c>
    </row>
    <row r="2040" spans="1:14" x14ac:dyDescent="0.3">
      <c r="A2040" s="22" t="s">
        <v>165</v>
      </c>
      <c r="J2040" s="10">
        <v>2.9615999999999998</v>
      </c>
      <c r="M2040" s="1" t="s">
        <v>262</v>
      </c>
    </row>
    <row r="2041" spans="1:14" x14ac:dyDescent="0.3">
      <c r="A2041" s="7" t="s">
        <v>165</v>
      </c>
      <c r="H2041" s="34"/>
      <c r="J2041" s="19">
        <v>39.9</v>
      </c>
      <c r="M2041" s="1" t="s">
        <v>212</v>
      </c>
      <c r="N2041" s="7" t="s">
        <v>209</v>
      </c>
    </row>
    <row r="2042" spans="1:14" x14ac:dyDescent="0.3">
      <c r="A2042" s="22" t="s">
        <v>166</v>
      </c>
      <c r="J2042" s="10">
        <v>50</v>
      </c>
      <c r="M2042" s="1" t="s">
        <v>262</v>
      </c>
    </row>
    <row r="2043" spans="1:14" x14ac:dyDescent="0.3">
      <c r="A2043" s="24" t="s">
        <v>166</v>
      </c>
      <c r="H2043" s="34"/>
      <c r="J2043" s="19">
        <v>50</v>
      </c>
      <c r="M2043" s="1" t="s">
        <v>212</v>
      </c>
      <c r="N2043" s="7" t="s">
        <v>209</v>
      </c>
    </row>
    <row r="2044" spans="1:14" x14ac:dyDescent="0.3">
      <c r="A2044" s="5" t="s">
        <v>167</v>
      </c>
      <c r="L2044" s="1" t="s">
        <v>289</v>
      </c>
      <c r="M2044" s="1" t="s">
        <v>318</v>
      </c>
    </row>
    <row r="2045" spans="1:14" x14ac:dyDescent="0.3">
      <c r="A2045" s="22" t="s">
        <v>167</v>
      </c>
      <c r="J2045" s="10">
        <v>219</v>
      </c>
      <c r="M2045" s="1" t="s">
        <v>262</v>
      </c>
    </row>
    <row r="2046" spans="1:14" x14ac:dyDescent="0.3">
      <c r="A2046" s="5" t="s">
        <v>168</v>
      </c>
      <c r="L2046" s="1" t="s">
        <v>314</v>
      </c>
      <c r="M2046" s="1" t="s">
        <v>318</v>
      </c>
    </row>
    <row r="2047" spans="1:14" x14ac:dyDescent="0.3">
      <c r="A2047" s="70" t="s">
        <v>226</v>
      </c>
      <c r="H2047" s="34"/>
      <c r="K2047" s="10">
        <v>76.236000000000004</v>
      </c>
      <c r="M2047" s="1" t="s">
        <v>9</v>
      </c>
    </row>
    <row r="2048" spans="1:14" x14ac:dyDescent="0.3">
      <c r="A2048" s="70" t="s">
        <v>226</v>
      </c>
      <c r="H2048" s="34"/>
      <c r="K2048" s="10">
        <v>76.236000000000004</v>
      </c>
      <c r="M2048" s="1" t="s">
        <v>228</v>
      </c>
    </row>
    <row r="2049" spans="1:13" x14ac:dyDescent="0.3">
      <c r="A2049" s="70" t="s">
        <v>226</v>
      </c>
      <c r="J2049" s="10">
        <v>51.5</v>
      </c>
      <c r="M2049" s="1" t="s">
        <v>262</v>
      </c>
    </row>
    <row r="2050" spans="1:13" x14ac:dyDescent="0.3">
      <c r="A2050" s="5" t="s">
        <v>170</v>
      </c>
      <c r="L2050" s="1" t="s">
        <v>313</v>
      </c>
      <c r="M2050" s="1" t="s">
        <v>318</v>
      </c>
    </row>
    <row r="2051" spans="1:13" x14ac:dyDescent="0.3">
      <c r="A2051" s="22" t="s">
        <v>170</v>
      </c>
      <c r="J2051" s="10">
        <v>11.0708</v>
      </c>
      <c r="M2051" s="1" t="s">
        <v>262</v>
      </c>
    </row>
    <row r="2052" spans="1:13" x14ac:dyDescent="0.3">
      <c r="A2052" s="58" t="s">
        <v>31</v>
      </c>
      <c r="H2052" s="34"/>
      <c r="I2052" s="79">
        <v>4</v>
      </c>
      <c r="L2052" s="1" t="s">
        <v>320</v>
      </c>
      <c r="M2052" s="1" t="s">
        <v>236</v>
      </c>
    </row>
    <row r="2053" spans="1:13" x14ac:dyDescent="0.3">
      <c r="A2053" s="5" t="s">
        <v>31</v>
      </c>
      <c r="L2053" s="1" t="s">
        <v>289</v>
      </c>
      <c r="M2053" s="1" t="s">
        <v>318</v>
      </c>
    </row>
    <row r="2054" spans="1:13" x14ac:dyDescent="0.3">
      <c r="A2054" s="13" t="s">
        <v>31</v>
      </c>
      <c r="H2054" s="34"/>
      <c r="K2054" s="10">
        <v>14.4</v>
      </c>
      <c r="M2054" s="1" t="s">
        <v>228</v>
      </c>
    </row>
    <row r="2055" spans="1:13" x14ac:dyDescent="0.3">
      <c r="A2055" s="13" t="s">
        <v>31</v>
      </c>
      <c r="H2055" s="34"/>
      <c r="I2055" s="79">
        <v>5</v>
      </c>
      <c r="M2055" s="1" t="s">
        <v>239</v>
      </c>
    </row>
    <row r="2056" spans="1:13" x14ac:dyDescent="0.3">
      <c r="A2056" s="14" t="s">
        <v>31</v>
      </c>
      <c r="H2056" s="15">
        <v>0.74476500000000001</v>
      </c>
      <c r="M2056" s="12" t="s">
        <v>255</v>
      </c>
    </row>
    <row r="2057" spans="1:13" x14ac:dyDescent="0.3">
      <c r="A2057" s="13" t="s">
        <v>31</v>
      </c>
      <c r="H2057" s="34"/>
      <c r="K2057" s="10">
        <v>14.4</v>
      </c>
      <c r="M2057" s="1" t="s">
        <v>9</v>
      </c>
    </row>
    <row r="2058" spans="1:13" x14ac:dyDescent="0.3">
      <c r="A2058" s="22" t="s">
        <v>31</v>
      </c>
      <c r="J2058" s="10">
        <v>8.35</v>
      </c>
      <c r="M2058" s="1" t="s">
        <v>262</v>
      </c>
    </row>
    <row r="2059" spans="1:13" x14ac:dyDescent="0.3">
      <c r="A2059" s="54" t="s">
        <v>31</v>
      </c>
      <c r="I2059" s="87">
        <v>15</v>
      </c>
      <c r="M2059" s="1" t="s">
        <v>264</v>
      </c>
    </row>
    <row r="2060" spans="1:13" x14ac:dyDescent="0.3">
      <c r="A2060" s="22" t="s">
        <v>31</v>
      </c>
      <c r="J2060" s="10">
        <v>8.35</v>
      </c>
      <c r="M2060" s="1" t="s">
        <v>285</v>
      </c>
    </row>
    <row r="2061" spans="1:13" x14ac:dyDescent="0.3">
      <c r="A2061" s="13" t="s">
        <v>171</v>
      </c>
      <c r="H2061" s="34"/>
      <c r="K2061" s="10">
        <v>1430.5</v>
      </c>
      <c r="M2061" s="1" t="s">
        <v>228</v>
      </c>
    </row>
    <row r="2062" spans="1:13" x14ac:dyDescent="0.3">
      <c r="A2062" s="22" t="s">
        <v>171</v>
      </c>
      <c r="J2062" s="10">
        <v>957.68799999999999</v>
      </c>
      <c r="M2062" s="1" t="s">
        <v>262</v>
      </c>
    </row>
    <row r="2063" spans="1:13" x14ac:dyDescent="0.3">
      <c r="A2063" s="5" t="s">
        <v>32</v>
      </c>
      <c r="L2063" s="1" t="s">
        <v>308</v>
      </c>
      <c r="M2063" s="1" t="s">
        <v>318</v>
      </c>
    </row>
    <row r="2064" spans="1:13" x14ac:dyDescent="0.3">
      <c r="A2064" s="13" t="s">
        <v>32</v>
      </c>
      <c r="H2064" s="34"/>
      <c r="K2064" s="10">
        <v>4.8</v>
      </c>
      <c r="M2064" s="1" t="s">
        <v>228</v>
      </c>
    </row>
    <row r="2065" spans="1:13" x14ac:dyDescent="0.3">
      <c r="A2065" s="14" t="s">
        <v>32</v>
      </c>
      <c r="H2065" s="15">
        <v>0.40980699999999998</v>
      </c>
      <c r="M2065" s="12" t="s">
        <v>255</v>
      </c>
    </row>
    <row r="2066" spans="1:13" x14ac:dyDescent="0.3">
      <c r="A2066" s="14" t="s">
        <v>32</v>
      </c>
      <c r="H2066" s="15">
        <v>0.41327999999999998</v>
      </c>
      <c r="M2066" s="12" t="s">
        <v>255</v>
      </c>
    </row>
    <row r="2067" spans="1:13" x14ac:dyDescent="0.3">
      <c r="A2067" s="14" t="s">
        <v>32</v>
      </c>
      <c r="H2067" s="15">
        <v>0.41327999999999998</v>
      </c>
      <c r="M2067" s="12" t="s">
        <v>255</v>
      </c>
    </row>
    <row r="2068" spans="1:13" x14ac:dyDescent="0.3">
      <c r="A2068" s="14" t="s">
        <v>32</v>
      </c>
      <c r="H2068" s="15">
        <v>0.41327999999999998</v>
      </c>
      <c r="M2068" s="12" t="s">
        <v>255</v>
      </c>
    </row>
    <row r="2069" spans="1:13" x14ac:dyDescent="0.3">
      <c r="A2069" s="13" t="s">
        <v>32</v>
      </c>
      <c r="H2069" s="34"/>
      <c r="K2069" s="10">
        <v>4.8</v>
      </c>
      <c r="M2069" s="1" t="s">
        <v>9</v>
      </c>
    </row>
    <row r="2070" spans="1:13" x14ac:dyDescent="0.3">
      <c r="A2070" s="22" t="s">
        <v>32</v>
      </c>
      <c r="J2070" s="10">
        <v>6.6</v>
      </c>
      <c r="M2070" s="1" t="s">
        <v>262</v>
      </c>
    </row>
    <row r="2071" spans="1:13" x14ac:dyDescent="0.3">
      <c r="A2071" s="22" t="s">
        <v>32</v>
      </c>
      <c r="J2071" s="10">
        <v>6.6</v>
      </c>
      <c r="M2071" s="1" t="s">
        <v>285</v>
      </c>
    </row>
    <row r="2072" spans="1:13" x14ac:dyDescent="0.3">
      <c r="A2072" s="5" t="s">
        <v>173</v>
      </c>
      <c r="L2072" s="1" t="s">
        <v>292</v>
      </c>
      <c r="M2072" s="1" t="s">
        <v>318</v>
      </c>
    </row>
    <row r="2073" spans="1:13" x14ac:dyDescent="0.3">
      <c r="A2073" s="22" t="s">
        <v>173</v>
      </c>
      <c r="J2073" s="10">
        <v>109</v>
      </c>
      <c r="M2073" s="1" t="s">
        <v>262</v>
      </c>
    </row>
    <row r="2074" spans="1:13" x14ac:dyDescent="0.3">
      <c r="A2074" s="22" t="s">
        <v>173</v>
      </c>
      <c r="J2074" s="10">
        <v>109</v>
      </c>
      <c r="M2074" s="1" t="s">
        <v>285</v>
      </c>
    </row>
    <row r="2075" spans="1:13" x14ac:dyDescent="0.3">
      <c r="A2075" s="5" t="s">
        <v>175</v>
      </c>
      <c r="L2075" s="1" t="s">
        <v>289</v>
      </c>
      <c r="M2075" s="1" t="s">
        <v>318</v>
      </c>
    </row>
    <row r="2076" spans="1:13" x14ac:dyDescent="0.3">
      <c r="A2076" s="14" t="s">
        <v>175</v>
      </c>
      <c r="H2076" s="15">
        <v>0.75768000000000002</v>
      </c>
      <c r="M2076" s="12" t="s">
        <v>255</v>
      </c>
    </row>
    <row r="2077" spans="1:13" x14ac:dyDescent="0.3">
      <c r="A2077" s="14" t="s">
        <v>175</v>
      </c>
      <c r="H2077" s="15">
        <v>0.74946233299999998</v>
      </c>
      <c r="M2077" s="12" t="s">
        <v>255</v>
      </c>
    </row>
    <row r="2078" spans="1:13" x14ac:dyDescent="0.3">
      <c r="A2078" s="14" t="s">
        <v>175</v>
      </c>
      <c r="H2078" s="15">
        <v>0.75768000000000002</v>
      </c>
      <c r="M2078" s="12" t="s">
        <v>255</v>
      </c>
    </row>
    <row r="2079" spans="1:13" x14ac:dyDescent="0.3">
      <c r="A2079" s="5" t="s">
        <v>176</v>
      </c>
      <c r="L2079" s="1" t="s">
        <v>314</v>
      </c>
      <c r="M2079" s="1" t="s">
        <v>318</v>
      </c>
    </row>
    <row r="2080" spans="1:13" x14ac:dyDescent="0.3">
      <c r="A2080" s="22" t="s">
        <v>176</v>
      </c>
      <c r="J2080" s="10">
        <v>18.413399999999999</v>
      </c>
      <c r="M2080" s="1" t="s">
        <v>262</v>
      </c>
    </row>
    <row r="2081" spans="1:13" x14ac:dyDescent="0.3">
      <c r="A2081" s="5" t="s">
        <v>33</v>
      </c>
      <c r="L2081" s="1" t="s">
        <v>314</v>
      </c>
      <c r="M2081" s="1" t="s">
        <v>318</v>
      </c>
    </row>
    <row r="2082" spans="1:13" x14ac:dyDescent="0.3">
      <c r="A2082" s="13" t="s">
        <v>33</v>
      </c>
      <c r="H2082" s="34"/>
      <c r="K2082" s="10">
        <v>10.1</v>
      </c>
      <c r="M2082" s="1" t="s">
        <v>228</v>
      </c>
    </row>
    <row r="2083" spans="1:13" x14ac:dyDescent="0.3">
      <c r="A2083" s="13" t="s">
        <v>33</v>
      </c>
      <c r="H2083" s="34"/>
      <c r="I2083" s="79">
        <v>4</v>
      </c>
      <c r="M2083" s="1" t="s">
        <v>239</v>
      </c>
    </row>
    <row r="2084" spans="1:13" x14ac:dyDescent="0.3">
      <c r="A2084" s="13" t="s">
        <v>33</v>
      </c>
      <c r="H2084" s="34"/>
      <c r="K2084" s="10">
        <v>10.1</v>
      </c>
      <c r="M2084" s="1" t="s">
        <v>9</v>
      </c>
    </row>
    <row r="2085" spans="1:13" x14ac:dyDescent="0.3">
      <c r="A2085" s="22" t="s">
        <v>33</v>
      </c>
      <c r="J2085" s="10">
        <v>8.1471999999999998</v>
      </c>
      <c r="M2085" s="1" t="s">
        <v>262</v>
      </c>
    </row>
    <row r="2086" spans="1:13" x14ac:dyDescent="0.3">
      <c r="A2086" s="22" t="s">
        <v>33</v>
      </c>
      <c r="J2086" s="10">
        <v>8.14</v>
      </c>
      <c r="M2086" s="1" t="s">
        <v>285</v>
      </c>
    </row>
    <row r="2087" spans="1:13" x14ac:dyDescent="0.3">
      <c r="A2087" s="14" t="s">
        <v>178</v>
      </c>
      <c r="H2087" s="15">
        <v>0.86960999999999999</v>
      </c>
      <c r="M2087" s="12" t="s">
        <v>255</v>
      </c>
    </row>
    <row r="2088" spans="1:13" x14ac:dyDescent="0.3">
      <c r="A2088" s="13" t="s">
        <v>5</v>
      </c>
      <c r="H2088" s="34"/>
      <c r="I2088" s="79">
        <v>0.5</v>
      </c>
      <c r="M2088" s="1" t="s">
        <v>239</v>
      </c>
    </row>
    <row r="2089" spans="1:13" x14ac:dyDescent="0.3">
      <c r="A2089" s="54" t="s">
        <v>5</v>
      </c>
      <c r="I2089" s="87">
        <v>1</v>
      </c>
      <c r="M2089" s="1" t="s">
        <v>264</v>
      </c>
    </row>
    <row r="2090" spans="1:13" x14ac:dyDescent="0.3">
      <c r="A2090" s="5" t="s">
        <v>179</v>
      </c>
      <c r="L2090" s="1" t="s">
        <v>310</v>
      </c>
      <c r="M2090" s="1" t="s">
        <v>318</v>
      </c>
    </row>
    <row r="2091" spans="1:13" x14ac:dyDescent="0.3">
      <c r="A2091" s="14" t="s">
        <v>179</v>
      </c>
      <c r="H2091" s="15">
        <v>0.678569333</v>
      </c>
      <c r="M2091" s="12" t="s">
        <v>255</v>
      </c>
    </row>
    <row r="2092" spans="1:13" x14ac:dyDescent="0.3">
      <c r="A2092" s="14" t="s">
        <v>179</v>
      </c>
      <c r="H2092" s="15">
        <v>0.71893499999999999</v>
      </c>
      <c r="M2092" s="12" t="s">
        <v>255</v>
      </c>
    </row>
    <row r="2093" spans="1:13" x14ac:dyDescent="0.3">
      <c r="A2093" s="22" t="s">
        <v>179</v>
      </c>
      <c r="J2093" s="10">
        <v>16.977599999999999</v>
      </c>
      <c r="M2093" s="1" t="s">
        <v>262</v>
      </c>
    </row>
    <row r="2094" spans="1:13" x14ac:dyDescent="0.3">
      <c r="A2094" s="5" t="s">
        <v>180</v>
      </c>
      <c r="L2094" s="1" t="s">
        <v>294</v>
      </c>
      <c r="M2094" s="1" t="s">
        <v>318</v>
      </c>
    </row>
    <row r="2095" spans="1:13" x14ac:dyDescent="0.3">
      <c r="A2095" s="58" t="s">
        <v>180</v>
      </c>
      <c r="H2095" s="34"/>
      <c r="I2095" s="79">
        <v>25</v>
      </c>
      <c r="L2095" s="4" t="s">
        <v>333</v>
      </c>
      <c r="M2095" s="1" t="s">
        <v>236</v>
      </c>
    </row>
    <row r="2096" spans="1:13" x14ac:dyDescent="0.3">
      <c r="A2096" s="14" t="s">
        <v>180</v>
      </c>
      <c r="H2096" s="15">
        <v>0.59917833300000001</v>
      </c>
      <c r="M2096" s="12" t="s">
        <v>255</v>
      </c>
    </row>
    <row r="2097" spans="1:14" x14ac:dyDescent="0.3">
      <c r="A2097" s="14" t="s">
        <v>180</v>
      </c>
      <c r="H2097" s="15">
        <v>0.66296999999999995</v>
      </c>
      <c r="M2097" s="12" t="s">
        <v>255</v>
      </c>
    </row>
    <row r="2098" spans="1:14" x14ac:dyDescent="0.3">
      <c r="A2098" s="14" t="s">
        <v>180</v>
      </c>
      <c r="H2098" s="15">
        <v>0.66296999999999995</v>
      </c>
      <c r="M2098" s="12" t="s">
        <v>255</v>
      </c>
    </row>
    <row r="2099" spans="1:14" x14ac:dyDescent="0.3">
      <c r="A2099" s="22" t="s">
        <v>180</v>
      </c>
      <c r="J2099" s="10">
        <v>3.7976000000000001</v>
      </c>
      <c r="M2099" s="1" t="s">
        <v>262</v>
      </c>
    </row>
    <row r="2100" spans="1:14" x14ac:dyDescent="0.3">
      <c r="A2100" s="5" t="s">
        <v>181</v>
      </c>
      <c r="L2100" s="1" t="s">
        <v>292</v>
      </c>
      <c r="M2100" s="1" t="s">
        <v>318</v>
      </c>
    </row>
    <row r="2101" spans="1:14" x14ac:dyDescent="0.3">
      <c r="A2101" s="22" t="s">
        <v>181</v>
      </c>
      <c r="J2101" s="10">
        <v>5.8831600000000002</v>
      </c>
      <c r="M2101" s="1" t="s">
        <v>262</v>
      </c>
    </row>
    <row r="2102" spans="1:14" x14ac:dyDescent="0.3">
      <c r="A2102" s="22" t="s">
        <v>181</v>
      </c>
      <c r="J2102" s="10">
        <v>2.4700000000000002</v>
      </c>
      <c r="M2102" s="1" t="s">
        <v>285</v>
      </c>
    </row>
    <row r="2103" spans="1:14" x14ac:dyDescent="0.3">
      <c r="A2103" s="5" t="s">
        <v>182</v>
      </c>
      <c r="L2103" s="1" t="s">
        <v>289</v>
      </c>
      <c r="M2103" s="1" t="s">
        <v>318</v>
      </c>
    </row>
    <row r="2104" spans="1:14" x14ac:dyDescent="0.3">
      <c r="A2104" s="14" t="s">
        <v>182</v>
      </c>
      <c r="H2104" s="15">
        <v>0.59409000000000001</v>
      </c>
      <c r="M2104" s="12" t="s">
        <v>255</v>
      </c>
    </row>
    <row r="2105" spans="1:14" x14ac:dyDescent="0.3">
      <c r="A2105" s="14" t="s">
        <v>182</v>
      </c>
      <c r="H2105" s="15">
        <v>0.58484766700000002</v>
      </c>
      <c r="M2105" s="12" t="s">
        <v>255</v>
      </c>
    </row>
    <row r="2106" spans="1:14" x14ac:dyDescent="0.3">
      <c r="A2106" s="14" t="s">
        <v>182</v>
      </c>
      <c r="H2106" s="15">
        <v>0.59409000000000001</v>
      </c>
      <c r="M2106" s="12" t="s">
        <v>255</v>
      </c>
    </row>
    <row r="2107" spans="1:14" x14ac:dyDescent="0.3">
      <c r="A2107" s="22" t="s">
        <v>182</v>
      </c>
      <c r="J2107" s="10">
        <v>448.87079999999997</v>
      </c>
      <c r="M2107" s="1" t="s">
        <v>262</v>
      </c>
    </row>
    <row r="2108" spans="1:14" x14ac:dyDescent="0.3">
      <c r="A2108" s="22" t="s">
        <v>183</v>
      </c>
      <c r="J2108" s="10">
        <v>295.60000000000002</v>
      </c>
      <c r="M2108" s="1" t="s">
        <v>262</v>
      </c>
    </row>
    <row r="2109" spans="1:14" x14ac:dyDescent="0.3">
      <c r="A2109" s="22" t="s">
        <v>184</v>
      </c>
      <c r="J2109" s="10">
        <v>0.85</v>
      </c>
      <c r="M2109" s="1" t="s">
        <v>262</v>
      </c>
    </row>
    <row r="2110" spans="1:14" x14ac:dyDescent="0.3">
      <c r="A2110" s="7" t="s">
        <v>184</v>
      </c>
      <c r="H2110" s="34"/>
      <c r="J2110" s="19">
        <v>0.85</v>
      </c>
      <c r="M2110" s="1" t="s">
        <v>212</v>
      </c>
      <c r="N2110" s="7" t="s">
        <v>209</v>
      </c>
    </row>
    <row r="2111" spans="1:14" x14ac:dyDescent="0.3">
      <c r="A2111" s="22" t="s">
        <v>184</v>
      </c>
      <c r="J2111" s="10">
        <v>0.85</v>
      </c>
      <c r="M2111" s="1" t="s">
        <v>285</v>
      </c>
    </row>
    <row r="2112" spans="1:14" x14ac:dyDescent="0.3">
      <c r="A2112" s="58" t="s">
        <v>34</v>
      </c>
      <c r="H2112" s="34"/>
      <c r="I2112" s="79">
        <v>1</v>
      </c>
      <c r="L2112" s="4" t="s">
        <v>232</v>
      </c>
      <c r="M2112" s="1" t="s">
        <v>236</v>
      </c>
    </row>
    <row r="2113" spans="1:14" x14ac:dyDescent="0.3">
      <c r="A2113" s="5" t="s">
        <v>34</v>
      </c>
      <c r="L2113" s="1" t="s">
        <v>327</v>
      </c>
      <c r="M2113" s="1" t="s">
        <v>318</v>
      </c>
    </row>
    <row r="2114" spans="1:14" x14ac:dyDescent="0.3">
      <c r="A2114" s="13" t="s">
        <v>34</v>
      </c>
      <c r="H2114" s="34"/>
      <c r="K2114" s="10">
        <v>0.5736</v>
      </c>
      <c r="M2114" s="1" t="s">
        <v>228</v>
      </c>
    </row>
    <row r="2115" spans="1:14" x14ac:dyDescent="0.3">
      <c r="A2115" s="13" t="s">
        <v>34</v>
      </c>
      <c r="H2115" s="34"/>
      <c r="K2115" s="10">
        <v>0.5736</v>
      </c>
      <c r="M2115" s="1" t="s">
        <v>9</v>
      </c>
    </row>
    <row r="2116" spans="1:14" x14ac:dyDescent="0.3">
      <c r="A2116" s="22" t="s">
        <v>34</v>
      </c>
      <c r="J2116" s="10">
        <v>0.4</v>
      </c>
      <c r="M2116" s="1" t="s">
        <v>262</v>
      </c>
    </row>
    <row r="2117" spans="1:14" x14ac:dyDescent="0.3">
      <c r="A2117" s="7" t="s">
        <v>34</v>
      </c>
      <c r="H2117" s="34"/>
      <c r="J2117" s="19">
        <v>0.6</v>
      </c>
      <c r="M2117" s="1" t="s">
        <v>212</v>
      </c>
      <c r="N2117" s="7" t="s">
        <v>209</v>
      </c>
    </row>
    <row r="2118" spans="1:14" x14ac:dyDescent="0.3">
      <c r="A2118" s="22" t="s">
        <v>34</v>
      </c>
      <c r="J2118" s="10">
        <v>0.6</v>
      </c>
      <c r="M2118" s="1" t="s">
        <v>285</v>
      </c>
    </row>
    <row r="2119" spans="1:14" x14ac:dyDescent="0.3">
      <c r="A2119" s="7" t="s">
        <v>274</v>
      </c>
      <c r="J2119" s="10">
        <v>37.19</v>
      </c>
      <c r="M2119" s="1" t="s">
        <v>285</v>
      </c>
    </row>
    <row r="2120" spans="1:14" x14ac:dyDescent="0.3">
      <c r="A2120" s="7" t="s">
        <v>274</v>
      </c>
      <c r="H2120" s="15">
        <v>0.83947499999999997</v>
      </c>
      <c r="M2120" s="12" t="s">
        <v>255</v>
      </c>
    </row>
    <row r="2121" spans="1:14" x14ac:dyDescent="0.3">
      <c r="A2121" s="5" t="s">
        <v>185</v>
      </c>
      <c r="L2121" s="1" t="s">
        <v>291</v>
      </c>
      <c r="M2121" s="1" t="s">
        <v>318</v>
      </c>
    </row>
    <row r="2122" spans="1:14" x14ac:dyDescent="0.3">
      <c r="A2122" s="70" t="s">
        <v>185</v>
      </c>
      <c r="H2122" s="15">
        <v>0.41327999999999998</v>
      </c>
      <c r="M2122" s="12" t="s">
        <v>255</v>
      </c>
    </row>
    <row r="2123" spans="1:14" x14ac:dyDescent="0.3">
      <c r="A2123" s="70" t="s">
        <v>185</v>
      </c>
      <c r="H2123" s="15">
        <v>0.41327999999999998</v>
      </c>
      <c r="M2123" s="12" t="s">
        <v>255</v>
      </c>
    </row>
    <row r="2124" spans="1:14" x14ac:dyDescent="0.3">
      <c r="A2124" s="70" t="s">
        <v>185</v>
      </c>
      <c r="J2124" s="10">
        <v>7.4</v>
      </c>
      <c r="M2124" s="1" t="s">
        <v>262</v>
      </c>
    </row>
    <row r="2125" spans="1:14" x14ac:dyDescent="0.3">
      <c r="A2125" s="70" t="s">
        <v>185</v>
      </c>
      <c r="H2125" s="34"/>
      <c r="K2125" s="10">
        <v>11.726100000000001</v>
      </c>
      <c r="M2125" s="1" t="s">
        <v>228</v>
      </c>
    </row>
    <row r="2126" spans="1:14" x14ac:dyDescent="0.3">
      <c r="A2126" s="22" t="s">
        <v>186</v>
      </c>
      <c r="J2126" s="10">
        <v>20.604099999999999</v>
      </c>
      <c r="M2126" s="1" t="s">
        <v>262</v>
      </c>
    </row>
    <row r="2127" spans="1:14" x14ac:dyDescent="0.3">
      <c r="A2127" s="22" t="s">
        <v>187</v>
      </c>
      <c r="J2127" s="10">
        <v>28.81</v>
      </c>
      <c r="M2127" s="1" t="s">
        <v>262</v>
      </c>
    </row>
    <row r="2128" spans="1:14" x14ac:dyDescent="0.3">
      <c r="A2128" s="5" t="s">
        <v>188</v>
      </c>
      <c r="L2128" s="1" t="s">
        <v>313</v>
      </c>
      <c r="M2128" s="1" t="s">
        <v>318</v>
      </c>
    </row>
    <row r="2129" spans="1:14" x14ac:dyDescent="0.3">
      <c r="A2129" s="14" t="s">
        <v>188</v>
      </c>
      <c r="H2129" s="15">
        <v>0.472819667</v>
      </c>
      <c r="M2129" s="12" t="s">
        <v>255</v>
      </c>
    </row>
    <row r="2130" spans="1:14" x14ac:dyDescent="0.3">
      <c r="A2130" s="14" t="s">
        <v>188</v>
      </c>
      <c r="H2130" s="15">
        <v>0.53812499999999996</v>
      </c>
      <c r="M2130" s="12" t="s">
        <v>255</v>
      </c>
    </row>
    <row r="2131" spans="1:14" x14ac:dyDescent="0.3">
      <c r="A2131" s="14" t="s">
        <v>188</v>
      </c>
      <c r="H2131" s="15">
        <v>0.53812499999999996</v>
      </c>
      <c r="M2131" s="12" t="s">
        <v>255</v>
      </c>
    </row>
    <row r="2132" spans="1:14" x14ac:dyDescent="0.3">
      <c r="A2132" s="5" t="s">
        <v>266</v>
      </c>
      <c r="L2132" s="1" t="s">
        <v>289</v>
      </c>
      <c r="M2132" s="1" t="s">
        <v>318</v>
      </c>
    </row>
    <row r="2133" spans="1:14" x14ac:dyDescent="0.3">
      <c r="A2133" s="14" t="s">
        <v>266</v>
      </c>
      <c r="H2133" s="15">
        <v>0.51269600000000004</v>
      </c>
      <c r="M2133" s="12" t="s">
        <v>255</v>
      </c>
    </row>
    <row r="2134" spans="1:14" x14ac:dyDescent="0.3">
      <c r="A2134" s="14" t="s">
        <v>266</v>
      </c>
      <c r="H2134" s="15">
        <v>0.52520999999999995</v>
      </c>
      <c r="M2134" s="12" t="s">
        <v>255</v>
      </c>
    </row>
    <row r="2135" spans="1:14" x14ac:dyDescent="0.3">
      <c r="A2135" s="58" t="s">
        <v>189</v>
      </c>
      <c r="H2135" s="34"/>
      <c r="L2135" s="4" t="s">
        <v>234</v>
      </c>
      <c r="M2135" s="1" t="s">
        <v>236</v>
      </c>
    </row>
    <row r="2136" spans="1:14" x14ac:dyDescent="0.3">
      <c r="A2136" s="7" t="s">
        <v>189</v>
      </c>
      <c r="H2136" s="34"/>
      <c r="J2136" s="19">
        <v>40.76</v>
      </c>
      <c r="M2136" s="1" t="s">
        <v>212</v>
      </c>
      <c r="N2136" s="7" t="s">
        <v>209</v>
      </c>
    </row>
    <row r="2137" spans="1:14" x14ac:dyDescent="0.3">
      <c r="A2137" s="22" t="s">
        <v>189</v>
      </c>
      <c r="J2137" s="10">
        <v>40.76</v>
      </c>
      <c r="M2137" s="1" t="s">
        <v>285</v>
      </c>
    </row>
    <row r="2138" spans="1:14" x14ac:dyDescent="0.3">
      <c r="A2138" s="22" t="s">
        <v>190</v>
      </c>
      <c r="J2138" s="10">
        <v>1.3875999999999999</v>
      </c>
      <c r="M2138" s="1" t="s">
        <v>262</v>
      </c>
    </row>
    <row r="2139" spans="1:14" x14ac:dyDescent="0.3">
      <c r="A2139" s="5" t="s">
        <v>191</v>
      </c>
      <c r="L2139" s="1" t="s">
        <v>309</v>
      </c>
      <c r="M2139" s="1" t="s">
        <v>318</v>
      </c>
    </row>
    <row r="2140" spans="1:14" x14ac:dyDescent="0.3">
      <c r="A2140" s="22" t="s">
        <v>191</v>
      </c>
      <c r="J2140" s="10">
        <v>1.1100000000000001</v>
      </c>
      <c r="M2140" s="1" t="s">
        <v>262</v>
      </c>
    </row>
    <row r="2141" spans="1:14" x14ac:dyDescent="0.3">
      <c r="A2141" s="5" t="s">
        <v>192</v>
      </c>
      <c r="L2141" s="1" t="s">
        <v>312</v>
      </c>
      <c r="M2141" s="1" t="s">
        <v>318</v>
      </c>
    </row>
    <row r="2142" spans="1:14" x14ac:dyDescent="0.3">
      <c r="A2142" s="22" t="s">
        <v>192</v>
      </c>
      <c r="J2142" s="10">
        <v>1.91</v>
      </c>
      <c r="M2142" s="1" t="s">
        <v>262</v>
      </c>
    </row>
    <row r="2143" spans="1:14" x14ac:dyDescent="0.3">
      <c r="A2143" s="22" t="s">
        <v>193</v>
      </c>
      <c r="J2143" s="10">
        <v>1</v>
      </c>
      <c r="M2143" s="1" t="s">
        <v>262</v>
      </c>
    </row>
    <row r="2144" spans="1:14" x14ac:dyDescent="0.3">
      <c r="A2144" s="58" t="s">
        <v>35</v>
      </c>
      <c r="H2144" s="34"/>
      <c r="L2144" s="1" t="s">
        <v>293</v>
      </c>
      <c r="M2144" s="1" t="s">
        <v>236</v>
      </c>
    </row>
    <row r="2145" spans="1:14" x14ac:dyDescent="0.3">
      <c r="A2145" s="5" t="s">
        <v>35</v>
      </c>
      <c r="L2145" s="1" t="s">
        <v>314</v>
      </c>
      <c r="M2145" s="1" t="s">
        <v>318</v>
      </c>
    </row>
    <row r="2146" spans="1:14" x14ac:dyDescent="0.3">
      <c r="A2146" s="13" t="s">
        <v>35</v>
      </c>
      <c r="H2146" s="34"/>
      <c r="K2146" s="10">
        <v>26.409600000000001</v>
      </c>
      <c r="M2146" s="1" t="s">
        <v>228</v>
      </c>
    </row>
    <row r="2147" spans="1:14" x14ac:dyDescent="0.3">
      <c r="A2147" s="13" t="s">
        <v>35</v>
      </c>
      <c r="H2147" s="34"/>
      <c r="K2147" s="10">
        <v>26.409600000000001</v>
      </c>
      <c r="M2147" s="1" t="s">
        <v>9</v>
      </c>
    </row>
    <row r="2148" spans="1:14" x14ac:dyDescent="0.3">
      <c r="A2148" s="22" t="s">
        <v>35</v>
      </c>
      <c r="J2148" s="10">
        <v>17.52</v>
      </c>
      <c r="M2148" s="1" t="s">
        <v>262</v>
      </c>
    </row>
    <row r="2149" spans="1:14" x14ac:dyDescent="0.3">
      <c r="A2149" s="7" t="s">
        <v>35</v>
      </c>
      <c r="H2149" s="34"/>
      <c r="J2149" s="19">
        <v>19.72</v>
      </c>
      <c r="M2149" s="1" t="s">
        <v>212</v>
      </c>
      <c r="N2149" s="7" t="s">
        <v>209</v>
      </c>
    </row>
    <row r="2150" spans="1:14" x14ac:dyDescent="0.3">
      <c r="A2150" s="22" t="s">
        <v>35</v>
      </c>
      <c r="J2150" s="10">
        <v>19.72</v>
      </c>
      <c r="M2150" s="1" t="s">
        <v>285</v>
      </c>
    </row>
    <row r="2151" spans="1:14" x14ac:dyDescent="0.3">
      <c r="A2151" s="5" t="s">
        <v>194</v>
      </c>
      <c r="L2151" s="1" t="s">
        <v>314</v>
      </c>
      <c r="M2151" s="1" t="s">
        <v>318</v>
      </c>
    </row>
    <row r="2152" spans="1:14" x14ac:dyDescent="0.3">
      <c r="A2152" s="14" t="s">
        <v>194</v>
      </c>
      <c r="H2152" s="15">
        <v>0.30880000000000002</v>
      </c>
      <c r="M2152" s="12" t="s">
        <v>255</v>
      </c>
    </row>
    <row r="2153" spans="1:14" x14ac:dyDescent="0.3">
      <c r="A2153" s="14" t="s">
        <v>194</v>
      </c>
      <c r="H2153" s="15">
        <v>0.30301066700000001</v>
      </c>
      <c r="M2153" s="12" t="s">
        <v>255</v>
      </c>
    </row>
    <row r="2154" spans="1:14" x14ac:dyDescent="0.3">
      <c r="A2154" s="14" t="s">
        <v>194</v>
      </c>
      <c r="H2154" s="15">
        <v>0.40036500000000003</v>
      </c>
      <c r="M2154" s="12" t="s">
        <v>255</v>
      </c>
    </row>
    <row r="2155" spans="1:14" x14ac:dyDescent="0.3">
      <c r="A2155" s="14" t="s">
        <v>194</v>
      </c>
      <c r="H2155" s="15">
        <v>0.27551999999999999</v>
      </c>
      <c r="M2155" s="12" t="s">
        <v>255</v>
      </c>
    </row>
    <row r="2156" spans="1:14" x14ac:dyDescent="0.3">
      <c r="A2156" s="70" t="s">
        <v>195</v>
      </c>
      <c r="J2156" s="10">
        <v>12</v>
      </c>
      <c r="M2156" s="1" t="s">
        <v>262</v>
      </c>
    </row>
    <row r="2157" spans="1:14" x14ac:dyDescent="0.3">
      <c r="A2157" s="14" t="s">
        <v>195</v>
      </c>
      <c r="H2157" s="15">
        <v>0.68020899999999995</v>
      </c>
      <c r="M2157" s="12" t="s">
        <v>255</v>
      </c>
    </row>
    <row r="2158" spans="1:14" x14ac:dyDescent="0.3">
      <c r="A2158" s="14" t="s">
        <v>195</v>
      </c>
      <c r="H2158" s="15">
        <v>0.69310499999999997</v>
      </c>
      <c r="M2158" s="12" t="s">
        <v>255</v>
      </c>
    </row>
    <row r="2159" spans="1:14" x14ac:dyDescent="0.3">
      <c r="A2159" s="14" t="s">
        <v>195</v>
      </c>
      <c r="H2159" s="15">
        <v>0.70171499999999998</v>
      </c>
      <c r="M2159" s="12" t="s">
        <v>255</v>
      </c>
    </row>
    <row r="2160" spans="1:14" x14ac:dyDescent="0.3">
      <c r="A2160" s="70" t="s">
        <v>6</v>
      </c>
      <c r="H2160" s="34"/>
      <c r="I2160" s="79">
        <v>3</v>
      </c>
      <c r="L2160" s="4" t="s">
        <v>331</v>
      </c>
      <c r="M2160" s="1" t="s">
        <v>236</v>
      </c>
    </row>
    <row r="2161" spans="1:13" x14ac:dyDescent="0.3">
      <c r="A2161" s="70" t="s">
        <v>6</v>
      </c>
      <c r="H2161" s="34"/>
      <c r="J2161" s="50">
        <v>142.822</v>
      </c>
      <c r="M2161" s="1" t="s">
        <v>222</v>
      </c>
    </row>
    <row r="2162" spans="1:13" x14ac:dyDescent="0.3">
      <c r="A2162" s="70" t="s">
        <v>6</v>
      </c>
      <c r="H2162" s="34"/>
      <c r="K2162" s="10">
        <v>381.5</v>
      </c>
      <c r="M2162" s="1" t="s">
        <v>228</v>
      </c>
    </row>
    <row r="2163" spans="1:13" x14ac:dyDescent="0.3">
      <c r="A2163" s="70" t="s">
        <v>6</v>
      </c>
      <c r="H2163" s="34"/>
      <c r="I2163" s="79">
        <v>4</v>
      </c>
      <c r="M2163" s="1" t="s">
        <v>239</v>
      </c>
    </row>
    <row r="2164" spans="1:13" x14ac:dyDescent="0.3">
      <c r="A2164" s="70" t="s">
        <v>6</v>
      </c>
      <c r="H2164" s="15">
        <v>0.53147200000000006</v>
      </c>
      <c r="M2164" s="12" t="s">
        <v>255</v>
      </c>
    </row>
    <row r="2165" spans="1:13" x14ac:dyDescent="0.3">
      <c r="A2165" s="70" t="s">
        <v>6</v>
      </c>
      <c r="H2165" s="15">
        <v>0.581175</v>
      </c>
      <c r="M2165" s="12" t="s">
        <v>255</v>
      </c>
    </row>
    <row r="2166" spans="1:13" x14ac:dyDescent="0.3">
      <c r="A2166" s="70" t="s">
        <v>6</v>
      </c>
      <c r="H2166" s="34"/>
      <c r="K2166" s="10">
        <v>381.5</v>
      </c>
      <c r="M2166" s="1" t="s">
        <v>9</v>
      </c>
    </row>
    <row r="2167" spans="1:13" x14ac:dyDescent="0.3">
      <c r="A2167" s="70" t="s">
        <v>6</v>
      </c>
      <c r="J2167" s="10">
        <v>189.67</v>
      </c>
      <c r="M2167" s="1" t="s">
        <v>262</v>
      </c>
    </row>
    <row r="2168" spans="1:13" x14ac:dyDescent="0.3">
      <c r="A2168" s="22" t="s">
        <v>6</v>
      </c>
      <c r="J2168" s="10">
        <v>189.67</v>
      </c>
      <c r="M2168" s="1" t="s">
        <v>285</v>
      </c>
    </row>
    <row r="2169" spans="1:13" x14ac:dyDescent="0.3">
      <c r="A2169" s="5" t="s">
        <v>36</v>
      </c>
      <c r="L2169" s="1" t="s">
        <v>289</v>
      </c>
      <c r="M2169" s="1" t="s">
        <v>318</v>
      </c>
    </row>
    <row r="2170" spans="1:13" x14ac:dyDescent="0.3">
      <c r="A2170" s="13" t="s">
        <v>36</v>
      </c>
      <c r="H2170" s="34"/>
      <c r="K2170" s="10">
        <v>318.34809999999999</v>
      </c>
      <c r="M2170" s="1" t="s">
        <v>228</v>
      </c>
    </row>
    <row r="2171" spans="1:13" x14ac:dyDescent="0.3">
      <c r="A2171" s="14" t="s">
        <v>36</v>
      </c>
      <c r="H2171" s="15">
        <v>0.63283500000000004</v>
      </c>
      <c r="M2171" s="12" t="s">
        <v>255</v>
      </c>
    </row>
    <row r="2172" spans="1:13" x14ac:dyDescent="0.3">
      <c r="A2172" s="13" t="s">
        <v>36</v>
      </c>
      <c r="H2172" s="34"/>
      <c r="K2172" s="10">
        <v>318.34809999999999</v>
      </c>
      <c r="M2172" s="1" t="s">
        <v>9</v>
      </c>
    </row>
    <row r="2173" spans="1:13" x14ac:dyDescent="0.3">
      <c r="A2173" s="22" t="s">
        <v>36</v>
      </c>
      <c r="J2173" s="10">
        <v>259.33499999999998</v>
      </c>
      <c r="M2173" s="1" t="s">
        <v>262</v>
      </c>
    </row>
    <row r="2174" spans="1:13" x14ac:dyDescent="0.3">
      <c r="A2174" s="22" t="s">
        <v>36</v>
      </c>
      <c r="J2174" s="10">
        <v>259.33999999999997</v>
      </c>
      <c r="M2174" s="1" t="s">
        <v>285</v>
      </c>
    </row>
    <row r="2175" spans="1:13" x14ac:dyDescent="0.3">
      <c r="A2175" s="5" t="s">
        <v>37</v>
      </c>
      <c r="L2175" s="1" t="s">
        <v>300</v>
      </c>
      <c r="M2175" s="1" t="s">
        <v>318</v>
      </c>
    </row>
    <row r="2176" spans="1:13" x14ac:dyDescent="0.3">
      <c r="A2176" s="13" t="s">
        <v>37</v>
      </c>
      <c r="H2176" s="34"/>
      <c r="K2176" s="10">
        <v>24.449300000000001</v>
      </c>
      <c r="M2176" s="1" t="s">
        <v>228</v>
      </c>
    </row>
    <row r="2177" spans="1:13" x14ac:dyDescent="0.3">
      <c r="A2177" s="14" t="s">
        <v>37</v>
      </c>
      <c r="H2177" s="15">
        <v>0.75768000000000002</v>
      </c>
      <c r="M2177" s="12" t="s">
        <v>255</v>
      </c>
    </row>
    <row r="2178" spans="1:13" x14ac:dyDescent="0.3">
      <c r="A2178" s="14" t="s">
        <v>37</v>
      </c>
      <c r="H2178" s="15">
        <v>0.60700500000000002</v>
      </c>
      <c r="M2178" s="12" t="s">
        <v>255</v>
      </c>
    </row>
    <row r="2179" spans="1:13" x14ac:dyDescent="0.3">
      <c r="A2179" s="14" t="s">
        <v>37</v>
      </c>
      <c r="H2179" s="15">
        <v>0.60700500000000002</v>
      </c>
      <c r="M2179" s="12" t="s">
        <v>255</v>
      </c>
    </row>
    <row r="2180" spans="1:13" x14ac:dyDescent="0.3">
      <c r="A2180" s="14" t="s">
        <v>37</v>
      </c>
      <c r="H2180" s="15">
        <v>0.60700500000000002</v>
      </c>
      <c r="M2180" s="12" t="s">
        <v>255</v>
      </c>
    </row>
    <row r="2181" spans="1:13" x14ac:dyDescent="0.3">
      <c r="A2181" s="14" t="s">
        <v>37</v>
      </c>
      <c r="H2181" s="15">
        <v>0.60700500000000002</v>
      </c>
      <c r="M2181" s="12" t="s">
        <v>255</v>
      </c>
    </row>
    <row r="2182" spans="1:13" x14ac:dyDescent="0.3">
      <c r="A2182" s="13" t="s">
        <v>37</v>
      </c>
      <c r="H2182" s="34"/>
      <c r="K2182" s="10">
        <v>24.449300000000001</v>
      </c>
      <c r="M2182" s="1" t="s">
        <v>9</v>
      </c>
    </row>
    <row r="2183" spans="1:13" x14ac:dyDescent="0.3">
      <c r="A2183" s="22" t="s">
        <v>37</v>
      </c>
      <c r="J2183" s="10">
        <v>20.2</v>
      </c>
      <c r="M2183" s="1" t="s">
        <v>262</v>
      </c>
    </row>
    <row r="2184" spans="1:13" x14ac:dyDescent="0.3">
      <c r="A2184" s="22" t="s">
        <v>37</v>
      </c>
      <c r="J2184" s="10">
        <v>20.2</v>
      </c>
      <c r="M2184" s="1" t="s">
        <v>285</v>
      </c>
    </row>
    <row r="2185" spans="1:13" x14ac:dyDescent="0.3">
      <c r="A2185" s="13" t="s">
        <v>38</v>
      </c>
      <c r="H2185" s="34"/>
      <c r="K2185" s="10">
        <v>263.8938</v>
      </c>
      <c r="M2185" s="1" t="s">
        <v>228</v>
      </c>
    </row>
    <row r="2186" spans="1:13" x14ac:dyDescent="0.3">
      <c r="A2186" s="14" t="s">
        <v>38</v>
      </c>
      <c r="H2186" s="15">
        <v>0.882525</v>
      </c>
      <c r="M2186" s="12" t="s">
        <v>255</v>
      </c>
    </row>
    <row r="2187" spans="1:13" x14ac:dyDescent="0.3">
      <c r="A2187" s="13" t="s">
        <v>38</v>
      </c>
      <c r="H2187" s="34"/>
      <c r="K2187" s="10">
        <v>263.8938</v>
      </c>
      <c r="M2187" s="1" t="s">
        <v>9</v>
      </c>
    </row>
    <row r="2188" spans="1:13" x14ac:dyDescent="0.3">
      <c r="A2188" s="22" t="s">
        <v>38</v>
      </c>
      <c r="J2188" s="10">
        <v>216.49</v>
      </c>
      <c r="M2188" s="1" t="s">
        <v>262</v>
      </c>
    </row>
    <row r="2189" spans="1:13" x14ac:dyDescent="0.3">
      <c r="A2189" s="22" t="s">
        <v>38</v>
      </c>
      <c r="J2189" s="10">
        <v>216.49</v>
      </c>
      <c r="M2189" s="1" t="s">
        <v>285</v>
      </c>
    </row>
    <row r="2190" spans="1:13" x14ac:dyDescent="0.3">
      <c r="A2190" s="5" t="s">
        <v>197</v>
      </c>
      <c r="L2190" s="1" t="s">
        <v>313</v>
      </c>
      <c r="M2190" s="1" t="s">
        <v>318</v>
      </c>
    </row>
    <row r="2191" spans="1:13" x14ac:dyDescent="0.3">
      <c r="A2191" s="22" t="s">
        <v>197</v>
      </c>
      <c r="J2191" s="10">
        <v>23.596800000000002</v>
      </c>
      <c r="M2191" s="1" t="s">
        <v>262</v>
      </c>
    </row>
    <row r="2192" spans="1:13" x14ac:dyDescent="0.3">
      <c r="A2192" s="5" t="s">
        <v>198</v>
      </c>
      <c r="L2192" s="1" t="s">
        <v>313</v>
      </c>
      <c r="M2192" s="1" t="s">
        <v>318</v>
      </c>
    </row>
    <row r="2193" spans="1:13" x14ac:dyDescent="0.3">
      <c r="A2193" s="22" t="s">
        <v>198</v>
      </c>
      <c r="J2193" s="10">
        <v>2.1476000000000002</v>
      </c>
      <c r="M2193" s="1" t="s">
        <v>262</v>
      </c>
    </row>
    <row r="2194" spans="1:13" x14ac:dyDescent="0.3">
      <c r="A2194" s="5" t="s">
        <v>199</v>
      </c>
      <c r="L2194" s="1" t="s">
        <v>313</v>
      </c>
      <c r="M2194" s="1" t="s">
        <v>318</v>
      </c>
    </row>
    <row r="2195" spans="1:13" x14ac:dyDescent="0.3">
      <c r="A2195" s="22" t="s">
        <v>199</v>
      </c>
      <c r="J2195" s="10">
        <v>9</v>
      </c>
      <c r="M2195" s="1" t="s">
        <v>262</v>
      </c>
    </row>
    <row r="2196" spans="1:13" x14ac:dyDescent="0.3">
      <c r="A2196" s="14" t="s">
        <v>201</v>
      </c>
      <c r="H2196" s="15">
        <v>0.38308766700000002</v>
      </c>
      <c r="M2196" s="12" t="s">
        <v>255</v>
      </c>
    </row>
    <row r="2197" spans="1:13" x14ac:dyDescent="0.3">
      <c r="A2197" s="14" t="s">
        <v>201</v>
      </c>
      <c r="H2197" s="15">
        <v>0.33825766699999998</v>
      </c>
      <c r="M2197" s="12" t="s">
        <v>255</v>
      </c>
    </row>
    <row r="2198" spans="1:13" x14ac:dyDescent="0.3">
      <c r="A2198" s="14" t="s">
        <v>201</v>
      </c>
      <c r="H2198" s="15">
        <v>0.33</v>
      </c>
      <c r="M2198" s="12" t="s">
        <v>255</v>
      </c>
    </row>
    <row r="2199" spans="1:13" x14ac:dyDescent="0.3">
      <c r="A2199" s="14" t="s">
        <v>201</v>
      </c>
      <c r="H2199" s="15">
        <v>0.38745000000000002</v>
      </c>
      <c r="M2199" s="12" t="s">
        <v>255</v>
      </c>
    </row>
    <row r="2200" spans="1:13" x14ac:dyDescent="0.3">
      <c r="A2200" s="14" t="s">
        <v>201</v>
      </c>
      <c r="H2200" s="15">
        <v>0.43</v>
      </c>
      <c r="M2200" s="12" t="s">
        <v>255</v>
      </c>
    </row>
    <row r="2201" spans="1:13" x14ac:dyDescent="0.3">
      <c r="A2201" s="14" t="s">
        <v>201</v>
      </c>
      <c r="H2201" s="15">
        <v>0.39</v>
      </c>
      <c r="M2201" s="12" t="s">
        <v>255</v>
      </c>
    </row>
    <row r="2202" spans="1:13" x14ac:dyDescent="0.3">
      <c r="A2202" s="22" t="s">
        <v>201</v>
      </c>
      <c r="J2202" s="10">
        <v>125</v>
      </c>
      <c r="M2202" s="1" t="s">
        <v>262</v>
      </c>
    </row>
    <row r="2203" spans="1:13" x14ac:dyDescent="0.3">
      <c r="A2203" s="14" t="s">
        <v>202</v>
      </c>
      <c r="H2203" s="15">
        <v>0.32552799999999998</v>
      </c>
      <c r="M2203" s="12" t="s">
        <v>255</v>
      </c>
    </row>
    <row r="2204" spans="1:13" x14ac:dyDescent="0.3">
      <c r="A2204" s="14" t="s">
        <v>202</v>
      </c>
      <c r="H2204" s="15">
        <v>0.34439999999999998</v>
      </c>
      <c r="M2204" s="12" t="s">
        <v>255</v>
      </c>
    </row>
    <row r="2205" spans="1:13" x14ac:dyDescent="0.3">
      <c r="A2205" s="14" t="s">
        <v>202</v>
      </c>
      <c r="H2205" s="15">
        <v>0.32235839999999999</v>
      </c>
      <c r="M2205" s="12" t="s">
        <v>255</v>
      </c>
    </row>
    <row r="2206" spans="1:13" x14ac:dyDescent="0.3">
      <c r="A2206" s="22" t="s">
        <v>202</v>
      </c>
      <c r="J2206" s="10">
        <v>2.2000000000000002</v>
      </c>
      <c r="M2206" s="1" t="s">
        <v>262</v>
      </c>
    </row>
    <row r="2207" spans="1:13" x14ac:dyDescent="0.3">
      <c r="A2207" s="22" t="s">
        <v>202</v>
      </c>
      <c r="J2207" s="10">
        <v>4.8600000000000003</v>
      </c>
      <c r="M2207" s="1" t="s">
        <v>285</v>
      </c>
    </row>
    <row r="2208" spans="1:13" x14ac:dyDescent="0.3">
      <c r="A2208" s="59" t="s">
        <v>203</v>
      </c>
      <c r="I2208" s="79">
        <v>15</v>
      </c>
      <c r="L2208" s="1" t="s">
        <v>293</v>
      </c>
      <c r="M2208" s="1" t="s">
        <v>236</v>
      </c>
    </row>
    <row r="2209" spans="1:13" x14ac:dyDescent="0.3">
      <c r="A2209" s="5" t="s">
        <v>203</v>
      </c>
      <c r="L2209" s="1" t="s">
        <v>293</v>
      </c>
      <c r="M2209" s="1" t="s">
        <v>318</v>
      </c>
    </row>
    <row r="2210" spans="1:13" x14ac:dyDescent="0.3">
      <c r="A2210" s="14" t="s">
        <v>203</v>
      </c>
      <c r="H2210" s="15">
        <v>0.69723333300000001</v>
      </c>
      <c r="M2210" s="12" t="s">
        <v>255</v>
      </c>
    </row>
    <row r="2211" spans="1:13" x14ac:dyDescent="0.3">
      <c r="A2211" s="14" t="s">
        <v>203</v>
      </c>
      <c r="H2211" s="15">
        <v>0.86960999999999999</v>
      </c>
      <c r="M2211" s="12" t="s">
        <v>255</v>
      </c>
    </row>
    <row r="2212" spans="1:13" x14ac:dyDescent="0.3">
      <c r="A2212" s="14" t="s">
        <v>203</v>
      </c>
      <c r="H2212" s="15">
        <v>0.86960999999999999</v>
      </c>
      <c r="M2212" s="12" t="s">
        <v>255</v>
      </c>
    </row>
    <row r="2213" spans="1:13" x14ac:dyDescent="0.3">
      <c r="A2213" s="5" t="s">
        <v>204</v>
      </c>
      <c r="L2213" s="1" t="s">
        <v>317</v>
      </c>
      <c r="M2213" s="1" t="s">
        <v>318</v>
      </c>
    </row>
    <row r="2214" spans="1:13" x14ac:dyDescent="0.3">
      <c r="A2214" s="14" t="s">
        <v>204</v>
      </c>
      <c r="H2214" s="15">
        <v>0.65887833299999998</v>
      </c>
      <c r="M2214" s="12" t="s">
        <v>255</v>
      </c>
    </row>
    <row r="2215" spans="1:13" x14ac:dyDescent="0.3">
      <c r="A2215" s="22" t="s">
        <v>204</v>
      </c>
      <c r="J2215" s="10">
        <v>80.55</v>
      </c>
      <c r="M2215" s="1" t="s">
        <v>285</v>
      </c>
    </row>
    <row r="2216" spans="1:13" x14ac:dyDescent="0.3">
      <c r="A2216" s="5" t="s">
        <v>205</v>
      </c>
      <c r="L2216" s="1" t="s">
        <v>289</v>
      </c>
      <c r="M2216" s="1" t="s">
        <v>318</v>
      </c>
    </row>
    <row r="2217" spans="1:13" x14ac:dyDescent="0.3">
      <c r="A2217" s="59" t="s">
        <v>207</v>
      </c>
      <c r="I2217" s="79">
        <v>1.5</v>
      </c>
      <c r="L2217" s="4" t="s">
        <v>292</v>
      </c>
      <c r="M2217" s="1" t="s">
        <v>236</v>
      </c>
    </row>
    <row r="2218" spans="1:13" x14ac:dyDescent="0.3">
      <c r="A2218" s="22" t="s">
        <v>207</v>
      </c>
      <c r="J2218" s="10">
        <v>17</v>
      </c>
      <c r="M2218" s="1" t="s">
        <v>262</v>
      </c>
    </row>
    <row r="2219" spans="1:13" x14ac:dyDescent="0.3">
      <c r="A2219" s="22" t="s">
        <v>7</v>
      </c>
      <c r="I2219" s="79">
        <v>4</v>
      </c>
      <c r="L2219" s="1" t="s">
        <v>314</v>
      </c>
      <c r="M2219" s="1" t="s">
        <v>236</v>
      </c>
    </row>
    <row r="2220" spans="1:13" x14ac:dyDescent="0.3">
      <c r="A2220" s="5" t="s">
        <v>7</v>
      </c>
      <c r="L2220" s="1" t="s">
        <v>314</v>
      </c>
      <c r="M2220" s="1" t="s">
        <v>318</v>
      </c>
    </row>
    <row r="2221" spans="1:13" x14ac:dyDescent="0.3">
      <c r="A2221" s="22" t="s">
        <v>7</v>
      </c>
      <c r="C2221" s="10"/>
      <c r="D2221" s="10"/>
      <c r="I2221" s="79">
        <v>1</v>
      </c>
      <c r="M2221" s="1" t="s">
        <v>261</v>
      </c>
    </row>
    <row r="2222" spans="1:13" x14ac:dyDescent="0.3">
      <c r="A2222" s="22" t="s">
        <v>7</v>
      </c>
      <c r="C2222" s="10"/>
      <c r="D2222" s="10"/>
      <c r="I2222" s="79">
        <v>0.75</v>
      </c>
      <c r="M2222" s="1" t="s">
        <v>261</v>
      </c>
    </row>
    <row r="2223" spans="1:13" x14ac:dyDescent="0.3">
      <c r="A2223" s="22" t="s">
        <v>7</v>
      </c>
      <c r="C2223" s="10"/>
      <c r="D2223" s="10"/>
      <c r="I2223" s="79">
        <v>4</v>
      </c>
      <c r="M2223" s="1" t="s">
        <v>261</v>
      </c>
    </row>
    <row r="2224" spans="1:13" x14ac:dyDescent="0.3">
      <c r="A2224" s="22" t="s">
        <v>7</v>
      </c>
      <c r="C2224" s="10"/>
      <c r="D2224" s="10"/>
      <c r="I2224" s="79">
        <v>2</v>
      </c>
      <c r="M2224" s="1" t="s">
        <v>261</v>
      </c>
    </row>
    <row r="2225" spans="1:13" x14ac:dyDescent="0.3">
      <c r="A2225" s="22" t="s">
        <v>7</v>
      </c>
      <c r="C2225" s="10"/>
      <c r="D2225" s="10"/>
      <c r="I2225" s="79">
        <v>1.6</v>
      </c>
      <c r="M2225" s="1" t="s">
        <v>261</v>
      </c>
    </row>
    <row r="2226" spans="1:13" x14ac:dyDescent="0.3">
      <c r="A2226" s="22" t="s">
        <v>7</v>
      </c>
      <c r="C2226" s="10"/>
      <c r="D2226" s="10"/>
      <c r="I2226" s="79">
        <v>5.4</v>
      </c>
      <c r="M2226" s="1" t="s">
        <v>261</v>
      </c>
    </row>
    <row r="2227" spans="1:13" x14ac:dyDescent="0.3">
      <c r="A2227" s="22" t="s">
        <v>7</v>
      </c>
      <c r="I2227" s="79">
        <v>4</v>
      </c>
      <c r="M2227" s="1" t="s">
        <v>239</v>
      </c>
    </row>
    <row r="2228" spans="1:13" x14ac:dyDescent="0.3">
      <c r="A2228" s="22" t="s">
        <v>7</v>
      </c>
      <c r="J2228" s="10">
        <v>92.84</v>
      </c>
      <c r="M2228" s="1" t="s">
        <v>285</v>
      </c>
    </row>
    <row r="2229" spans="1:13" x14ac:dyDescent="0.3">
      <c r="A2229" s="5" t="s">
        <v>238</v>
      </c>
      <c r="L2229" s="1" t="s">
        <v>314</v>
      </c>
      <c r="M2229" s="1" t="s">
        <v>318</v>
      </c>
    </row>
    <row r="2230" spans="1:13" x14ac:dyDescent="0.3">
      <c r="A2230" t="s">
        <v>8</v>
      </c>
      <c r="B2230">
        <v>5.12</v>
      </c>
      <c r="C2230" s="1" t="s">
        <v>240</v>
      </c>
      <c r="H2230"/>
      <c r="M2230" t="s">
        <v>809</v>
      </c>
    </row>
    <row r="2231" spans="1:13" x14ac:dyDescent="0.3">
      <c r="A2231" t="s">
        <v>25</v>
      </c>
      <c r="B2231">
        <v>11.766412213740459</v>
      </c>
      <c r="C2231" s="1" t="s">
        <v>240</v>
      </c>
      <c r="H2231"/>
      <c r="M2231" t="s">
        <v>820</v>
      </c>
    </row>
    <row r="2232" spans="1:13" x14ac:dyDescent="0.3">
      <c r="A2232" t="s">
        <v>41</v>
      </c>
      <c r="B2232">
        <v>13.477304128751463</v>
      </c>
      <c r="C2232" s="1" t="s">
        <v>240</v>
      </c>
      <c r="H2232"/>
      <c r="M2232" t="s">
        <v>810</v>
      </c>
    </row>
    <row r="2233" spans="1:13" x14ac:dyDescent="0.3">
      <c r="A2233" t="s">
        <v>12</v>
      </c>
      <c r="B2233">
        <v>9.0647240101643298</v>
      </c>
      <c r="C2233" s="1" t="s">
        <v>240</v>
      </c>
      <c r="H2233"/>
      <c r="M2233" t="s">
        <v>820</v>
      </c>
    </row>
    <row r="2234" spans="1:13" x14ac:dyDescent="0.3">
      <c r="A2234" t="s">
        <v>55</v>
      </c>
      <c r="B2234">
        <v>11.972729953282229</v>
      </c>
      <c r="C2234" s="1" t="s">
        <v>240</v>
      </c>
      <c r="H2234"/>
      <c r="M2234" t="s">
        <v>820</v>
      </c>
    </row>
    <row r="2235" spans="1:13" x14ac:dyDescent="0.3">
      <c r="A2235" t="s">
        <v>1</v>
      </c>
      <c r="B2235">
        <v>15.76</v>
      </c>
      <c r="C2235" s="1" t="s">
        <v>240</v>
      </c>
      <c r="H2235"/>
      <c r="M2235" t="s">
        <v>812</v>
      </c>
    </row>
    <row r="2236" spans="1:13" x14ac:dyDescent="0.3">
      <c r="A2236" t="s">
        <v>64</v>
      </c>
      <c r="B2236">
        <v>14.574856620854082</v>
      </c>
      <c r="C2236" s="1" t="s">
        <v>240</v>
      </c>
      <c r="H2236"/>
      <c r="M2236" t="s">
        <v>820</v>
      </c>
    </row>
    <row r="2237" spans="1:13" x14ac:dyDescent="0.3">
      <c r="A2237" t="s">
        <v>66</v>
      </c>
      <c r="B2237">
        <v>1.409440227703985</v>
      </c>
      <c r="C2237" s="1" t="s">
        <v>240</v>
      </c>
      <c r="H2237"/>
      <c r="M2237" t="s">
        <v>341</v>
      </c>
    </row>
    <row r="2238" spans="1:13" x14ac:dyDescent="0.3">
      <c r="A2238" t="s">
        <v>73</v>
      </c>
      <c r="B2238">
        <v>9.91</v>
      </c>
      <c r="C2238" s="1" t="s">
        <v>240</v>
      </c>
      <c r="H2238"/>
      <c r="M2238" t="s">
        <v>813</v>
      </c>
    </row>
    <row r="2239" spans="1:13" x14ac:dyDescent="0.3">
      <c r="A2239" t="s">
        <v>77</v>
      </c>
      <c r="B2239">
        <v>30.88</v>
      </c>
      <c r="C2239" s="1" t="s">
        <v>240</v>
      </c>
      <c r="H2239"/>
      <c r="M2239" t="s">
        <v>812</v>
      </c>
    </row>
    <row r="2240" spans="1:13" x14ac:dyDescent="0.3">
      <c r="A2240" t="s">
        <v>82</v>
      </c>
      <c r="B2240">
        <v>10.349363373821294</v>
      </c>
      <c r="C2240" s="1" t="s">
        <v>240</v>
      </c>
      <c r="H2240"/>
      <c r="M2240" t="s">
        <v>820</v>
      </c>
    </row>
    <row r="2241" spans="1:13" x14ac:dyDescent="0.3">
      <c r="A2241" t="s">
        <v>114</v>
      </c>
      <c r="B2241">
        <v>18.352580430264126</v>
      </c>
      <c r="C2241" s="1" t="s">
        <v>240</v>
      </c>
      <c r="H2241"/>
      <c r="M2241" t="s">
        <v>341</v>
      </c>
    </row>
    <row r="2242" spans="1:13" x14ac:dyDescent="0.3">
      <c r="A2242" t="s">
        <v>122</v>
      </c>
      <c r="B2242">
        <v>15.97826442600746</v>
      </c>
      <c r="C2242" s="1" t="s">
        <v>240</v>
      </c>
      <c r="H2242"/>
      <c r="M2242" t="s">
        <v>820</v>
      </c>
    </row>
    <row r="2243" spans="1:13" x14ac:dyDescent="0.3">
      <c r="A2243" t="s">
        <v>123</v>
      </c>
      <c r="B2243">
        <v>12.842752123705049</v>
      </c>
      <c r="C2243" s="1" t="s">
        <v>240</v>
      </c>
      <c r="H2243"/>
      <c r="M2243" t="s">
        <v>820</v>
      </c>
    </row>
    <row r="2244" spans="1:13" x14ac:dyDescent="0.3">
      <c r="A2244" t="s">
        <v>22</v>
      </c>
      <c r="B2244">
        <v>5.0199999999999996</v>
      </c>
      <c r="C2244" s="1" t="s">
        <v>240</v>
      </c>
      <c r="H2244"/>
      <c r="M2244" t="s">
        <v>816</v>
      </c>
    </row>
    <row r="2245" spans="1:13" x14ac:dyDescent="0.3">
      <c r="A2245" t="s">
        <v>124</v>
      </c>
      <c r="B2245">
        <v>13.213385307486288</v>
      </c>
      <c r="C2245" s="1" t="s">
        <v>240</v>
      </c>
      <c r="H2245"/>
      <c r="M2245" t="s">
        <v>820</v>
      </c>
    </row>
    <row r="2246" spans="1:13" x14ac:dyDescent="0.3">
      <c r="A2246" t="s">
        <v>136</v>
      </c>
      <c r="B2246">
        <v>13.678672288431803</v>
      </c>
      <c r="C2246" s="1" t="s">
        <v>240</v>
      </c>
      <c r="H2246"/>
      <c r="M2246" t="s">
        <v>818</v>
      </c>
    </row>
    <row r="2247" spans="1:13" x14ac:dyDescent="0.3">
      <c r="A2247" t="s">
        <v>137</v>
      </c>
      <c r="B2247">
        <v>10.464794771135967</v>
      </c>
      <c r="C2247" s="1" t="s">
        <v>240</v>
      </c>
      <c r="H2247"/>
      <c r="M2247" t="s">
        <v>820</v>
      </c>
    </row>
    <row r="2248" spans="1:13" x14ac:dyDescent="0.3">
      <c r="A2248" t="s">
        <v>141</v>
      </c>
      <c r="B2248">
        <v>12.893373613193404</v>
      </c>
      <c r="C2248" s="1" t="s">
        <v>240</v>
      </c>
      <c r="H2248"/>
      <c r="M2248" t="s">
        <v>820</v>
      </c>
    </row>
    <row r="2249" spans="1:13" x14ac:dyDescent="0.3">
      <c r="A2249" t="s">
        <v>142</v>
      </c>
      <c r="B2249">
        <v>7.2992700729927007</v>
      </c>
      <c r="C2249" s="1" t="s">
        <v>240</v>
      </c>
      <c r="H2249"/>
      <c r="M2249" t="s">
        <v>769</v>
      </c>
    </row>
    <row r="2250" spans="1:13" x14ac:dyDescent="0.3">
      <c r="A2250" t="s">
        <v>29</v>
      </c>
      <c r="B2250">
        <v>7.9623219716188771</v>
      </c>
      <c r="C2250" s="1" t="s">
        <v>240</v>
      </c>
      <c r="H2250"/>
      <c r="M2250" t="s">
        <v>820</v>
      </c>
    </row>
    <row r="2251" spans="1:13" x14ac:dyDescent="0.3">
      <c r="A2251" t="s">
        <v>154</v>
      </c>
      <c r="B2251">
        <v>34.475399294061084</v>
      </c>
      <c r="C2251" s="1" t="s">
        <v>240</v>
      </c>
      <c r="H2251"/>
      <c r="M2251" t="s">
        <v>820</v>
      </c>
    </row>
    <row r="2252" spans="1:13" x14ac:dyDescent="0.3">
      <c r="A2252" t="s">
        <v>155</v>
      </c>
      <c r="B2252">
        <v>10.009801103869012</v>
      </c>
      <c r="C2252" s="1" t="s">
        <v>240</v>
      </c>
      <c r="H2252"/>
      <c r="M2252" t="s">
        <v>820</v>
      </c>
    </row>
    <row r="2253" spans="1:13" x14ac:dyDescent="0.3">
      <c r="A2253" t="s">
        <v>156</v>
      </c>
      <c r="B2253">
        <v>13.704214096834637</v>
      </c>
      <c r="C2253" s="1" t="s">
        <v>240</v>
      </c>
      <c r="H2253"/>
      <c r="M2253" t="s">
        <v>812</v>
      </c>
    </row>
    <row r="2254" spans="1:13" x14ac:dyDescent="0.3">
      <c r="A2254" t="s">
        <v>157</v>
      </c>
      <c r="B2254">
        <v>8.4967762787376309</v>
      </c>
      <c r="C2254" s="1" t="s">
        <v>240</v>
      </c>
      <c r="H2254"/>
      <c r="M2254" t="s">
        <v>820</v>
      </c>
    </row>
    <row r="2255" spans="1:13" x14ac:dyDescent="0.3">
      <c r="A2255" t="s">
        <v>158</v>
      </c>
      <c r="B2255">
        <v>6.02</v>
      </c>
      <c r="C2255" s="1" t="s">
        <v>240</v>
      </c>
      <c r="H2255"/>
      <c r="M2255" t="s">
        <v>820</v>
      </c>
    </row>
    <row r="2256" spans="1:13" x14ac:dyDescent="0.3">
      <c r="A2256" t="s">
        <v>161</v>
      </c>
      <c r="B2256">
        <v>34.629229971692716</v>
      </c>
      <c r="C2256" s="1" t="s">
        <v>240</v>
      </c>
      <c r="H2256"/>
      <c r="M2256" t="s">
        <v>820</v>
      </c>
    </row>
    <row r="2257" spans="1:14" x14ac:dyDescent="0.3">
      <c r="A2257" t="s">
        <v>163</v>
      </c>
      <c r="B2257">
        <v>26.87</v>
      </c>
      <c r="C2257" s="1" t="s">
        <v>240</v>
      </c>
      <c r="H2257"/>
      <c r="M2257" t="s">
        <v>812</v>
      </c>
    </row>
    <row r="2258" spans="1:14" x14ac:dyDescent="0.3">
      <c r="A2258" t="s">
        <v>164</v>
      </c>
      <c r="B2258">
        <v>21.6</v>
      </c>
      <c r="C2258" s="1" t="s">
        <v>240</v>
      </c>
      <c r="H2258"/>
      <c r="M2258" t="s">
        <v>812</v>
      </c>
    </row>
    <row r="2259" spans="1:14" x14ac:dyDescent="0.3">
      <c r="A2259" t="s">
        <v>5</v>
      </c>
      <c r="B2259">
        <v>9.636298998651295</v>
      </c>
      <c r="C2259" s="1" t="s">
        <v>240</v>
      </c>
      <c r="H2259"/>
      <c r="M2259" t="s">
        <v>820</v>
      </c>
    </row>
    <row r="2260" spans="1:14" x14ac:dyDescent="0.3">
      <c r="A2260" t="s">
        <v>184</v>
      </c>
      <c r="B2260">
        <v>13.843310233851621</v>
      </c>
      <c r="C2260" s="1" t="s">
        <v>240</v>
      </c>
      <c r="H2260"/>
      <c r="M2260" t="s">
        <v>812</v>
      </c>
    </row>
    <row r="2261" spans="1:14" x14ac:dyDescent="0.3">
      <c r="A2261" t="s">
        <v>189</v>
      </c>
      <c r="B2261">
        <v>11.300890521029469</v>
      </c>
      <c r="C2261" s="1" t="s">
        <v>240</v>
      </c>
      <c r="H2261"/>
      <c r="M2261" t="s">
        <v>820</v>
      </c>
    </row>
    <row r="2262" spans="1:14" x14ac:dyDescent="0.3">
      <c r="A2262" t="s">
        <v>191</v>
      </c>
      <c r="B2262">
        <v>20.126996866764767</v>
      </c>
      <c r="C2262" s="1" t="s">
        <v>240</v>
      </c>
      <c r="H2262"/>
      <c r="M2262" t="s">
        <v>820</v>
      </c>
    </row>
    <row r="2263" spans="1:14" x14ac:dyDescent="0.3">
      <c r="A2263" t="s">
        <v>35</v>
      </c>
      <c r="B2263">
        <v>26.1</v>
      </c>
      <c r="C2263" s="1" t="s">
        <v>240</v>
      </c>
      <c r="H2263"/>
      <c r="M2263" t="s">
        <v>812</v>
      </c>
    </row>
    <row r="2264" spans="1:14" x14ac:dyDescent="0.3">
      <c r="A2264" t="s">
        <v>38</v>
      </c>
      <c r="B2264">
        <v>10.066923449868074</v>
      </c>
      <c r="C2264" s="1" t="s">
        <v>240</v>
      </c>
      <c r="H2264"/>
      <c r="M2264" t="s">
        <v>820</v>
      </c>
    </row>
    <row r="2265" spans="1:14" x14ac:dyDescent="0.3">
      <c r="A2265" t="s">
        <v>202</v>
      </c>
      <c r="B2265">
        <v>47.89616722350118</v>
      </c>
      <c r="C2265" s="1" t="s">
        <v>240</v>
      </c>
      <c r="J2265"/>
      <c r="M2265" t="s">
        <v>820</v>
      </c>
      <c r="N2265" s="2"/>
    </row>
    <row r="2266" spans="1:14" x14ac:dyDescent="0.3">
      <c r="A2266" t="s">
        <v>203</v>
      </c>
      <c r="B2266">
        <v>7.4802756554146708</v>
      </c>
      <c r="C2266" s="1" t="s">
        <v>240</v>
      </c>
      <c r="J2266"/>
      <c r="M2266" t="s">
        <v>820</v>
      </c>
    </row>
    <row r="2267" spans="1:14" x14ac:dyDescent="0.3">
      <c r="A2267" t="s">
        <v>204</v>
      </c>
      <c r="B2267">
        <v>12.137683382615554</v>
      </c>
      <c r="C2267" s="1" t="s">
        <v>240</v>
      </c>
      <c r="J2267"/>
      <c r="M2267" t="s">
        <v>820</v>
      </c>
    </row>
    <row r="2268" spans="1:14" x14ac:dyDescent="0.3">
      <c r="A2268" t="s">
        <v>7</v>
      </c>
      <c r="B2268">
        <v>9.85</v>
      </c>
      <c r="C2268" s="1" t="s">
        <v>240</v>
      </c>
      <c r="J2268"/>
      <c r="M2268" t="s">
        <v>812</v>
      </c>
    </row>
    <row r="2269" spans="1:14" x14ac:dyDescent="0.3">
      <c r="A2269" t="s">
        <v>8</v>
      </c>
      <c r="B2269" s="1"/>
      <c r="J2269">
        <v>17</v>
      </c>
      <c r="K2269" s="1"/>
      <c r="M2269" t="s">
        <v>339</v>
      </c>
    </row>
    <row r="2270" spans="1:14" x14ac:dyDescent="0.3">
      <c r="A2270" t="s">
        <v>25</v>
      </c>
      <c r="B2270" s="1"/>
      <c r="J2270">
        <v>81.017499999999998</v>
      </c>
      <c r="K2270" s="1"/>
      <c r="M2270" t="s">
        <v>338</v>
      </c>
    </row>
    <row r="2271" spans="1:14" x14ac:dyDescent="0.3">
      <c r="A2271" t="s">
        <v>41</v>
      </c>
      <c r="B2271" s="1"/>
      <c r="J2271">
        <v>5.882352941176471</v>
      </c>
      <c r="K2271" s="1"/>
      <c r="M2271" t="s">
        <v>340</v>
      </c>
    </row>
    <row r="2272" spans="1:14" x14ac:dyDescent="0.3">
      <c r="A2272" t="s">
        <v>12</v>
      </c>
      <c r="B2272" s="1"/>
      <c r="J2272">
        <v>18.2</v>
      </c>
      <c r="K2272" s="1"/>
      <c r="M2272" t="s">
        <v>338</v>
      </c>
    </row>
    <row r="2273" spans="1:13" x14ac:dyDescent="0.3">
      <c r="A2273" t="s">
        <v>55</v>
      </c>
      <c r="B2273" s="1"/>
      <c r="J2273">
        <v>13.006</v>
      </c>
      <c r="K2273" s="1"/>
      <c r="M2273" t="s">
        <v>338</v>
      </c>
    </row>
    <row r="2274" spans="1:13" x14ac:dyDescent="0.3">
      <c r="A2274" t="s">
        <v>1</v>
      </c>
      <c r="B2274" s="1"/>
      <c r="J2274">
        <v>7.8280000000000003</v>
      </c>
      <c r="K2274" s="1"/>
      <c r="M2274" t="s">
        <v>338</v>
      </c>
    </row>
    <row r="2275" spans="1:13" x14ac:dyDescent="0.3">
      <c r="A2275" t="s">
        <v>64</v>
      </c>
      <c r="B2275" s="1"/>
      <c r="J2275">
        <v>0.84</v>
      </c>
      <c r="K2275" s="1"/>
      <c r="M2275" t="s">
        <v>339</v>
      </c>
    </row>
    <row r="2276" spans="1:13" x14ac:dyDescent="0.3">
      <c r="A2276" t="s">
        <v>66</v>
      </c>
      <c r="B2276" s="1"/>
      <c r="J2276">
        <v>0.63100000000000001</v>
      </c>
      <c r="K2276" s="1"/>
      <c r="M2276" t="s">
        <v>338</v>
      </c>
    </row>
    <row r="2277" spans="1:13" x14ac:dyDescent="0.3">
      <c r="A2277" t="s">
        <v>73</v>
      </c>
      <c r="B2277" s="1"/>
      <c r="J2277">
        <v>65.400000000000006</v>
      </c>
      <c r="K2277" s="1"/>
      <c r="M2277" t="s">
        <v>339</v>
      </c>
    </row>
    <row r="2278" spans="1:13" x14ac:dyDescent="0.3">
      <c r="A2278" t="s">
        <v>77</v>
      </c>
      <c r="B2278" s="1"/>
      <c r="J2278">
        <v>0.28999999999999998</v>
      </c>
      <c r="K2278" s="1"/>
      <c r="M2278" t="s">
        <v>339</v>
      </c>
    </row>
    <row r="2279" spans="1:13" x14ac:dyDescent="0.3">
      <c r="A2279" t="s">
        <v>82</v>
      </c>
      <c r="B2279" s="1"/>
      <c r="J2279">
        <v>323.99</v>
      </c>
      <c r="K2279" s="1"/>
      <c r="M2279" t="s">
        <v>338</v>
      </c>
    </row>
    <row r="2280" spans="1:13" x14ac:dyDescent="0.3">
      <c r="A2280" t="s">
        <v>114</v>
      </c>
      <c r="B2280" s="1"/>
      <c r="J2280">
        <v>0.32</v>
      </c>
      <c r="K2280" s="1"/>
      <c r="M2280" t="s">
        <v>341</v>
      </c>
    </row>
    <row r="2281" spans="1:13" x14ac:dyDescent="0.3">
      <c r="A2281" t="s">
        <v>122</v>
      </c>
      <c r="B2281" s="1"/>
      <c r="J2281">
        <v>15.32</v>
      </c>
      <c r="K2281" s="1"/>
      <c r="M2281" t="s">
        <v>339</v>
      </c>
    </row>
    <row r="2282" spans="1:13" x14ac:dyDescent="0.3">
      <c r="A2282" t="s">
        <v>123</v>
      </c>
      <c r="B2282" s="1"/>
      <c r="J2282">
        <v>15.750999999999999</v>
      </c>
      <c r="K2282" s="1"/>
      <c r="M2282" t="s">
        <v>338</v>
      </c>
    </row>
    <row r="2283" spans="1:13" x14ac:dyDescent="0.3">
      <c r="A2283" t="s">
        <v>22</v>
      </c>
      <c r="B2283" s="1"/>
      <c r="J2283">
        <v>20</v>
      </c>
      <c r="K2283" s="1"/>
      <c r="M2283" t="s">
        <v>339</v>
      </c>
    </row>
    <row r="2284" spans="1:13" x14ac:dyDescent="0.3">
      <c r="A2284" t="s">
        <v>124</v>
      </c>
      <c r="B2284" s="1"/>
      <c r="J2284">
        <v>41</v>
      </c>
      <c r="K2284" s="1"/>
      <c r="M2284" t="s">
        <v>342</v>
      </c>
    </row>
    <row r="2285" spans="1:13" x14ac:dyDescent="0.3">
      <c r="A2285" t="s">
        <v>136</v>
      </c>
      <c r="B2285" s="1"/>
      <c r="J2285">
        <v>31</v>
      </c>
      <c r="K2285" s="1"/>
      <c r="M2285" t="s">
        <v>339</v>
      </c>
    </row>
    <row r="2286" spans="1:13" x14ac:dyDescent="0.3">
      <c r="A2286" t="s">
        <v>137</v>
      </c>
      <c r="B2286" s="1"/>
      <c r="J2286">
        <v>17</v>
      </c>
      <c r="K2286" s="1"/>
      <c r="M2286" t="s">
        <v>339</v>
      </c>
    </row>
    <row r="2287" spans="1:13" x14ac:dyDescent="0.3">
      <c r="A2287" t="s">
        <v>141</v>
      </c>
      <c r="B2287" s="1"/>
      <c r="J2287">
        <v>11.33</v>
      </c>
      <c r="K2287" s="1"/>
      <c r="M2287" t="s">
        <v>338</v>
      </c>
    </row>
    <row r="2288" spans="1:13" x14ac:dyDescent="0.3">
      <c r="A2288" t="s">
        <v>142</v>
      </c>
      <c r="B2288" s="1"/>
      <c r="J2288">
        <v>0.67</v>
      </c>
      <c r="K2288" s="1"/>
      <c r="M2288" t="s">
        <v>339</v>
      </c>
    </row>
    <row r="2289" spans="1:13" x14ac:dyDescent="0.3">
      <c r="A2289" t="s">
        <v>29</v>
      </c>
      <c r="B2289" s="1"/>
      <c r="J2289">
        <v>0.313</v>
      </c>
      <c r="K2289" s="1"/>
      <c r="M2289" t="s">
        <v>338</v>
      </c>
    </row>
    <row r="2290" spans="1:13" x14ac:dyDescent="0.3">
      <c r="A2290" t="s">
        <v>154</v>
      </c>
      <c r="B2290" s="1"/>
      <c r="J2290">
        <v>7.9</v>
      </c>
      <c r="K2290" s="1"/>
      <c r="M2290" t="s">
        <v>339</v>
      </c>
    </row>
    <row r="2291" spans="1:13" x14ac:dyDescent="0.3">
      <c r="A2291" t="s">
        <v>155</v>
      </c>
      <c r="B2291" s="1"/>
      <c r="J2291">
        <v>27.207999999999998</v>
      </c>
      <c r="K2291" s="1"/>
      <c r="M2291" t="s">
        <v>343</v>
      </c>
    </row>
    <row r="2292" spans="1:13" x14ac:dyDescent="0.3">
      <c r="A2292" t="s">
        <v>156</v>
      </c>
      <c r="B2292" s="1"/>
      <c r="J2292">
        <v>146.01499999999999</v>
      </c>
      <c r="K2292" s="1"/>
      <c r="M2292" t="s">
        <v>338</v>
      </c>
    </row>
    <row r="2293" spans="1:13" x14ac:dyDescent="0.3">
      <c r="A2293" t="s">
        <v>157</v>
      </c>
      <c r="B2293" s="1"/>
      <c r="J2293">
        <v>44.195</v>
      </c>
      <c r="K2293" s="1"/>
      <c r="M2293" t="s">
        <v>342</v>
      </c>
    </row>
    <row r="2294" spans="1:13" x14ac:dyDescent="0.3">
      <c r="A2294" t="s">
        <v>158</v>
      </c>
      <c r="B2294" s="1"/>
      <c r="J2294">
        <v>43.52</v>
      </c>
      <c r="K2294" s="1"/>
      <c r="M2294" t="s">
        <v>344</v>
      </c>
    </row>
    <row r="2295" spans="1:13" x14ac:dyDescent="0.3">
      <c r="A2295" t="s">
        <v>161</v>
      </c>
      <c r="B2295" s="1"/>
      <c r="J2295">
        <v>18.9575</v>
      </c>
      <c r="K2295" s="1"/>
      <c r="M2295" t="s">
        <v>338</v>
      </c>
    </row>
    <row r="2296" spans="1:13" x14ac:dyDescent="0.3">
      <c r="A2296" t="s">
        <v>163</v>
      </c>
      <c r="B2296" s="1"/>
      <c r="J2296">
        <v>8.4</v>
      </c>
      <c r="K2296" s="1"/>
      <c r="M2296" t="s">
        <v>339</v>
      </c>
    </row>
    <row r="2297" spans="1:13" x14ac:dyDescent="0.3">
      <c r="A2297" t="s">
        <v>164</v>
      </c>
      <c r="B2297" s="1"/>
      <c r="J2297">
        <v>15.46</v>
      </c>
      <c r="K2297" s="1"/>
      <c r="M2297" t="s">
        <v>339</v>
      </c>
    </row>
    <row r="2298" spans="1:13" x14ac:dyDescent="0.3">
      <c r="A2298" t="s">
        <v>184</v>
      </c>
      <c r="B2298" s="1"/>
      <c r="J2298">
        <v>0.85</v>
      </c>
      <c r="K2298" s="1"/>
      <c r="M2298" t="s">
        <v>342</v>
      </c>
    </row>
    <row r="2299" spans="1:13" x14ac:dyDescent="0.3">
      <c r="A2299" t="s">
        <v>189</v>
      </c>
      <c r="B2299" s="1"/>
      <c r="J2299">
        <v>40.76</v>
      </c>
      <c r="K2299" s="1"/>
      <c r="M2299" t="s">
        <v>339</v>
      </c>
    </row>
    <row r="2300" spans="1:13" x14ac:dyDescent="0.3">
      <c r="A2300" t="s">
        <v>191</v>
      </c>
      <c r="B2300" s="1"/>
      <c r="J2300">
        <v>1.03</v>
      </c>
      <c r="K2300" s="1"/>
      <c r="M2300" t="s">
        <v>338</v>
      </c>
    </row>
    <row r="2301" spans="1:13" x14ac:dyDescent="0.3">
      <c r="A2301" t="s">
        <v>35</v>
      </c>
      <c r="B2301" s="1"/>
      <c r="J2301">
        <v>19.72</v>
      </c>
      <c r="K2301" s="1"/>
      <c r="M2301" t="s">
        <v>339</v>
      </c>
    </row>
    <row r="2302" spans="1:13" x14ac:dyDescent="0.3">
      <c r="A2302" t="s">
        <v>38</v>
      </c>
      <c r="B2302" s="1"/>
      <c r="J2302">
        <v>216.49</v>
      </c>
      <c r="K2302" s="1"/>
      <c r="M2302" t="s">
        <v>339</v>
      </c>
    </row>
    <row r="2303" spans="1:13" x14ac:dyDescent="0.3">
      <c r="A2303" t="s">
        <v>202</v>
      </c>
      <c r="B2303" s="1"/>
      <c r="J2303">
        <v>4.8600000000000003</v>
      </c>
      <c r="K2303" s="1"/>
      <c r="M2303" t="s">
        <v>346</v>
      </c>
    </row>
    <row r="2304" spans="1:13" x14ac:dyDescent="0.3">
      <c r="A2304" t="s">
        <v>203</v>
      </c>
      <c r="B2304" s="1"/>
      <c r="J2304">
        <v>10.256410256410257</v>
      </c>
      <c r="K2304" s="1"/>
      <c r="M2304" t="s">
        <v>340</v>
      </c>
    </row>
    <row r="2305" spans="1:13" x14ac:dyDescent="0.3">
      <c r="A2305" t="s">
        <v>204</v>
      </c>
      <c r="B2305" s="1"/>
      <c r="J2305">
        <v>1.7685132407925128</v>
      </c>
      <c r="K2305" s="1"/>
      <c r="M2305" t="s">
        <v>345</v>
      </c>
    </row>
    <row r="2306" spans="1:13" x14ac:dyDescent="0.3">
      <c r="A2306" t="s">
        <v>7</v>
      </c>
      <c r="B2306" s="1"/>
      <c r="J2306">
        <v>169.46</v>
      </c>
      <c r="K2306" s="1"/>
      <c r="M2306" t="s">
        <v>338</v>
      </c>
    </row>
    <row r="2307" spans="1:13" x14ac:dyDescent="0.3">
      <c r="A2307" t="s">
        <v>25</v>
      </c>
      <c r="B2307" s="1"/>
      <c r="H2307">
        <v>0.71465186687904991</v>
      </c>
      <c r="I2307" s="1"/>
      <c r="M2307" t="s">
        <v>820</v>
      </c>
    </row>
    <row r="2308" spans="1:13" x14ac:dyDescent="0.3">
      <c r="A2308" t="s">
        <v>41</v>
      </c>
      <c r="B2308" s="1"/>
      <c r="H2308">
        <v>0.81</v>
      </c>
      <c r="I2308" s="1"/>
      <c r="M2308" t="s">
        <v>811</v>
      </c>
    </row>
    <row r="2309" spans="1:13" x14ac:dyDescent="0.3">
      <c r="A2309" t="s">
        <v>12</v>
      </c>
      <c r="B2309" s="1"/>
      <c r="H2309">
        <v>0.72516684071533399</v>
      </c>
      <c r="I2309" s="1"/>
      <c r="M2309" t="s">
        <v>820</v>
      </c>
    </row>
    <row r="2310" spans="1:13" x14ac:dyDescent="0.3">
      <c r="A2310" t="s">
        <v>55</v>
      </c>
      <c r="B2310" s="1"/>
      <c r="H2310">
        <v>0.82005973377155583</v>
      </c>
      <c r="I2310" s="1"/>
      <c r="M2310" t="s">
        <v>820</v>
      </c>
    </row>
    <row r="2311" spans="1:13" x14ac:dyDescent="0.3">
      <c r="A2311" t="s">
        <v>66</v>
      </c>
      <c r="B2311" s="1"/>
      <c r="H2311">
        <v>0.61220059270588822</v>
      </c>
      <c r="I2311" s="1"/>
      <c r="M2311" t="s">
        <v>820</v>
      </c>
    </row>
    <row r="2312" spans="1:13" x14ac:dyDescent="0.3">
      <c r="A2312" t="s">
        <v>73</v>
      </c>
      <c r="B2312" s="1"/>
      <c r="H2312">
        <v>0.54510789574167717</v>
      </c>
      <c r="I2312" s="1"/>
      <c r="M2312" t="s">
        <v>814</v>
      </c>
    </row>
    <row r="2313" spans="1:13" x14ac:dyDescent="0.3">
      <c r="A2313" t="s">
        <v>77</v>
      </c>
      <c r="B2313" s="1"/>
      <c r="H2313">
        <v>0.29809999999999998</v>
      </c>
      <c r="I2313" s="1"/>
      <c r="M2313" t="s">
        <v>799</v>
      </c>
    </row>
    <row r="2314" spans="1:13" x14ac:dyDescent="0.3">
      <c r="A2314" t="s">
        <v>82</v>
      </c>
      <c r="B2314" s="1"/>
      <c r="H2314">
        <v>0.49634374184013191</v>
      </c>
      <c r="I2314" s="1"/>
      <c r="M2314" t="s">
        <v>820</v>
      </c>
    </row>
    <row r="2315" spans="1:13" x14ac:dyDescent="0.3">
      <c r="A2315" t="s">
        <v>114</v>
      </c>
      <c r="B2315" s="1"/>
      <c r="H2315">
        <v>0.40036500000000003</v>
      </c>
      <c r="I2315" s="1"/>
      <c r="M2315" t="s">
        <v>792</v>
      </c>
    </row>
    <row r="2316" spans="1:13" x14ac:dyDescent="0.3">
      <c r="A2316" t="s">
        <v>123</v>
      </c>
      <c r="B2316" s="1"/>
      <c r="H2316">
        <v>0.6652656265576774</v>
      </c>
      <c r="I2316" s="1"/>
      <c r="M2316" t="s">
        <v>820</v>
      </c>
    </row>
    <row r="2317" spans="1:13" x14ac:dyDescent="0.3">
      <c r="A2317" t="s">
        <v>22</v>
      </c>
      <c r="B2317" s="1"/>
      <c r="H2317">
        <v>0.5206872294117646</v>
      </c>
      <c r="I2317" s="1"/>
      <c r="M2317" t="s">
        <v>801</v>
      </c>
    </row>
    <row r="2318" spans="1:13" x14ac:dyDescent="0.3">
      <c r="A2318" t="s">
        <v>124</v>
      </c>
      <c r="B2318" s="1"/>
      <c r="H2318">
        <v>0.77</v>
      </c>
      <c r="I2318" s="1"/>
      <c r="M2318" t="s">
        <v>817</v>
      </c>
    </row>
    <row r="2319" spans="1:13" x14ac:dyDescent="0.3">
      <c r="A2319" t="s">
        <v>136</v>
      </c>
      <c r="B2319" s="1"/>
      <c r="H2319">
        <v>0.57942000000000005</v>
      </c>
      <c r="I2319" s="1"/>
      <c r="M2319" t="s">
        <v>801</v>
      </c>
    </row>
    <row r="2320" spans="1:13" x14ac:dyDescent="0.3">
      <c r="A2320" t="s">
        <v>137</v>
      </c>
      <c r="B2320" s="1"/>
      <c r="H2320">
        <v>0.61199999999999999</v>
      </c>
      <c r="I2320" s="1"/>
      <c r="M2320" t="s">
        <v>819</v>
      </c>
    </row>
    <row r="2321" spans="1:13" x14ac:dyDescent="0.3">
      <c r="A2321" t="s">
        <v>142</v>
      </c>
      <c r="B2321" s="1"/>
      <c r="H2321">
        <v>0.57702505179050156</v>
      </c>
      <c r="I2321" s="1"/>
      <c r="M2321" t="s">
        <v>820</v>
      </c>
    </row>
    <row r="2322" spans="1:13" x14ac:dyDescent="0.3">
      <c r="A2322" t="s">
        <v>29</v>
      </c>
      <c r="B2322" s="1"/>
      <c r="H2322">
        <v>0.75137510773299965</v>
      </c>
      <c r="I2322" s="1"/>
      <c r="M2322" t="s">
        <v>820</v>
      </c>
    </row>
    <row r="2323" spans="1:13" x14ac:dyDescent="0.3">
      <c r="A2323" t="s">
        <v>155</v>
      </c>
      <c r="B2323" s="1"/>
      <c r="H2323">
        <v>0.78351000000000004</v>
      </c>
      <c r="I2323" s="1"/>
      <c r="M2323" t="s">
        <v>792</v>
      </c>
    </row>
    <row r="2324" spans="1:13" x14ac:dyDescent="0.3">
      <c r="A2324" t="s">
        <v>156</v>
      </c>
      <c r="B2324" s="1"/>
      <c r="H2324">
        <v>0.49830000000000002</v>
      </c>
      <c r="I2324" s="1"/>
      <c r="M2324" t="s">
        <v>792</v>
      </c>
    </row>
    <row r="2325" spans="1:13" x14ac:dyDescent="0.3">
      <c r="A2325" t="s">
        <v>157</v>
      </c>
      <c r="B2325" s="1"/>
      <c r="H2325">
        <v>0.86960999999999999</v>
      </c>
      <c r="I2325" s="1"/>
      <c r="M2325" t="s">
        <v>792</v>
      </c>
    </row>
    <row r="2326" spans="1:13" x14ac:dyDescent="0.3">
      <c r="A2326" t="s">
        <v>158</v>
      </c>
      <c r="B2326" s="1"/>
      <c r="H2326">
        <v>0.63871927697163833</v>
      </c>
      <c r="I2326" s="1"/>
      <c r="M2326" t="s">
        <v>821</v>
      </c>
    </row>
    <row r="2327" spans="1:13" x14ac:dyDescent="0.3">
      <c r="A2327" t="s">
        <v>161</v>
      </c>
      <c r="B2327" s="1"/>
      <c r="H2327">
        <v>0.44769999999999999</v>
      </c>
      <c r="I2327" s="1"/>
      <c r="M2327" t="s">
        <v>806</v>
      </c>
    </row>
    <row r="2328" spans="1:13" x14ac:dyDescent="0.3">
      <c r="A2328" t="s">
        <v>191</v>
      </c>
      <c r="B2328" s="1"/>
      <c r="H2328">
        <v>0.44909162931099567</v>
      </c>
      <c r="I2328" s="1"/>
      <c r="M2328" t="s">
        <v>814</v>
      </c>
    </row>
    <row r="2329" spans="1:13" x14ac:dyDescent="0.3">
      <c r="A2329" t="s">
        <v>38</v>
      </c>
      <c r="B2329" s="1"/>
      <c r="H2329">
        <v>0.58133194992637427</v>
      </c>
      <c r="I2329" s="1"/>
      <c r="M2329" t="s">
        <v>820</v>
      </c>
    </row>
    <row r="2330" spans="1:13" x14ac:dyDescent="0.3">
      <c r="A2330" t="s">
        <v>202</v>
      </c>
      <c r="B2330" s="1"/>
      <c r="H2330">
        <v>0.33076213333333332</v>
      </c>
      <c r="I2330" s="1"/>
      <c r="M2330" t="s">
        <v>801</v>
      </c>
    </row>
    <row r="2331" spans="1:13" x14ac:dyDescent="0.3">
      <c r="A2331" t="s">
        <v>203</v>
      </c>
      <c r="B2331" s="1"/>
      <c r="H2331">
        <v>0.65356145131786458</v>
      </c>
      <c r="I2331" s="1"/>
      <c r="M2331" t="s">
        <v>820</v>
      </c>
    </row>
    <row r="2332" spans="1:13" x14ac:dyDescent="0.3">
      <c r="A2332" t="s">
        <v>204</v>
      </c>
      <c r="B2332" s="1"/>
      <c r="H2332">
        <v>0.65887833299999998</v>
      </c>
      <c r="I2332" s="1"/>
      <c r="M2332" t="s">
        <v>801</v>
      </c>
    </row>
    <row r="2333" spans="1:13" x14ac:dyDescent="0.3">
      <c r="A2333" t="s">
        <v>7</v>
      </c>
      <c r="B2333" s="1"/>
      <c r="H2333">
        <v>0.67</v>
      </c>
      <c r="I2333" s="1"/>
      <c r="M2333" t="s">
        <v>817</v>
      </c>
    </row>
  </sheetData>
  <sortState ref="A2:N2357">
    <sortCondition ref="G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6" t="s">
        <v>287</v>
      </c>
    </row>
    <row r="2" spans="1:2" x14ac:dyDescent="0.25">
      <c r="A2" s="23" t="s">
        <v>283</v>
      </c>
      <c r="B2" s="23"/>
    </row>
    <row r="3" spans="1:2" x14ac:dyDescent="0.25">
      <c r="A3" s="23" t="s">
        <v>51</v>
      </c>
      <c r="B3" s="23"/>
    </row>
    <row r="4" spans="1:2" x14ac:dyDescent="0.25">
      <c r="A4" s="23" t="s">
        <v>63</v>
      </c>
      <c r="B4" s="23"/>
    </row>
    <row r="5" spans="1:2" x14ac:dyDescent="0.25">
      <c r="A5" s="23" t="s">
        <v>69</v>
      </c>
      <c r="B5" s="23"/>
    </row>
    <row r="6" spans="1:2" x14ac:dyDescent="0.25">
      <c r="A6" s="23" t="s">
        <v>75</v>
      </c>
      <c r="B6" s="23"/>
    </row>
    <row r="7" spans="1:2" x14ac:dyDescent="0.25">
      <c r="A7" s="23" t="s">
        <v>94</v>
      </c>
      <c r="B7" s="23"/>
    </row>
    <row r="8" spans="1:2" x14ac:dyDescent="0.25">
      <c r="A8" s="23" t="s">
        <v>138</v>
      </c>
      <c r="B8" s="23"/>
    </row>
    <row r="9" spans="1:2" x14ac:dyDescent="0.25">
      <c r="A9" s="90" t="s">
        <v>139</v>
      </c>
      <c r="B9" s="23"/>
    </row>
    <row r="10" spans="1:2" x14ac:dyDescent="0.25">
      <c r="A10" s="23" t="s">
        <v>140</v>
      </c>
      <c r="B10" s="23"/>
    </row>
    <row r="11" spans="1:2" x14ac:dyDescent="0.25">
      <c r="A11" s="23" t="s">
        <v>144</v>
      </c>
      <c r="B11" s="23"/>
    </row>
    <row r="12" spans="1:2" x14ac:dyDescent="0.25">
      <c r="A12" s="89" t="s">
        <v>334</v>
      </c>
      <c r="B12" s="23"/>
    </row>
    <row r="13" spans="1:2" x14ac:dyDescent="0.25">
      <c r="A13" s="23"/>
      <c r="B13" s="23"/>
    </row>
    <row r="14" spans="1:2" x14ac:dyDescent="0.25">
      <c r="A14" s="23"/>
      <c r="B14" s="23"/>
    </row>
    <row r="15" spans="1:2" x14ac:dyDescent="0.25">
      <c r="A15" s="23"/>
      <c r="B15" s="23"/>
    </row>
    <row r="16" spans="1:2" x14ac:dyDescent="0.25">
      <c r="A16" s="23"/>
      <c r="B16" s="23"/>
    </row>
    <row r="17" spans="1:2" x14ac:dyDescent="0.25">
      <c r="A17" s="23"/>
      <c r="B17" s="23"/>
    </row>
    <row r="18" spans="1:2" x14ac:dyDescent="0.25">
      <c r="B18" s="23"/>
    </row>
    <row r="19" spans="1:2" x14ac:dyDescent="0.25">
      <c r="B19" s="23"/>
    </row>
    <row r="20" spans="1:2" x14ac:dyDescent="0.25">
      <c r="B20" s="23"/>
    </row>
    <row r="21" spans="1:2" x14ac:dyDescent="0.25">
      <c r="B21" s="23"/>
    </row>
    <row r="22" spans="1:2" x14ac:dyDescent="0.25">
      <c r="B22" s="23"/>
    </row>
    <row r="23" spans="1:2" x14ac:dyDescent="0.25">
      <c r="B23" s="23"/>
    </row>
    <row r="24" spans="1:2" x14ac:dyDescent="0.25">
      <c r="B24" s="23"/>
    </row>
    <row r="25" spans="1:2" x14ac:dyDescent="0.25">
      <c r="B25" s="23"/>
    </row>
    <row r="26" spans="1:2" x14ac:dyDescent="0.25">
      <c r="B26" s="23"/>
    </row>
    <row r="27" spans="1:2" x14ac:dyDescent="0.25">
      <c r="B27" s="23"/>
    </row>
    <row r="28" spans="1:2" x14ac:dyDescent="0.25">
      <c r="B28" s="23"/>
    </row>
    <row r="29" spans="1:2" x14ac:dyDescent="0.25">
      <c r="B29" s="23"/>
    </row>
    <row r="30" spans="1:2" x14ac:dyDescent="0.25">
      <c r="B30" s="23"/>
    </row>
    <row r="31" spans="1:2" x14ac:dyDescent="0.25">
      <c r="B31" s="23"/>
    </row>
    <row r="32" spans="1:2" x14ac:dyDescent="0.25">
      <c r="B32" s="23"/>
    </row>
    <row r="33" spans="2:2" x14ac:dyDescent="0.25">
      <c r="B33" s="23"/>
    </row>
    <row r="34" spans="2:2" x14ac:dyDescent="0.25">
      <c r="B34" s="23"/>
    </row>
    <row r="35" spans="2:2" x14ac:dyDescent="0.25">
      <c r="B35" s="23"/>
    </row>
    <row r="36" spans="2:2" x14ac:dyDescent="0.25">
      <c r="B36" s="23"/>
    </row>
    <row r="37" spans="2:2" x14ac:dyDescent="0.25">
      <c r="B37" s="23"/>
    </row>
    <row r="38" spans="2:2" x14ac:dyDescent="0.25">
      <c r="B38" s="23"/>
    </row>
    <row r="39" spans="2:2" x14ac:dyDescent="0.25">
      <c r="B39" s="23"/>
    </row>
    <row r="40" spans="2:2" x14ac:dyDescent="0.25">
      <c r="B40" s="23"/>
    </row>
    <row r="41" spans="2:2" x14ac:dyDescent="0.25">
      <c r="B41" s="23"/>
    </row>
    <row r="42" spans="2:2" x14ac:dyDescent="0.25">
      <c r="B42" s="23"/>
    </row>
    <row r="43" spans="2:2" x14ac:dyDescent="0.25">
      <c r="B43" s="23"/>
    </row>
    <row r="44" spans="2:2" x14ac:dyDescent="0.25">
      <c r="B44" s="23"/>
    </row>
    <row r="45" spans="2:2" x14ac:dyDescent="0.25">
      <c r="B45" s="23"/>
    </row>
    <row r="46" spans="2:2" x14ac:dyDescent="0.25">
      <c r="B46" s="23"/>
    </row>
    <row r="47" spans="2:2" x14ac:dyDescent="0.25">
      <c r="B47" s="23"/>
    </row>
    <row r="48" spans="2:2" x14ac:dyDescent="0.25">
      <c r="B48" s="23"/>
    </row>
    <row r="49" spans="2:2" x14ac:dyDescent="0.25">
      <c r="B49" s="23"/>
    </row>
    <row r="50" spans="2:2" x14ac:dyDescent="0.25">
      <c r="B50" s="23"/>
    </row>
    <row r="51" spans="2:2" x14ac:dyDescent="0.25">
      <c r="B51" s="23"/>
    </row>
    <row r="52" spans="2:2" x14ac:dyDescent="0.25">
      <c r="B52" s="23"/>
    </row>
    <row r="53" spans="2:2" x14ac:dyDescent="0.25">
      <c r="B53" s="23"/>
    </row>
    <row r="54" spans="2:2" x14ac:dyDescent="0.25">
      <c r="B54" s="23"/>
    </row>
    <row r="55" spans="2:2" x14ac:dyDescent="0.25">
      <c r="B55" s="23"/>
    </row>
    <row r="56" spans="2:2" x14ac:dyDescent="0.25">
      <c r="B56" s="23"/>
    </row>
    <row r="57" spans="2:2" x14ac:dyDescent="0.25">
      <c r="B57" s="23"/>
    </row>
    <row r="58" spans="2:2" x14ac:dyDescent="0.25">
      <c r="B58" s="23"/>
    </row>
    <row r="59" spans="2:2" x14ac:dyDescent="0.25">
      <c r="B59" s="23"/>
    </row>
    <row r="60" spans="2:2" x14ac:dyDescent="0.25">
      <c r="B60" s="23"/>
    </row>
    <row r="61" spans="2:2" x14ac:dyDescent="0.25">
      <c r="B61" s="23"/>
    </row>
    <row r="62" spans="2:2" x14ac:dyDescent="0.25">
      <c r="B62" s="23"/>
    </row>
    <row r="63" spans="2:2" x14ac:dyDescent="0.25">
      <c r="B63" s="23"/>
    </row>
    <row r="64" spans="2:2" x14ac:dyDescent="0.25">
      <c r="B64" s="23"/>
    </row>
    <row r="65" spans="2:2" x14ac:dyDescent="0.25">
      <c r="B65" s="23"/>
    </row>
    <row r="66" spans="2:2" x14ac:dyDescent="0.25">
      <c r="B66" s="23"/>
    </row>
    <row r="67" spans="2:2" x14ac:dyDescent="0.25">
      <c r="B67" s="23"/>
    </row>
    <row r="68" spans="2:2" x14ac:dyDescent="0.25">
      <c r="B68" s="23"/>
    </row>
    <row r="69" spans="2:2" x14ac:dyDescent="0.25">
      <c r="B69" s="23"/>
    </row>
    <row r="70" spans="2:2" x14ac:dyDescent="0.25">
      <c r="B70" s="23"/>
    </row>
    <row r="71" spans="2:2" x14ac:dyDescent="0.25">
      <c r="B71" s="23"/>
    </row>
    <row r="72" spans="2:2" x14ac:dyDescent="0.25">
      <c r="B72" s="23"/>
    </row>
    <row r="73" spans="2:2" x14ac:dyDescent="0.25">
      <c r="B73" s="23"/>
    </row>
    <row r="74" spans="2:2" x14ac:dyDescent="0.25">
      <c r="B74" s="23"/>
    </row>
    <row r="75" spans="2:2" x14ac:dyDescent="0.25">
      <c r="B75" s="23"/>
    </row>
    <row r="76" spans="2:2" x14ac:dyDescent="0.25">
      <c r="B76" s="23"/>
    </row>
    <row r="77" spans="2:2" x14ac:dyDescent="0.25">
      <c r="B77" s="23"/>
    </row>
    <row r="78" spans="2:2" x14ac:dyDescent="0.25">
      <c r="B78" s="23"/>
    </row>
    <row r="79" spans="2:2" x14ac:dyDescent="0.25">
      <c r="B79" s="23"/>
    </row>
    <row r="80" spans="2:2" x14ac:dyDescent="0.25">
      <c r="B80" s="23"/>
    </row>
    <row r="81" spans="2:2" x14ac:dyDescent="0.25">
      <c r="B81" s="23"/>
    </row>
    <row r="82" spans="2:2" x14ac:dyDescent="0.25">
      <c r="B82" s="23"/>
    </row>
    <row r="83" spans="2:2" x14ac:dyDescent="0.25">
      <c r="B83" s="23"/>
    </row>
    <row r="84" spans="2:2" x14ac:dyDescent="0.25">
      <c r="B84" s="23"/>
    </row>
    <row r="85" spans="2:2" x14ac:dyDescent="0.25">
      <c r="B85" s="23"/>
    </row>
    <row r="86" spans="2:2" x14ac:dyDescent="0.25">
      <c r="B86" s="23"/>
    </row>
    <row r="87" spans="2:2" x14ac:dyDescent="0.25">
      <c r="B87" s="23"/>
    </row>
    <row r="88" spans="2:2" x14ac:dyDescent="0.25">
      <c r="B88" s="23"/>
    </row>
    <row r="89" spans="2:2" x14ac:dyDescent="0.25">
      <c r="B89" s="23"/>
    </row>
    <row r="90" spans="2:2" x14ac:dyDescent="0.25">
      <c r="B90" s="23"/>
    </row>
    <row r="91" spans="2:2" x14ac:dyDescent="0.25">
      <c r="B91" s="23"/>
    </row>
    <row r="92" spans="2:2" x14ac:dyDescent="0.25">
      <c r="B92" s="23"/>
    </row>
    <row r="93" spans="2:2" x14ac:dyDescent="0.25">
      <c r="B93" s="23"/>
    </row>
    <row r="94" spans="2:2" x14ac:dyDescent="0.25">
      <c r="B94" s="23"/>
    </row>
    <row r="95" spans="2:2" x14ac:dyDescent="0.25">
      <c r="B95" s="23"/>
    </row>
    <row r="96" spans="2:2" x14ac:dyDescent="0.25">
      <c r="B96" s="23"/>
    </row>
    <row r="97" spans="2:2" x14ac:dyDescent="0.25">
      <c r="B97" s="23"/>
    </row>
    <row r="98" spans="2:2" x14ac:dyDescent="0.25">
      <c r="B98" s="23"/>
    </row>
    <row r="99" spans="2:2" x14ac:dyDescent="0.25">
      <c r="B99" s="23"/>
    </row>
    <row r="100" spans="2:2" x14ac:dyDescent="0.25">
      <c r="B100" s="23"/>
    </row>
    <row r="101" spans="2:2" x14ac:dyDescent="0.25">
      <c r="B101" s="23"/>
    </row>
    <row r="102" spans="2:2" x14ac:dyDescent="0.25">
      <c r="B102" s="23"/>
    </row>
    <row r="103" spans="2:2" x14ac:dyDescent="0.25">
      <c r="B103" s="23"/>
    </row>
    <row r="104" spans="2:2" x14ac:dyDescent="0.25">
      <c r="B104" s="23"/>
    </row>
    <row r="105" spans="2:2" x14ac:dyDescent="0.25">
      <c r="B105" s="23"/>
    </row>
    <row r="106" spans="2:2" x14ac:dyDescent="0.25">
      <c r="B106" s="23"/>
    </row>
    <row r="107" spans="2:2" x14ac:dyDescent="0.25">
      <c r="B107" s="23"/>
    </row>
    <row r="108" spans="2:2" x14ac:dyDescent="0.25">
      <c r="B108" s="23"/>
    </row>
    <row r="109" spans="2:2" x14ac:dyDescent="0.25">
      <c r="B109" s="23"/>
    </row>
    <row r="110" spans="2:2" x14ac:dyDescent="0.25">
      <c r="B110" s="23"/>
    </row>
    <row r="111" spans="2:2" x14ac:dyDescent="0.25">
      <c r="B111" s="23"/>
    </row>
    <row r="112" spans="2:2" x14ac:dyDescent="0.25">
      <c r="B112" s="23"/>
    </row>
    <row r="113" spans="2:2" x14ac:dyDescent="0.25">
      <c r="B113" s="23"/>
    </row>
    <row r="114" spans="2:2" x14ac:dyDescent="0.25">
      <c r="B114" s="23"/>
    </row>
    <row r="115" spans="2:2" x14ac:dyDescent="0.25">
      <c r="B115" s="23"/>
    </row>
    <row r="116" spans="2:2" x14ac:dyDescent="0.25">
      <c r="B116" s="23"/>
    </row>
    <row r="117" spans="2:2" x14ac:dyDescent="0.25">
      <c r="B117" s="23"/>
    </row>
    <row r="118" spans="2:2" x14ac:dyDescent="0.25">
      <c r="B118" s="23"/>
    </row>
    <row r="119" spans="2:2" x14ac:dyDescent="0.25">
      <c r="B119" s="23"/>
    </row>
    <row r="120" spans="2:2" x14ac:dyDescent="0.25">
      <c r="B120" s="23"/>
    </row>
    <row r="121" spans="2:2" x14ac:dyDescent="0.25">
      <c r="B121" s="23"/>
    </row>
    <row r="122" spans="2:2" x14ac:dyDescent="0.25">
      <c r="B122" s="23"/>
    </row>
    <row r="123" spans="2:2" x14ac:dyDescent="0.25">
      <c r="B123" s="23"/>
    </row>
    <row r="124" spans="2:2" x14ac:dyDescent="0.25">
      <c r="B124" s="23"/>
    </row>
    <row r="125" spans="2:2" x14ac:dyDescent="0.25">
      <c r="B125" s="23"/>
    </row>
    <row r="126" spans="2:2" x14ac:dyDescent="0.25">
      <c r="B126" s="23"/>
    </row>
    <row r="127" spans="2:2" x14ac:dyDescent="0.25">
      <c r="B127" s="23"/>
    </row>
    <row r="128" spans="2:2" x14ac:dyDescent="0.25">
      <c r="B128" s="23"/>
    </row>
    <row r="129" spans="2:2" x14ac:dyDescent="0.25">
      <c r="B129" s="23"/>
    </row>
    <row r="130" spans="2:2" x14ac:dyDescent="0.25">
      <c r="B130" s="23"/>
    </row>
    <row r="131" spans="2:2" x14ac:dyDescent="0.25">
      <c r="B131" s="23"/>
    </row>
    <row r="132" spans="2:2" x14ac:dyDescent="0.25">
      <c r="B132" s="23"/>
    </row>
    <row r="133" spans="2:2" x14ac:dyDescent="0.25">
      <c r="B133" s="23"/>
    </row>
    <row r="134" spans="2:2" x14ac:dyDescent="0.25">
      <c r="B134" s="23"/>
    </row>
    <row r="135" spans="2:2" x14ac:dyDescent="0.25">
      <c r="B135" s="23"/>
    </row>
    <row r="136" spans="2:2" x14ac:dyDescent="0.25">
      <c r="B136" s="23"/>
    </row>
    <row r="137" spans="2:2" x14ac:dyDescent="0.25">
      <c r="B137" s="23"/>
    </row>
    <row r="138" spans="2:2" x14ac:dyDescent="0.25">
      <c r="B138" s="23"/>
    </row>
    <row r="139" spans="2:2" x14ac:dyDescent="0.25">
      <c r="B139" s="23"/>
    </row>
    <row r="140" spans="2:2" x14ac:dyDescent="0.25">
      <c r="B140" s="23"/>
    </row>
    <row r="141" spans="2:2" x14ac:dyDescent="0.25">
      <c r="B141" s="23"/>
    </row>
    <row r="142" spans="2:2" x14ac:dyDescent="0.25">
      <c r="B142" s="23"/>
    </row>
    <row r="143" spans="2:2" x14ac:dyDescent="0.25">
      <c r="B143" s="23"/>
    </row>
    <row r="144" spans="2:2" x14ac:dyDescent="0.25">
      <c r="B144" s="23"/>
    </row>
    <row r="145" spans="2:2" x14ac:dyDescent="0.25">
      <c r="B145" s="23"/>
    </row>
    <row r="146" spans="2:2" x14ac:dyDescent="0.25">
      <c r="B146" s="23"/>
    </row>
    <row r="147" spans="2:2" x14ac:dyDescent="0.25">
      <c r="B147" s="23"/>
    </row>
    <row r="148" spans="2:2" x14ac:dyDescent="0.25">
      <c r="B148" s="23"/>
    </row>
    <row r="149" spans="2:2" x14ac:dyDescent="0.25">
      <c r="B149" s="23"/>
    </row>
    <row r="150" spans="2:2" x14ac:dyDescent="0.25">
      <c r="B150" s="23"/>
    </row>
    <row r="151" spans="2:2" x14ac:dyDescent="0.25">
      <c r="B151" s="23"/>
    </row>
    <row r="152" spans="2:2" x14ac:dyDescent="0.25">
      <c r="B152" s="23"/>
    </row>
    <row r="153" spans="2:2" x14ac:dyDescent="0.25">
      <c r="B153" s="23"/>
    </row>
    <row r="154" spans="2:2" x14ac:dyDescent="0.25">
      <c r="B154" s="23"/>
    </row>
    <row r="155" spans="2:2" x14ac:dyDescent="0.25">
      <c r="B155" s="23"/>
    </row>
    <row r="156" spans="2:2" x14ac:dyDescent="0.25">
      <c r="B156" s="23"/>
    </row>
    <row r="157" spans="2:2" x14ac:dyDescent="0.25">
      <c r="B157" s="23"/>
    </row>
    <row r="158" spans="2:2" x14ac:dyDescent="0.25">
      <c r="B158" s="23"/>
    </row>
    <row r="159" spans="2:2" x14ac:dyDescent="0.25">
      <c r="B159" s="23"/>
    </row>
    <row r="160" spans="2:2" x14ac:dyDescent="0.25">
      <c r="B160" s="23"/>
    </row>
    <row r="161" spans="2:2" x14ac:dyDescent="0.25">
      <c r="B161" s="23"/>
    </row>
    <row r="162" spans="2:2" x14ac:dyDescent="0.25">
      <c r="B162" s="23"/>
    </row>
    <row r="163" spans="2:2" x14ac:dyDescent="0.25">
      <c r="B163" s="23"/>
    </row>
    <row r="164" spans="2:2" x14ac:dyDescent="0.25">
      <c r="B164" s="23"/>
    </row>
    <row r="165" spans="2:2" x14ac:dyDescent="0.25">
      <c r="B165" s="23"/>
    </row>
    <row r="166" spans="2:2" x14ac:dyDescent="0.25">
      <c r="B166" s="23"/>
    </row>
    <row r="167" spans="2:2" x14ac:dyDescent="0.25">
      <c r="B167" s="23"/>
    </row>
    <row r="168" spans="2:2" x14ac:dyDescent="0.25">
      <c r="B168" s="23"/>
    </row>
    <row r="169" spans="2:2" x14ac:dyDescent="0.25">
      <c r="B169" s="23"/>
    </row>
    <row r="170" spans="2:2" x14ac:dyDescent="0.25">
      <c r="B170" s="23"/>
    </row>
    <row r="171" spans="2:2" x14ac:dyDescent="0.25">
      <c r="B171" s="23"/>
    </row>
    <row r="172" spans="2:2" x14ac:dyDescent="0.25">
      <c r="B172" s="23"/>
    </row>
    <row r="173" spans="2:2" x14ac:dyDescent="0.25">
      <c r="B173" s="23"/>
    </row>
    <row r="174" spans="2:2" x14ac:dyDescent="0.25">
      <c r="B174" s="23"/>
    </row>
    <row r="175" spans="2:2" x14ac:dyDescent="0.25">
      <c r="B175" s="23"/>
    </row>
    <row r="176" spans="2:2" x14ac:dyDescent="0.25">
      <c r="B176" s="23"/>
    </row>
    <row r="177" spans="2:2" x14ac:dyDescent="0.25">
      <c r="B177" s="23"/>
    </row>
    <row r="178" spans="2:2" x14ac:dyDescent="0.25">
      <c r="B178" s="23"/>
    </row>
    <row r="179" spans="2:2" x14ac:dyDescent="0.25">
      <c r="B179" s="23"/>
    </row>
    <row r="180" spans="2:2" x14ac:dyDescent="0.25">
      <c r="B180" s="23"/>
    </row>
    <row r="181" spans="2:2" x14ac:dyDescent="0.25">
      <c r="B181" s="23"/>
    </row>
    <row r="182" spans="2:2" x14ac:dyDescent="0.25">
      <c r="B182" s="23"/>
    </row>
    <row r="183" spans="2:2" x14ac:dyDescent="0.25">
      <c r="B183" s="23"/>
    </row>
    <row r="184" spans="2:2" x14ac:dyDescent="0.25">
      <c r="B184" s="23"/>
    </row>
    <row r="185" spans="2:2" x14ac:dyDescent="0.25">
      <c r="B185" s="23"/>
    </row>
    <row r="186" spans="2:2" x14ac:dyDescent="0.25">
      <c r="B186" s="23"/>
    </row>
    <row r="187" spans="2:2" x14ac:dyDescent="0.25">
      <c r="B187" s="23"/>
    </row>
    <row r="188" spans="2:2" x14ac:dyDescent="0.25">
      <c r="B188" s="23"/>
    </row>
    <row r="189" spans="2:2" x14ac:dyDescent="0.25">
      <c r="B189" s="23"/>
    </row>
    <row r="190" spans="2:2" x14ac:dyDescent="0.25">
      <c r="B190" s="23"/>
    </row>
    <row r="191" spans="2:2" x14ac:dyDescent="0.25">
      <c r="B191" s="23"/>
    </row>
    <row r="192" spans="2:2" x14ac:dyDescent="0.25">
      <c r="B192" s="23"/>
    </row>
    <row r="193" spans="2:2" x14ac:dyDescent="0.25">
      <c r="B193" s="23"/>
    </row>
    <row r="194" spans="2:2" x14ac:dyDescent="0.25">
      <c r="B194" s="23"/>
    </row>
    <row r="195" spans="2:2" x14ac:dyDescent="0.25">
      <c r="B195" s="23"/>
    </row>
    <row r="196" spans="2:2" x14ac:dyDescent="0.25">
      <c r="B196" s="23"/>
    </row>
    <row r="197" spans="2:2" x14ac:dyDescent="0.25">
      <c r="B197" s="23"/>
    </row>
    <row r="198" spans="2:2" x14ac:dyDescent="0.25">
      <c r="B198" s="23"/>
    </row>
    <row r="199" spans="2:2" x14ac:dyDescent="0.25">
      <c r="B199" s="23"/>
    </row>
    <row r="200" spans="2:2" x14ac:dyDescent="0.25">
      <c r="B200" s="23"/>
    </row>
    <row r="201" spans="2:2" x14ac:dyDescent="0.25">
      <c r="B201" s="23"/>
    </row>
    <row r="202" spans="2:2" x14ac:dyDescent="0.25">
      <c r="B202" s="23"/>
    </row>
    <row r="203" spans="2:2" x14ac:dyDescent="0.25">
      <c r="B203" s="23"/>
    </row>
    <row r="204" spans="2:2" x14ac:dyDescent="0.25">
      <c r="B204" s="23"/>
    </row>
    <row r="205" spans="2:2" x14ac:dyDescent="0.25">
      <c r="B205" s="23"/>
    </row>
    <row r="206" spans="2:2" x14ac:dyDescent="0.25">
      <c r="B206" s="23"/>
    </row>
    <row r="207" spans="2:2" x14ac:dyDescent="0.25">
      <c r="B207" s="23"/>
    </row>
    <row r="208" spans="2:2" x14ac:dyDescent="0.25">
      <c r="B208" s="23"/>
    </row>
    <row r="209" spans="2:2" x14ac:dyDescent="0.25">
      <c r="B209" s="23"/>
    </row>
    <row r="210" spans="2:2" x14ac:dyDescent="0.25">
      <c r="B210" s="23"/>
    </row>
    <row r="211" spans="2:2" x14ac:dyDescent="0.25">
      <c r="B211" s="23"/>
    </row>
    <row r="212" spans="2:2" x14ac:dyDescent="0.25">
      <c r="B212" s="23"/>
    </row>
    <row r="213" spans="2:2" x14ac:dyDescent="0.25">
      <c r="B213" s="23"/>
    </row>
    <row r="214" spans="2:2" x14ac:dyDescent="0.25">
      <c r="B214" s="23"/>
    </row>
    <row r="215" spans="2:2" x14ac:dyDescent="0.25">
      <c r="B215" s="23"/>
    </row>
    <row r="216" spans="2:2" x14ac:dyDescent="0.25">
      <c r="B216" s="23"/>
    </row>
    <row r="217" spans="2:2" x14ac:dyDescent="0.25">
      <c r="B217" s="23"/>
    </row>
    <row r="218" spans="2:2" x14ac:dyDescent="0.25">
      <c r="B218" s="23"/>
    </row>
    <row r="219" spans="2:2" x14ac:dyDescent="0.25">
      <c r="B219" s="23"/>
    </row>
    <row r="220" spans="2:2" x14ac:dyDescent="0.25">
      <c r="B220" s="23"/>
    </row>
    <row r="221" spans="2:2" x14ac:dyDescent="0.25">
      <c r="B221" s="23"/>
    </row>
    <row r="222" spans="2:2" x14ac:dyDescent="0.25">
      <c r="B222" s="23"/>
    </row>
    <row r="223" spans="2:2" x14ac:dyDescent="0.25">
      <c r="B223" s="23"/>
    </row>
    <row r="224" spans="2:2" x14ac:dyDescent="0.25">
      <c r="B224" s="23"/>
    </row>
    <row r="225" spans="2:2" x14ac:dyDescent="0.25">
      <c r="B225" s="23"/>
    </row>
    <row r="226" spans="2:2" x14ac:dyDescent="0.25">
      <c r="B226" s="23"/>
    </row>
    <row r="227" spans="2:2" x14ac:dyDescent="0.25">
      <c r="B227" s="23"/>
    </row>
    <row r="228" spans="2:2" x14ac:dyDescent="0.25">
      <c r="B228" s="23"/>
    </row>
    <row r="229" spans="2:2" x14ac:dyDescent="0.25">
      <c r="B229" s="23"/>
    </row>
    <row r="230" spans="2:2" x14ac:dyDescent="0.25">
      <c r="B230" s="23"/>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5" sqref="D5"/>
    </sheetView>
  </sheetViews>
  <sheetFormatPr defaultRowHeight="15" x14ac:dyDescent="0.25"/>
  <cols>
    <col min="1" max="1" width="30.28515625" bestFit="1" customWidth="1"/>
    <col min="5" max="5" width="13.7109375" bestFit="1" customWidth="1"/>
  </cols>
  <sheetData>
    <row r="1" spans="1:6" x14ac:dyDescent="0.25">
      <c r="A1" t="s">
        <v>284</v>
      </c>
      <c r="B1" t="s">
        <v>219</v>
      </c>
      <c r="D1" t="s">
        <v>335</v>
      </c>
      <c r="E1" t="s">
        <v>347</v>
      </c>
      <c r="F1" t="s">
        <v>348</v>
      </c>
    </row>
    <row r="2" spans="1:6" x14ac:dyDescent="0.25">
      <c r="A2" t="s">
        <v>8</v>
      </c>
      <c r="B2" t="s">
        <v>336</v>
      </c>
      <c r="D2" t="s">
        <v>336</v>
      </c>
      <c r="E2">
        <v>27.207999999999998</v>
      </c>
      <c r="F2" t="s">
        <v>343</v>
      </c>
    </row>
    <row r="3" spans="1:6" x14ac:dyDescent="0.25">
      <c r="A3" t="s">
        <v>25</v>
      </c>
      <c r="B3">
        <v>11.766412213740459</v>
      </c>
      <c r="C3" t="s">
        <v>240</v>
      </c>
      <c r="D3" t="s">
        <v>336</v>
      </c>
      <c r="E3">
        <v>0.32</v>
      </c>
      <c r="F3" t="s">
        <v>341</v>
      </c>
    </row>
    <row r="4" spans="1:6" x14ac:dyDescent="0.25">
      <c r="A4" t="s">
        <v>41</v>
      </c>
      <c r="B4" t="s">
        <v>336</v>
      </c>
      <c r="D4" t="s">
        <v>336</v>
      </c>
      <c r="E4">
        <v>146.01499999999999</v>
      </c>
      <c r="F4" t="s">
        <v>338</v>
      </c>
    </row>
    <row r="5" spans="1:6" x14ac:dyDescent="0.25">
      <c r="A5" t="s">
        <v>12</v>
      </c>
      <c r="B5">
        <v>9.0647240101643298</v>
      </c>
      <c r="C5" t="s">
        <v>240</v>
      </c>
      <c r="D5">
        <v>0.82005973399999998</v>
      </c>
      <c r="E5">
        <v>13.006</v>
      </c>
      <c r="F5" t="s">
        <v>338</v>
      </c>
    </row>
    <row r="6" spans="1:6" x14ac:dyDescent="0.25">
      <c r="A6" t="s">
        <v>55</v>
      </c>
      <c r="B6">
        <v>11.972729953282229</v>
      </c>
      <c r="C6" t="s">
        <v>240</v>
      </c>
      <c r="D6" t="s">
        <v>336</v>
      </c>
      <c r="E6">
        <v>15.32</v>
      </c>
      <c r="F6" t="s">
        <v>339</v>
      </c>
    </row>
    <row r="7" spans="1:6" x14ac:dyDescent="0.25">
      <c r="A7" t="s">
        <v>1</v>
      </c>
      <c r="B7" t="s">
        <v>336</v>
      </c>
      <c r="D7" t="s">
        <v>336</v>
      </c>
      <c r="E7">
        <v>44.195</v>
      </c>
      <c r="F7" t="s">
        <v>342</v>
      </c>
    </row>
    <row r="8" spans="1:6" x14ac:dyDescent="0.25">
      <c r="A8" t="s">
        <v>64</v>
      </c>
      <c r="B8">
        <v>14.574856620854082</v>
      </c>
      <c r="C8" t="s">
        <v>240</v>
      </c>
      <c r="D8" t="s">
        <v>336</v>
      </c>
      <c r="E8">
        <v>17</v>
      </c>
      <c r="F8" t="s">
        <v>339</v>
      </c>
    </row>
    <row r="9" spans="1:6" x14ac:dyDescent="0.25">
      <c r="A9" t="s">
        <v>66</v>
      </c>
      <c r="B9" t="s">
        <v>336</v>
      </c>
      <c r="D9">
        <v>0.63871927699999997</v>
      </c>
      <c r="E9">
        <v>43.52</v>
      </c>
      <c r="F9" t="s">
        <v>344</v>
      </c>
    </row>
    <row r="10" spans="1:6" x14ac:dyDescent="0.25">
      <c r="A10" t="s">
        <v>73</v>
      </c>
      <c r="B10" t="s">
        <v>336</v>
      </c>
      <c r="D10" t="s">
        <v>336</v>
      </c>
      <c r="E10">
        <v>18.9575</v>
      </c>
      <c r="F10" t="s">
        <v>338</v>
      </c>
    </row>
    <row r="11" spans="1:6" x14ac:dyDescent="0.25">
      <c r="A11" t="s">
        <v>77</v>
      </c>
      <c r="B11" t="s">
        <v>336</v>
      </c>
      <c r="D11" t="s">
        <v>336</v>
      </c>
      <c r="E11">
        <v>8.4</v>
      </c>
      <c r="F11" t="s">
        <v>339</v>
      </c>
    </row>
    <row r="12" spans="1:6" x14ac:dyDescent="0.25">
      <c r="A12" t="s">
        <v>82</v>
      </c>
      <c r="B12">
        <v>10.349363373821294</v>
      </c>
      <c r="C12" t="s">
        <v>240</v>
      </c>
      <c r="D12" t="s">
        <v>336</v>
      </c>
      <c r="E12">
        <v>65.400000000000006</v>
      </c>
      <c r="F12" t="s">
        <v>339</v>
      </c>
    </row>
    <row r="13" spans="1:6" x14ac:dyDescent="0.25">
      <c r="A13" t="s">
        <v>114</v>
      </c>
      <c r="B13" t="s">
        <v>336</v>
      </c>
      <c r="D13" t="s">
        <v>336</v>
      </c>
      <c r="E13">
        <v>15.46</v>
      </c>
      <c r="F13" t="s">
        <v>339</v>
      </c>
    </row>
    <row r="14" spans="1:6" x14ac:dyDescent="0.25">
      <c r="A14" t="s">
        <v>122</v>
      </c>
      <c r="B14">
        <v>15.97826442600746</v>
      </c>
      <c r="C14" t="s">
        <v>240</v>
      </c>
      <c r="D14" t="s">
        <v>336</v>
      </c>
      <c r="E14">
        <v>11.33</v>
      </c>
      <c r="F14" t="s">
        <v>338</v>
      </c>
    </row>
    <row r="15" spans="1:6" x14ac:dyDescent="0.25">
      <c r="A15" t="s">
        <v>123</v>
      </c>
      <c r="B15">
        <v>12.842752123705049</v>
      </c>
      <c r="C15" t="s">
        <v>240</v>
      </c>
      <c r="D15" t="s">
        <v>336</v>
      </c>
      <c r="E15">
        <v>20</v>
      </c>
      <c r="F15" t="s">
        <v>339</v>
      </c>
    </row>
    <row r="16" spans="1:6" x14ac:dyDescent="0.25">
      <c r="A16" t="s">
        <v>22</v>
      </c>
      <c r="B16" t="s">
        <v>336</v>
      </c>
      <c r="D16" t="s">
        <v>336</v>
      </c>
      <c r="E16" t="s">
        <v>336</v>
      </c>
      <c r="F16" t="s">
        <v>336</v>
      </c>
    </row>
    <row r="17" spans="1:6" x14ac:dyDescent="0.25">
      <c r="A17" t="s">
        <v>124</v>
      </c>
      <c r="B17">
        <v>13.213385307486288</v>
      </c>
      <c r="C17" t="s">
        <v>240</v>
      </c>
      <c r="D17" t="s">
        <v>336</v>
      </c>
      <c r="E17">
        <v>31</v>
      </c>
      <c r="F17" t="s">
        <v>339</v>
      </c>
    </row>
    <row r="18" spans="1:6" x14ac:dyDescent="0.25">
      <c r="A18" t="s">
        <v>136</v>
      </c>
      <c r="B18" t="s">
        <v>336</v>
      </c>
      <c r="D18" t="s">
        <v>336</v>
      </c>
      <c r="E18">
        <v>0.85</v>
      </c>
      <c r="F18" t="s">
        <v>342</v>
      </c>
    </row>
    <row r="19" spans="1:6" x14ac:dyDescent="0.25">
      <c r="A19" t="s">
        <v>137</v>
      </c>
      <c r="B19">
        <v>10.464794771135967</v>
      </c>
      <c r="C19" t="s">
        <v>240</v>
      </c>
      <c r="D19" t="s">
        <v>336</v>
      </c>
      <c r="E19">
        <v>0.28999999999999998</v>
      </c>
      <c r="F19" t="s">
        <v>339</v>
      </c>
    </row>
    <row r="20" spans="1:6" x14ac:dyDescent="0.25">
      <c r="A20" t="s">
        <v>141</v>
      </c>
      <c r="B20">
        <v>12.893373613193404</v>
      </c>
      <c r="C20" t="s">
        <v>240</v>
      </c>
      <c r="D20" t="s">
        <v>336</v>
      </c>
      <c r="E20">
        <v>41</v>
      </c>
      <c r="F20" t="s">
        <v>342</v>
      </c>
    </row>
    <row r="21" spans="1:6" x14ac:dyDescent="0.25">
      <c r="A21" t="s">
        <v>26</v>
      </c>
      <c r="B21" t="s">
        <v>336</v>
      </c>
      <c r="D21" t="s">
        <v>336</v>
      </c>
      <c r="E21">
        <v>40.76</v>
      </c>
      <c r="F21" t="s">
        <v>339</v>
      </c>
    </row>
    <row r="22" spans="1:6" x14ac:dyDescent="0.25">
      <c r="A22" t="s">
        <v>142</v>
      </c>
      <c r="B22" t="s">
        <v>336</v>
      </c>
      <c r="D22" t="s">
        <v>336</v>
      </c>
      <c r="E22">
        <v>1.03</v>
      </c>
      <c r="F22" t="s">
        <v>338</v>
      </c>
    </row>
    <row r="23" spans="1:6" x14ac:dyDescent="0.25">
      <c r="A23" t="s">
        <v>29</v>
      </c>
      <c r="B23">
        <v>7.9623219716188771</v>
      </c>
      <c r="C23" t="s">
        <v>240</v>
      </c>
      <c r="D23" t="s">
        <v>336</v>
      </c>
      <c r="E23">
        <v>5.882352941176471</v>
      </c>
      <c r="F23" t="s">
        <v>340</v>
      </c>
    </row>
    <row r="24" spans="1:6" x14ac:dyDescent="0.25">
      <c r="A24" t="s">
        <v>154</v>
      </c>
      <c r="B24">
        <v>34.475399294061084</v>
      </c>
      <c r="C24" t="s">
        <v>240</v>
      </c>
      <c r="D24">
        <v>0.57702505199999998</v>
      </c>
      <c r="E24">
        <v>0.67</v>
      </c>
      <c r="F24" t="s">
        <v>339</v>
      </c>
    </row>
    <row r="25" spans="1:6" x14ac:dyDescent="0.25">
      <c r="A25" t="s">
        <v>155</v>
      </c>
      <c r="B25">
        <v>10.009801103869012</v>
      </c>
      <c r="C25" t="s">
        <v>240</v>
      </c>
      <c r="D25" t="s">
        <v>336</v>
      </c>
      <c r="E25">
        <v>0.84</v>
      </c>
      <c r="F25" t="s">
        <v>339</v>
      </c>
    </row>
    <row r="26" spans="1:6" x14ac:dyDescent="0.25">
      <c r="A26" t="s">
        <v>156</v>
      </c>
      <c r="B26" t="s">
        <v>336</v>
      </c>
      <c r="D26" t="s">
        <v>336</v>
      </c>
      <c r="E26">
        <v>19.72</v>
      </c>
      <c r="F26" t="s">
        <v>339</v>
      </c>
    </row>
    <row r="27" spans="1:6" x14ac:dyDescent="0.25">
      <c r="A27" t="s">
        <v>157</v>
      </c>
      <c r="B27">
        <v>8.4967762787376309</v>
      </c>
      <c r="C27" t="s">
        <v>240</v>
      </c>
      <c r="D27">
        <v>0.72516684099999995</v>
      </c>
      <c r="E27">
        <v>18.2</v>
      </c>
      <c r="F27" t="s">
        <v>338</v>
      </c>
    </row>
    <row r="28" spans="1:6" x14ac:dyDescent="0.25">
      <c r="A28" t="s">
        <v>158</v>
      </c>
      <c r="B28">
        <v>6.0196733487231224</v>
      </c>
      <c r="C28" t="s">
        <v>240</v>
      </c>
      <c r="D28" t="s">
        <v>336</v>
      </c>
      <c r="E28">
        <v>17</v>
      </c>
      <c r="F28" t="s">
        <v>339</v>
      </c>
    </row>
    <row r="29" spans="1:6" x14ac:dyDescent="0.25">
      <c r="A29" t="s">
        <v>161</v>
      </c>
      <c r="B29">
        <v>34.629229971692716</v>
      </c>
      <c r="C29" t="s">
        <v>240</v>
      </c>
      <c r="D29">
        <v>0.75137510799999996</v>
      </c>
      <c r="E29">
        <v>0.313</v>
      </c>
      <c r="F29" t="s">
        <v>338</v>
      </c>
    </row>
    <row r="30" spans="1:6" x14ac:dyDescent="0.25">
      <c r="A30" t="s">
        <v>163</v>
      </c>
      <c r="B30" t="s">
        <v>336</v>
      </c>
      <c r="D30">
        <v>0.58133195000000004</v>
      </c>
      <c r="E30">
        <v>216.49</v>
      </c>
      <c r="F30" t="s">
        <v>339</v>
      </c>
    </row>
    <row r="31" spans="1:6" x14ac:dyDescent="0.25">
      <c r="A31" t="s">
        <v>164</v>
      </c>
      <c r="B31" t="s">
        <v>336</v>
      </c>
      <c r="D31" t="s">
        <v>336</v>
      </c>
      <c r="E31">
        <v>4.8600000000000003</v>
      </c>
      <c r="F31" t="s">
        <v>346</v>
      </c>
    </row>
    <row r="32" spans="1:6" x14ac:dyDescent="0.25">
      <c r="A32" t="s">
        <v>5</v>
      </c>
      <c r="B32">
        <v>9.636298998651295</v>
      </c>
      <c r="C32" t="s">
        <v>240</v>
      </c>
      <c r="D32" t="s">
        <v>336</v>
      </c>
      <c r="E32">
        <v>7.8280000000000003</v>
      </c>
      <c r="F32" t="s">
        <v>338</v>
      </c>
    </row>
    <row r="33" spans="1:6" x14ac:dyDescent="0.25">
      <c r="A33" t="s">
        <v>184</v>
      </c>
      <c r="B33" t="s">
        <v>336</v>
      </c>
      <c r="D33">
        <v>0.57518796400000005</v>
      </c>
      <c r="E33">
        <v>10.256410256410257</v>
      </c>
      <c r="F33" t="s">
        <v>340</v>
      </c>
    </row>
    <row r="34" spans="1:6" x14ac:dyDescent="0.25">
      <c r="A34" t="s">
        <v>189</v>
      </c>
      <c r="B34">
        <v>11.300890521029469</v>
      </c>
      <c r="C34" t="s">
        <v>240</v>
      </c>
      <c r="D34">
        <v>0.49634374199999998</v>
      </c>
      <c r="E34">
        <v>323.99</v>
      </c>
      <c r="F34" t="s">
        <v>338</v>
      </c>
    </row>
    <row r="35" spans="1:6" x14ac:dyDescent="0.25">
      <c r="A35" t="s">
        <v>191</v>
      </c>
      <c r="B35">
        <v>20.126996866764767</v>
      </c>
      <c r="C35" t="s">
        <v>240</v>
      </c>
      <c r="D35" t="s">
        <v>336</v>
      </c>
      <c r="E35" t="s">
        <v>336</v>
      </c>
      <c r="F35" t="s">
        <v>336</v>
      </c>
    </row>
    <row r="36" spans="1:6" x14ac:dyDescent="0.25">
      <c r="A36" t="s">
        <v>35</v>
      </c>
      <c r="B36" t="s">
        <v>336</v>
      </c>
      <c r="D36" t="s">
        <v>336</v>
      </c>
      <c r="E36">
        <v>1.7685132407925128</v>
      </c>
      <c r="F36" t="s">
        <v>345</v>
      </c>
    </row>
    <row r="37" spans="1:6" x14ac:dyDescent="0.25">
      <c r="A37" t="s">
        <v>38</v>
      </c>
      <c r="B37">
        <v>10.066923449868074</v>
      </c>
      <c r="C37" t="s">
        <v>240</v>
      </c>
      <c r="D37">
        <v>0.64336991399999999</v>
      </c>
      <c r="E37">
        <v>0.63100000000000001</v>
      </c>
      <c r="F37" t="s">
        <v>338</v>
      </c>
    </row>
    <row r="38" spans="1:6" x14ac:dyDescent="0.25">
      <c r="A38" t="s">
        <v>202</v>
      </c>
      <c r="B38">
        <v>47.89616722350118</v>
      </c>
      <c r="C38" t="s">
        <v>240</v>
      </c>
      <c r="D38" t="s">
        <v>336</v>
      </c>
      <c r="E38">
        <v>7.9</v>
      </c>
      <c r="F38" t="s">
        <v>339</v>
      </c>
    </row>
    <row r="39" spans="1:6" x14ac:dyDescent="0.25">
      <c r="A39" t="s">
        <v>203</v>
      </c>
      <c r="B39">
        <v>7.4802756554146708</v>
      </c>
      <c r="C39" t="s">
        <v>240</v>
      </c>
      <c r="D39">
        <v>0.77111739300000004</v>
      </c>
      <c r="E39">
        <v>81.017499999999998</v>
      </c>
      <c r="F39" t="s">
        <v>338</v>
      </c>
    </row>
    <row r="40" spans="1:6" x14ac:dyDescent="0.25">
      <c r="A40" t="s">
        <v>204</v>
      </c>
      <c r="B40">
        <v>12.137683382615554</v>
      </c>
      <c r="C40" t="s">
        <v>240</v>
      </c>
      <c r="D40">
        <v>0.66526562700000003</v>
      </c>
      <c r="E40">
        <v>15.750999999999999</v>
      </c>
      <c r="F40" t="s">
        <v>338</v>
      </c>
    </row>
    <row r="41" spans="1:6" x14ac:dyDescent="0.25">
      <c r="A41" t="s">
        <v>7</v>
      </c>
      <c r="B41" t="s">
        <v>336</v>
      </c>
      <c r="D41" t="s">
        <v>336</v>
      </c>
      <c r="E41">
        <v>169.46</v>
      </c>
      <c r="F41" t="s">
        <v>338</v>
      </c>
    </row>
  </sheetData>
  <sortState ref="A2:F41">
    <sortCondition ref="A2:A4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sqref="A1:K1048576"/>
    </sheetView>
  </sheetViews>
  <sheetFormatPr defaultRowHeight="15" x14ac:dyDescent="0.25"/>
  <cols>
    <col min="1" max="1" width="30.28515625" bestFit="1" customWidth="1"/>
    <col min="2" max="2" width="9.140625" style="94"/>
    <col min="3" max="11" width="9.140625" style="99"/>
  </cols>
  <sheetData>
    <row r="1" spans="1:11" x14ac:dyDescent="0.25">
      <c r="A1" t="s">
        <v>284</v>
      </c>
      <c r="B1" s="116" t="s">
        <v>705</v>
      </c>
      <c r="C1" s="116" t="s">
        <v>717</v>
      </c>
      <c r="D1" s="116" t="s">
        <v>719</v>
      </c>
      <c r="E1" s="116" t="s">
        <v>720</v>
      </c>
      <c r="F1" s="98" t="s">
        <v>666</v>
      </c>
      <c r="G1" s="116" t="s">
        <v>670</v>
      </c>
      <c r="H1" s="91" t="s">
        <v>739</v>
      </c>
      <c r="I1" s="91" t="s">
        <v>743</v>
      </c>
      <c r="J1" s="91" t="s">
        <v>788</v>
      </c>
      <c r="K1" s="91" t="s">
        <v>790</v>
      </c>
    </row>
    <row r="2" spans="1:11" x14ac:dyDescent="0.25">
      <c r="A2" t="s">
        <v>8</v>
      </c>
      <c r="B2" s="92" t="str">
        <f>VLOOKUP(A2,Sheet2!A1:K356,2,FALSE)</f>
        <v>Jul</v>
      </c>
      <c r="C2" s="99" t="str">
        <f>VLOOKUP(A2,Sheet2!A1:K356,3,FALSE)</f>
        <v>Nov</v>
      </c>
      <c r="D2" s="99">
        <f>VLOOKUP(A2,Sheet2!A1:K356,4,FALSE)</f>
        <v>5</v>
      </c>
      <c r="E2" s="99" t="str">
        <f>VLOOKUP(A2,Sheet2!A1:K356,5,FALSE)</f>
        <v>PlantNET</v>
      </c>
      <c r="F2" s="92">
        <f>VLOOKUP(A2,Sheet2!A1:K356,6,FALSE)</f>
        <v>17</v>
      </c>
      <c r="G2" s="99" t="str">
        <f>VLOOKUP(A2,Sheet2!A1:K356,7,FALSE)</f>
        <v>Kew SID</v>
      </c>
      <c r="H2" s="92">
        <f>VLOOKUP(A2,Sheet2!A1:K356,8,FALSE)</f>
        <v>5.12</v>
      </c>
      <c r="I2" s="99" t="str">
        <f>VLOOKUP(A2,Sheet2!A1:K356,9,FALSE)</f>
        <v>Trevor L. Meers, Tina L. Bell, Neal J. Enright, Sabine Kasel. 2010.  Do generalisations of global trade-offs in plant design apply to an Australian sclerophyllous flora? Australian Journal of Botany 58(4) 257–270</v>
      </c>
      <c r="J2" s="92" t="str">
        <f>VLOOKUP(A2,Sheet2!A1:K356,10,FALSE)</f>
        <v>can't find</v>
      </c>
      <c r="K2" s="114" t="str">
        <f>VLOOKUP(A2,Sheet2!A1:K356,11,FALSE)</f>
        <v>-</v>
      </c>
    </row>
    <row r="3" spans="1:11" x14ac:dyDescent="0.25">
      <c r="A3" t="s">
        <v>25</v>
      </c>
      <c r="B3" s="92" t="str">
        <f>VLOOKUP(A3,Sheet2!A2:K357,2,FALSE)</f>
        <v>Nov</v>
      </c>
      <c r="C3" s="99" t="str">
        <f>VLOOKUP(A3,Sheet2!A2:K357,3,FALSE)</f>
        <v>Feb</v>
      </c>
      <c r="D3" s="99">
        <f>VLOOKUP(A3,Sheet2!A2:K357,4,FALSE)</f>
        <v>4</v>
      </c>
      <c r="E3" s="99" t="str">
        <f>VLOOKUP(A3,Sheet2!A2:K357,5,FALSE)</f>
        <v>PlantNET</v>
      </c>
      <c r="F3" s="92">
        <f>VLOOKUP(A3,Sheet2!A2:K357,6,FALSE)</f>
        <v>81.017499999999998</v>
      </c>
      <c r="G3" s="99" t="str">
        <f>VLOOKUP(A3,Sheet2!A2:K357,7,FALSE)</f>
        <v>Moles 2004 Seed database</v>
      </c>
      <c r="H3" s="92">
        <f>VLOOKUP(A3,Sheet2!A2:K357,8,FALSE)</f>
        <v>11.766412213740459</v>
      </c>
      <c r="I3" s="99" t="str">
        <f>VLOOKUP(A3,Sheet2!A2:K357,9,FALSE)</f>
        <v>J. Lawson</v>
      </c>
      <c r="J3" s="92">
        <f>VLOOKUP(A3,Sheet2!A2:K357,10,FALSE)</f>
        <v>0.71465186687904991</v>
      </c>
      <c r="K3" s="114" t="str">
        <f>VLOOKUP(A3,Sheet2!A2:K357,11,FALSE)</f>
        <v>J. Lawson</v>
      </c>
    </row>
    <row r="4" spans="1:11" x14ac:dyDescent="0.25">
      <c r="A4" t="s">
        <v>41</v>
      </c>
      <c r="B4" s="92" t="str">
        <f>VLOOKUP(A4,Sheet2!A3:K358,2,FALSE)</f>
        <v>Mar</v>
      </c>
      <c r="C4" s="99" t="str">
        <f>VLOOKUP(A4,Sheet2!A3:K358,3,FALSE)</f>
        <v>May</v>
      </c>
      <c r="D4" s="99">
        <f>VLOOKUP(A4,Sheet2!A3:K358,4,FALSE)</f>
        <v>3</v>
      </c>
      <c r="E4" s="99" t="str">
        <f>VLOOKUP(A4,Sheet2!A3:K358,5,FALSE)</f>
        <v>PlantNET</v>
      </c>
      <c r="F4" s="92">
        <f>VLOOKUP(A4,Sheet2!A3:K358,6,FALSE)</f>
        <v>5.882352941176471</v>
      </c>
      <c r="G4" s="99" t="str">
        <f>VLOOKUP(A4,Sheet2!A3:K358,7,FALSE)</f>
        <v>Floyd 1989</v>
      </c>
      <c r="H4" s="92">
        <f>VLOOKUP(A4,Sheet2!A3:K358,8,FALSE)</f>
        <v>13.477304128751463</v>
      </c>
      <c r="I4" s="99" t="str">
        <f>VLOOKUP(A4,Sheet2!A3:K358,9,FALSE)</f>
        <v>raw data from Gallagher RV &amp; Leishman MR (2012). Contrasting patterns of community assembly in lianas and trees from temperate Australia. Oikos 121: 2026-2035</v>
      </c>
      <c r="J4" s="92">
        <f>VLOOKUP(A4,Sheet2!A3:K358,10,FALSE)</f>
        <v>0.81</v>
      </c>
      <c r="K4" s="114" t="str">
        <f>VLOOKUP(A4,Sheet2!A3:K358,11,FALSE)</f>
        <v>Ash J, Helman C. 1990.  Floristics and vegetation biomass of a forest catchment, Kioloa, south coastal New South Wales. Cunninghamia 2: 167-182</v>
      </c>
    </row>
    <row r="5" spans="1:11" x14ac:dyDescent="0.25">
      <c r="A5" t="s">
        <v>12</v>
      </c>
      <c r="B5" s="92" t="str">
        <f>VLOOKUP(A5,Sheet2!A4:K359,2,FALSE)</f>
        <v>Apr</v>
      </c>
      <c r="C5" s="99" t="str">
        <f>VLOOKUP(A5,Sheet2!A4:K359,3,FALSE)</f>
        <v>Jul</v>
      </c>
      <c r="D5" s="99">
        <f>VLOOKUP(A5,Sheet2!A4:K359,4,FALSE)</f>
        <v>4</v>
      </c>
      <c r="E5" s="99" t="str">
        <f>VLOOKUP(A5,Sheet2!A4:K359,5,FALSE)</f>
        <v>Wikipedia</v>
      </c>
      <c r="F5" s="92">
        <f>VLOOKUP(A5,Sheet2!A4:K359,6,FALSE)</f>
        <v>18.2</v>
      </c>
      <c r="G5" s="99" t="str">
        <f>VLOOKUP(A5,Sheet2!A4:K359,7,FALSE)</f>
        <v>Moles 2004 Seed database</v>
      </c>
      <c r="H5" s="92">
        <f>VLOOKUP(A5,Sheet2!A4:K359,8,FALSE)</f>
        <v>9.0647240101643298</v>
      </c>
      <c r="I5" s="99" t="str">
        <f>VLOOKUP(A5,Sheet2!A4:K359,9,FALSE)</f>
        <v>J. Lawson</v>
      </c>
      <c r="J5" s="92">
        <f>VLOOKUP(A5,Sheet2!A4:K359,10,FALSE)</f>
        <v>0.72516684071533399</v>
      </c>
      <c r="K5" s="114" t="str">
        <f>VLOOKUP(A5,Sheet2!A4:K359,11,FALSE)</f>
        <v>J. Lawson</v>
      </c>
    </row>
    <row r="6" spans="1:11" x14ac:dyDescent="0.25">
      <c r="A6" t="s">
        <v>55</v>
      </c>
      <c r="B6" s="92" t="str">
        <f>VLOOKUP(A6,Sheet2!A5:K360,2,FALSE)</f>
        <v>Dec</v>
      </c>
      <c r="C6" s="99" t="str">
        <f>VLOOKUP(A6,Sheet2!A5:K360,3,FALSE)</f>
        <v>Jan</v>
      </c>
      <c r="D6" s="99">
        <f>VLOOKUP(A6,Sheet2!A5:K360,4,FALSE)</f>
        <v>2</v>
      </c>
      <c r="E6" s="99" t="str">
        <f>VLOOKUP(A6,Sheet2!A5:K360,5,FALSE)</f>
        <v>PlantNET</v>
      </c>
      <c r="F6" s="92">
        <f>VLOOKUP(A6,Sheet2!A5:K360,6,FALSE)</f>
        <v>13.006</v>
      </c>
      <c r="G6" s="99" t="str">
        <f>VLOOKUP(A6,Sheet2!A5:K360,7,FALSE)</f>
        <v>Moles 2004 Seed database</v>
      </c>
      <c r="H6" s="92">
        <f>VLOOKUP(A6,Sheet2!A5:K360,8,FALSE)</f>
        <v>11.972729953282229</v>
      </c>
      <c r="I6" s="99" t="str">
        <f>VLOOKUP(A6,Sheet2!A5:K360,9,FALSE)</f>
        <v>J. Lawson</v>
      </c>
      <c r="J6" s="92">
        <f>VLOOKUP(A6,Sheet2!A5:K360,10,FALSE)</f>
        <v>0.82005973377155583</v>
      </c>
      <c r="K6" s="114" t="str">
        <f>VLOOKUP(A6,Sheet2!A5:K360,11,FALSE)</f>
        <v>J. Lawson</v>
      </c>
    </row>
    <row r="7" spans="1:11" x14ac:dyDescent="0.25">
      <c r="A7" t="s">
        <v>1</v>
      </c>
      <c r="B7" s="92" t="str">
        <f>VLOOKUP(A7,Sheet2!A6:K361,2,FALSE)</f>
        <v>Sep</v>
      </c>
      <c r="C7" s="99" t="str">
        <f>VLOOKUP(A7,Sheet2!A6:K361,3,FALSE)</f>
        <v>Feb</v>
      </c>
      <c r="D7" s="99">
        <f>VLOOKUP(A7,Sheet2!A6:K361,4,FALSE)</f>
        <v>6</v>
      </c>
      <c r="E7" s="99" t="str">
        <f>VLOOKUP(A7,Sheet2!A6:K361,5,FALSE)</f>
        <v>Wikipedia</v>
      </c>
      <c r="F7" s="92">
        <f>VLOOKUP(A7,Sheet2!A6:K361,6,FALSE)</f>
        <v>7.8280000000000003</v>
      </c>
      <c r="G7" s="99" t="str">
        <f>VLOOKUP(A7,Sheet2!A6:K361,7,FALSE)</f>
        <v>Moles 2004 Seed database</v>
      </c>
      <c r="H7" s="92">
        <f>VLOOKUP(A7,Sheet2!A6:K361,8,FALSE)</f>
        <v>15.76</v>
      </c>
      <c r="I7" s="99" t="str">
        <f>VLOOKUP(A7,Sheet2!A6:K361,9,FALSE)</f>
        <v>Lake, J. &amp; Leishman, M.R. (2004) Invasion success of exotic plants in natural ecosystems: the role of disturbance, plant attributes and freedom from herbivores. Biological Conservation 117, 215-226.</v>
      </c>
      <c r="J7" s="92" t="str">
        <f>VLOOKUP(A7,Sheet2!A6:K361,10,FALSE)</f>
        <v>can't find</v>
      </c>
      <c r="K7" s="114" t="str">
        <f>VLOOKUP(A7,Sheet2!A6:K361,11,FALSE)</f>
        <v>-</v>
      </c>
    </row>
    <row r="8" spans="1:11" x14ac:dyDescent="0.25">
      <c r="A8" t="s">
        <v>64</v>
      </c>
      <c r="B8" s="92" t="str">
        <f>VLOOKUP(A8,Sheet2!A7:K362,2,FALSE)</f>
        <v>Sep</v>
      </c>
      <c r="C8" s="99" t="str">
        <f>VLOOKUP(A8,Sheet2!A7:K362,3,FALSE)</f>
        <v>Feb</v>
      </c>
      <c r="D8" s="99">
        <f>VLOOKUP(A8,Sheet2!A7:K362,4,FALSE)</f>
        <v>6</v>
      </c>
      <c r="E8" s="99" t="str">
        <f>VLOOKUP(A8,Sheet2!A7:K362,5,FALSE)</f>
        <v>PlantNET</v>
      </c>
      <c r="F8" s="92">
        <f>VLOOKUP(A8,Sheet2!A7:K362,6,FALSE)</f>
        <v>0.84</v>
      </c>
      <c r="G8" s="99" t="str">
        <f>VLOOKUP(A8,Sheet2!A7:K362,7,FALSE)</f>
        <v>Kew SID</v>
      </c>
      <c r="H8" s="92">
        <f>VLOOKUP(A8,Sheet2!A7:K362,8,FALSE)</f>
        <v>14.574856620854082</v>
      </c>
      <c r="I8" s="99" t="str">
        <f>VLOOKUP(A8,Sheet2!A7:K362,9,FALSE)</f>
        <v>J. Lawson</v>
      </c>
      <c r="J8" s="92" t="str">
        <f>VLOOKUP(A8,Sheet2!A7:K362,10,FALSE)</f>
        <v>not applicable</v>
      </c>
      <c r="K8" s="114" t="str">
        <f>VLOOKUP(A8,Sheet2!A7:K362,11,FALSE)</f>
        <v>-</v>
      </c>
    </row>
    <row r="9" spans="1:11" x14ac:dyDescent="0.25">
      <c r="A9" t="s">
        <v>66</v>
      </c>
      <c r="B9" s="92" t="str">
        <f>VLOOKUP(A9,Sheet2!A8:K363,2,FALSE)</f>
        <v>Feb</v>
      </c>
      <c r="C9" s="99" t="str">
        <f>VLOOKUP(A9,Sheet2!A8:K363,3,FALSE)</f>
        <v>Mar</v>
      </c>
      <c r="D9" s="99">
        <f>VLOOKUP(A9,Sheet2!A8:K363,4,FALSE)</f>
        <v>2</v>
      </c>
      <c r="E9" s="99" t="str">
        <f>VLOOKUP(A9,Sheet2!A8:K363,5,FALSE)</f>
        <v>http://www.florabank.org.au/lucid/key/species%20navigator/media/html/Casuarina_glauca.htm</v>
      </c>
      <c r="F9" s="92">
        <f>VLOOKUP(A9,Sheet2!A8:K363,6,FALSE)</f>
        <v>0.63100000000000001</v>
      </c>
      <c r="G9" s="99" t="str">
        <f>VLOOKUP(A9,Sheet2!A8:K363,7,FALSE)</f>
        <v>Moles 2004 Seed database</v>
      </c>
      <c r="H9" s="92">
        <f>VLOOKUP(A9,Sheet2!A8:K363,8,FALSE)</f>
        <v>1.409440227703985</v>
      </c>
      <c r="I9" s="99" t="str">
        <f>VLOOKUP(A9,Sheet2!A8:K363,9,FALSE)</f>
        <v>Kyle_Hunter Plant Traits</v>
      </c>
      <c r="J9" s="92">
        <f>VLOOKUP(A9,Sheet2!A8:K363,10,FALSE)</f>
        <v>0.61220059270588822</v>
      </c>
      <c r="K9" s="114" t="str">
        <f>VLOOKUP(A9,Sheet2!A8:K363,11,FALSE)</f>
        <v>J. Lawson</v>
      </c>
    </row>
    <row r="10" spans="1:11" x14ac:dyDescent="0.25">
      <c r="A10" t="s">
        <v>73</v>
      </c>
      <c r="B10" s="92" t="str">
        <f>VLOOKUP(A10,Sheet2!A9:K364,2,FALSE)</f>
        <v>Sep</v>
      </c>
      <c r="C10" s="99" t="str">
        <f>VLOOKUP(A10,Sheet2!A9:K364,3,FALSE)</f>
        <v>May</v>
      </c>
      <c r="D10" s="99">
        <f>VLOOKUP(A10,Sheet2!A9:K364,4,FALSE)</f>
        <v>9</v>
      </c>
      <c r="E10" s="99" t="str">
        <f>VLOOKUP(A10,Sheet2!A9:K364,5,FALSE)</f>
        <v>PlantNET</v>
      </c>
      <c r="F10" s="92">
        <f>VLOOKUP(A10,Sheet2!A9:K364,6,FALSE)</f>
        <v>65.400000000000006</v>
      </c>
      <c r="G10" s="99" t="str">
        <f>VLOOKUP(A10,Sheet2!A9:K364,7,FALSE)</f>
        <v>Kew SID</v>
      </c>
      <c r="H10" s="92">
        <f>VLOOKUP(A10,Sheet2!A9:K364,8,FALSE)</f>
        <v>9.91</v>
      </c>
      <c r="I10" s="99" t="str">
        <f>VLOOKUP(A10,Sheet2!A9:K364,9,FALSE)</f>
        <v>Mueller JM. 2009.  Conservation Management Under Climate Change: On Tropical Drought Resistance, Non-native Species Response to Increasing Disturbance, and Assisted Migration. MSc thesis, University of Notre Dame.</v>
      </c>
      <c r="J10" s="92">
        <f>VLOOKUP(A10,Sheet2!A9:K364,10,FALSE)</f>
        <v>0.54510789574167717</v>
      </c>
      <c r="K10" s="114" t="str">
        <f>VLOOKUP(A10,Sheet2!A9:K364,11,FALSE)</f>
        <v xml:space="preserve">raw data in Jillian M. Mueller. 2009. CONSERVATION MANAGEMENT UNDER CLIMATE CHANGE: ON TROPICAL DROUGHT RESISTANCE, NON-NATIVE SPECIES RESPONSE TO INCREASING DISTURBANCE, AND ASSISTED MIGRATION. University of Notre Dame, MSc thesis. </v>
      </c>
    </row>
    <row r="11" spans="1:11" x14ac:dyDescent="0.25">
      <c r="A11" t="s">
        <v>77</v>
      </c>
      <c r="B11" s="92" t="str">
        <f>VLOOKUP(A11,Sheet2!A10:K365,2,FALSE)</f>
        <v>Sep</v>
      </c>
      <c r="C11" s="99" t="str">
        <f>VLOOKUP(A11,Sheet2!A10:K365,3,FALSE)</f>
        <v>Dec</v>
      </c>
      <c r="D11" s="99">
        <f>VLOOKUP(A11,Sheet2!A10:K365,4,FALSE)</f>
        <v>4</v>
      </c>
      <c r="E11" s="99" t="str">
        <f>VLOOKUP(A11,Sheet2!A10:K365,5,FALSE)</f>
        <v>PlantNET</v>
      </c>
      <c r="F11" s="92">
        <f>VLOOKUP(A11,Sheet2!A10:K365,6,FALSE)</f>
        <v>0.28999999999999998</v>
      </c>
      <c r="G11" s="99" t="str">
        <f>VLOOKUP(A11,Sheet2!A10:K365,7,FALSE)</f>
        <v>Kew SID</v>
      </c>
      <c r="H11" s="92">
        <f>VLOOKUP(A11,Sheet2!A10:K365,8,FALSE)</f>
        <v>30.88</v>
      </c>
      <c r="I11" s="99" t="str">
        <f>VLOOKUP(A11,Sheet2!A10:K365,9,FALSE)</f>
        <v>Lake, J. &amp; Leishman, M.R. (2004) Invasion success of exotic plants in natural ecosystems: the role of disturbance, plant attributes and freedom from herbivores. Biological Conservation 117, 215-226.</v>
      </c>
      <c r="J11" s="92">
        <f>VLOOKUP(A11,Sheet2!A10:K365,10,FALSE)</f>
        <v>0.29809999999999998</v>
      </c>
      <c r="K11" s="114" t="str">
        <f>VLOOKUP(A11,Sheet2!A10:K365,11,FALSE)</f>
        <v xml:space="preserve"> raw data in  Stuart S. 2011. Cold Comfort: Diversification and Adaptive Evolution across Latitudinal Gradients. PhD thesis, Integrative Biology
UC Berkeley.</v>
      </c>
    </row>
    <row r="12" spans="1:11" x14ac:dyDescent="0.25">
      <c r="A12" t="s">
        <v>82</v>
      </c>
      <c r="B12" s="92" t="str">
        <f>VLOOKUP(A12,Sheet2!A11:K366,2,FALSE)</f>
        <v>Oct</v>
      </c>
      <c r="C12" s="99" t="str">
        <f>VLOOKUP(A12,Sheet2!A11:K366,3,FALSE)</f>
        <v>Dec</v>
      </c>
      <c r="D12" s="99">
        <f>VLOOKUP(A12,Sheet2!A11:K366,4,FALSE)</f>
        <v>3</v>
      </c>
      <c r="E12" s="99" t="str">
        <f>VLOOKUP(A12,Sheet2!A11:K366,5,FALSE)</f>
        <v>Wikipedia</v>
      </c>
      <c r="F12" s="92">
        <f>VLOOKUP(A12,Sheet2!A11:K366,6,FALSE)</f>
        <v>323.99</v>
      </c>
      <c r="G12" s="99" t="str">
        <f>VLOOKUP(A12,Sheet2!A11:K366,7,FALSE)</f>
        <v>Moles 2004 Seed database</v>
      </c>
      <c r="H12" s="92">
        <f>VLOOKUP(A12,Sheet2!A11:K366,8,FALSE)</f>
        <v>10.349363373821294</v>
      </c>
      <c r="I12" s="99" t="str">
        <f>VLOOKUP(A12,Sheet2!A11:K366,9,FALSE)</f>
        <v>J. Lawson</v>
      </c>
      <c r="J12" s="92">
        <f>VLOOKUP(A12,Sheet2!A11:K366,10,FALSE)</f>
        <v>0.49634374184013191</v>
      </c>
      <c r="K12" s="114" t="str">
        <f>VLOOKUP(A12,Sheet2!A11:K366,11,FALSE)</f>
        <v>J. Lawson</v>
      </c>
    </row>
    <row r="13" spans="1:11" x14ac:dyDescent="0.25">
      <c r="A13" t="s">
        <v>114</v>
      </c>
      <c r="B13" s="92" t="str">
        <f>VLOOKUP(A13,Sheet2!A12:K367,2,FALSE)</f>
        <v>Jan</v>
      </c>
      <c r="C13" s="99" t="str">
        <f>VLOOKUP(A13,Sheet2!A12:K367,3,FALSE)</f>
        <v>Dec</v>
      </c>
      <c r="D13" s="99">
        <f>VLOOKUP(A13,Sheet2!A12:K367,4,FALSE)</f>
        <v>12</v>
      </c>
      <c r="E13" s="99" t="str">
        <f>VLOOKUP(A13,Sheet2!A12:K367,5,FALSE)</f>
        <v>Stanley &amp; Ross (1983). Flora of south-eastern QLD. QLD Department of Primary Industries, Brisbane</v>
      </c>
      <c r="F13" s="92">
        <f>VLOOKUP(A13,Sheet2!A12:K367,6,FALSE)</f>
        <v>0.32</v>
      </c>
      <c r="G13" s="99" t="str">
        <f>VLOOKUP(A13,Sheet2!A12:K367,7,FALSE)</f>
        <v>Kyle_Hunter Plant Traits</v>
      </c>
      <c r="H13" s="92">
        <f>VLOOKUP(A13,Sheet2!A12:K367,8,FALSE)</f>
        <v>18.352580430264126</v>
      </c>
      <c r="I13" s="99" t="str">
        <f>VLOOKUP(A13,Sheet2!A12:K367,9,FALSE)</f>
        <v>Kyle_Hunter Plant Traits</v>
      </c>
      <c r="J13" s="92">
        <f>VLOOKUP(A13,Sheet2!A12:K367,10,FALSE)</f>
        <v>0.40036500000000003</v>
      </c>
      <c r="K13" s="114" t="str">
        <f>VLOOKUP(A13,Sheet2!A12:K367,11,FALSE)</f>
        <v>Global Wood Density Database</v>
      </c>
    </row>
    <row r="14" spans="1:11" x14ac:dyDescent="0.25">
      <c r="A14" t="s">
        <v>122</v>
      </c>
      <c r="B14" s="92" t="str">
        <f>VLOOKUP(A14,Sheet2!A13:K368,2,FALSE)</f>
        <v>Sep</v>
      </c>
      <c r="C14" s="99" t="str">
        <f>VLOOKUP(A14,Sheet2!A13:K368,3,FALSE)</f>
        <v>Feb</v>
      </c>
      <c r="D14" s="99">
        <f>VLOOKUP(A14,Sheet2!A13:K368,4,FALSE)</f>
        <v>6</v>
      </c>
      <c r="E14" s="99" t="str">
        <f>VLOOKUP(A14,Sheet2!A13:K368,5,FALSE)</f>
        <v>PlantNET</v>
      </c>
      <c r="F14" s="92">
        <f>VLOOKUP(A14,Sheet2!A13:K368,6,FALSE)</f>
        <v>15.32</v>
      </c>
      <c r="G14" s="99" t="str">
        <f>VLOOKUP(A14,Sheet2!A13:K368,7,FALSE)</f>
        <v>Kew SID</v>
      </c>
      <c r="H14" s="92">
        <f>VLOOKUP(A14,Sheet2!A13:K368,8,FALSE)</f>
        <v>15.97826442600746</v>
      </c>
      <c r="I14" s="99" t="str">
        <f>VLOOKUP(A14,Sheet2!A13:K368,9,FALSE)</f>
        <v>J. Lawson</v>
      </c>
      <c r="J14" s="92" t="str">
        <f>VLOOKUP(A14,Sheet2!A13:K368,10,FALSE)</f>
        <v>not applicable</v>
      </c>
      <c r="K14" s="114" t="str">
        <f>VLOOKUP(A14,Sheet2!A13:K368,11,FALSE)</f>
        <v>-</v>
      </c>
    </row>
    <row r="15" spans="1:11" x14ac:dyDescent="0.25">
      <c r="A15" t="s">
        <v>123</v>
      </c>
      <c r="B15" s="92" t="str">
        <f>VLOOKUP(A15,Sheet2!A14:K369,2,FALSE)</f>
        <v>Jan</v>
      </c>
      <c r="C15" s="99" t="str">
        <f>VLOOKUP(A15,Sheet2!A14:K369,3,FALSE)</f>
        <v>Dec</v>
      </c>
      <c r="D15" s="99">
        <f>VLOOKUP(A15,Sheet2!A14:K369,4,FALSE)</f>
        <v>12</v>
      </c>
      <c r="E15" s="99" t="str">
        <f>VLOOKUP(A15,Sheet2!A14:K369,5,FALSE)</f>
        <v>Wikipedia</v>
      </c>
      <c r="F15" s="92">
        <f>VLOOKUP(A15,Sheet2!A14:K369,6,FALSE)</f>
        <v>15.750999999999999</v>
      </c>
      <c r="G15" s="99" t="str">
        <f>VLOOKUP(A15,Sheet2!A14:K369,7,FALSE)</f>
        <v>Moles 2004 Seed database</v>
      </c>
      <c r="H15" s="92">
        <f>VLOOKUP(A15,Sheet2!A14:K369,8,FALSE)</f>
        <v>12.842752123705049</v>
      </c>
      <c r="I15" s="99" t="str">
        <f>VLOOKUP(A15,Sheet2!A14:K369,9,FALSE)</f>
        <v>J. Lawson</v>
      </c>
      <c r="J15" s="92">
        <f>VLOOKUP(A15,Sheet2!A14:K369,10,FALSE)</f>
        <v>0.6652656265576774</v>
      </c>
      <c r="K15" s="114" t="str">
        <f>VLOOKUP(A15,Sheet2!A14:K369,11,FALSE)</f>
        <v>J. Lawson</v>
      </c>
    </row>
    <row r="16" spans="1:11" x14ac:dyDescent="0.25">
      <c r="A16" t="s">
        <v>22</v>
      </c>
      <c r="B16" s="92" t="str">
        <f>VLOOKUP(A16,Sheet2!A15:K370,2,FALSE)</f>
        <v>Sep</v>
      </c>
      <c r="C16" s="99" t="str">
        <f>VLOOKUP(A16,Sheet2!A15:K370,3,FALSE)</f>
        <v>Nov</v>
      </c>
      <c r="D16" s="99">
        <f>VLOOKUP(A16,Sheet2!A15:K370,4,FALSE)</f>
        <v>3</v>
      </c>
      <c r="E16" s="99" t="str">
        <f>VLOOKUP(A16,Sheet2!A15:K370,5,FALSE)</f>
        <v>PlantNET</v>
      </c>
      <c r="F16" s="92">
        <f>VLOOKUP(A16,Sheet2!A15:K370,6,FALSE)</f>
        <v>20</v>
      </c>
      <c r="G16" s="99" t="str">
        <f>VLOOKUP(A16,Sheet2!A15:K370,7,FALSE)</f>
        <v>Kew SID</v>
      </c>
      <c r="H16" s="92">
        <f>VLOOKUP(A16,Sheet2!A15:K370,8,FALSE)</f>
        <v>5.0199999999999996</v>
      </c>
      <c r="I16" s="99" t="str">
        <f>VLOOKUP(A16,Sheet2!A15:K370,9,FALSE)</f>
        <v>C.K. Ong, C.R. Black, J.S. Wallace,  A.A.H. Khan,  J.E. Lott, N.A. Jackson, S.B. Howard, D.M. Smith. 2000. Productivity, microclimate and water use in Grevillea robusta-based agroforescan't find systems on hillslopes in semi-arid Kenya. Agriculture, Ecosystems &amp; Environment  80,  121–141</v>
      </c>
      <c r="J16" s="92">
        <f>VLOOKUP(A16,Sheet2!A15:K370,10,FALSE)</f>
        <v>0.5206872294117646</v>
      </c>
      <c r="K16" s="114" t="str">
        <f>VLOOKUP(A16,Sheet2!A15:K370,11,FALSE)</f>
        <v>Global Wood Density Database average</v>
      </c>
    </row>
    <row r="17" spans="1:11" x14ac:dyDescent="0.25">
      <c r="A17" t="s">
        <v>124</v>
      </c>
      <c r="B17" s="92" t="str">
        <f>VLOOKUP(A17,Sheet2!A16:K371,2,FALSE)</f>
        <v>Sep</v>
      </c>
      <c r="C17" s="99" t="str">
        <f>VLOOKUP(A17,Sheet2!A16:K371,3,FALSE)</f>
        <v>Nov</v>
      </c>
      <c r="D17" s="99">
        <f>VLOOKUP(A17,Sheet2!A16:K371,4,FALSE)</f>
        <v>3</v>
      </c>
      <c r="E17" s="99" t="str">
        <f>VLOOKUP(A17,Sheet2!A16:K371,5,FALSE)</f>
        <v>Wikipedia</v>
      </c>
      <c r="F17" s="92">
        <f>VLOOKUP(A17,Sheet2!A16:K371,6,FALSE)</f>
        <v>41</v>
      </c>
      <c r="G17" s="99" t="str">
        <f>VLOOKUP(A17,Sheet2!A16:K371,7,FALSE)</f>
        <v>PIREL Seed Trait Database 02 08 2013</v>
      </c>
      <c r="H17" s="92">
        <f>VLOOKUP(A17,Sheet2!A16:K371,8,FALSE)</f>
        <v>13.213385307486288</v>
      </c>
      <c r="I17" s="99" t="str">
        <f>VLOOKUP(A17,Sheet2!A16:K371,9,FALSE)</f>
        <v>J. Lawson</v>
      </c>
      <c r="J17" s="92">
        <f>VLOOKUP(A17,Sheet2!A16:K371,10,FALSE)</f>
        <v>0.77</v>
      </c>
      <c r="K17" s="114" t="str">
        <f>VLOOKUP(A17,Sheet2!A16:K371,11,FALSE)</f>
        <v>Kooyman RM,  Westoby M. 2009. Costs of height gain in rainforest saplings: main-stem scaling, functional traits and strategy variation across 75 species. Annals of Botany 104: 987-993</v>
      </c>
    </row>
    <row r="18" spans="1:11" x14ac:dyDescent="0.25">
      <c r="A18" t="s">
        <v>136</v>
      </c>
      <c r="B18" s="92" t="str">
        <f>VLOOKUP(A18,Sheet2!A17:K372,2,FALSE)</f>
        <v>Sep</v>
      </c>
      <c r="C18" s="99" t="str">
        <f>VLOOKUP(A18,Sheet2!A17:K372,3,FALSE)</f>
        <v>Feb</v>
      </c>
      <c r="D18" s="99">
        <f>VLOOKUP(A18,Sheet2!A17:K372,4,FALSE)</f>
        <v>6</v>
      </c>
      <c r="E18" s="99" t="str">
        <f>VLOOKUP(A18,Sheet2!A17:K372,5,FALSE)</f>
        <v>PlantNET</v>
      </c>
      <c r="F18" s="92">
        <f>VLOOKUP(A18,Sheet2!A17:K372,6,FALSE)</f>
        <v>31</v>
      </c>
      <c r="G18" s="99" t="str">
        <f>VLOOKUP(A18,Sheet2!A17:K372,7,FALSE)</f>
        <v>Kew SID</v>
      </c>
      <c r="H18" s="92">
        <f>VLOOKUP(A18,Sheet2!A17:K372,8,FALSE)</f>
        <v>13.678672288431803</v>
      </c>
      <c r="I18" s="99" t="str">
        <f>VLOOKUP(A18,Sheet2!A17:K372,9,FALSE)</f>
        <v>Leishman, M.R., Thomson, V.P., and Cooke, J. (2010) Native and exotic invasive plants have fundamentally similar carbon capture strategies. Journal of Ecology 98, 28-42.</v>
      </c>
      <c r="J18" s="92">
        <f>VLOOKUP(A18,Sheet2!A17:K372,10,FALSE)</f>
        <v>0.57942000000000005</v>
      </c>
      <c r="K18" s="114" t="str">
        <f>VLOOKUP(A18,Sheet2!A17:K372,11,FALSE)</f>
        <v>Global Wood Density Database average</v>
      </c>
    </row>
    <row r="19" spans="1:11" x14ac:dyDescent="0.25">
      <c r="A19" t="s">
        <v>137</v>
      </c>
      <c r="B19" s="92" t="str">
        <f>VLOOKUP(A19,Sheet2!A18:K373,2,FALSE)</f>
        <v>Jul</v>
      </c>
      <c r="C19" s="99" t="str">
        <f>VLOOKUP(A19,Sheet2!A18:K373,3,FALSE)</f>
        <v>Nov</v>
      </c>
      <c r="D19" s="99">
        <f>VLOOKUP(A19,Sheet2!A18:K373,4,FALSE)</f>
        <v>5</v>
      </c>
      <c r="E19" s="99" t="str">
        <f>VLOOKUP(A19,Sheet2!A18:K373,5,FALSE)</f>
        <v>PlantNET</v>
      </c>
      <c r="F19" s="92">
        <f>VLOOKUP(A19,Sheet2!A18:K373,6,FALSE)</f>
        <v>17</v>
      </c>
      <c r="G19" s="99" t="str">
        <f>VLOOKUP(A19,Sheet2!A18:K373,7,FALSE)</f>
        <v>Kew SID</v>
      </c>
      <c r="H19" s="92">
        <f>VLOOKUP(A19,Sheet2!A18:K373,8,FALSE)</f>
        <v>10.464794771135967</v>
      </c>
      <c r="I19" s="99" t="str">
        <f>VLOOKUP(A19,Sheet2!A18:K373,9,FALSE)</f>
        <v>J. Lawson</v>
      </c>
      <c r="J19" s="92">
        <f>VLOOKUP(A19,Sheet2!A18:K373,10,FALSE)</f>
        <v>0.61199999999999999</v>
      </c>
      <c r="K19" s="114" t="str">
        <f>VLOOKUP(A19,Sheet2!A18:K373,11,FALSE)</f>
        <v>Martínez-Cabrera HI, Jones CS, Espino S, Schenk HJ. 2009.  Wood anatomy and wood density in shrubs: Responses to varying aridity along transcontinental transects. American Journal of Botany 96: 1388-1398</v>
      </c>
    </row>
    <row r="20" spans="1:11" x14ac:dyDescent="0.25">
      <c r="A20" t="s">
        <v>141</v>
      </c>
      <c r="B20" s="92" t="str">
        <f>VLOOKUP(A20,Sheet2!A19:K374,2,FALSE)</f>
        <v>Sep</v>
      </c>
      <c r="C20" s="99" t="str">
        <f>VLOOKUP(A20,Sheet2!A19:K374,3,FALSE)</f>
        <v>Nov</v>
      </c>
      <c r="D20" s="99">
        <f>VLOOKUP(A20,Sheet2!A19:K374,4,FALSE)</f>
        <v>3</v>
      </c>
      <c r="E20" s="99" t="str">
        <f>VLOOKUP(A20,Sheet2!A19:K374,5,FALSE)</f>
        <v>PlantNET</v>
      </c>
      <c r="F20" s="92">
        <f>VLOOKUP(A20,Sheet2!A19:K374,6,FALSE)</f>
        <v>11.33</v>
      </c>
      <c r="G20" s="99" t="str">
        <f>VLOOKUP(A20,Sheet2!A19:K374,7,FALSE)</f>
        <v>Moles 2004 Seed database</v>
      </c>
      <c r="H20" s="92">
        <f>VLOOKUP(A20,Sheet2!A19:K374,8,FALSE)</f>
        <v>12.893373613193404</v>
      </c>
      <c r="I20" s="99" t="str">
        <f>VLOOKUP(A20,Sheet2!A19:K374,9,FALSE)</f>
        <v>J. Lawson</v>
      </c>
      <c r="J20" s="92" t="str">
        <f>VLOOKUP(A20,Sheet2!A19:K374,10,FALSE)</f>
        <v>not applicable</v>
      </c>
      <c r="K20" s="114" t="str">
        <f>VLOOKUP(A20,Sheet2!A19:K374,11,FALSE)</f>
        <v>-</v>
      </c>
    </row>
    <row r="21" spans="1:11" x14ac:dyDescent="0.25">
      <c r="A21" t="s">
        <v>26</v>
      </c>
      <c r="B21" s="92" t="e">
        <f>VLOOKUP(A21,Sheet2!A20:K375,2,FALSE)</f>
        <v>#N/A</v>
      </c>
      <c r="C21" s="99" t="e">
        <f>VLOOKUP(A21,Sheet2!A20:K375,3,FALSE)</f>
        <v>#N/A</v>
      </c>
      <c r="D21" s="99" t="e">
        <f>VLOOKUP(A21,Sheet2!A20:K375,4,FALSE)</f>
        <v>#N/A</v>
      </c>
      <c r="E21" s="99" t="e">
        <f>VLOOKUP(A21,Sheet2!A20:K375,5,FALSE)</f>
        <v>#N/A</v>
      </c>
      <c r="F21" s="92" t="e">
        <f>VLOOKUP(A21,Sheet2!A20:K375,6,FALSE)</f>
        <v>#N/A</v>
      </c>
      <c r="G21" s="99" t="e">
        <f>VLOOKUP(A21,Sheet2!A20:K375,7,FALSE)</f>
        <v>#N/A</v>
      </c>
      <c r="H21" s="92" t="e">
        <f>VLOOKUP(A21,Sheet2!A20:K375,8,FALSE)</f>
        <v>#N/A</v>
      </c>
      <c r="I21" s="99" t="e">
        <f>VLOOKUP(A21,Sheet2!A20:K375,9,FALSE)</f>
        <v>#N/A</v>
      </c>
      <c r="J21" s="92" t="e">
        <f>VLOOKUP(A21,Sheet2!A20:K375,10,FALSE)</f>
        <v>#N/A</v>
      </c>
      <c r="K21" s="114" t="e">
        <f>VLOOKUP(A21,Sheet2!A20:K375,11,FALSE)</f>
        <v>#N/A</v>
      </c>
    </row>
    <row r="22" spans="1:11" x14ac:dyDescent="0.25">
      <c r="A22" t="s">
        <v>142</v>
      </c>
      <c r="B22" s="92" t="str">
        <f>VLOOKUP(A22,Sheet2!A21:K376,2,FALSE)</f>
        <v>Oct</v>
      </c>
      <c r="C22" s="99" t="str">
        <f>VLOOKUP(A22,Sheet2!A21:K376,3,FALSE)</f>
        <v>Dec</v>
      </c>
      <c r="D22" s="99">
        <f>VLOOKUP(A22,Sheet2!A21:K376,4,FALSE)</f>
        <v>3</v>
      </c>
      <c r="E22" s="99" t="str">
        <f>VLOOKUP(A22,Sheet2!A21:K376,5,FALSE)</f>
        <v>PlantNET</v>
      </c>
      <c r="F22" s="92">
        <f>VLOOKUP(A22,Sheet2!A21:K376,6,FALSE)</f>
        <v>0.67</v>
      </c>
      <c r="G22" s="99" t="str">
        <f>VLOOKUP(A22,Sheet2!A21:K376,7,FALSE)</f>
        <v>Kew SID</v>
      </c>
      <c r="H22" s="92">
        <f>VLOOKUP(A22,Sheet2!A21:K376,8,FALSE)</f>
        <v>7.2992700729927007</v>
      </c>
      <c r="I22" s="99" t="str">
        <f>VLOOKUP(A22,Sheet2!A21:K376,9,FALSE)</f>
        <v xml:space="preserve">from raw data in  Prentice CI, Dong N, Gleason SM, Maire W, Wright IJ. 2013. Balancing the costs of carbon gain and water transport: testing a new theoretical framework for plant functional ecology. Ecology Letters, published online
</v>
      </c>
      <c r="J22" s="92">
        <f>VLOOKUP(A22,Sheet2!A21:K376,10,FALSE)</f>
        <v>0.57702505179050156</v>
      </c>
      <c r="K22" s="114" t="str">
        <f>VLOOKUP(A22,Sheet2!A21:K376,11,FALSE)</f>
        <v>J. Lawson</v>
      </c>
    </row>
    <row r="23" spans="1:11" x14ac:dyDescent="0.25">
      <c r="A23" t="s">
        <v>29</v>
      </c>
      <c r="B23" s="92" t="str">
        <f>VLOOKUP(A23,Sheet2!A22:K377,2,FALSE)</f>
        <v>Mar</v>
      </c>
      <c r="C23" s="99" t="str">
        <f>VLOOKUP(A23,Sheet2!A22:K377,3,FALSE)</f>
        <v>Aug</v>
      </c>
      <c r="D23" s="99">
        <f>VLOOKUP(A23,Sheet2!A22:K377,4,FALSE)</f>
        <v>6</v>
      </c>
      <c r="E23" s="99" t="str">
        <f>VLOOKUP(A23,Sheet2!A22:K377,5,FALSE)</f>
        <v>PlantNET</v>
      </c>
      <c r="F23" s="92">
        <f>VLOOKUP(A23,Sheet2!A22:K377,6,FALSE)</f>
        <v>0.313</v>
      </c>
      <c r="G23" s="99" t="str">
        <f>VLOOKUP(A23,Sheet2!A22:K377,7,FALSE)</f>
        <v>Moles 2004 Seed database</v>
      </c>
      <c r="H23" s="92">
        <f>VLOOKUP(A23,Sheet2!A22:K377,8,FALSE)</f>
        <v>7.9623219716188771</v>
      </c>
      <c r="I23" s="99" t="str">
        <f>VLOOKUP(A23,Sheet2!A22:K377,9,FALSE)</f>
        <v>J. Lawson</v>
      </c>
      <c r="J23" s="92">
        <f>VLOOKUP(A23,Sheet2!A22:K377,10,FALSE)</f>
        <v>0.75137510773299965</v>
      </c>
      <c r="K23" s="114" t="str">
        <f>VLOOKUP(A23,Sheet2!A22:K377,11,FALSE)</f>
        <v>J. Lawson</v>
      </c>
    </row>
    <row r="24" spans="1:11" x14ac:dyDescent="0.25">
      <c r="A24" t="s">
        <v>154</v>
      </c>
      <c r="B24" s="92" t="str">
        <f>VLOOKUP(A24,Sheet2!A23:K378,2,FALSE)</f>
        <v>Sep</v>
      </c>
      <c r="C24" s="99" t="str">
        <f>VLOOKUP(A24,Sheet2!A23:K378,3,FALSE)</f>
        <v>Feb</v>
      </c>
      <c r="D24" s="99">
        <f>VLOOKUP(A24,Sheet2!A23:K378,4,FALSE)</f>
        <v>6</v>
      </c>
      <c r="E24" s="99" t="str">
        <f>VLOOKUP(A24,Sheet2!A23:K378,5,FALSE)</f>
        <v>PlantNET</v>
      </c>
      <c r="F24" s="92">
        <f>VLOOKUP(A24,Sheet2!A23:K378,6,FALSE)</f>
        <v>7.9</v>
      </c>
      <c r="G24" s="99" t="str">
        <f>VLOOKUP(A24,Sheet2!A23:K378,7,FALSE)</f>
        <v>Kew SID</v>
      </c>
      <c r="H24" s="92">
        <f>VLOOKUP(A24,Sheet2!A23:K378,8,FALSE)</f>
        <v>34.475399294061084</v>
      </c>
      <c r="I24" s="99" t="str">
        <f>VLOOKUP(A24,Sheet2!A23:K378,9,FALSE)</f>
        <v>J. Lawson</v>
      </c>
      <c r="J24" s="92" t="str">
        <f>VLOOKUP(A24,Sheet2!A23:K378,10,FALSE)</f>
        <v>can't find</v>
      </c>
      <c r="K24" s="114" t="str">
        <f>VLOOKUP(A24,Sheet2!A23:K378,11,FALSE)</f>
        <v>-</v>
      </c>
    </row>
    <row r="25" spans="1:11" x14ac:dyDescent="0.25">
      <c r="A25" t="s">
        <v>155</v>
      </c>
      <c r="B25" s="92" t="str">
        <f>VLOOKUP(A25,Sheet2!A24:K379,2,FALSE)</f>
        <v>May</v>
      </c>
      <c r="C25" s="99" t="str">
        <f>VLOOKUP(A25,Sheet2!A24:K379,3,FALSE)</f>
        <v>Sep</v>
      </c>
      <c r="D25" s="99">
        <f>VLOOKUP(A25,Sheet2!A24:K379,4,FALSE)</f>
        <v>5</v>
      </c>
      <c r="E25" s="99" t="str">
        <f>VLOOKUP(A25,Sheet2!A24:K379,5,FALSE)</f>
        <v>PlantNET</v>
      </c>
      <c r="F25" s="92">
        <f>VLOOKUP(A25,Sheet2!A24:K379,6,FALSE)</f>
        <v>27.207999999999998</v>
      </c>
      <c r="G25" s="99" t="str">
        <f>VLOOKUP(A25,Sheet2!A24:K379,7,FALSE)</f>
        <v>Moles 2004 Seed database as H. aspera</v>
      </c>
      <c r="H25" s="92">
        <f>VLOOKUP(A25,Sheet2!A24:K379,8,FALSE)</f>
        <v>10.009801103869012</v>
      </c>
      <c r="I25" s="99" t="str">
        <f>VLOOKUP(A25,Sheet2!A24:K379,9,FALSE)</f>
        <v>J. Lawson</v>
      </c>
      <c r="J25" s="92">
        <f>VLOOKUP(A25,Sheet2!A24:K379,10,FALSE)</f>
        <v>0.78351000000000004</v>
      </c>
      <c r="K25" s="114" t="str">
        <f>VLOOKUP(A25,Sheet2!A24:K379,11,FALSE)</f>
        <v>Global Wood Density Database</v>
      </c>
    </row>
    <row r="26" spans="1:11" x14ac:dyDescent="0.25">
      <c r="A26" t="s">
        <v>156</v>
      </c>
      <c r="B26" s="92" t="str">
        <f>VLOOKUP(A26,Sheet2!A25:K380,2,FALSE)</f>
        <v>Mar</v>
      </c>
      <c r="C26" s="99" t="str">
        <f>VLOOKUP(A26,Sheet2!A25:K380,3,FALSE)</f>
        <v>May</v>
      </c>
      <c r="D26" s="99">
        <f>VLOOKUP(A26,Sheet2!A25:K380,4,FALSE)</f>
        <v>3</v>
      </c>
      <c r="E26" s="99" t="str">
        <f>VLOOKUP(A26,Sheet2!A25:K380,5,FALSE)</f>
        <v>Stanley &amp; Ross (1983). Flora of south-eastern QLD. QLD Department of Primary Industries, Brisbane</v>
      </c>
      <c r="F26" s="92">
        <f>VLOOKUP(A26,Sheet2!A25:K380,6,FALSE)</f>
        <v>146.01499999999999</v>
      </c>
      <c r="G26" s="99" t="str">
        <f>VLOOKUP(A26,Sheet2!A25:K380,7,FALSE)</f>
        <v>Moles 2004 Seed database</v>
      </c>
      <c r="H26" s="92">
        <f>VLOOKUP(A26,Sheet2!A25:K380,8,FALSE)</f>
        <v>13.704214096834637</v>
      </c>
      <c r="I26" s="99" t="str">
        <f>VLOOKUP(A26,Sheet2!A25:K380,9,FALSE)</f>
        <v>Lake, J. &amp; Leishman, M.R. (2004) Invasion success of exotic plants in natural ecosystems: the role of disturbance, plant attributes and freedom from herbivores. Biological Conservation 117, 215-226.</v>
      </c>
      <c r="J26" s="92">
        <f>VLOOKUP(A26,Sheet2!A25:K380,10,FALSE)</f>
        <v>0.49830000000000002</v>
      </c>
      <c r="K26" s="114" t="str">
        <f>VLOOKUP(A26,Sheet2!A25:K380,11,FALSE)</f>
        <v>Global Wood Density Database</v>
      </c>
    </row>
    <row r="27" spans="1:11" x14ac:dyDescent="0.25">
      <c r="A27" t="s">
        <v>157</v>
      </c>
      <c r="B27" s="92" t="str">
        <f>VLOOKUP(A27,Sheet2!A26:K381,2,FALSE)</f>
        <v>Apr</v>
      </c>
      <c r="C27" s="99" t="str">
        <f>VLOOKUP(A27,Sheet2!A26:K381,3,FALSE)</f>
        <v>Oct</v>
      </c>
      <c r="D27" s="99">
        <f>VLOOKUP(A27,Sheet2!A26:K381,4,FALSE)</f>
        <v>7</v>
      </c>
      <c r="E27" s="99" t="str">
        <f>VLOOKUP(A27,Sheet2!A26:K381,5,FALSE)</f>
        <v>PlantNET</v>
      </c>
      <c r="F27" s="92">
        <f>VLOOKUP(A27,Sheet2!A26:K381,6,FALSE)</f>
        <v>44.195</v>
      </c>
      <c r="G27" s="99" t="str">
        <f>VLOOKUP(A27,Sheet2!A26:K381,7,FALSE)</f>
        <v>PIREL Seed Trait Database 02 08 2013</v>
      </c>
      <c r="H27" s="92">
        <f>VLOOKUP(A27,Sheet2!A26:K381,8,FALSE)</f>
        <v>8.4967762787376309</v>
      </c>
      <c r="I27" s="99" t="str">
        <f>VLOOKUP(A27,Sheet2!A26:K381,9,FALSE)</f>
        <v>J. Lawson</v>
      </c>
      <c r="J27" s="92">
        <f>VLOOKUP(A27,Sheet2!A26:K381,10,FALSE)</f>
        <v>0.86960999999999999</v>
      </c>
      <c r="K27" s="114" t="str">
        <f>VLOOKUP(A27,Sheet2!A26:K381,11,FALSE)</f>
        <v>Global Wood Density Database</v>
      </c>
    </row>
    <row r="28" spans="1:11" x14ac:dyDescent="0.25">
      <c r="A28" t="s">
        <v>158</v>
      </c>
      <c r="B28" s="92" t="str">
        <f>VLOOKUP(A28,Sheet2!A27:K382,2,FALSE)</f>
        <v>Jun</v>
      </c>
      <c r="C28" s="99" t="str">
        <f>VLOOKUP(A28,Sheet2!A27:K382,3,FALSE)</f>
        <v>Dec</v>
      </c>
      <c r="D28" s="99">
        <f>VLOOKUP(A28,Sheet2!A27:K382,4,FALSE)</f>
        <v>7</v>
      </c>
      <c r="E28" s="99" t="str">
        <f>VLOOKUP(A28,Sheet2!A27:K382,5,FALSE)</f>
        <v>PlantNET</v>
      </c>
      <c r="F28" s="92">
        <f>VLOOKUP(A28,Sheet2!A27:K382,6,FALSE)</f>
        <v>43.52</v>
      </c>
      <c r="G28" s="99" t="str">
        <f>VLOOKUP(A28,Sheet2!A27:K382,7,FALSE)</f>
        <v>Kew SID, as N. microcarpa var. microcarpa</v>
      </c>
      <c r="H28" s="92" t="str">
        <f>VLOOKUP(A28,Sheet2!A27:K382,8,FALSE)</f>
        <v>can't find</v>
      </c>
      <c r="I28" s="99" t="str">
        <f>VLOOKUP(A28,Sheet2!A27:K382,9,FALSE)</f>
        <v>-</v>
      </c>
      <c r="J28" s="92">
        <f>VLOOKUP(A28,Sheet2!A27:K382,10,FALSE)</f>
        <v>0.63871927697163833</v>
      </c>
      <c r="K28" s="114" t="str">
        <f>VLOOKUP(A28,Sheet2!A27:K382,11,FALSE)</f>
        <v>J. Lawson, , as N. microcarpa var. microcarpa</v>
      </c>
    </row>
    <row r="29" spans="1:11" x14ac:dyDescent="0.25">
      <c r="A29" t="s">
        <v>161</v>
      </c>
      <c r="B29" s="92" t="str">
        <f>VLOOKUP(A29,Sheet2!A28:K383,2,FALSE)</f>
        <v>Jun</v>
      </c>
      <c r="C29" s="99" t="str">
        <f>VLOOKUP(A29,Sheet2!A28:K383,3,FALSE)</f>
        <v>Dec</v>
      </c>
      <c r="D29" s="99">
        <f>VLOOKUP(A29,Sheet2!A28:K383,4,FALSE)</f>
        <v>7</v>
      </c>
      <c r="E29" s="99" t="str">
        <f>VLOOKUP(A29,Sheet2!A28:K383,5,FALSE)</f>
        <v>PlantNET</v>
      </c>
      <c r="F29" s="92">
        <f>VLOOKUP(A29,Sheet2!A28:K383,6,FALSE)</f>
        <v>18.9575</v>
      </c>
      <c r="G29" s="99" t="str">
        <f>VLOOKUP(A29,Sheet2!A28:K383,7,FALSE)</f>
        <v>Moles 2004 Seed database</v>
      </c>
      <c r="H29" s="92">
        <f>VLOOKUP(A29,Sheet2!A28:K383,8,FALSE)</f>
        <v>34.629229971692716</v>
      </c>
      <c r="I29" s="99" t="str">
        <f>VLOOKUP(A29,Sheet2!A28:K383,9,FALSE)</f>
        <v>J. Lawson</v>
      </c>
      <c r="J29" s="92">
        <f>VLOOKUP(A29,Sheet2!A28:K383,10,FALSE)</f>
        <v>0.44769999999999999</v>
      </c>
      <c r="K29" s="114" t="str">
        <f>VLOOKUP(A29,Sheet2!A28:K383,11,FALSE)</f>
        <v>from raw data in  Stuart S. 2011. Cold Comfort: Diversification and Adaptive Evolution across Latitudinal Gradients. PhD thesis, Integrative Biology
UC Berkeley.</v>
      </c>
    </row>
    <row r="30" spans="1:11" x14ac:dyDescent="0.25">
      <c r="A30" t="s">
        <v>163</v>
      </c>
      <c r="B30" s="92" t="str">
        <f>VLOOKUP(A30,Sheet2!A29:K384,2,FALSE)</f>
        <v>Jan</v>
      </c>
      <c r="C30" s="99" t="str">
        <f>VLOOKUP(A30,Sheet2!A29:K384,3,FALSE)</f>
        <v>Dec</v>
      </c>
      <c r="D30" s="99">
        <f>VLOOKUP(A30,Sheet2!A29:K384,4,FALSE)</f>
        <v>12</v>
      </c>
      <c r="E30" s="99" t="str">
        <f>VLOOKUP(A30,Sheet2!A29:K384,5,FALSE)</f>
        <v>PlantNET</v>
      </c>
      <c r="F30" s="92">
        <f>VLOOKUP(A30,Sheet2!A29:K384,6,FALSE)</f>
        <v>8.4</v>
      </c>
      <c r="G30" s="99" t="str">
        <f>VLOOKUP(A30,Sheet2!A29:K384,7,FALSE)</f>
        <v>Kew SID</v>
      </c>
      <c r="H30" s="92">
        <f>VLOOKUP(A30,Sheet2!A29:K384,8,FALSE)</f>
        <v>26.87</v>
      </c>
      <c r="I30" s="99" t="str">
        <f>VLOOKUP(A30,Sheet2!A29:K384,9,FALSE)</f>
        <v>Lake, J. &amp; Leishman, M.R. (2004) Invasion success of exotic plants in natural ecosystems: the role of disturbance, plant attributes and freedom from herbivores. Biological Conservation 117, 215-226.</v>
      </c>
      <c r="J30" s="92" t="str">
        <f>VLOOKUP(A30,Sheet2!A29:K384,10,FALSE)</f>
        <v>can't find</v>
      </c>
      <c r="K30" s="114" t="str">
        <f>VLOOKUP(A30,Sheet2!A29:K384,11,FALSE)</f>
        <v>-</v>
      </c>
    </row>
    <row r="31" spans="1:11" x14ac:dyDescent="0.25">
      <c r="A31" t="s">
        <v>164</v>
      </c>
      <c r="B31" s="92" t="str">
        <f>VLOOKUP(A31,Sheet2!A30:K385,2,FALSE)</f>
        <v>Jul</v>
      </c>
      <c r="C31" s="99" t="str">
        <f>VLOOKUP(A31,Sheet2!A30:K385,3,FALSE)</f>
        <v>Nov</v>
      </c>
      <c r="D31" s="99">
        <f>VLOOKUP(A31,Sheet2!A30:K385,4,FALSE)</f>
        <v>5</v>
      </c>
      <c r="E31" s="99" t="str">
        <f>VLOOKUP(A31,Sheet2!A30:K385,5,FALSE)</f>
        <v>http://www.hort.purdue.edu/newcrop/morton/passionfruit.html</v>
      </c>
      <c r="F31" s="92">
        <f>VLOOKUP(A31,Sheet2!A30:K385,6,FALSE)</f>
        <v>15.46</v>
      </c>
      <c r="G31" s="99" t="str">
        <f>VLOOKUP(A31,Sheet2!A30:K385,7,FALSE)</f>
        <v>Kew SID</v>
      </c>
      <c r="H31" s="92">
        <f>VLOOKUP(A31,Sheet2!A30:K385,8,FALSE)</f>
        <v>21.6</v>
      </c>
      <c r="I31" s="99" t="str">
        <f>VLOOKUP(A31,Sheet2!A30:K385,9,FALSE)</f>
        <v>Lake, J. &amp; Leishman, M.R. (2004) Invasion success of exotic plants in natural ecosystems: the role of disturbance, plant attributes and freedom from herbivores. Biological Conservation 117, 215-226.</v>
      </c>
      <c r="J31" s="92" t="str">
        <f>VLOOKUP(A31,Sheet2!A30:K385,10,FALSE)</f>
        <v>can't find</v>
      </c>
      <c r="K31" s="114" t="str">
        <f>VLOOKUP(A31,Sheet2!A30:K385,11,FALSE)</f>
        <v>-</v>
      </c>
    </row>
    <row r="32" spans="1:11" x14ac:dyDescent="0.25">
      <c r="A32" t="s">
        <v>5</v>
      </c>
      <c r="B32" s="92" t="str">
        <f>VLOOKUP(A32,Sheet2!A31:K386,2,FALSE)</f>
        <v>not applicable</v>
      </c>
      <c r="C32" s="99" t="str">
        <f>VLOOKUP(A32,Sheet2!A31:K386,3,FALSE)</f>
        <v>not applicable</v>
      </c>
      <c r="D32" s="99" t="str">
        <f>VLOOKUP(A32,Sheet2!A31:K386,4,FALSE)</f>
        <v>not applicable</v>
      </c>
      <c r="E32" s="99" t="str">
        <f>VLOOKUP(A32,Sheet2!A31:K386,5,FALSE)</f>
        <v>-</v>
      </c>
      <c r="F32" s="92" t="str">
        <f>VLOOKUP(A32,Sheet2!A31:K386,6,FALSE)</f>
        <v>not applicable</v>
      </c>
      <c r="G32" s="99" t="str">
        <f>VLOOKUP(A32,Sheet2!A31:K386,7,FALSE)</f>
        <v>-</v>
      </c>
      <c r="H32" s="92">
        <f>VLOOKUP(A32,Sheet2!A31:K386,8,FALSE)</f>
        <v>9.636298998651295</v>
      </c>
      <c r="I32" s="99" t="str">
        <f>VLOOKUP(A32,Sheet2!A31:K386,9,FALSE)</f>
        <v>J. Lawson</v>
      </c>
      <c r="J32" s="92" t="str">
        <f>VLOOKUP(A32,Sheet2!A31:K386,10,FALSE)</f>
        <v>not applicable</v>
      </c>
      <c r="K32" s="114" t="str">
        <f>VLOOKUP(A32,Sheet2!A31:K386,11,FALSE)</f>
        <v>-</v>
      </c>
    </row>
    <row r="33" spans="1:11" x14ac:dyDescent="0.25">
      <c r="A33" t="s">
        <v>184</v>
      </c>
      <c r="B33" s="92" t="str">
        <f>VLOOKUP(A33,Sheet2!A32:K387,2,FALSE)</f>
        <v>Sep</v>
      </c>
      <c r="C33" s="99" t="str">
        <f>VLOOKUP(A33,Sheet2!A32:K387,3,FALSE)</f>
        <v>Feb</v>
      </c>
      <c r="D33" s="99">
        <f>VLOOKUP(A33,Sheet2!A32:K387,4,FALSE)</f>
        <v>6</v>
      </c>
      <c r="E33" s="99" t="str">
        <f>VLOOKUP(A33,Sheet2!A32:K387,5,FALSE)</f>
        <v>Stanley &amp; Ross (1983). Flora of south-eastern QLD. QLD Department of Primary Industries, Brisbane</v>
      </c>
      <c r="F33" s="92">
        <f>VLOOKUP(A33,Sheet2!A32:K387,6,FALSE)</f>
        <v>0.85</v>
      </c>
      <c r="G33" s="99" t="str">
        <f>VLOOKUP(A33,Sheet2!A32:K387,7,FALSE)</f>
        <v>PIREL Seed Trait Database 02 08 2013</v>
      </c>
      <c r="H33" s="92">
        <f>VLOOKUP(A33,Sheet2!A32:K387,8,FALSE)</f>
        <v>13.843310233851621</v>
      </c>
      <c r="I33" s="99" t="str">
        <f>VLOOKUP(A33,Sheet2!A32:K387,9,FALSE)</f>
        <v>Lake, J. &amp; Leishman, M.R. (2004) Invasion success of exotic plants in natural ecosystems: the role of disturbance, plant attributes and freedom from herbivores. Biological Conservation 117, 215-226.</v>
      </c>
      <c r="J33" s="92" t="str">
        <f>VLOOKUP(A33,Sheet2!A32:K387,10,FALSE)</f>
        <v>can't find</v>
      </c>
      <c r="K33" s="114" t="str">
        <f>VLOOKUP(A33,Sheet2!A32:K387,11,FALSE)</f>
        <v>-</v>
      </c>
    </row>
    <row r="34" spans="1:11" x14ac:dyDescent="0.25">
      <c r="A34" t="s">
        <v>189</v>
      </c>
      <c r="B34" s="92" t="str">
        <f>VLOOKUP(A34,Sheet2!A33:K388,2,FALSE)</f>
        <v>Sep</v>
      </c>
      <c r="C34" s="99" t="str">
        <f>VLOOKUP(A34,Sheet2!A33:K388,3,FALSE)</f>
        <v>Feb</v>
      </c>
      <c r="D34" s="99">
        <f>VLOOKUP(A34,Sheet2!A33:K388,4,FALSE)</f>
        <v>6</v>
      </c>
      <c r="E34" s="99" t="str">
        <f>VLOOKUP(A34,Sheet2!A33:K388,5,FALSE)</f>
        <v>PlantNET</v>
      </c>
      <c r="F34" s="92">
        <f>VLOOKUP(A34,Sheet2!A33:K388,6,FALSE)</f>
        <v>40.76</v>
      </c>
      <c r="G34" s="99" t="str">
        <f>VLOOKUP(A34,Sheet2!A33:K388,7,FALSE)</f>
        <v>Kew SID</v>
      </c>
      <c r="H34" s="92">
        <f>VLOOKUP(A34,Sheet2!A33:K388,8,FALSE)</f>
        <v>11.300890521029469</v>
      </c>
      <c r="I34" s="99" t="str">
        <f>VLOOKUP(A34,Sheet2!A33:K388,9,FALSE)</f>
        <v>J. Lawson</v>
      </c>
      <c r="J34" s="92" t="str">
        <f>VLOOKUP(A34,Sheet2!A33:K388,10,FALSE)</f>
        <v>can't find</v>
      </c>
      <c r="K34" s="114" t="str">
        <f>VLOOKUP(A34,Sheet2!A33:K388,11,FALSE)</f>
        <v>-</v>
      </c>
    </row>
    <row r="35" spans="1:11" x14ac:dyDescent="0.25">
      <c r="A35" t="s">
        <v>191</v>
      </c>
      <c r="B35" s="92" t="str">
        <f>VLOOKUP(A35,Sheet2!A34:K389,2,FALSE)</f>
        <v>Mar</v>
      </c>
      <c r="C35" s="99" t="str">
        <f>VLOOKUP(A35,Sheet2!A34:K389,3,FALSE)</f>
        <v>Nov</v>
      </c>
      <c r="D35" s="99">
        <f>VLOOKUP(A35,Sheet2!A34:K389,4,FALSE)</f>
        <v>9</v>
      </c>
      <c r="E35" s="99" t="str">
        <f>VLOOKUP(A35,Sheet2!A34:K389,5,FALSE)</f>
        <v>PlantNET</v>
      </c>
      <c r="F35" s="92">
        <f>VLOOKUP(A35,Sheet2!A34:K389,6,FALSE)</f>
        <v>1.03</v>
      </c>
      <c r="G35" s="99" t="str">
        <f>VLOOKUP(A35,Sheet2!A34:K389,7,FALSE)</f>
        <v>Moles 2004 Seed database</v>
      </c>
      <c r="H35" s="92">
        <f>VLOOKUP(A35,Sheet2!A34:K389,8,FALSE)</f>
        <v>20.126996866764767</v>
      </c>
      <c r="I35" s="99" t="str">
        <f>VLOOKUP(A35,Sheet2!A34:K389,9,FALSE)</f>
        <v>J. Lawson</v>
      </c>
      <c r="J35" s="92">
        <f>VLOOKUP(A35,Sheet2!A34:K389,10,FALSE)</f>
        <v>0.44909162931099567</v>
      </c>
      <c r="K35" s="114" t="str">
        <f>VLOOKUP(A35,Sheet2!A34:K389,11,FALSE)</f>
        <v xml:space="preserve">raw data in Jillian M. Mueller. 2009. CONSERVATION MANAGEMENT UNDER CLIMATE CHANGE: ON TROPICAL DROUGHT RESISTANCE, NON-NATIVE SPECIES RESPONSE TO INCREASING DISTURBANCE, AND ASSISTED MIGRATION. University of Notre Dame, MSc thesis. </v>
      </c>
    </row>
    <row r="36" spans="1:11" x14ac:dyDescent="0.25">
      <c r="A36" t="s">
        <v>35</v>
      </c>
      <c r="B36" s="92" t="str">
        <f>VLOOKUP(A36,Sheet2!A35:K390,2,FALSE)</f>
        <v>Sep</v>
      </c>
      <c r="C36" s="99" t="str">
        <f>VLOOKUP(A36,Sheet2!A35:K390,3,FALSE)</f>
        <v>Feb</v>
      </c>
      <c r="D36" s="99">
        <f>VLOOKUP(A36,Sheet2!A35:K390,4,FALSE)</f>
        <v>6</v>
      </c>
      <c r="E36" s="99" t="str">
        <f>VLOOKUP(A36,Sheet2!A35:K390,5,FALSE)</f>
        <v>PlantNET</v>
      </c>
      <c r="F36" s="92">
        <f>VLOOKUP(A36,Sheet2!A35:K390,6,FALSE)</f>
        <v>19.72</v>
      </c>
      <c r="G36" s="99" t="str">
        <f>VLOOKUP(A36,Sheet2!A35:K390,7,FALSE)</f>
        <v>Kew SID</v>
      </c>
      <c r="H36" s="92">
        <f>VLOOKUP(A36,Sheet2!A35:K390,8,FALSE)</f>
        <v>26.1</v>
      </c>
      <c r="I36" s="99" t="str">
        <f>VLOOKUP(A36,Sheet2!A35:K390,9,FALSE)</f>
        <v>Lake, J. &amp; Leishman, M.R. (2004) Invasion success of exotic plants in natural ecosystems: the role of disturbance, plant attributes and freedom from herbivores. Biological Conservation 117, 215-226.</v>
      </c>
      <c r="J36" s="92" t="str">
        <f>VLOOKUP(A36,Sheet2!A35:K390,10,FALSE)</f>
        <v>not applicable</v>
      </c>
      <c r="K36" s="114" t="str">
        <f>VLOOKUP(A36,Sheet2!A35:K390,11,FALSE)</f>
        <v>-</v>
      </c>
    </row>
    <row r="37" spans="1:11" x14ac:dyDescent="0.25">
      <c r="A37" t="s">
        <v>38</v>
      </c>
      <c r="B37" s="92" t="str">
        <f>VLOOKUP(A37,Sheet2!A36:K391,2,FALSE)</f>
        <v>Nov</v>
      </c>
      <c r="C37" s="99" t="str">
        <f>VLOOKUP(A37,Sheet2!A36:K391,3,FALSE)</f>
        <v>Aug</v>
      </c>
      <c r="D37" s="99">
        <f>VLOOKUP(A37,Sheet2!A36:K391,4,FALSE)</f>
        <v>10</v>
      </c>
      <c r="E37" s="99" t="str">
        <f>VLOOKUP(A37,Sheet2!A36:K391,5,FALSE)</f>
        <v>PlantNET</v>
      </c>
      <c r="F37" s="92">
        <f>VLOOKUP(A37,Sheet2!A36:K391,6,FALSE)</f>
        <v>216.49</v>
      </c>
      <c r="G37" s="99" t="str">
        <f>VLOOKUP(A37,Sheet2!A36:K391,7,FALSE)</f>
        <v>Kew SID</v>
      </c>
      <c r="H37" s="92">
        <f>VLOOKUP(A37,Sheet2!A36:K391,8,FALSE)</f>
        <v>10.066923449868074</v>
      </c>
      <c r="I37" s="99" t="str">
        <f>VLOOKUP(A37,Sheet2!A36:K391,9,FALSE)</f>
        <v>J. Lawson</v>
      </c>
      <c r="J37" s="92">
        <f>VLOOKUP(A37,Sheet2!A36:K391,10,FALSE)</f>
        <v>0.58133194992637427</v>
      </c>
      <c r="K37" s="114" t="str">
        <f>VLOOKUP(A37,Sheet2!A36:K391,11,FALSE)</f>
        <v>J. Lawson</v>
      </c>
    </row>
    <row r="38" spans="1:11" x14ac:dyDescent="0.25">
      <c r="A38" t="s">
        <v>202</v>
      </c>
      <c r="B38" s="92" t="str">
        <f>VLOOKUP(A38,Sheet2!A37:K392,2,FALSE)</f>
        <v>Nov</v>
      </c>
      <c r="C38" s="99" t="str">
        <f>VLOOKUP(A38,Sheet2!A37:K392,3,FALSE)</f>
        <v>Feb</v>
      </c>
      <c r="D38" s="99">
        <f>VLOOKUP(A38,Sheet2!A37:K392,4,FALSE)</f>
        <v>4</v>
      </c>
      <c r="E38" s="99" t="str">
        <f>VLOOKUP(A38,Sheet2!A37:K392,5,FALSE)</f>
        <v>Robinson, L. (2003), Field Guide to the native plants of Sydney. Kangaroo Press, Pymble.</v>
      </c>
      <c r="F38" s="92">
        <f>VLOOKUP(A38,Sheet2!A37:K392,6,FALSE)</f>
        <v>4.8600000000000003</v>
      </c>
      <c r="G38" s="99" t="str">
        <f>VLOOKUP(A38,Sheet2!A37:K392,7,FALSE)</f>
        <v>Kew SID as Trema tomentosa var. viridis</v>
      </c>
      <c r="H38" s="92">
        <f>VLOOKUP(A38,Sheet2!A37:K392,8,FALSE)</f>
        <v>47.89616722350118</v>
      </c>
      <c r="I38" s="99" t="str">
        <f>VLOOKUP(A38,Sheet2!A37:K392,9,FALSE)</f>
        <v>J. Lawson</v>
      </c>
      <c r="J38" s="92">
        <f>VLOOKUP(A38,Sheet2!A37:K392,10,FALSE)</f>
        <v>0.33076213333333332</v>
      </c>
      <c r="K38" s="114" t="str">
        <f>VLOOKUP(A38,Sheet2!A37:K392,11,FALSE)</f>
        <v>Global Wood Density Database average</v>
      </c>
    </row>
    <row r="39" spans="1:11" x14ac:dyDescent="0.25">
      <c r="A39" t="s">
        <v>203</v>
      </c>
      <c r="B39" s="92" t="str">
        <f>VLOOKUP(A39,Sheet2!A38:K393,2,FALSE)</f>
        <v>Dec</v>
      </c>
      <c r="C39" s="99" t="str">
        <f>VLOOKUP(A39,Sheet2!A38:K393,3,FALSE)</f>
        <v>Jan</v>
      </c>
      <c r="D39" s="99">
        <f>VLOOKUP(A39,Sheet2!A38:K393,4,FALSE)</f>
        <v>2</v>
      </c>
      <c r="E39" s="99" t="str">
        <f>VLOOKUP(A39,Sheet2!A38:K393,5,FALSE)</f>
        <v>PlantNET</v>
      </c>
      <c r="F39" s="92">
        <f>VLOOKUP(A39,Sheet2!A38:K393,6,FALSE)</f>
        <v>10.256410256410257</v>
      </c>
      <c r="G39" s="99" t="str">
        <f>VLOOKUP(A39,Sheet2!A38:K393,7,FALSE)</f>
        <v>Floyd 1989</v>
      </c>
      <c r="H39" s="92">
        <f>VLOOKUP(A39,Sheet2!A38:K393,8,FALSE)</f>
        <v>7.4802756554146708</v>
      </c>
      <c r="I39" s="99" t="str">
        <f>VLOOKUP(A39,Sheet2!A38:K393,9,FALSE)</f>
        <v>J. Lawson</v>
      </c>
      <c r="J39" s="92">
        <f>VLOOKUP(A39,Sheet2!A38:K393,10,FALSE)</f>
        <v>0.65356145131786458</v>
      </c>
      <c r="K39" s="114" t="str">
        <f>VLOOKUP(A39,Sheet2!A38:K393,11,FALSE)</f>
        <v>J. Lawson</v>
      </c>
    </row>
    <row r="40" spans="1:11" x14ac:dyDescent="0.25">
      <c r="A40" t="s">
        <v>204</v>
      </c>
      <c r="B40" s="92" t="str">
        <f>VLOOKUP(A40,Sheet2!A39:K394,2,FALSE)</f>
        <v>Sep</v>
      </c>
      <c r="C40" s="99" t="str">
        <f>VLOOKUP(A40,Sheet2!A39:K394,3,FALSE)</f>
        <v>Feb</v>
      </c>
      <c r="D40" s="99">
        <f>VLOOKUP(A40,Sheet2!A39:K394,4,FALSE)</f>
        <v>6</v>
      </c>
      <c r="E40" s="99" t="str">
        <f>VLOOKUP(A40,Sheet2!A39:K394,5,FALSE)</f>
        <v>PlantNET</v>
      </c>
      <c r="F40" s="92">
        <f>VLOOKUP(A40,Sheet2!A39:K394,6,FALSE)</f>
        <v>1.7685132407925128</v>
      </c>
      <c r="G40" s="99" t="str">
        <f>VLOOKUP(A40,Sheet2!A39:K394,7,FALSE)</f>
        <v>Rob Kooyman</v>
      </c>
      <c r="H40" s="92">
        <f>VLOOKUP(A40,Sheet2!A39:K394,8,FALSE)</f>
        <v>12.137683382615554</v>
      </c>
      <c r="I40" s="99" t="str">
        <f>VLOOKUP(A40,Sheet2!A39:K394,9,FALSE)</f>
        <v>J. Lawson</v>
      </c>
      <c r="J40" s="92">
        <f>VLOOKUP(A40,Sheet2!A39:K394,10,FALSE)</f>
        <v>0.65887833299999998</v>
      </c>
      <c r="K40" s="114" t="str">
        <f>VLOOKUP(A40,Sheet2!A39:K394,11,FALSE)</f>
        <v>Global Wood Density Database average</v>
      </c>
    </row>
    <row r="41" spans="1:11" x14ac:dyDescent="0.25">
      <c r="A41" t="s">
        <v>7</v>
      </c>
      <c r="B41" s="92" t="str">
        <f>VLOOKUP(A41,Sheet2!A40:K395,2,FALSE)</f>
        <v>Dec</v>
      </c>
      <c r="C41" s="99" t="str">
        <f>VLOOKUP(A41,Sheet2!A40:K395,3,FALSE)</f>
        <v>Feb</v>
      </c>
      <c r="D41" s="99">
        <f>VLOOKUP(A41,Sheet2!A40:K395,4,FALSE)</f>
        <v>3</v>
      </c>
      <c r="E41" s="99" t="str">
        <f>VLOOKUP(A41,Sheet2!A40:K395,5,FALSE)</f>
        <v>PlantNET</v>
      </c>
      <c r="F41" s="92">
        <f>VLOOKUP(A41,Sheet2!A40:K395,6,FALSE)</f>
        <v>169.46</v>
      </c>
      <c r="G41" s="99" t="str">
        <f>VLOOKUP(A41,Sheet2!A40:K395,7,FALSE)</f>
        <v>Moles 2004 Seed database</v>
      </c>
      <c r="H41" s="92">
        <f>VLOOKUP(A41,Sheet2!A40:K395,8,FALSE)</f>
        <v>9.85</v>
      </c>
      <c r="I41" s="99" t="str">
        <f>VLOOKUP(A41,Sheet2!A40:K395,9,FALSE)</f>
        <v>Lake, J. &amp; Leishman, M.R. (2004) Invasion success of exotic plants in natural ecosystems: the role of disturbance, plant attributes and freedom from herbivores. Biological Conservation 117, 215-226.</v>
      </c>
      <c r="J41" s="92">
        <f>VLOOKUP(A41,Sheet2!A40:K395,10,FALSE)</f>
        <v>0.67</v>
      </c>
      <c r="K41" s="114" t="str">
        <f>VLOOKUP(A41,Sheet2!A40:K395,11,FALSE)</f>
        <v>Kooyman RM,  Westoby M. 2009. Costs of height gain in rainforest saplings: main-stem scaling, functional traits and strategy variation across 75 species. Annals of Botany 104: 987-993</v>
      </c>
    </row>
    <row r="42" spans="1:11" x14ac:dyDescent="0.25">
      <c r="B42" s="92"/>
      <c r="G42" s="94"/>
      <c r="H42" s="94"/>
      <c r="I42" s="92"/>
      <c r="J42" s="92"/>
      <c r="K42" s="92"/>
    </row>
    <row r="43" spans="1:11" x14ac:dyDescent="0.25">
      <c r="B43" s="92"/>
      <c r="G43" s="94"/>
      <c r="H43" s="94"/>
      <c r="I43" s="126"/>
      <c r="J43" s="120"/>
      <c r="K43" s="94"/>
    </row>
    <row r="44" spans="1:11" x14ac:dyDescent="0.25">
      <c r="B44" s="92"/>
      <c r="I44" s="101"/>
    </row>
    <row r="45" spans="1:11" x14ac:dyDescent="0.25">
      <c r="B45" s="92"/>
      <c r="I45" s="101"/>
    </row>
    <row r="46" spans="1:11" x14ac:dyDescent="0.25">
      <c r="B46" s="93"/>
      <c r="G46" s="94"/>
      <c r="H46" s="94"/>
      <c r="I46" s="101"/>
      <c r="J46" s="119"/>
    </row>
    <row r="47" spans="1:11" x14ac:dyDescent="0.25">
      <c r="B47" s="92"/>
      <c r="G47" s="94"/>
      <c r="H47" s="94"/>
      <c r="I47" s="125"/>
      <c r="J47" s="117"/>
    </row>
    <row r="48" spans="1:11" x14ac:dyDescent="0.25">
      <c r="B48" s="92"/>
      <c r="F48" s="92"/>
      <c r="H48" s="92"/>
      <c r="J48" s="92"/>
    </row>
    <row r="49" spans="2:11" x14ac:dyDescent="0.25">
      <c r="B49" s="92"/>
      <c r="G49" s="94"/>
      <c r="I49" s="92"/>
      <c r="J49" s="92"/>
      <c r="K49" s="94"/>
    </row>
    <row r="50" spans="2:11" x14ac:dyDescent="0.25">
      <c r="B50" s="92"/>
      <c r="G50" s="94"/>
      <c r="H50" s="94"/>
      <c r="I50" s="125"/>
      <c r="J50" s="94"/>
    </row>
    <row r="51" spans="2:11" x14ac:dyDescent="0.25">
      <c r="B51" s="93"/>
      <c r="I51" s="101"/>
    </row>
    <row r="52" spans="2:11" x14ac:dyDescent="0.25">
      <c r="B52" s="92"/>
      <c r="C52" s="94"/>
      <c r="D52" s="94"/>
      <c r="E52" s="94"/>
      <c r="F52" s="94"/>
      <c r="G52" s="94"/>
      <c r="H52" s="94"/>
      <c r="I52" s="125"/>
      <c r="J52" s="94"/>
      <c r="K52" s="107"/>
    </row>
    <row r="53" spans="2:11" x14ac:dyDescent="0.25">
      <c r="B53" s="92"/>
      <c r="C53" s="94"/>
      <c r="D53" s="94"/>
      <c r="E53" s="94"/>
      <c r="F53" s="94"/>
      <c r="G53" s="94"/>
      <c r="H53" s="94"/>
      <c r="I53" s="125"/>
      <c r="J53" s="94"/>
      <c r="K53" s="107"/>
    </row>
    <row r="54" spans="2:11" x14ac:dyDescent="0.25">
      <c r="B54" s="92"/>
      <c r="I54" s="101"/>
      <c r="K54" s="107"/>
    </row>
    <row r="55" spans="2:11" x14ac:dyDescent="0.25">
      <c r="B55" s="92"/>
      <c r="G55" s="94"/>
      <c r="H55" s="94"/>
      <c r="I55" s="101"/>
    </row>
    <row r="56" spans="2:11" x14ac:dyDescent="0.25">
      <c r="B56" s="92"/>
      <c r="G56" s="94"/>
      <c r="H56" s="94"/>
      <c r="J56" s="117"/>
      <c r="K56" s="94"/>
    </row>
    <row r="57" spans="2:11" x14ac:dyDescent="0.25">
      <c r="B57" s="92"/>
      <c r="G57" s="94"/>
      <c r="H57" s="94"/>
      <c r="I57" s="101"/>
      <c r="J57" s="117"/>
      <c r="K57" s="114"/>
    </row>
    <row r="58" spans="2:11" x14ac:dyDescent="0.25">
      <c r="B58" s="92"/>
      <c r="F58" s="92"/>
      <c r="H58" s="92"/>
      <c r="J58" s="92"/>
    </row>
    <row r="59" spans="2:11" x14ac:dyDescent="0.25">
      <c r="B59" s="92"/>
      <c r="I59" s="101"/>
    </row>
    <row r="60" spans="2:11" x14ac:dyDescent="0.25">
      <c r="B60" s="92"/>
      <c r="I60" s="101"/>
      <c r="K60" s="114"/>
    </row>
    <row r="61" spans="2:11" x14ac:dyDescent="0.25">
      <c r="B61" s="92"/>
      <c r="J61" s="117"/>
      <c r="K61" s="94"/>
    </row>
    <row r="62" spans="2:11" x14ac:dyDescent="0.25">
      <c r="B62" s="92"/>
      <c r="J62" s="117"/>
      <c r="K62" s="94"/>
    </row>
    <row r="63" spans="2:11" x14ac:dyDescent="0.25">
      <c r="B63" s="92"/>
      <c r="I63" s="101"/>
      <c r="J63" s="117"/>
    </row>
    <row r="64" spans="2:11" x14ac:dyDescent="0.25">
      <c r="B64" s="92"/>
      <c r="I64" s="101"/>
      <c r="K64" s="114"/>
    </row>
    <row r="65" spans="2:11" x14ac:dyDescent="0.25">
      <c r="B65" s="92"/>
      <c r="I65" s="125"/>
      <c r="J65" s="94"/>
      <c r="K65" s="92"/>
    </row>
    <row r="66" spans="2:11" x14ac:dyDescent="0.25">
      <c r="B66" s="92"/>
      <c r="I66" s="101"/>
    </row>
    <row r="67" spans="2:11" x14ac:dyDescent="0.25">
      <c r="B67" s="92"/>
    </row>
    <row r="68" spans="2:11" x14ac:dyDescent="0.25">
      <c r="B68" s="92"/>
    </row>
    <row r="69" spans="2:11" x14ac:dyDescent="0.25">
      <c r="B69" s="92"/>
      <c r="I69" s="101"/>
    </row>
    <row r="70" spans="2:11" x14ac:dyDescent="0.25">
      <c r="B70" s="92"/>
      <c r="I70" s="125"/>
      <c r="J70" s="94"/>
    </row>
    <row r="71" spans="2:11" x14ac:dyDescent="0.25">
      <c r="B71" s="92"/>
      <c r="H71" s="117"/>
      <c r="I71" s="125"/>
      <c r="J71" s="117"/>
    </row>
    <row r="72" spans="2:11" x14ac:dyDescent="0.25">
      <c r="B72" s="92"/>
      <c r="I72" s="125"/>
      <c r="J72" s="94"/>
      <c r="K72"/>
    </row>
    <row r="73" spans="2:11" x14ac:dyDescent="0.25">
      <c r="B73" s="92"/>
      <c r="I73" s="104"/>
      <c r="J73" s="120"/>
      <c r="K73" s="92"/>
    </row>
    <row r="74" spans="2:11" x14ac:dyDescent="0.25">
      <c r="B74" s="92"/>
      <c r="I74" s="101"/>
      <c r="K74" s="135"/>
    </row>
    <row r="75" spans="2:11" x14ac:dyDescent="0.25">
      <c r="B75" s="92"/>
      <c r="C75" s="94"/>
      <c r="D75" s="94"/>
      <c r="E75" s="94"/>
      <c r="F75" s="94"/>
      <c r="I75" s="101"/>
      <c r="K75" s="114"/>
    </row>
    <row r="76" spans="2:11" x14ac:dyDescent="0.25">
      <c r="B76" s="92"/>
      <c r="C76" s="94"/>
      <c r="D76" s="94"/>
      <c r="E76" s="94"/>
      <c r="F76" s="94"/>
      <c r="I76" s="101"/>
      <c r="K76" s="134"/>
    </row>
    <row r="77" spans="2:11" x14ac:dyDescent="0.25">
      <c r="B77" s="92"/>
      <c r="G77" s="104"/>
      <c r="H77" s="104"/>
      <c r="I77" s="125"/>
      <c r="J77" s="117"/>
      <c r="K77" s="94"/>
    </row>
    <row r="78" spans="2:11" x14ac:dyDescent="0.25">
      <c r="B78" s="92"/>
      <c r="I78" s="101"/>
      <c r="J78" s="117"/>
    </row>
    <row r="79" spans="2:11" x14ac:dyDescent="0.25">
      <c r="B79" s="92"/>
      <c r="I79" s="101"/>
      <c r="J79" s="117"/>
    </row>
    <row r="80" spans="2:11" x14ac:dyDescent="0.25">
      <c r="B80" s="92"/>
      <c r="I80" s="101"/>
      <c r="K80" s="114"/>
    </row>
    <row r="81" spans="2:11" x14ac:dyDescent="0.25">
      <c r="B81" s="92"/>
      <c r="I81" s="101"/>
      <c r="K81" s="134"/>
    </row>
    <row r="82" spans="2:11" x14ac:dyDescent="0.25">
      <c r="B82" s="92"/>
      <c r="I82" s="101"/>
      <c r="J82" s="117"/>
    </row>
    <row r="83" spans="2:11" x14ac:dyDescent="0.25">
      <c r="B83" s="92"/>
      <c r="I83" s="125"/>
      <c r="J83" s="119"/>
      <c r="K83" s="101"/>
    </row>
    <row r="84" spans="2:11" x14ac:dyDescent="0.25">
      <c r="B84" s="92"/>
      <c r="I84" s="125"/>
      <c r="J84" s="94"/>
      <c r="K84"/>
    </row>
    <row r="85" spans="2:11" x14ac:dyDescent="0.25">
      <c r="B85" s="92"/>
      <c r="K85" s="114"/>
    </row>
    <row r="86" spans="2:11" x14ac:dyDescent="0.25">
      <c r="B86" s="92"/>
      <c r="K86" s="114"/>
    </row>
    <row r="87" spans="2:11" x14ac:dyDescent="0.25">
      <c r="B87" s="92"/>
      <c r="I87" s="101"/>
      <c r="K87" s="114"/>
    </row>
    <row r="88" spans="2:11" x14ac:dyDescent="0.25">
      <c r="B88" s="92"/>
      <c r="I88" s="101"/>
      <c r="K88" s="134"/>
    </row>
    <row r="89" spans="2:11" x14ac:dyDescent="0.25">
      <c r="B89" s="92"/>
      <c r="I89" s="117"/>
      <c r="J89" s="117"/>
    </row>
    <row r="90" spans="2:11" x14ac:dyDescent="0.25">
      <c r="B90" s="92"/>
      <c r="I90" s="101"/>
      <c r="J90" s="117"/>
    </row>
    <row r="91" spans="2:11" x14ac:dyDescent="0.25">
      <c r="B91" s="92"/>
      <c r="I91" s="127"/>
      <c r="J91" s="119"/>
      <c r="K91" s="92"/>
    </row>
    <row r="92" spans="2:11" x14ac:dyDescent="0.25">
      <c r="B92" s="92"/>
      <c r="I92" s="101"/>
      <c r="K92" s="135"/>
    </row>
    <row r="93" spans="2:11" x14ac:dyDescent="0.25">
      <c r="B93" s="93"/>
      <c r="H93" s="92"/>
      <c r="I93" s="128"/>
      <c r="J93" s="131"/>
      <c r="K93" s="92"/>
    </row>
    <row r="94" spans="2:11" x14ac:dyDescent="0.25">
      <c r="B94" s="92"/>
      <c r="I94" s="101"/>
      <c r="K94" s="134"/>
    </row>
    <row r="95" spans="2:11" x14ac:dyDescent="0.25">
      <c r="B95" s="92"/>
    </row>
    <row r="96" spans="2:11" x14ac:dyDescent="0.25">
      <c r="B96" s="92"/>
      <c r="G96" s="92"/>
      <c r="H96" s="92"/>
      <c r="I96" s="92"/>
      <c r="J96" s="92"/>
      <c r="K96" s="92"/>
    </row>
    <row r="97" spans="2:11" x14ac:dyDescent="0.25">
      <c r="C97" s="94"/>
      <c r="D97" s="94"/>
      <c r="E97" s="94"/>
      <c r="F97" s="94"/>
      <c r="I97" s="101"/>
      <c r="K97" s="134"/>
    </row>
    <row r="98" spans="2:11" x14ac:dyDescent="0.25">
      <c r="B98" s="92"/>
      <c r="I98" s="104"/>
      <c r="J98" s="120"/>
      <c r="K98" s="133"/>
    </row>
    <row r="99" spans="2:11" x14ac:dyDescent="0.25">
      <c r="B99" s="92"/>
    </row>
    <row r="100" spans="2:11" x14ac:dyDescent="0.25">
      <c r="B100" s="92"/>
      <c r="J100" s="117"/>
    </row>
    <row r="101" spans="2:11" x14ac:dyDescent="0.25">
      <c r="B101" s="92"/>
      <c r="J101" s="119"/>
    </row>
    <row r="102" spans="2:11" x14ac:dyDescent="0.25">
      <c r="B102" s="92"/>
      <c r="J102" s="117"/>
    </row>
    <row r="103" spans="2:11" x14ac:dyDescent="0.25">
      <c r="B103" s="92"/>
      <c r="G103" s="92"/>
      <c r="H103" s="92"/>
      <c r="I103" s="92"/>
      <c r="J103" s="92"/>
    </row>
    <row r="104" spans="2:11" x14ac:dyDescent="0.25">
      <c r="B104" s="92"/>
      <c r="K104" s="114"/>
    </row>
    <row r="105" spans="2:11" x14ac:dyDescent="0.25">
      <c r="B105" s="92"/>
      <c r="G105" s="94"/>
      <c r="H105" s="94"/>
      <c r="I105" s="104"/>
      <c r="J105" s="120"/>
    </row>
    <row r="106" spans="2:11" x14ac:dyDescent="0.25">
      <c r="B106" s="92"/>
      <c r="G106" s="94"/>
      <c r="H106" s="94"/>
      <c r="I106" s="101"/>
      <c r="K106" s="114"/>
    </row>
    <row r="107" spans="2:11" x14ac:dyDescent="0.25">
      <c r="B107" s="92"/>
      <c r="G107" s="94"/>
      <c r="H107" s="94"/>
      <c r="I107" s="125"/>
      <c r="J107" s="119"/>
    </row>
    <row r="108" spans="2:11" x14ac:dyDescent="0.25">
      <c r="B108" s="92"/>
      <c r="G108" s="94"/>
      <c r="H108" s="94"/>
      <c r="I108" s="125"/>
      <c r="J108" s="117"/>
    </row>
    <row r="109" spans="2:11" x14ac:dyDescent="0.25">
      <c r="B109" s="93"/>
      <c r="G109" s="94"/>
      <c r="I109" s="101"/>
      <c r="J109" s="117"/>
    </row>
    <row r="110" spans="2:11" x14ac:dyDescent="0.25">
      <c r="B110" s="92"/>
      <c r="G110" s="101"/>
      <c r="J110" s="92"/>
    </row>
    <row r="111" spans="2:11" x14ac:dyDescent="0.25">
      <c r="B111" s="92"/>
      <c r="I111" s="101"/>
      <c r="K111" s="114"/>
    </row>
    <row r="112" spans="2:11" x14ac:dyDescent="0.25">
      <c r="B112" s="92"/>
      <c r="G112" s="92"/>
      <c r="H112" s="92"/>
      <c r="I112" s="92"/>
      <c r="J112" s="92"/>
    </row>
    <row r="113" spans="2:11" x14ac:dyDescent="0.25">
      <c r="B113" s="92"/>
      <c r="F113" s="94"/>
      <c r="I113" s="101"/>
      <c r="K113" s="114"/>
    </row>
    <row r="114" spans="2:11" x14ac:dyDescent="0.25">
      <c r="B114" s="92"/>
      <c r="I114" s="101"/>
      <c r="K114" s="135"/>
    </row>
    <row r="115" spans="2:11" x14ac:dyDescent="0.25">
      <c r="B115" s="92"/>
      <c r="I115" s="101"/>
    </row>
    <row r="116" spans="2:11" x14ac:dyDescent="0.25">
      <c r="G116" s="105"/>
      <c r="I116" s="101"/>
      <c r="K116" s="133"/>
    </row>
    <row r="117" spans="2:11" x14ac:dyDescent="0.25">
      <c r="B117" s="92"/>
      <c r="G117" s="101"/>
      <c r="I117" s="101"/>
      <c r="K117" s="134"/>
    </row>
    <row r="118" spans="2:11" x14ac:dyDescent="0.25">
      <c r="B118" s="92"/>
      <c r="G118" s="101"/>
      <c r="K118" s="114"/>
    </row>
    <row r="119" spans="2:11" x14ac:dyDescent="0.25">
      <c r="B119" s="92"/>
      <c r="G119" s="92"/>
      <c r="H119" s="92"/>
      <c r="I119" s="92"/>
      <c r="J119" s="92"/>
      <c r="K119" s="135"/>
    </row>
    <row r="120" spans="2:11" x14ac:dyDescent="0.25">
      <c r="B120" s="92"/>
      <c r="G120" s="92"/>
      <c r="H120" s="92"/>
      <c r="K120" s="135"/>
    </row>
    <row r="121" spans="2:11" x14ac:dyDescent="0.25">
      <c r="B121" s="92"/>
      <c r="G121" s="106"/>
      <c r="I121" s="101"/>
      <c r="K121" s="114"/>
    </row>
    <row r="122" spans="2:11" x14ac:dyDescent="0.25">
      <c r="B122" s="92"/>
      <c r="I122" s="101"/>
      <c r="J122" s="117"/>
      <c r="K122" s="114"/>
    </row>
    <row r="123" spans="2:11" x14ac:dyDescent="0.25">
      <c r="B123" s="92"/>
      <c r="G123" s="92"/>
      <c r="H123" s="92"/>
      <c r="I123" s="92"/>
      <c r="J123" s="92"/>
      <c r="K123" s="135"/>
    </row>
    <row r="124" spans="2:11" x14ac:dyDescent="0.25">
      <c r="B124" s="92"/>
      <c r="I124" s="101"/>
    </row>
    <row r="125" spans="2:11" x14ac:dyDescent="0.25">
      <c r="B125" s="92"/>
      <c r="G125" s="101"/>
      <c r="K125" s="133"/>
    </row>
    <row r="126" spans="2:11" x14ac:dyDescent="0.25">
      <c r="B126" s="92"/>
      <c r="F126" s="94"/>
      <c r="I126" s="125"/>
      <c r="K126" s="134"/>
    </row>
    <row r="127" spans="2:11" x14ac:dyDescent="0.25">
      <c r="B127" s="92"/>
      <c r="C127" s="94"/>
      <c r="D127" s="94"/>
      <c r="E127" s="94"/>
      <c r="F127" s="94"/>
      <c r="I127" s="101"/>
      <c r="K127" s="134"/>
    </row>
    <row r="128" spans="2:11" x14ac:dyDescent="0.25">
      <c r="C128" s="94"/>
      <c r="D128" s="94"/>
      <c r="E128" s="94"/>
      <c r="F128" s="94"/>
      <c r="I128" s="101"/>
      <c r="K128" s="114"/>
    </row>
    <row r="129" spans="2:11" x14ac:dyDescent="0.25">
      <c r="B129" s="92"/>
      <c r="F129" s="94"/>
      <c r="I129" s="101"/>
      <c r="J129" s="117"/>
      <c r="K129" s="134"/>
    </row>
    <row r="130" spans="2:11" x14ac:dyDescent="0.25">
      <c r="B130" s="92"/>
      <c r="I130" s="101"/>
      <c r="J130" s="117"/>
      <c r="K130" s="107"/>
    </row>
    <row r="131" spans="2:11" x14ac:dyDescent="0.25">
      <c r="B131" s="92"/>
      <c r="I131" s="101"/>
      <c r="K131" s="114"/>
    </row>
    <row r="132" spans="2:11" x14ac:dyDescent="0.25">
      <c r="B132" s="92"/>
      <c r="G132" s="101"/>
      <c r="K132" s="136"/>
    </row>
    <row r="133" spans="2:11" x14ac:dyDescent="0.25">
      <c r="B133" s="92"/>
      <c r="F133" s="94"/>
      <c r="I133" s="101"/>
      <c r="J133" s="117"/>
    </row>
    <row r="134" spans="2:11" x14ac:dyDescent="0.25">
      <c r="B134" s="92"/>
      <c r="C134" s="94"/>
      <c r="D134" s="94"/>
      <c r="E134" s="94"/>
      <c r="F134" s="94"/>
      <c r="I134" s="101"/>
      <c r="K134" s="107"/>
    </row>
    <row r="135" spans="2:11" x14ac:dyDescent="0.25">
      <c r="B135" s="92"/>
      <c r="C135" s="94"/>
      <c r="D135" s="94"/>
      <c r="E135" s="94"/>
      <c r="F135" s="94"/>
      <c r="I135" s="101"/>
      <c r="K135" s="114"/>
    </row>
    <row r="136" spans="2:11" x14ac:dyDescent="0.25">
      <c r="B136" s="93"/>
      <c r="F136" s="94"/>
      <c r="I136" s="101"/>
    </row>
    <row r="137" spans="2:11" x14ac:dyDescent="0.25">
      <c r="B137" s="92"/>
      <c r="I137" s="101"/>
      <c r="J137" s="117"/>
    </row>
    <row r="138" spans="2:11" x14ac:dyDescent="0.25">
      <c r="B138" s="92"/>
      <c r="I138" s="101"/>
    </row>
    <row r="139" spans="2:11" x14ac:dyDescent="0.25">
      <c r="B139" s="93"/>
      <c r="I139" s="92"/>
      <c r="J139" s="92"/>
      <c r="K139" s="92"/>
    </row>
    <row r="140" spans="2:11" x14ac:dyDescent="0.25">
      <c r="B140" s="92"/>
    </row>
    <row r="141" spans="2:11" x14ac:dyDescent="0.25">
      <c r="B141" s="92"/>
      <c r="C141" s="94"/>
      <c r="D141" s="94"/>
      <c r="E141" s="94"/>
      <c r="F141" s="94"/>
      <c r="G141" s="107"/>
      <c r="I141" s="101"/>
      <c r="K141" s="133"/>
    </row>
    <row r="142" spans="2:11" x14ac:dyDescent="0.25">
      <c r="B142" s="92"/>
    </row>
    <row r="143" spans="2:11" x14ac:dyDescent="0.25">
      <c r="B143" s="92"/>
    </row>
    <row r="144" spans="2:11" x14ac:dyDescent="0.25">
      <c r="B144" s="92"/>
      <c r="K144" s="114"/>
    </row>
    <row r="145" spans="2:11" x14ac:dyDescent="0.25">
      <c r="B145" s="92"/>
      <c r="K145" s="135"/>
    </row>
    <row r="146" spans="2:11" x14ac:dyDescent="0.25">
      <c r="B146" s="92"/>
      <c r="I146" s="104"/>
      <c r="J146" s="120"/>
      <c r="K146" s="135"/>
    </row>
    <row r="147" spans="2:11" x14ac:dyDescent="0.25">
      <c r="B147" s="92"/>
      <c r="G147" s="92"/>
      <c r="H147" s="92"/>
      <c r="I147" s="92"/>
      <c r="J147" s="92"/>
      <c r="K147" s="114"/>
    </row>
    <row r="148" spans="2:11" x14ac:dyDescent="0.25">
      <c r="B148" s="92"/>
      <c r="G148" s="108"/>
      <c r="K148" s="135"/>
    </row>
    <row r="149" spans="2:11" x14ac:dyDescent="0.25">
      <c r="B149" s="92"/>
      <c r="G149" s="92"/>
      <c r="H149" s="92"/>
      <c r="I149" s="92"/>
      <c r="J149" s="92"/>
    </row>
    <row r="150" spans="2:11" x14ac:dyDescent="0.25">
      <c r="B150" s="92"/>
      <c r="G150" s="109"/>
      <c r="H150" s="118"/>
      <c r="J150" s="119"/>
    </row>
    <row r="151" spans="2:11" x14ac:dyDescent="0.25">
      <c r="B151" s="92"/>
      <c r="I151" s="101"/>
      <c r="J151" s="119"/>
    </row>
    <row r="152" spans="2:11" x14ac:dyDescent="0.25">
      <c r="B152" s="92"/>
      <c r="I152" s="101"/>
    </row>
    <row r="153" spans="2:11" x14ac:dyDescent="0.25">
      <c r="B153" s="92"/>
      <c r="F153" s="122"/>
      <c r="G153" s="109"/>
      <c r="H153" s="118"/>
      <c r="J153" s="119"/>
    </row>
    <row r="154" spans="2:11" x14ac:dyDescent="0.25">
      <c r="B154" s="92"/>
      <c r="I154" s="101"/>
      <c r="K154" s="114"/>
    </row>
    <row r="155" spans="2:11" x14ac:dyDescent="0.25">
      <c r="B155" s="93"/>
      <c r="H155" s="119"/>
      <c r="I155" s="101"/>
      <c r="J155" s="119"/>
      <c r="K155" s="114"/>
    </row>
    <row r="156" spans="2:11" x14ac:dyDescent="0.25">
      <c r="B156" s="92"/>
      <c r="G156" s="92"/>
      <c r="H156" s="92"/>
      <c r="I156" s="92"/>
      <c r="J156" s="92"/>
      <c r="K156" s="114"/>
    </row>
    <row r="157" spans="2:11" x14ac:dyDescent="0.25">
      <c r="B157" s="93"/>
    </row>
    <row r="158" spans="2:11" x14ac:dyDescent="0.25">
      <c r="B158" s="92"/>
      <c r="I158" s="101"/>
      <c r="K158" s="134"/>
    </row>
    <row r="159" spans="2:11" x14ac:dyDescent="0.25">
      <c r="B159" s="93"/>
      <c r="I159" s="101"/>
      <c r="K159" s="114"/>
    </row>
    <row r="160" spans="2:11" x14ac:dyDescent="0.25">
      <c r="B160" s="92"/>
      <c r="I160" s="101"/>
      <c r="K160" s="114"/>
    </row>
    <row r="161" spans="2:11" x14ac:dyDescent="0.25">
      <c r="B161" s="92"/>
      <c r="K161" s="114"/>
    </row>
    <row r="162" spans="2:11" x14ac:dyDescent="0.25">
      <c r="B162" s="92"/>
      <c r="I162" s="101"/>
      <c r="J162" s="117"/>
    </row>
    <row r="163" spans="2:11" x14ac:dyDescent="0.25">
      <c r="B163" s="92"/>
    </row>
    <row r="164" spans="2:11" x14ac:dyDescent="0.25">
      <c r="B164" s="93"/>
    </row>
    <row r="165" spans="2:11" x14ac:dyDescent="0.25">
      <c r="B165" s="92"/>
    </row>
    <row r="166" spans="2:11" x14ac:dyDescent="0.25">
      <c r="B166" s="92"/>
    </row>
    <row r="167" spans="2:11" x14ac:dyDescent="0.25">
      <c r="B167" s="92"/>
    </row>
    <row r="168" spans="2:11" x14ac:dyDescent="0.25">
      <c r="B168" s="92"/>
    </row>
    <row r="169" spans="2:11" x14ac:dyDescent="0.25">
      <c r="B169" s="92"/>
    </row>
    <row r="170" spans="2:11" x14ac:dyDescent="0.25">
      <c r="B170" s="93"/>
      <c r="G170" s="92"/>
      <c r="H170" s="92"/>
      <c r="I170" s="128"/>
      <c r="J170" s="131"/>
      <c r="K170" s="92"/>
    </row>
    <row r="171" spans="2:11" x14ac:dyDescent="0.25">
      <c r="B171" s="92"/>
      <c r="I171" s="101"/>
      <c r="J171" s="119"/>
      <c r="K171" s="106"/>
    </row>
    <row r="172" spans="2:11" x14ac:dyDescent="0.25">
      <c r="B172" s="95"/>
      <c r="C172"/>
      <c r="D172"/>
      <c r="E172"/>
      <c r="F172"/>
      <c r="I172" s="129"/>
      <c r="J172" s="94"/>
    </row>
    <row r="173" spans="2:11" x14ac:dyDescent="0.25">
      <c r="B173" s="92"/>
      <c r="I173" s="101"/>
      <c r="K173" s="114"/>
    </row>
    <row r="174" spans="2:11" x14ac:dyDescent="0.25">
      <c r="B174" s="92"/>
    </row>
    <row r="175" spans="2:11" x14ac:dyDescent="0.25">
      <c r="B175" s="92"/>
      <c r="K175" s="114"/>
    </row>
    <row r="176" spans="2:11" x14ac:dyDescent="0.25">
      <c r="B176" s="92"/>
    </row>
    <row r="177" spans="2:11" x14ac:dyDescent="0.25">
      <c r="B177" s="92"/>
    </row>
    <row r="178" spans="2:11" x14ac:dyDescent="0.25">
      <c r="B178" s="92"/>
    </row>
    <row r="179" spans="2:11" x14ac:dyDescent="0.25">
      <c r="B179" s="92"/>
    </row>
    <row r="180" spans="2:11" x14ac:dyDescent="0.25">
      <c r="B180" s="92"/>
      <c r="K180" s="114"/>
    </row>
    <row r="181" spans="2:11" x14ac:dyDescent="0.25">
      <c r="B181" s="92"/>
      <c r="G181" s="109"/>
      <c r="H181" s="118"/>
      <c r="I181" s="118"/>
      <c r="J181" s="118"/>
      <c r="K181" s="135"/>
    </row>
    <row r="182" spans="2:11" x14ac:dyDescent="0.25">
      <c r="B182" s="96"/>
      <c r="G182" s="92"/>
      <c r="H182" s="92"/>
      <c r="I182" s="101"/>
      <c r="K182" s="92"/>
    </row>
    <row r="183" spans="2:11" x14ac:dyDescent="0.25">
      <c r="B183" s="92"/>
      <c r="G183" s="92"/>
      <c r="H183" s="92"/>
      <c r="I183" s="92"/>
      <c r="J183" s="92"/>
      <c r="K183" s="114"/>
    </row>
    <row r="184" spans="2:11" x14ac:dyDescent="0.25">
      <c r="B184" s="92"/>
    </row>
    <row r="185" spans="2:11" x14ac:dyDescent="0.25">
      <c r="B185" s="92"/>
      <c r="G185" s="110"/>
      <c r="I185" s="101"/>
      <c r="K185" s="114"/>
    </row>
    <row r="186" spans="2:11" x14ac:dyDescent="0.25">
      <c r="B186" s="92"/>
      <c r="H186" s="92"/>
      <c r="I186" s="92"/>
      <c r="J186" s="92"/>
    </row>
    <row r="187" spans="2:11" x14ac:dyDescent="0.25">
      <c r="B187" s="92"/>
      <c r="I187" s="101"/>
    </row>
    <row r="188" spans="2:11" x14ac:dyDescent="0.25">
      <c r="B188" s="92"/>
    </row>
    <row r="189" spans="2:11" x14ac:dyDescent="0.25">
      <c r="B189" s="92"/>
      <c r="I189" s="101"/>
      <c r="J189" s="119"/>
      <c r="K189" s="114"/>
    </row>
    <row r="190" spans="2:11" x14ac:dyDescent="0.25">
      <c r="B190" s="92"/>
      <c r="G190" s="92"/>
      <c r="H190" s="92"/>
      <c r="I190" s="92"/>
      <c r="J190" s="92"/>
    </row>
    <row r="191" spans="2:11" x14ac:dyDescent="0.25">
      <c r="B191" s="93"/>
      <c r="I191" s="101"/>
      <c r="K191" s="114"/>
    </row>
    <row r="192" spans="2:11" x14ac:dyDescent="0.25">
      <c r="B192" s="92"/>
    </row>
    <row r="193" spans="2:11" x14ac:dyDescent="0.25">
      <c r="B193" s="92"/>
    </row>
    <row r="194" spans="2:11" x14ac:dyDescent="0.25">
      <c r="B194" s="92"/>
      <c r="K194" s="114"/>
    </row>
    <row r="195" spans="2:11" x14ac:dyDescent="0.25">
      <c r="B195" s="92"/>
    </row>
    <row r="196" spans="2:11" x14ac:dyDescent="0.25">
      <c r="B196" s="92"/>
      <c r="I196" s="101"/>
    </row>
    <row r="197" spans="2:11" x14ac:dyDescent="0.25">
      <c r="B197" s="92"/>
      <c r="I197" s="104"/>
      <c r="J197" s="104"/>
    </row>
    <row r="198" spans="2:11" x14ac:dyDescent="0.25">
      <c r="B198" s="92"/>
      <c r="I198" s="101"/>
      <c r="K198" s="114"/>
    </row>
    <row r="199" spans="2:11" x14ac:dyDescent="0.25">
      <c r="B199" s="92"/>
      <c r="C199" s="94"/>
      <c r="D199" s="94"/>
      <c r="E199" s="94"/>
      <c r="F199" s="94"/>
    </row>
    <row r="200" spans="2:11" x14ac:dyDescent="0.25">
      <c r="B200" s="92"/>
      <c r="K200" s="107"/>
    </row>
    <row r="201" spans="2:11" x14ac:dyDescent="0.25">
      <c r="B201" s="92"/>
      <c r="I201" s="101"/>
    </row>
    <row r="202" spans="2:11" x14ac:dyDescent="0.25">
      <c r="B202" s="92"/>
      <c r="I202" s="101"/>
    </row>
    <row r="203" spans="2:11" x14ac:dyDescent="0.25">
      <c r="B203" s="93"/>
      <c r="I203" s="101"/>
      <c r="K203" s="134"/>
    </row>
    <row r="204" spans="2:11" x14ac:dyDescent="0.25">
      <c r="B204" s="92"/>
      <c r="C204" s="94"/>
      <c r="D204" s="94"/>
      <c r="E204" s="94"/>
      <c r="F204" s="94"/>
      <c r="I204" s="101"/>
      <c r="K204" s="133"/>
    </row>
    <row r="205" spans="2:11" x14ac:dyDescent="0.25">
      <c r="B205" s="92"/>
      <c r="I205" s="101"/>
    </row>
    <row r="206" spans="2:11" x14ac:dyDescent="0.25">
      <c r="B206" s="92"/>
      <c r="I206" s="101"/>
      <c r="J206" s="119"/>
      <c r="K206" s="114"/>
    </row>
    <row r="207" spans="2:11" x14ac:dyDescent="0.25">
      <c r="B207" s="92"/>
      <c r="I207" s="101"/>
    </row>
    <row r="208" spans="2:11" x14ac:dyDescent="0.25">
      <c r="B208" s="92"/>
      <c r="I208" s="101"/>
    </row>
    <row r="209" spans="2:11" x14ac:dyDescent="0.25">
      <c r="B209" s="92"/>
      <c r="G209" s="101"/>
      <c r="H209" s="94"/>
      <c r="I209" s="104"/>
      <c r="J209" s="104"/>
    </row>
    <row r="210" spans="2:11" x14ac:dyDescent="0.25">
      <c r="B210" s="92"/>
      <c r="I210" s="94"/>
      <c r="J210" s="94"/>
    </row>
    <row r="211" spans="2:11" x14ac:dyDescent="0.25">
      <c r="B211" s="92"/>
      <c r="I211" s="101"/>
      <c r="K211" s="114"/>
    </row>
    <row r="212" spans="2:11" x14ac:dyDescent="0.25">
      <c r="B212" s="93"/>
      <c r="K212" s="114"/>
    </row>
    <row r="213" spans="2:11" x14ac:dyDescent="0.25">
      <c r="B213" s="92"/>
      <c r="G213" s="92"/>
      <c r="H213" s="92"/>
      <c r="I213" s="92"/>
      <c r="J213" s="92"/>
      <c r="K213" s="92"/>
    </row>
    <row r="214" spans="2:11" x14ac:dyDescent="0.25">
      <c r="B214" s="93"/>
      <c r="I214" s="101"/>
      <c r="K214" s="94"/>
    </row>
    <row r="215" spans="2:11" x14ac:dyDescent="0.25">
      <c r="B215" s="92"/>
      <c r="G215" s="101"/>
      <c r="I215" s="101"/>
      <c r="J215" s="119"/>
      <c r="K215" s="114"/>
    </row>
    <row r="216" spans="2:11" x14ac:dyDescent="0.25">
      <c r="B216" s="92"/>
      <c r="I216" s="130"/>
      <c r="J216" s="132"/>
      <c r="K216" s="107"/>
    </row>
    <row r="217" spans="2:11" x14ac:dyDescent="0.25">
      <c r="B217" s="92"/>
      <c r="I217" s="101"/>
      <c r="K217" s="107"/>
    </row>
    <row r="218" spans="2:11" x14ac:dyDescent="0.25">
      <c r="B218" s="92"/>
      <c r="I218" s="101"/>
    </row>
    <row r="219" spans="2:11" x14ac:dyDescent="0.25">
      <c r="B219" s="92"/>
      <c r="I219" s="127"/>
    </row>
    <row r="220" spans="2:11" x14ac:dyDescent="0.25">
      <c r="B220" s="92"/>
    </row>
    <row r="221" spans="2:11" x14ac:dyDescent="0.25">
      <c r="B221" s="92"/>
      <c r="I221" s="92"/>
      <c r="J221" s="92"/>
      <c r="K221" s="92"/>
    </row>
    <row r="222" spans="2:11" x14ac:dyDescent="0.25">
      <c r="B222" s="92"/>
      <c r="I222" s="101"/>
      <c r="J222" s="119"/>
    </row>
    <row r="223" spans="2:11" x14ac:dyDescent="0.25">
      <c r="B223" s="92"/>
      <c r="C223" s="94"/>
      <c r="G223" s="101"/>
      <c r="I223" s="101"/>
      <c r="K223" s="94"/>
    </row>
    <row r="224" spans="2:11" x14ac:dyDescent="0.25">
      <c r="B224" s="92"/>
      <c r="F224" s="94"/>
      <c r="I224" s="101"/>
    </row>
    <row r="225" spans="2:11" x14ac:dyDescent="0.25">
      <c r="B225" s="92"/>
      <c r="I225" s="101"/>
      <c r="K225" s="133"/>
    </row>
    <row r="226" spans="2:11" x14ac:dyDescent="0.25">
      <c r="B226" s="92"/>
      <c r="C226" s="94"/>
      <c r="D226" s="94"/>
      <c r="E226" s="94"/>
      <c r="F226" s="94"/>
      <c r="I226" s="101"/>
      <c r="J226" s="119"/>
      <c r="K226" s="133"/>
    </row>
    <row r="227" spans="2:11" x14ac:dyDescent="0.25">
      <c r="B227" s="92"/>
      <c r="G227" s="92"/>
      <c r="H227" s="92"/>
      <c r="I227" s="92"/>
      <c r="J227" s="92"/>
      <c r="K227" s="92"/>
    </row>
    <row r="228" spans="2:11" x14ac:dyDescent="0.25">
      <c r="B228" s="92"/>
      <c r="G228" s="105"/>
      <c r="I228" s="101"/>
      <c r="K228" s="133"/>
    </row>
    <row r="229" spans="2:11" x14ac:dyDescent="0.25">
      <c r="B229" s="92"/>
      <c r="G229" s="111"/>
      <c r="I229" s="92"/>
      <c r="J229" s="92"/>
      <c r="K229" s="107"/>
    </row>
    <row r="230" spans="2:11" x14ac:dyDescent="0.25">
      <c r="B230" s="92"/>
      <c r="G230" s="111"/>
      <c r="I230" s="101"/>
      <c r="K230" s="92"/>
    </row>
    <row r="231" spans="2:11" x14ac:dyDescent="0.25">
      <c r="B231" s="92"/>
      <c r="G231" s="109"/>
      <c r="H231" s="118"/>
      <c r="I231" s="101"/>
      <c r="K231" s="94"/>
    </row>
    <row r="232" spans="2:11" x14ac:dyDescent="0.25">
      <c r="B232" s="93"/>
      <c r="C232" s="94"/>
      <c r="G232" s="112"/>
      <c r="I232" s="94"/>
      <c r="J232" s="94"/>
      <c r="K232" s="94"/>
    </row>
    <row r="233" spans="2:11" x14ac:dyDescent="0.25">
      <c r="B233" s="92"/>
      <c r="G233" s="111"/>
      <c r="I233" s="101"/>
      <c r="J233" s="119"/>
    </row>
    <row r="234" spans="2:11" x14ac:dyDescent="0.25">
      <c r="B234" s="92"/>
      <c r="G234" s="105"/>
      <c r="I234" s="101"/>
    </row>
    <row r="235" spans="2:11" x14ac:dyDescent="0.25">
      <c r="B235" s="92"/>
      <c r="G235" s="104"/>
      <c r="H235" s="120"/>
      <c r="K235" s="92"/>
    </row>
    <row r="236" spans="2:11" x14ac:dyDescent="0.25">
      <c r="B236" s="92"/>
      <c r="G236" s="108"/>
      <c r="I236" s="94"/>
      <c r="J236" s="94"/>
      <c r="K236" s="94"/>
    </row>
    <row r="237" spans="2:11" x14ac:dyDescent="0.25">
      <c r="B237" s="92"/>
      <c r="G237" s="113"/>
      <c r="I237" s="101"/>
      <c r="K237" s="114"/>
    </row>
    <row r="238" spans="2:11" x14ac:dyDescent="0.25">
      <c r="B238" s="92"/>
      <c r="K238" s="135"/>
    </row>
    <row r="239" spans="2:11" x14ac:dyDescent="0.25">
      <c r="B239" s="93"/>
      <c r="I239" s="101"/>
      <c r="K239" s="94"/>
    </row>
    <row r="240" spans="2:11" x14ac:dyDescent="0.25">
      <c r="B240" s="92"/>
      <c r="G240" s="101"/>
      <c r="I240" s="101"/>
      <c r="K240"/>
    </row>
    <row r="241" spans="2:11" x14ac:dyDescent="0.25">
      <c r="B241" s="92"/>
      <c r="I241" s="101"/>
      <c r="K241" s="94"/>
    </row>
    <row r="242" spans="2:11" x14ac:dyDescent="0.25">
      <c r="B242" s="92"/>
      <c r="I242" s="101"/>
    </row>
    <row r="243" spans="2:11" x14ac:dyDescent="0.25">
      <c r="B243" s="92"/>
      <c r="C243" s="94"/>
      <c r="D243" s="94"/>
      <c r="E243" s="94"/>
      <c r="F243" s="94"/>
      <c r="I243" s="101"/>
      <c r="K243" s="94"/>
    </row>
    <row r="244" spans="2:11" x14ac:dyDescent="0.25">
      <c r="B244" s="92"/>
      <c r="C244" s="94"/>
      <c r="D244" s="94"/>
      <c r="E244" s="94"/>
      <c r="F244" s="94"/>
      <c r="G244" s="92"/>
      <c r="H244" s="92"/>
      <c r="I244" s="92"/>
      <c r="J244" s="92"/>
      <c r="K244" s="94"/>
    </row>
    <row r="245" spans="2:11" x14ac:dyDescent="0.25">
      <c r="B245" s="92"/>
      <c r="I245" s="94"/>
      <c r="J245" s="94"/>
      <c r="K245" s="94"/>
    </row>
    <row r="246" spans="2:11" x14ac:dyDescent="0.25">
      <c r="B246" s="92"/>
      <c r="I246" s="101"/>
    </row>
    <row r="247" spans="2:11" x14ac:dyDescent="0.25">
      <c r="B247" s="92"/>
      <c r="G247" s="111"/>
      <c r="I247" s="101"/>
    </row>
    <row r="248" spans="2:11" x14ac:dyDescent="0.25">
      <c r="B248" s="92"/>
      <c r="C248" s="94"/>
      <c r="D248" s="94"/>
      <c r="E248" s="94"/>
      <c r="F248" s="94"/>
      <c r="G248" s="111"/>
      <c r="I248" s="101"/>
      <c r="J248" s="119"/>
    </row>
    <row r="249" spans="2:11" x14ac:dyDescent="0.25">
      <c r="B249" s="92"/>
      <c r="C249" s="94"/>
      <c r="D249" s="94"/>
      <c r="E249" s="94"/>
      <c r="F249" s="94"/>
      <c r="G249" s="111"/>
      <c r="I249" s="101"/>
      <c r="J249" s="94"/>
    </row>
    <row r="250" spans="2:11" x14ac:dyDescent="0.25">
      <c r="B250" s="92"/>
      <c r="C250" s="94"/>
      <c r="D250" s="94"/>
      <c r="E250" s="94"/>
      <c r="F250" s="94"/>
      <c r="G250" s="108"/>
      <c r="K250" s="94"/>
    </row>
    <row r="251" spans="2:11" x14ac:dyDescent="0.25">
      <c r="B251" s="92"/>
      <c r="C251" s="94"/>
      <c r="D251" s="94"/>
      <c r="E251" s="94"/>
      <c r="F251" s="122"/>
      <c r="G251" s="111"/>
      <c r="I251" s="101"/>
      <c r="K251" s="92"/>
    </row>
    <row r="252" spans="2:11" x14ac:dyDescent="0.25">
      <c r="B252" s="92"/>
      <c r="C252" s="94"/>
      <c r="D252" s="94"/>
      <c r="E252" s="94"/>
      <c r="F252" s="94"/>
      <c r="G252" s="111"/>
      <c r="I252" s="92"/>
      <c r="J252" s="92"/>
      <c r="K252" s="92"/>
    </row>
    <row r="253" spans="2:11" x14ac:dyDescent="0.25">
      <c r="B253" s="92"/>
      <c r="G253" s="111"/>
      <c r="I253" s="101"/>
    </row>
    <row r="254" spans="2:11" x14ac:dyDescent="0.25">
      <c r="B254" s="92"/>
      <c r="G254" s="108"/>
      <c r="I254" s="101"/>
      <c r="K254" s="94"/>
    </row>
    <row r="255" spans="2:11" x14ac:dyDescent="0.25">
      <c r="B255" s="92"/>
      <c r="I255" s="101"/>
    </row>
    <row r="256" spans="2:11" x14ac:dyDescent="0.25">
      <c r="B256" s="92"/>
      <c r="I256" s="117"/>
      <c r="J256" s="117"/>
    </row>
    <row r="257" spans="2:11" x14ac:dyDescent="0.25">
      <c r="B257" s="92"/>
      <c r="F257" s="94"/>
      <c r="I257" s="92"/>
      <c r="J257" s="92"/>
      <c r="K257" s="92"/>
    </row>
    <row r="258" spans="2:11" x14ac:dyDescent="0.25">
      <c r="B258" s="92"/>
      <c r="G258" s="101"/>
      <c r="I258" s="101"/>
      <c r="K258" s="92"/>
    </row>
    <row r="259" spans="2:11" x14ac:dyDescent="0.25">
      <c r="B259" s="92"/>
      <c r="I259" s="101"/>
      <c r="K259" s="132"/>
    </row>
    <row r="260" spans="2:11" x14ac:dyDescent="0.25">
      <c r="B260" s="92"/>
      <c r="I260" s="101"/>
      <c r="J260" s="117"/>
    </row>
    <row r="261" spans="2:11" x14ac:dyDescent="0.25">
      <c r="B261" s="92"/>
      <c r="G261" s="94"/>
      <c r="I261" s="101"/>
    </row>
    <row r="262" spans="2:11" x14ac:dyDescent="0.25">
      <c r="B262" s="92"/>
    </row>
    <row r="263" spans="2:11" x14ac:dyDescent="0.25">
      <c r="B263" s="92"/>
    </row>
    <row r="264" spans="2:11" x14ac:dyDescent="0.25">
      <c r="B264" s="92"/>
      <c r="G264" s="94"/>
      <c r="H264" s="94"/>
      <c r="I264" s="101"/>
      <c r="K264" s="94"/>
    </row>
    <row r="265" spans="2:11" x14ac:dyDescent="0.25">
      <c r="B265" s="92"/>
      <c r="G265" s="94"/>
      <c r="H265" s="94"/>
      <c r="I265" s="101"/>
      <c r="K265" s="94"/>
    </row>
    <row r="266" spans="2:11" x14ac:dyDescent="0.25">
      <c r="B266" s="92"/>
      <c r="F266" s="123"/>
      <c r="G266" s="94"/>
      <c r="H266" s="94"/>
      <c r="I266" s="101"/>
      <c r="J266" s="94"/>
      <c r="K266" s="94"/>
    </row>
    <row r="267" spans="2:11" x14ac:dyDescent="0.25">
      <c r="B267" s="92"/>
      <c r="H267" s="94"/>
      <c r="I267" s="101"/>
      <c r="K267" s="94"/>
    </row>
    <row r="268" spans="2:11" x14ac:dyDescent="0.25">
      <c r="B268" s="92"/>
      <c r="G268" s="94"/>
      <c r="H268" s="94"/>
      <c r="I268" s="101"/>
    </row>
    <row r="269" spans="2:11" x14ac:dyDescent="0.25">
      <c r="B269" s="92"/>
      <c r="G269" s="94"/>
      <c r="H269" s="94"/>
      <c r="I269" s="101"/>
      <c r="J269" s="117"/>
    </row>
    <row r="270" spans="2:11" x14ac:dyDescent="0.25">
      <c r="B270" s="92"/>
      <c r="C270" s="94"/>
      <c r="H270" s="94"/>
      <c r="I270" s="125"/>
      <c r="K270" s="94"/>
    </row>
    <row r="271" spans="2:11" x14ac:dyDescent="0.25">
      <c r="B271" s="93"/>
      <c r="G271" s="94"/>
      <c r="I271" s="101"/>
    </row>
    <row r="272" spans="2:11" x14ac:dyDescent="0.25">
      <c r="B272" s="92"/>
      <c r="G272" s="92"/>
      <c r="H272" s="92"/>
      <c r="I272" s="92"/>
      <c r="J272" s="92"/>
      <c r="K272" s="92"/>
    </row>
    <row r="273" spans="2:11" x14ac:dyDescent="0.25">
      <c r="B273" s="92"/>
      <c r="G273" s="94"/>
      <c r="H273" s="94"/>
      <c r="I273" s="101"/>
      <c r="K273" s="94"/>
    </row>
    <row r="274" spans="2:11" x14ac:dyDescent="0.25">
      <c r="B274" s="92"/>
      <c r="D274" s="94"/>
      <c r="E274" s="94"/>
      <c r="F274" s="94"/>
      <c r="G274" s="94"/>
      <c r="H274" s="94"/>
      <c r="I274" s="92"/>
      <c r="J274" s="92"/>
      <c r="K274" s="92"/>
    </row>
    <row r="275" spans="2:11" x14ac:dyDescent="0.25">
      <c r="B275" s="92"/>
      <c r="G275" s="113"/>
      <c r="I275" s="101"/>
    </row>
    <row r="276" spans="2:11" x14ac:dyDescent="0.25">
      <c r="B276" s="97"/>
      <c r="G276" s="94"/>
      <c r="I276" s="101"/>
      <c r="K276"/>
    </row>
    <row r="277" spans="2:11" x14ac:dyDescent="0.25">
      <c r="B277" s="92"/>
      <c r="I277" s="101"/>
    </row>
    <row r="278" spans="2:11" x14ac:dyDescent="0.25">
      <c r="B278" s="92"/>
      <c r="I278" s="125"/>
      <c r="J278" s="117"/>
      <c r="K278" s="94"/>
    </row>
    <row r="279" spans="2:11" x14ac:dyDescent="0.25">
      <c r="B279" s="92"/>
      <c r="I279" s="101"/>
    </row>
    <row r="280" spans="2:11" x14ac:dyDescent="0.25">
      <c r="B280" s="93"/>
      <c r="C280" s="94"/>
      <c r="D280" s="94"/>
      <c r="E280" s="94"/>
      <c r="F280" s="94"/>
      <c r="I280" s="125"/>
      <c r="J280" s="132"/>
      <c r="K280"/>
    </row>
    <row r="281" spans="2:11" x14ac:dyDescent="0.25">
      <c r="B281" s="92"/>
      <c r="G281" s="101"/>
      <c r="K281" s="94"/>
    </row>
    <row r="282" spans="2:11" x14ac:dyDescent="0.25">
      <c r="B282" s="92"/>
      <c r="I282" s="101"/>
      <c r="J282" s="119"/>
    </row>
    <row r="283" spans="2:11" x14ac:dyDescent="0.25">
      <c r="B283" s="92"/>
    </row>
    <row r="284" spans="2:11" x14ac:dyDescent="0.25">
      <c r="B284" s="92"/>
      <c r="K284" s="114"/>
    </row>
    <row r="285" spans="2:11" x14ac:dyDescent="0.25">
      <c r="B285" s="92"/>
      <c r="C285" s="94"/>
      <c r="I285" s="101"/>
      <c r="K285" s="94"/>
    </row>
    <row r="286" spans="2:11" x14ac:dyDescent="0.25">
      <c r="B286" s="92"/>
      <c r="G286"/>
      <c r="I286" s="101"/>
    </row>
    <row r="287" spans="2:11" x14ac:dyDescent="0.25">
      <c r="B287" s="92"/>
      <c r="C287" s="94"/>
      <c r="D287" s="94"/>
      <c r="E287" s="94"/>
      <c r="F287" s="94"/>
      <c r="I287" s="101"/>
      <c r="J287" s="119"/>
      <c r="K287" s="94"/>
    </row>
    <row r="288" spans="2:11" x14ac:dyDescent="0.25">
      <c r="B288" s="92"/>
      <c r="F288" s="94"/>
      <c r="I288" s="101"/>
    </row>
    <row r="289" spans="2:11" x14ac:dyDescent="0.25">
      <c r="B289" s="92"/>
      <c r="I289" s="101"/>
      <c r="K289" s="137"/>
    </row>
    <row r="290" spans="2:11" x14ac:dyDescent="0.25">
      <c r="B290" s="92"/>
      <c r="C290" s="94"/>
      <c r="F290" s="94"/>
      <c r="G290" s="105"/>
      <c r="I290" s="101"/>
      <c r="J290" s="119"/>
      <c r="K290" s="94"/>
    </row>
    <row r="291" spans="2:11" x14ac:dyDescent="0.25">
      <c r="B291" s="92"/>
      <c r="C291" s="94"/>
      <c r="F291" s="94"/>
      <c r="I291" s="101"/>
      <c r="K291" s="104"/>
    </row>
    <row r="292" spans="2:11" x14ac:dyDescent="0.25">
      <c r="B292" s="92"/>
      <c r="F292" s="94"/>
      <c r="I292" s="101"/>
      <c r="J292" s="119"/>
      <c r="K292" s="114"/>
    </row>
    <row r="293" spans="2:11" x14ac:dyDescent="0.25">
      <c r="B293" s="92"/>
    </row>
    <row r="294" spans="2:11" x14ac:dyDescent="0.25">
      <c r="B294" s="92"/>
      <c r="C294" s="94"/>
      <c r="D294" s="94"/>
      <c r="E294" s="94"/>
      <c r="F294" s="94"/>
      <c r="I294" s="101"/>
      <c r="J294" s="101"/>
      <c r="K294" s="133"/>
    </row>
    <row r="295" spans="2:11" x14ac:dyDescent="0.25">
      <c r="B295" s="92"/>
      <c r="G295" s="109"/>
      <c r="H295" s="118"/>
      <c r="K295" s="92"/>
    </row>
    <row r="296" spans="2:11" x14ac:dyDescent="0.25">
      <c r="B296" s="92"/>
      <c r="K296" s="114"/>
    </row>
    <row r="297" spans="2:11" x14ac:dyDescent="0.25">
      <c r="B297" s="92"/>
      <c r="C297" s="94"/>
      <c r="G297" s="114"/>
      <c r="H297" s="92"/>
      <c r="I297" s="114"/>
      <c r="J297" s="92"/>
      <c r="K297" s="92"/>
    </row>
    <row r="298" spans="2:11" x14ac:dyDescent="0.25">
      <c r="B298" s="92"/>
      <c r="I298" s="101"/>
    </row>
    <row r="299" spans="2:11" x14ac:dyDescent="0.25">
      <c r="B299" s="92"/>
      <c r="I299" s="101"/>
    </row>
    <row r="300" spans="2:11" x14ac:dyDescent="0.25">
      <c r="B300" s="92"/>
      <c r="I300" s="101"/>
      <c r="K300" s="94"/>
    </row>
    <row r="301" spans="2:11" x14ac:dyDescent="0.25">
      <c r="B301" s="92"/>
    </row>
    <row r="302" spans="2:11" x14ac:dyDescent="0.25">
      <c r="B302" s="92"/>
    </row>
    <row r="303" spans="2:11" x14ac:dyDescent="0.25">
      <c r="B303" s="92"/>
      <c r="I303" s="101"/>
    </row>
    <row r="304" spans="2:11" x14ac:dyDescent="0.25">
      <c r="B304" s="92"/>
    </row>
    <row r="305" spans="2:11" x14ac:dyDescent="0.25">
      <c r="B305" s="93"/>
    </row>
    <row r="306" spans="2:11" x14ac:dyDescent="0.25">
      <c r="B306" s="92"/>
    </row>
    <row r="307" spans="2:11" x14ac:dyDescent="0.25">
      <c r="B307" s="92"/>
    </row>
    <row r="308" spans="2:11" x14ac:dyDescent="0.25">
      <c r="B308" s="92"/>
    </row>
    <row r="309" spans="2:11" x14ac:dyDescent="0.25">
      <c r="B309" s="92"/>
    </row>
    <row r="310" spans="2:11" x14ac:dyDescent="0.25">
      <c r="B310" s="92"/>
      <c r="G310" s="101"/>
      <c r="K310" s="92"/>
    </row>
    <row r="311" spans="2:11" x14ac:dyDescent="0.25">
      <c r="B311" s="92"/>
      <c r="C311" s="94"/>
      <c r="D311" s="94"/>
      <c r="E311" s="94"/>
      <c r="F311" s="94"/>
      <c r="I311" s="101"/>
      <c r="K311" s="92"/>
    </row>
    <row r="312" spans="2:11" x14ac:dyDescent="0.25">
      <c r="B312" s="92"/>
      <c r="I312" s="101"/>
      <c r="K312" s="138"/>
    </row>
    <row r="313" spans="2:11" x14ac:dyDescent="0.25">
      <c r="B313" s="92"/>
      <c r="I313" s="101"/>
      <c r="J313" s="119"/>
      <c r="K313" s="114"/>
    </row>
    <row r="314" spans="2:11" x14ac:dyDescent="0.25">
      <c r="B314" s="92"/>
      <c r="I314" s="101"/>
    </row>
    <row r="315" spans="2:11" x14ac:dyDescent="0.25">
      <c r="B315" s="92"/>
      <c r="K315" s="114"/>
    </row>
    <row r="316" spans="2:11" x14ac:dyDescent="0.25">
      <c r="B316" s="92"/>
      <c r="I316" s="101"/>
    </row>
    <row r="317" spans="2:11" x14ac:dyDescent="0.25">
      <c r="B317" s="92"/>
      <c r="I317" s="101"/>
    </row>
    <row r="318" spans="2:11" x14ac:dyDescent="0.25">
      <c r="B318" s="92"/>
      <c r="G318" s="109"/>
      <c r="H318" s="118"/>
      <c r="I318" s="104"/>
      <c r="J318" s="120"/>
    </row>
    <row r="319" spans="2:11" x14ac:dyDescent="0.25">
      <c r="B319" s="92"/>
    </row>
    <row r="320" spans="2:11" x14ac:dyDescent="0.25">
      <c r="B320" s="93"/>
      <c r="I320" s="101"/>
      <c r="K320" s="114"/>
    </row>
    <row r="321" spans="2:11" x14ac:dyDescent="0.25">
      <c r="B321" s="92"/>
      <c r="I321" s="125"/>
      <c r="J321" s="119"/>
      <c r="K321" s="114"/>
    </row>
    <row r="322" spans="2:11" x14ac:dyDescent="0.25">
      <c r="B322" s="92"/>
      <c r="G322" s="113"/>
      <c r="I322" s="101"/>
    </row>
    <row r="323" spans="2:11" x14ac:dyDescent="0.25">
      <c r="B323" s="92"/>
      <c r="I323" s="101"/>
      <c r="K323" s="114"/>
    </row>
    <row r="324" spans="2:11" x14ac:dyDescent="0.25">
      <c r="B324" s="92"/>
      <c r="I324" s="101"/>
    </row>
    <row r="325" spans="2:11" x14ac:dyDescent="0.25">
      <c r="B325" s="92"/>
    </row>
    <row r="326" spans="2:11" x14ac:dyDescent="0.25">
      <c r="B326" s="92"/>
      <c r="G326" s="108"/>
    </row>
    <row r="327" spans="2:11" x14ac:dyDescent="0.25">
      <c r="B327" s="92"/>
      <c r="G327" s="111"/>
      <c r="I327" s="101"/>
      <c r="K327" s="107"/>
    </row>
    <row r="328" spans="2:11" x14ac:dyDescent="0.25">
      <c r="B328" s="92"/>
      <c r="G328" s="111"/>
      <c r="I328" s="101"/>
    </row>
    <row r="329" spans="2:11" x14ac:dyDescent="0.25">
      <c r="B329" s="92"/>
      <c r="G329" s="111"/>
      <c r="I329" s="101"/>
    </row>
    <row r="330" spans="2:11" x14ac:dyDescent="0.25">
      <c r="B330" s="92"/>
      <c r="G330" s="105"/>
      <c r="I330" s="101"/>
    </row>
    <row r="331" spans="2:11" x14ac:dyDescent="0.25">
      <c r="B331" s="92"/>
      <c r="G331" s="111"/>
      <c r="I331" s="101"/>
      <c r="J331" s="117"/>
    </row>
    <row r="332" spans="2:11" x14ac:dyDescent="0.25">
      <c r="B332" s="92"/>
      <c r="G332" s="113"/>
      <c r="I332" s="101"/>
    </row>
    <row r="333" spans="2:11" x14ac:dyDescent="0.25">
      <c r="B333" s="92"/>
    </row>
    <row r="334" spans="2:11" x14ac:dyDescent="0.25">
      <c r="B334" s="92"/>
      <c r="K334" s="107"/>
    </row>
    <row r="335" spans="2:11" x14ac:dyDescent="0.25">
      <c r="B335" s="92"/>
      <c r="C335" s="94"/>
      <c r="D335" s="94"/>
      <c r="E335" s="94"/>
      <c r="F335" s="94"/>
      <c r="I335" s="101"/>
    </row>
    <row r="336" spans="2:11" x14ac:dyDescent="0.25">
      <c r="B336" s="92"/>
      <c r="I336" s="101"/>
    </row>
    <row r="337" spans="2:11" x14ac:dyDescent="0.25">
      <c r="B337" s="92"/>
      <c r="G337" s="101"/>
      <c r="I337" s="101"/>
    </row>
    <row r="338" spans="2:11" x14ac:dyDescent="0.25">
      <c r="B338" s="92"/>
      <c r="G338"/>
      <c r="H338" s="118"/>
      <c r="I338" s="101"/>
      <c r="K338" s="137"/>
    </row>
    <row r="339" spans="2:11" x14ac:dyDescent="0.25">
      <c r="B339" s="92"/>
      <c r="G339" s="115"/>
      <c r="H339" s="118"/>
      <c r="I339" s="101"/>
      <c r="K339" s="114"/>
    </row>
    <row r="340" spans="2:11" x14ac:dyDescent="0.25">
      <c r="B340" s="92"/>
      <c r="I340" s="101"/>
    </row>
    <row r="341" spans="2:11" x14ac:dyDescent="0.25">
      <c r="B341" s="92"/>
      <c r="I341" s="101"/>
    </row>
    <row r="342" spans="2:11" x14ac:dyDescent="0.25">
      <c r="B342" s="92"/>
      <c r="G342" s="94"/>
      <c r="H342" s="94"/>
      <c r="I342" s="101"/>
    </row>
    <row r="343" spans="2:11" x14ac:dyDescent="0.25">
      <c r="B343" s="92"/>
    </row>
    <row r="344" spans="2:11" x14ac:dyDescent="0.25">
      <c r="B344" s="92"/>
      <c r="I344" s="101"/>
    </row>
    <row r="345" spans="2:11" x14ac:dyDescent="0.25">
      <c r="B345" s="92"/>
      <c r="I345" s="101"/>
    </row>
    <row r="346" spans="2:11" x14ac:dyDescent="0.25">
      <c r="B346" s="92"/>
    </row>
    <row r="347" spans="2:11" x14ac:dyDescent="0.25">
      <c r="B347" s="92"/>
      <c r="G347" s="92"/>
      <c r="H347" s="92"/>
      <c r="I347" s="104"/>
      <c r="J347" s="120"/>
    </row>
    <row r="348" spans="2:11" x14ac:dyDescent="0.25">
      <c r="B348" s="92"/>
      <c r="K348" s="114"/>
    </row>
    <row r="349" spans="2:11" x14ac:dyDescent="0.25">
      <c r="B349" s="92"/>
    </row>
    <row r="350" spans="2:11" x14ac:dyDescent="0.25">
      <c r="B350" s="92"/>
      <c r="C350" s="94"/>
      <c r="D350" s="94"/>
      <c r="E350" s="94"/>
      <c r="F350" s="94"/>
      <c r="I350" s="101"/>
    </row>
    <row r="351" spans="2:11" x14ac:dyDescent="0.25">
      <c r="B351" s="93"/>
    </row>
    <row r="352" spans="2:11" x14ac:dyDescent="0.25">
      <c r="B352" s="92"/>
      <c r="C352" s="94"/>
      <c r="D352" s="94"/>
      <c r="E352" s="94"/>
      <c r="F352" s="94"/>
      <c r="I352" s="101"/>
      <c r="K352" s="114"/>
    </row>
    <row r="353" spans="2:11" x14ac:dyDescent="0.25">
      <c r="B353" s="92"/>
    </row>
    <row r="354" spans="2:11" x14ac:dyDescent="0.25">
      <c r="B354" s="92"/>
      <c r="G354" s="104"/>
      <c r="H354" s="120"/>
      <c r="I354" s="101"/>
      <c r="K354" s="107"/>
    </row>
    <row r="355" spans="2:11" x14ac:dyDescent="0.25">
      <c r="B355" s="92"/>
      <c r="I355" s="101"/>
      <c r="K355" s="114"/>
    </row>
    <row r="356" spans="2:11" x14ac:dyDescent="0.25">
      <c r="B356" s="92"/>
      <c r="G356" s="107"/>
      <c r="I356" s="101"/>
    </row>
    <row r="358" spans="2:11" x14ac:dyDescent="0.25">
      <c r="C358" s="121"/>
      <c r="D358"/>
    </row>
    <row r="359" spans="2:11" x14ac:dyDescent="0.25">
      <c r="C359" s="121"/>
    </row>
    <row r="360" spans="2:11" x14ac:dyDescent="0.25">
      <c r="C360" s="121"/>
      <c r="D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327" workbookViewId="0">
      <selection activeCell="A336" sqref="A336"/>
    </sheetView>
  </sheetViews>
  <sheetFormatPr defaultRowHeight="15" x14ac:dyDescent="0.25"/>
  <cols>
    <col min="1" max="1" width="48.42578125" style="94" bestFit="1" customWidth="1"/>
    <col min="2" max="11" width="9.140625" style="99"/>
  </cols>
  <sheetData>
    <row r="1" spans="1:11" x14ac:dyDescent="0.25">
      <c r="A1" s="91" t="s">
        <v>352</v>
      </c>
      <c r="B1" s="116" t="s">
        <v>705</v>
      </c>
      <c r="C1" s="116" t="s">
        <v>717</v>
      </c>
      <c r="D1" s="116" t="s">
        <v>719</v>
      </c>
      <c r="E1" s="116" t="s">
        <v>720</v>
      </c>
      <c r="F1" s="98" t="s">
        <v>666</v>
      </c>
      <c r="G1" s="116" t="s">
        <v>670</v>
      </c>
      <c r="H1" s="91" t="s">
        <v>739</v>
      </c>
      <c r="I1" s="91" t="s">
        <v>743</v>
      </c>
      <c r="J1" s="91" t="s">
        <v>788</v>
      </c>
      <c r="K1" s="91" t="s">
        <v>790</v>
      </c>
    </row>
    <row r="2" spans="1:11" x14ac:dyDescent="0.25">
      <c r="A2" s="92" t="s">
        <v>353</v>
      </c>
      <c r="B2" s="99" t="s">
        <v>667</v>
      </c>
      <c r="C2" s="99" t="s">
        <v>667</v>
      </c>
      <c r="D2" s="99" t="s">
        <v>667</v>
      </c>
      <c r="E2" s="92" t="s">
        <v>671</v>
      </c>
      <c r="F2" s="99" t="s">
        <v>667</v>
      </c>
      <c r="G2" s="92" t="s">
        <v>671</v>
      </c>
      <c r="H2" s="99" t="s">
        <v>667</v>
      </c>
      <c r="I2" s="92" t="s">
        <v>671</v>
      </c>
      <c r="J2" s="114" t="s">
        <v>668</v>
      </c>
      <c r="K2" s="99" t="s">
        <v>671</v>
      </c>
    </row>
    <row r="3" spans="1:11" x14ac:dyDescent="0.25">
      <c r="A3" s="92" t="s">
        <v>354</v>
      </c>
      <c r="B3" s="99" t="s">
        <v>233</v>
      </c>
      <c r="C3" s="99" t="s">
        <v>709</v>
      </c>
      <c r="D3" s="99">
        <v>3</v>
      </c>
      <c r="E3" s="99" t="s">
        <v>721</v>
      </c>
      <c r="F3" s="99">
        <v>4.9000000000000002E-2</v>
      </c>
      <c r="G3" s="99" t="s">
        <v>338</v>
      </c>
      <c r="H3" s="101">
        <v>11.057957960839614</v>
      </c>
      <c r="I3" s="99" t="s">
        <v>744</v>
      </c>
      <c r="J3" s="107">
        <v>0.60160375768070973</v>
      </c>
      <c r="K3" s="99" t="s">
        <v>744</v>
      </c>
    </row>
    <row r="4" spans="1:11" x14ac:dyDescent="0.25">
      <c r="A4" s="92" t="s">
        <v>355</v>
      </c>
      <c r="B4" s="99" t="s">
        <v>706</v>
      </c>
      <c r="C4" s="99" t="s">
        <v>712</v>
      </c>
      <c r="D4" s="99">
        <v>2</v>
      </c>
      <c r="E4" s="99" t="s">
        <v>721</v>
      </c>
      <c r="F4" s="99">
        <v>13.26</v>
      </c>
      <c r="G4" s="99" t="s">
        <v>339</v>
      </c>
      <c r="H4" s="124" t="s">
        <v>669</v>
      </c>
      <c r="I4" s="124" t="s">
        <v>671</v>
      </c>
      <c r="J4" s="107">
        <v>0.50304187852577054</v>
      </c>
      <c r="K4" s="99" t="s">
        <v>744</v>
      </c>
    </row>
    <row r="5" spans="1:11" x14ac:dyDescent="0.25">
      <c r="A5" s="92" t="s">
        <v>356</v>
      </c>
      <c r="B5" s="99" t="s">
        <v>707</v>
      </c>
      <c r="C5" s="99" t="s">
        <v>710</v>
      </c>
      <c r="D5" s="99">
        <v>5</v>
      </c>
      <c r="E5" s="99" t="s">
        <v>721</v>
      </c>
      <c r="F5" s="99">
        <v>12.54</v>
      </c>
      <c r="G5" s="99" t="s">
        <v>339</v>
      </c>
      <c r="H5" s="101">
        <v>16.24048118127725</v>
      </c>
      <c r="I5" s="99" t="s">
        <v>744</v>
      </c>
      <c r="J5" s="107">
        <v>0.47583154957326457</v>
      </c>
      <c r="K5" s="99" t="s">
        <v>744</v>
      </c>
    </row>
    <row r="6" spans="1:11" x14ac:dyDescent="0.25">
      <c r="A6" s="93" t="s">
        <v>357</v>
      </c>
      <c r="B6" s="99" t="s">
        <v>707</v>
      </c>
      <c r="C6" s="99" t="s">
        <v>233</v>
      </c>
      <c r="D6" s="99">
        <v>4</v>
      </c>
      <c r="E6" s="99" t="s">
        <v>721</v>
      </c>
      <c r="F6" s="99">
        <v>42.8</v>
      </c>
      <c r="G6" s="99" t="s">
        <v>339</v>
      </c>
      <c r="H6" s="101">
        <v>6.0409473822036128</v>
      </c>
      <c r="I6" s="131" t="s">
        <v>745</v>
      </c>
      <c r="J6" s="99">
        <v>0.72399999999999998</v>
      </c>
      <c r="K6" s="94" t="s">
        <v>791</v>
      </c>
    </row>
    <row r="7" spans="1:11" x14ac:dyDescent="0.25">
      <c r="A7" s="92" t="s">
        <v>8</v>
      </c>
      <c r="B7" s="99" t="s">
        <v>707</v>
      </c>
      <c r="C7" s="99" t="s">
        <v>710</v>
      </c>
      <c r="D7" s="99">
        <v>5</v>
      </c>
      <c r="E7" s="99" t="s">
        <v>721</v>
      </c>
      <c r="F7" s="99">
        <v>17</v>
      </c>
      <c r="G7" s="99" t="s">
        <v>339</v>
      </c>
      <c r="H7" s="101">
        <v>5.12</v>
      </c>
      <c r="I7" s="117" t="s">
        <v>683</v>
      </c>
      <c r="J7" s="92" t="s">
        <v>669</v>
      </c>
      <c r="K7" s="92" t="s">
        <v>671</v>
      </c>
    </row>
    <row r="8" spans="1:11" x14ac:dyDescent="0.25">
      <c r="A8" s="92" t="s">
        <v>358</v>
      </c>
      <c r="B8" s="99" t="s">
        <v>708</v>
      </c>
      <c r="C8" s="99" t="s">
        <v>712</v>
      </c>
      <c r="D8" s="99">
        <v>4</v>
      </c>
      <c r="E8" s="99" t="s">
        <v>721</v>
      </c>
      <c r="F8" s="99">
        <v>7.0760000000000005</v>
      </c>
      <c r="G8" s="99" t="s">
        <v>338</v>
      </c>
      <c r="H8" s="101">
        <v>9.8804588487248903</v>
      </c>
      <c r="I8" s="99" t="s">
        <v>744</v>
      </c>
      <c r="J8" s="99">
        <v>0.68082436259977952</v>
      </c>
      <c r="K8" s="99" t="s">
        <v>744</v>
      </c>
    </row>
    <row r="9" spans="1:11" x14ac:dyDescent="0.25">
      <c r="A9" s="92" t="s">
        <v>359</v>
      </c>
      <c r="B9" s="99" t="s">
        <v>709</v>
      </c>
      <c r="C9" s="99" t="s">
        <v>714</v>
      </c>
      <c r="D9" s="99">
        <v>5</v>
      </c>
      <c r="E9" s="99" t="s">
        <v>721</v>
      </c>
      <c r="F9" s="99">
        <v>20.329999999999998</v>
      </c>
      <c r="G9" s="99" t="s">
        <v>338</v>
      </c>
      <c r="H9" s="101">
        <v>7.7823897680344496</v>
      </c>
      <c r="I9" s="99" t="s">
        <v>341</v>
      </c>
      <c r="J9" s="106">
        <v>0.63887916649999998</v>
      </c>
      <c r="K9" s="119" t="s">
        <v>792</v>
      </c>
    </row>
    <row r="10" spans="1:11" x14ac:dyDescent="0.25">
      <c r="A10" s="92" t="s">
        <v>360</v>
      </c>
      <c r="B10" s="99" t="s">
        <v>710</v>
      </c>
      <c r="C10" s="99" t="s">
        <v>711</v>
      </c>
      <c r="D10" s="99">
        <v>3</v>
      </c>
      <c r="E10" s="99" t="s">
        <v>721</v>
      </c>
      <c r="F10" s="100">
        <v>11.404333333333334</v>
      </c>
      <c r="G10" s="99" t="s">
        <v>672</v>
      </c>
      <c r="H10" s="101">
        <v>10.046389693381558</v>
      </c>
      <c r="I10" s="99" t="s">
        <v>744</v>
      </c>
      <c r="J10" s="107">
        <v>0.41994157869276444</v>
      </c>
      <c r="K10" s="99" t="s">
        <v>744</v>
      </c>
    </row>
    <row r="11" spans="1:11" x14ac:dyDescent="0.25">
      <c r="A11" s="92" t="s">
        <v>361</v>
      </c>
      <c r="B11" s="99" t="s">
        <v>708</v>
      </c>
      <c r="C11" s="99" t="s">
        <v>233</v>
      </c>
      <c r="D11" s="99">
        <v>5</v>
      </c>
      <c r="E11" s="99" t="s">
        <v>721</v>
      </c>
      <c r="F11" s="99">
        <v>10.71</v>
      </c>
      <c r="G11" s="99" t="s">
        <v>339</v>
      </c>
      <c r="H11" s="101">
        <v>9.8625599656496323</v>
      </c>
      <c r="I11" s="99" t="s">
        <v>744</v>
      </c>
      <c r="J11" s="107">
        <v>0.5692755374596381</v>
      </c>
      <c r="K11" s="99" t="s">
        <v>744</v>
      </c>
    </row>
    <row r="12" spans="1:11" x14ac:dyDescent="0.25">
      <c r="A12" s="92" t="s">
        <v>362</v>
      </c>
      <c r="B12" s="99" t="s">
        <v>711</v>
      </c>
      <c r="C12" s="99" t="s">
        <v>708</v>
      </c>
      <c r="D12" s="99">
        <v>6</v>
      </c>
      <c r="E12" s="99" t="s">
        <v>721</v>
      </c>
      <c r="F12" s="99">
        <v>13.1</v>
      </c>
      <c r="G12" s="99" t="s">
        <v>339</v>
      </c>
      <c r="H12" s="101">
        <v>8.9580000000000002</v>
      </c>
      <c r="I12" s="99" t="s">
        <v>746</v>
      </c>
      <c r="J12" s="133">
        <v>0.62</v>
      </c>
      <c r="K12" s="119" t="s">
        <v>792</v>
      </c>
    </row>
    <row r="13" spans="1:11" x14ac:dyDescent="0.25">
      <c r="A13" s="92" t="s">
        <v>363</v>
      </c>
      <c r="B13" s="99" t="s">
        <v>233</v>
      </c>
      <c r="C13" s="99" t="s">
        <v>709</v>
      </c>
      <c r="D13" s="99">
        <v>3</v>
      </c>
      <c r="E13" s="99" t="s">
        <v>721</v>
      </c>
      <c r="F13" s="99">
        <v>13.2</v>
      </c>
      <c r="G13" s="99" t="s">
        <v>339</v>
      </c>
      <c r="H13" s="101">
        <v>9.7434381021426297</v>
      </c>
      <c r="I13" s="99" t="s">
        <v>744</v>
      </c>
      <c r="J13" s="99">
        <v>0.65211252353504123</v>
      </c>
      <c r="K13" s="99" t="s">
        <v>744</v>
      </c>
    </row>
    <row r="14" spans="1:11" x14ac:dyDescent="0.25">
      <c r="A14" s="92" t="s">
        <v>364</v>
      </c>
      <c r="B14" s="99" t="s">
        <v>707</v>
      </c>
      <c r="C14" s="99" t="s">
        <v>709</v>
      </c>
      <c r="D14" s="99">
        <v>6</v>
      </c>
      <c r="E14" s="99" t="s">
        <v>721</v>
      </c>
      <c r="F14" s="99">
        <v>14.616</v>
      </c>
      <c r="G14" s="99" t="s">
        <v>338</v>
      </c>
      <c r="H14" s="101">
        <v>8.3270767843333289</v>
      </c>
      <c r="I14" s="99" t="s">
        <v>744</v>
      </c>
      <c r="J14" s="114">
        <v>0.47665770757711057</v>
      </c>
      <c r="K14" s="99" t="s">
        <v>744</v>
      </c>
    </row>
    <row r="15" spans="1:11" x14ac:dyDescent="0.25">
      <c r="A15" s="92" t="s">
        <v>365</v>
      </c>
      <c r="B15" s="99" t="s">
        <v>712</v>
      </c>
      <c r="C15" s="99" t="s">
        <v>710</v>
      </c>
      <c r="D15" s="99">
        <v>3</v>
      </c>
      <c r="E15" s="99" t="s">
        <v>721</v>
      </c>
      <c r="F15" s="99">
        <v>8.4</v>
      </c>
      <c r="G15" s="99" t="s">
        <v>339</v>
      </c>
      <c r="H15" s="101">
        <v>9.3448151284634946</v>
      </c>
      <c r="I15" s="99" t="s">
        <v>744</v>
      </c>
      <c r="J15" s="92" t="s">
        <v>669</v>
      </c>
      <c r="K15" s="92" t="s">
        <v>671</v>
      </c>
    </row>
    <row r="16" spans="1:11" x14ac:dyDescent="0.25">
      <c r="A16" s="93" t="s">
        <v>366</v>
      </c>
      <c r="B16" s="94" t="s">
        <v>709</v>
      </c>
      <c r="C16" s="94" t="s">
        <v>716</v>
      </c>
      <c r="D16" s="94">
        <v>3</v>
      </c>
      <c r="E16" s="94" t="s">
        <v>722</v>
      </c>
      <c r="F16" s="99">
        <v>1.61</v>
      </c>
      <c r="G16" s="99" t="s">
        <v>339</v>
      </c>
      <c r="H16" s="101">
        <v>17.697945688297512</v>
      </c>
      <c r="I16" s="99" t="s">
        <v>744</v>
      </c>
      <c r="J16" s="114" t="s">
        <v>668</v>
      </c>
      <c r="K16" s="99" t="s">
        <v>671</v>
      </c>
    </row>
    <row r="17" spans="1:11" x14ac:dyDescent="0.25">
      <c r="A17" s="92" t="s">
        <v>367</v>
      </c>
      <c r="B17" s="99" t="s">
        <v>712</v>
      </c>
      <c r="C17" s="99" t="s">
        <v>711</v>
      </c>
      <c r="D17" s="99">
        <v>5</v>
      </c>
      <c r="E17" s="99" t="s">
        <v>723</v>
      </c>
      <c r="F17" s="99">
        <v>0.7</v>
      </c>
      <c r="G17" s="99" t="s">
        <v>673</v>
      </c>
      <c r="H17" s="101">
        <v>17.5</v>
      </c>
      <c r="I17" s="119" t="s">
        <v>747</v>
      </c>
      <c r="J17" s="99" t="s">
        <v>668</v>
      </c>
      <c r="K17" s="99" t="s">
        <v>671</v>
      </c>
    </row>
    <row r="18" spans="1:11" x14ac:dyDescent="0.25">
      <c r="A18" s="92" t="s">
        <v>25</v>
      </c>
      <c r="B18" s="99" t="s">
        <v>710</v>
      </c>
      <c r="C18" s="99" t="s">
        <v>716</v>
      </c>
      <c r="D18" s="99">
        <v>4</v>
      </c>
      <c r="E18" s="99" t="s">
        <v>721</v>
      </c>
      <c r="F18" s="99">
        <v>81.017499999999998</v>
      </c>
      <c r="G18" s="99" t="s">
        <v>338</v>
      </c>
      <c r="H18" s="101">
        <v>11.766412213740459</v>
      </c>
      <c r="I18" s="99" t="s">
        <v>744</v>
      </c>
      <c r="J18" s="114">
        <v>0.71465186687904991</v>
      </c>
      <c r="K18" s="99" t="s">
        <v>744</v>
      </c>
    </row>
    <row r="19" spans="1:11" x14ac:dyDescent="0.25">
      <c r="A19" s="92" t="s">
        <v>41</v>
      </c>
      <c r="B19" s="94" t="s">
        <v>713</v>
      </c>
      <c r="C19" s="99" t="s">
        <v>715</v>
      </c>
      <c r="D19" s="99">
        <v>3</v>
      </c>
      <c r="E19" s="99" t="s">
        <v>721</v>
      </c>
      <c r="F19" s="101">
        <v>5.882352941176471</v>
      </c>
      <c r="G19" s="99" t="s">
        <v>340</v>
      </c>
      <c r="H19" s="99">
        <v>13.477304128751463</v>
      </c>
      <c r="I19" s="99" t="s">
        <v>748</v>
      </c>
      <c r="J19" s="99">
        <v>0.81</v>
      </c>
      <c r="K19" s="94" t="s">
        <v>793</v>
      </c>
    </row>
    <row r="20" spans="1:11" x14ac:dyDescent="0.25">
      <c r="A20" s="92" t="s">
        <v>368</v>
      </c>
      <c r="B20" s="99" t="s">
        <v>668</v>
      </c>
      <c r="C20" s="99" t="s">
        <v>668</v>
      </c>
      <c r="D20" s="99" t="s">
        <v>668</v>
      </c>
      <c r="E20" s="99" t="s">
        <v>671</v>
      </c>
      <c r="F20" s="99" t="s">
        <v>668</v>
      </c>
      <c r="G20" s="99" t="s">
        <v>671</v>
      </c>
      <c r="H20" s="101">
        <v>61.416708966091122</v>
      </c>
      <c r="I20" s="99" t="s">
        <v>744</v>
      </c>
      <c r="J20" s="99" t="s">
        <v>668</v>
      </c>
      <c r="K20" s="99" t="s">
        <v>671</v>
      </c>
    </row>
    <row r="21" spans="1:11" x14ac:dyDescent="0.25">
      <c r="A21" s="92" t="s">
        <v>369</v>
      </c>
      <c r="B21" s="99" t="s">
        <v>668</v>
      </c>
      <c r="C21" s="99" t="s">
        <v>668</v>
      </c>
      <c r="D21" s="99" t="s">
        <v>668</v>
      </c>
      <c r="E21" s="99" t="s">
        <v>671</v>
      </c>
      <c r="F21" s="99" t="s">
        <v>668</v>
      </c>
      <c r="G21" s="99" t="s">
        <v>671</v>
      </c>
      <c r="H21" s="101">
        <v>25.95626066775775</v>
      </c>
      <c r="I21" s="99" t="s">
        <v>744</v>
      </c>
      <c r="J21" s="114" t="s">
        <v>668</v>
      </c>
      <c r="K21" s="99" t="s">
        <v>671</v>
      </c>
    </row>
    <row r="22" spans="1:11" x14ac:dyDescent="0.25">
      <c r="A22" s="92" t="s">
        <v>370</v>
      </c>
      <c r="B22" s="99" t="s">
        <v>708</v>
      </c>
      <c r="C22" s="99" t="s">
        <v>706</v>
      </c>
      <c r="D22" s="99">
        <v>3</v>
      </c>
      <c r="E22" s="99" t="s">
        <v>724</v>
      </c>
      <c r="F22" s="101">
        <v>104.16666666666667</v>
      </c>
      <c r="G22" s="99" t="s">
        <v>340</v>
      </c>
      <c r="H22" s="101">
        <v>13.353967523299669</v>
      </c>
      <c r="I22" s="99" t="s">
        <v>744</v>
      </c>
      <c r="J22" s="99">
        <v>0.74</v>
      </c>
      <c r="K22" s="94" t="s">
        <v>794</v>
      </c>
    </row>
    <row r="23" spans="1:11" x14ac:dyDescent="0.25">
      <c r="A23" s="92" t="s">
        <v>12</v>
      </c>
      <c r="B23" s="99" t="s">
        <v>714</v>
      </c>
      <c r="C23" s="99" t="s">
        <v>707</v>
      </c>
      <c r="D23" s="99">
        <v>4</v>
      </c>
      <c r="E23" s="99" t="s">
        <v>725</v>
      </c>
      <c r="F23" s="99">
        <v>18.2</v>
      </c>
      <c r="G23" s="99" t="s">
        <v>338</v>
      </c>
      <c r="H23" s="101">
        <v>9.0647240101643298</v>
      </c>
      <c r="I23" s="99" t="s">
        <v>744</v>
      </c>
      <c r="J23" s="134">
        <v>0.72516684071533399</v>
      </c>
      <c r="K23" s="99" t="s">
        <v>744</v>
      </c>
    </row>
    <row r="24" spans="1:11" x14ac:dyDescent="0.25">
      <c r="A24" s="92" t="s">
        <v>371</v>
      </c>
      <c r="B24" s="99" t="s">
        <v>712</v>
      </c>
      <c r="C24" s="99" t="s">
        <v>710</v>
      </c>
      <c r="D24" s="99">
        <v>3</v>
      </c>
      <c r="E24" s="99" t="s">
        <v>721</v>
      </c>
      <c r="F24" s="99">
        <v>0.5</v>
      </c>
      <c r="G24" s="99" t="s">
        <v>339</v>
      </c>
      <c r="H24" s="101">
        <v>22.480304652085678</v>
      </c>
      <c r="I24" s="99" t="s">
        <v>744</v>
      </c>
      <c r="J24" s="114" t="s">
        <v>668</v>
      </c>
      <c r="K24" s="99" t="s">
        <v>671</v>
      </c>
    </row>
    <row r="25" spans="1:11" x14ac:dyDescent="0.25">
      <c r="A25" s="92" t="s">
        <v>372</v>
      </c>
      <c r="B25" s="99" t="s">
        <v>712</v>
      </c>
      <c r="C25" s="99" t="s">
        <v>716</v>
      </c>
      <c r="D25" s="99">
        <v>6</v>
      </c>
      <c r="E25" s="94" t="s">
        <v>722</v>
      </c>
      <c r="F25" s="99">
        <v>7.26</v>
      </c>
      <c r="G25" s="99" t="s">
        <v>339</v>
      </c>
      <c r="H25" s="101">
        <v>8.3778906907786368</v>
      </c>
      <c r="I25" s="99" t="s">
        <v>744</v>
      </c>
      <c r="J25" s="107">
        <v>0.65819232501992198</v>
      </c>
      <c r="K25" s="99" t="s">
        <v>744</v>
      </c>
    </row>
    <row r="26" spans="1:11" x14ac:dyDescent="0.25">
      <c r="A26" s="92" t="s">
        <v>373</v>
      </c>
      <c r="B26" s="99" t="s">
        <v>709</v>
      </c>
      <c r="C26" s="99" t="s">
        <v>716</v>
      </c>
      <c r="D26" s="99">
        <v>3</v>
      </c>
      <c r="E26" s="99" t="s">
        <v>721</v>
      </c>
      <c r="F26" s="102">
        <v>9.24</v>
      </c>
      <c r="G26" s="99" t="s">
        <v>674</v>
      </c>
      <c r="H26" s="101">
        <v>26.37528805045136</v>
      </c>
      <c r="I26" s="119" t="s">
        <v>674</v>
      </c>
      <c r="J26" s="92" t="s">
        <v>669</v>
      </c>
      <c r="K26" s="92" t="s">
        <v>671</v>
      </c>
    </row>
    <row r="27" spans="1:11" x14ac:dyDescent="0.25">
      <c r="A27" s="92" t="s">
        <v>374</v>
      </c>
      <c r="B27" s="99" t="s">
        <v>709</v>
      </c>
      <c r="C27" s="99" t="s">
        <v>716</v>
      </c>
      <c r="D27" s="99">
        <v>3</v>
      </c>
      <c r="E27" s="99" t="s">
        <v>721</v>
      </c>
      <c r="F27" s="94">
        <v>0.85699999999999998</v>
      </c>
      <c r="G27" s="94" t="s">
        <v>338</v>
      </c>
      <c r="H27" s="101">
        <v>9.4378851252993137</v>
      </c>
      <c r="I27" s="94" t="s">
        <v>749</v>
      </c>
      <c r="J27" s="99" t="s">
        <v>668</v>
      </c>
      <c r="K27" s="99" t="s">
        <v>671</v>
      </c>
    </row>
    <row r="28" spans="1:11" x14ac:dyDescent="0.25">
      <c r="A28" s="92" t="s">
        <v>375</v>
      </c>
      <c r="B28" s="99" t="s">
        <v>709</v>
      </c>
      <c r="C28" s="99" t="s">
        <v>716</v>
      </c>
      <c r="D28" s="99">
        <v>3</v>
      </c>
      <c r="E28" s="99" t="s">
        <v>721</v>
      </c>
      <c r="F28" s="92" t="s">
        <v>669</v>
      </c>
      <c r="G28" s="92" t="s">
        <v>671</v>
      </c>
      <c r="H28" s="92" t="s">
        <v>669</v>
      </c>
      <c r="I28" s="92" t="s">
        <v>671</v>
      </c>
      <c r="J28" s="114" t="s">
        <v>668</v>
      </c>
      <c r="K28" s="99" t="s">
        <v>671</v>
      </c>
    </row>
    <row r="29" spans="1:11" x14ac:dyDescent="0.25">
      <c r="A29" s="92" t="s">
        <v>376</v>
      </c>
      <c r="B29" s="99" t="s">
        <v>712</v>
      </c>
      <c r="C29" s="99" t="s">
        <v>711</v>
      </c>
      <c r="D29" s="99">
        <v>5</v>
      </c>
      <c r="E29" s="99" t="s">
        <v>721</v>
      </c>
      <c r="F29" s="99">
        <v>1.1111111111111112</v>
      </c>
      <c r="G29" s="92" t="s">
        <v>675</v>
      </c>
      <c r="H29" s="92" t="s">
        <v>669</v>
      </c>
      <c r="I29" s="92" t="s">
        <v>671</v>
      </c>
      <c r="J29" s="99" t="s">
        <v>668</v>
      </c>
      <c r="K29" s="99" t="s">
        <v>671</v>
      </c>
    </row>
    <row r="30" spans="1:11" x14ac:dyDescent="0.25">
      <c r="A30" s="92" t="s">
        <v>377</v>
      </c>
      <c r="B30" s="99" t="s">
        <v>667</v>
      </c>
      <c r="C30" s="99" t="s">
        <v>667</v>
      </c>
      <c r="D30" s="99" t="s">
        <v>667</v>
      </c>
      <c r="E30" s="92" t="s">
        <v>671</v>
      </c>
      <c r="F30" s="99" t="s">
        <v>667</v>
      </c>
      <c r="G30" s="92" t="s">
        <v>671</v>
      </c>
      <c r="H30" s="99" t="s">
        <v>667</v>
      </c>
      <c r="I30" s="92" t="s">
        <v>671</v>
      </c>
      <c r="J30" s="99" t="s">
        <v>668</v>
      </c>
      <c r="K30" s="99" t="s">
        <v>671</v>
      </c>
    </row>
    <row r="31" spans="1:11" x14ac:dyDescent="0.25">
      <c r="A31" s="92" t="s">
        <v>378</v>
      </c>
      <c r="B31" s="99" t="s">
        <v>668</v>
      </c>
      <c r="C31" s="99" t="s">
        <v>668</v>
      </c>
      <c r="D31" s="99" t="s">
        <v>668</v>
      </c>
      <c r="E31" s="99" t="s">
        <v>671</v>
      </c>
      <c r="F31" s="94" t="s">
        <v>668</v>
      </c>
      <c r="G31" s="94" t="s">
        <v>671</v>
      </c>
      <c r="H31" s="125">
        <v>16.809999999999999</v>
      </c>
      <c r="I31" s="117" t="s">
        <v>750</v>
      </c>
      <c r="J31" s="99" t="s">
        <v>668</v>
      </c>
      <c r="K31" s="99" t="s">
        <v>671</v>
      </c>
    </row>
    <row r="32" spans="1:11" x14ac:dyDescent="0.25">
      <c r="A32" s="92" t="s">
        <v>379</v>
      </c>
      <c r="B32" s="99" t="s">
        <v>667</v>
      </c>
      <c r="C32" s="99" t="s">
        <v>667</v>
      </c>
      <c r="D32" s="99" t="s">
        <v>667</v>
      </c>
      <c r="E32" s="92" t="s">
        <v>671</v>
      </c>
      <c r="F32" s="99" t="s">
        <v>667</v>
      </c>
      <c r="G32" s="92" t="s">
        <v>671</v>
      </c>
      <c r="H32" s="99" t="s">
        <v>667</v>
      </c>
      <c r="I32" s="92" t="s">
        <v>671</v>
      </c>
      <c r="J32" s="99" t="s">
        <v>668</v>
      </c>
      <c r="K32" s="99" t="s">
        <v>671</v>
      </c>
    </row>
    <row r="33" spans="1:11" x14ac:dyDescent="0.25">
      <c r="A33" s="92" t="s">
        <v>380</v>
      </c>
      <c r="B33" s="99" t="s">
        <v>711</v>
      </c>
      <c r="C33" s="99" t="s">
        <v>709</v>
      </c>
      <c r="D33" s="99">
        <v>12</v>
      </c>
      <c r="E33" s="99" t="s">
        <v>721</v>
      </c>
      <c r="F33" s="94">
        <v>61.56</v>
      </c>
      <c r="G33" s="94" t="s">
        <v>339</v>
      </c>
      <c r="H33" s="101">
        <v>10.493182824670351</v>
      </c>
      <c r="I33" s="99" t="s">
        <v>744</v>
      </c>
      <c r="J33">
        <v>0.76</v>
      </c>
      <c r="K33" s="99" t="s">
        <v>786</v>
      </c>
    </row>
    <row r="34" spans="1:11" x14ac:dyDescent="0.25">
      <c r="A34" s="92" t="s">
        <v>381</v>
      </c>
      <c r="B34" s="99" t="s">
        <v>711</v>
      </c>
      <c r="C34" s="99" t="s">
        <v>709</v>
      </c>
      <c r="D34" s="99">
        <v>12</v>
      </c>
      <c r="E34" s="99" t="s">
        <v>721</v>
      </c>
      <c r="F34" s="92" t="s">
        <v>669</v>
      </c>
      <c r="G34" s="92" t="s">
        <v>671</v>
      </c>
      <c r="H34" s="92" t="s">
        <v>669</v>
      </c>
      <c r="I34" s="92" t="s">
        <v>671</v>
      </c>
      <c r="J34" s="99" t="s">
        <v>668</v>
      </c>
      <c r="K34" s="99" t="s">
        <v>671</v>
      </c>
    </row>
    <row r="35" spans="1:11" x14ac:dyDescent="0.25">
      <c r="A35" s="92" t="s">
        <v>55</v>
      </c>
      <c r="B35" s="99" t="s">
        <v>709</v>
      </c>
      <c r="C35" s="99" t="s">
        <v>711</v>
      </c>
      <c r="D35" s="99">
        <v>2</v>
      </c>
      <c r="E35" s="99" t="s">
        <v>721</v>
      </c>
      <c r="F35" s="99">
        <v>13.006</v>
      </c>
      <c r="G35" s="99" t="s">
        <v>338</v>
      </c>
      <c r="H35" s="101">
        <v>11.972729953282229</v>
      </c>
      <c r="I35" s="99" t="s">
        <v>744</v>
      </c>
      <c r="J35" s="107">
        <v>0.82005973377155583</v>
      </c>
      <c r="K35" s="99" t="s">
        <v>744</v>
      </c>
    </row>
    <row r="36" spans="1:11" x14ac:dyDescent="0.25">
      <c r="A36" s="92" t="s">
        <v>382</v>
      </c>
      <c r="B36" s="99" t="s">
        <v>715</v>
      </c>
      <c r="C36" s="99" t="s">
        <v>707</v>
      </c>
      <c r="D36" s="99">
        <v>3</v>
      </c>
      <c r="E36" s="99" t="s">
        <v>721</v>
      </c>
      <c r="F36" s="94">
        <v>13.67</v>
      </c>
      <c r="G36" s="94" t="s">
        <v>676</v>
      </c>
      <c r="H36" s="125">
        <v>17.100000000000001</v>
      </c>
      <c r="I36" s="119" t="s">
        <v>751</v>
      </c>
      <c r="J36" s="133">
        <v>0.48215999999999998</v>
      </c>
      <c r="K36" s="94" t="s">
        <v>795</v>
      </c>
    </row>
    <row r="37" spans="1:11" x14ac:dyDescent="0.25">
      <c r="A37" s="92" t="s">
        <v>383</v>
      </c>
      <c r="B37" s="99" t="s">
        <v>712</v>
      </c>
      <c r="C37" s="99" t="s">
        <v>710</v>
      </c>
      <c r="D37" s="99">
        <v>3</v>
      </c>
      <c r="E37" s="99" t="s">
        <v>721</v>
      </c>
      <c r="F37" s="94">
        <v>0.74</v>
      </c>
      <c r="G37" s="94" t="s">
        <v>339</v>
      </c>
      <c r="H37" s="101">
        <v>14.255660183172406</v>
      </c>
      <c r="I37" s="99" t="s">
        <v>744</v>
      </c>
      <c r="J37">
        <v>0.65</v>
      </c>
      <c r="K37" s="99" t="s">
        <v>796</v>
      </c>
    </row>
    <row r="38" spans="1:11" x14ac:dyDescent="0.25">
      <c r="A38" s="92" t="s">
        <v>384</v>
      </c>
      <c r="B38" s="99" t="s">
        <v>709</v>
      </c>
      <c r="C38" s="99" t="s">
        <v>716</v>
      </c>
      <c r="D38" s="99">
        <v>3</v>
      </c>
      <c r="E38" s="99" t="s">
        <v>721</v>
      </c>
      <c r="F38" s="92" t="s">
        <v>669</v>
      </c>
      <c r="G38" s="92" t="s">
        <v>671</v>
      </c>
      <c r="H38" s="92" t="s">
        <v>669</v>
      </c>
      <c r="I38" s="92" t="s">
        <v>671</v>
      </c>
      <c r="J38" s="92" t="s">
        <v>669</v>
      </c>
      <c r="K38" s="92" t="s">
        <v>671</v>
      </c>
    </row>
    <row r="39" spans="1:11" x14ac:dyDescent="0.25">
      <c r="A39" s="92" t="s">
        <v>385</v>
      </c>
      <c r="B39" s="99" t="s">
        <v>709</v>
      </c>
      <c r="C39" s="99" t="s">
        <v>716</v>
      </c>
      <c r="D39" s="99">
        <v>3</v>
      </c>
      <c r="E39" s="99" t="s">
        <v>721</v>
      </c>
      <c r="F39" s="94">
        <v>32.14</v>
      </c>
      <c r="G39" s="94" t="s">
        <v>339</v>
      </c>
      <c r="H39" s="101">
        <v>21.50909283911345</v>
      </c>
      <c r="I39" s="99" t="s">
        <v>744</v>
      </c>
      <c r="J39" s="92" t="s">
        <v>669</v>
      </c>
      <c r="K39" s="92" t="s">
        <v>671</v>
      </c>
    </row>
    <row r="40" spans="1:11" x14ac:dyDescent="0.25">
      <c r="A40" s="92" t="s">
        <v>386</v>
      </c>
      <c r="B40" s="99" t="s">
        <v>709</v>
      </c>
      <c r="C40" s="99" t="s">
        <v>715</v>
      </c>
      <c r="D40" s="99">
        <v>6</v>
      </c>
      <c r="E40" s="99" t="s">
        <v>721</v>
      </c>
      <c r="F40" s="99">
        <v>2.1</v>
      </c>
      <c r="G40" s="99" t="s">
        <v>339</v>
      </c>
      <c r="H40" s="101">
        <v>62.117579761992531</v>
      </c>
      <c r="I40" s="99" t="s">
        <v>744</v>
      </c>
      <c r="J40" s="99" t="s">
        <v>668</v>
      </c>
      <c r="K40" s="99" t="s">
        <v>671</v>
      </c>
    </row>
    <row r="41" spans="1:11" x14ac:dyDescent="0.25">
      <c r="A41" s="92" t="s">
        <v>387</v>
      </c>
      <c r="B41" s="99" t="s">
        <v>709</v>
      </c>
      <c r="C41" s="99" t="s">
        <v>715</v>
      </c>
      <c r="D41" s="99">
        <v>6</v>
      </c>
      <c r="E41" s="99" t="s">
        <v>721</v>
      </c>
      <c r="F41" s="103">
        <v>3.5459999999999998</v>
      </c>
      <c r="G41" s="99" t="s">
        <v>341</v>
      </c>
      <c r="H41" s="101">
        <v>38.89153394528104</v>
      </c>
      <c r="I41" s="99" t="s">
        <v>744</v>
      </c>
      <c r="J41" s="114" t="s">
        <v>668</v>
      </c>
      <c r="K41" s="99" t="s">
        <v>671</v>
      </c>
    </row>
    <row r="42" spans="1:11" x14ac:dyDescent="0.25">
      <c r="A42" s="92" t="s">
        <v>388</v>
      </c>
      <c r="B42" s="99" t="s">
        <v>233</v>
      </c>
      <c r="C42" s="99" t="s">
        <v>711</v>
      </c>
      <c r="D42" s="99">
        <v>4</v>
      </c>
      <c r="E42" s="99" t="s">
        <v>721</v>
      </c>
      <c r="F42" s="94">
        <v>1.8</v>
      </c>
      <c r="G42" s="94" t="s">
        <v>677</v>
      </c>
      <c r="H42" s="92" t="s">
        <v>669</v>
      </c>
      <c r="I42" s="92" t="s">
        <v>671</v>
      </c>
      <c r="J42" s="92" t="s">
        <v>669</v>
      </c>
      <c r="K42" s="92" t="s">
        <v>671</v>
      </c>
    </row>
    <row r="43" spans="1:11" x14ac:dyDescent="0.25">
      <c r="A43" s="92" t="s">
        <v>389</v>
      </c>
      <c r="B43" s="99" t="s">
        <v>668</v>
      </c>
      <c r="C43" s="99" t="s">
        <v>668</v>
      </c>
      <c r="D43" s="99" t="s">
        <v>668</v>
      </c>
      <c r="E43" s="99" t="s">
        <v>671</v>
      </c>
      <c r="F43" s="94" t="s">
        <v>668</v>
      </c>
      <c r="G43" s="94" t="s">
        <v>671</v>
      </c>
      <c r="H43" s="126" t="s">
        <v>669</v>
      </c>
      <c r="I43" s="120"/>
      <c r="J43" s="94" t="s">
        <v>668</v>
      </c>
      <c r="K43" s="99" t="s">
        <v>671</v>
      </c>
    </row>
    <row r="44" spans="1:11" x14ac:dyDescent="0.25">
      <c r="A44" s="92" t="s">
        <v>390</v>
      </c>
      <c r="B44" s="99" t="s">
        <v>668</v>
      </c>
      <c r="C44" s="99" t="s">
        <v>668</v>
      </c>
      <c r="D44" s="99" t="s">
        <v>668</v>
      </c>
      <c r="E44" s="99" t="s">
        <v>671</v>
      </c>
      <c r="F44" s="99" t="s">
        <v>668</v>
      </c>
      <c r="G44" s="99" t="s">
        <v>671</v>
      </c>
      <c r="H44" s="101">
        <v>20.832647837963673</v>
      </c>
      <c r="I44" s="99" t="s">
        <v>744</v>
      </c>
      <c r="J44" s="99" t="s">
        <v>668</v>
      </c>
      <c r="K44" s="99" t="s">
        <v>671</v>
      </c>
    </row>
    <row r="45" spans="1:11" x14ac:dyDescent="0.25">
      <c r="A45" s="92" t="s">
        <v>391</v>
      </c>
      <c r="B45" s="99" t="s">
        <v>668</v>
      </c>
      <c r="C45" s="99" t="s">
        <v>668</v>
      </c>
      <c r="D45" s="99" t="s">
        <v>668</v>
      </c>
      <c r="E45" s="99" t="s">
        <v>671</v>
      </c>
      <c r="F45" s="99" t="s">
        <v>668</v>
      </c>
      <c r="G45" s="99" t="s">
        <v>671</v>
      </c>
      <c r="H45" s="101">
        <v>28.88</v>
      </c>
      <c r="I45" s="99" t="s">
        <v>674</v>
      </c>
      <c r="J45" s="99" t="s">
        <v>668</v>
      </c>
      <c r="K45" s="99" t="s">
        <v>671</v>
      </c>
    </row>
    <row r="46" spans="1:11" x14ac:dyDescent="0.25">
      <c r="A46" s="93" t="s">
        <v>392</v>
      </c>
      <c r="B46" s="99" t="s">
        <v>668</v>
      </c>
      <c r="C46" s="99" t="s">
        <v>668</v>
      </c>
      <c r="D46" s="99" t="s">
        <v>668</v>
      </c>
      <c r="E46" s="99" t="s">
        <v>671</v>
      </c>
      <c r="F46" s="94" t="s">
        <v>668</v>
      </c>
      <c r="G46" s="94" t="s">
        <v>671</v>
      </c>
      <c r="H46" s="101">
        <v>13</v>
      </c>
      <c r="I46" s="119" t="s">
        <v>752</v>
      </c>
      <c r="J46" s="99" t="s">
        <v>668</v>
      </c>
      <c r="K46" s="99" t="s">
        <v>671</v>
      </c>
    </row>
    <row r="47" spans="1:11" x14ac:dyDescent="0.25">
      <c r="A47" s="92" t="s">
        <v>393</v>
      </c>
      <c r="B47" s="99" t="s">
        <v>709</v>
      </c>
      <c r="C47" s="99" t="s">
        <v>716</v>
      </c>
      <c r="D47" s="99">
        <v>3</v>
      </c>
      <c r="E47" s="99" t="s">
        <v>721</v>
      </c>
      <c r="F47" s="94">
        <v>1.3</v>
      </c>
      <c r="G47" s="94" t="s">
        <v>339</v>
      </c>
      <c r="H47" s="125">
        <v>24.61</v>
      </c>
      <c r="I47" s="117" t="s">
        <v>753</v>
      </c>
      <c r="J47" s="99" t="s">
        <v>668</v>
      </c>
      <c r="K47" s="99" t="s">
        <v>671</v>
      </c>
    </row>
    <row r="48" spans="1:11" x14ac:dyDescent="0.25">
      <c r="A48" s="92" t="s">
        <v>394</v>
      </c>
      <c r="B48" s="99" t="s">
        <v>667</v>
      </c>
      <c r="C48" s="99" t="s">
        <v>667</v>
      </c>
      <c r="D48" s="99" t="s">
        <v>667</v>
      </c>
      <c r="E48" s="92" t="s">
        <v>671</v>
      </c>
      <c r="F48" s="99" t="s">
        <v>667</v>
      </c>
      <c r="G48" s="92" t="s">
        <v>671</v>
      </c>
      <c r="H48" s="99" t="s">
        <v>667</v>
      </c>
      <c r="I48" s="92" t="s">
        <v>671</v>
      </c>
      <c r="J48" s="99" t="s">
        <v>668</v>
      </c>
      <c r="K48" s="99" t="s">
        <v>671</v>
      </c>
    </row>
    <row r="49" spans="1:11" x14ac:dyDescent="0.25">
      <c r="A49" s="92" t="s">
        <v>395</v>
      </c>
      <c r="B49" s="99" t="s">
        <v>712</v>
      </c>
      <c r="C49" s="99" t="s">
        <v>715</v>
      </c>
      <c r="D49" s="99">
        <v>9</v>
      </c>
      <c r="E49" s="99" t="s">
        <v>721</v>
      </c>
      <c r="F49" s="94">
        <v>0.26</v>
      </c>
      <c r="G49" s="99" t="s">
        <v>339</v>
      </c>
      <c r="H49" s="92" t="s">
        <v>669</v>
      </c>
      <c r="I49" s="92" t="s">
        <v>671</v>
      </c>
      <c r="J49" s="94" t="s">
        <v>668</v>
      </c>
      <c r="K49" s="99" t="s">
        <v>671</v>
      </c>
    </row>
    <row r="50" spans="1:11" x14ac:dyDescent="0.25">
      <c r="A50" s="92" t="s">
        <v>1</v>
      </c>
      <c r="B50" s="99" t="s">
        <v>712</v>
      </c>
      <c r="C50" s="99" t="s">
        <v>716</v>
      </c>
      <c r="D50" s="99">
        <v>6</v>
      </c>
      <c r="E50" s="99" t="s">
        <v>725</v>
      </c>
      <c r="F50" s="94">
        <v>7.8280000000000003</v>
      </c>
      <c r="G50" s="94" t="s">
        <v>338</v>
      </c>
      <c r="H50" s="125">
        <v>15.76</v>
      </c>
      <c r="I50" s="94" t="s">
        <v>674</v>
      </c>
      <c r="J50" s="99" t="s">
        <v>669</v>
      </c>
      <c r="K50" s="117" t="s">
        <v>671</v>
      </c>
    </row>
    <row r="51" spans="1:11" x14ac:dyDescent="0.25">
      <c r="A51" s="93" t="s">
        <v>396</v>
      </c>
      <c r="B51" s="99" t="s">
        <v>712</v>
      </c>
      <c r="C51" s="99" t="s">
        <v>710</v>
      </c>
      <c r="D51" s="99">
        <v>3</v>
      </c>
      <c r="E51" s="99" t="s">
        <v>721</v>
      </c>
      <c r="F51" s="99">
        <v>7.7</v>
      </c>
      <c r="G51" s="99" t="s">
        <v>339</v>
      </c>
      <c r="H51" s="101">
        <v>27.230551626591229</v>
      </c>
      <c r="I51" s="99" t="s">
        <v>341</v>
      </c>
      <c r="J51" s="99" t="s">
        <v>668</v>
      </c>
      <c r="K51" s="99" t="s">
        <v>671</v>
      </c>
    </row>
    <row r="52" spans="1:11" x14ac:dyDescent="0.25">
      <c r="A52" s="92" t="s">
        <v>397</v>
      </c>
      <c r="B52" s="94" t="s">
        <v>709</v>
      </c>
      <c r="C52" s="94" t="s">
        <v>716</v>
      </c>
      <c r="D52" s="94">
        <v>3</v>
      </c>
      <c r="E52" s="94" t="s">
        <v>726</v>
      </c>
      <c r="F52" s="94">
        <v>1.478</v>
      </c>
      <c r="G52" s="94" t="s">
        <v>678</v>
      </c>
      <c r="H52" s="125">
        <v>5.8036711838878468</v>
      </c>
      <c r="I52" s="94" t="s">
        <v>744</v>
      </c>
      <c r="J52" s="107">
        <v>0.65007889163667709</v>
      </c>
      <c r="K52" s="94" t="s">
        <v>797</v>
      </c>
    </row>
    <row r="53" spans="1:11" x14ac:dyDescent="0.25">
      <c r="A53" s="92" t="s">
        <v>398</v>
      </c>
      <c r="B53" s="94" t="s">
        <v>712</v>
      </c>
      <c r="C53" s="94" t="s">
        <v>716</v>
      </c>
      <c r="D53" s="94">
        <v>6</v>
      </c>
      <c r="E53" s="94" t="s">
        <v>727</v>
      </c>
      <c r="F53" s="94">
        <v>1.478</v>
      </c>
      <c r="G53" s="94" t="s">
        <v>338</v>
      </c>
      <c r="H53" s="125">
        <v>8.7628975817420436</v>
      </c>
      <c r="I53" s="94" t="s">
        <v>744</v>
      </c>
      <c r="J53" s="107">
        <v>0.65007889163667709</v>
      </c>
      <c r="K53" s="94" t="s">
        <v>744</v>
      </c>
    </row>
    <row r="54" spans="1:11" x14ac:dyDescent="0.25">
      <c r="A54" s="92" t="s">
        <v>399</v>
      </c>
      <c r="B54" s="99" t="s">
        <v>709</v>
      </c>
      <c r="C54" s="99" t="s">
        <v>716</v>
      </c>
      <c r="D54" s="99">
        <v>3</v>
      </c>
      <c r="E54" s="99" t="s">
        <v>721</v>
      </c>
      <c r="F54" s="99">
        <v>0.04</v>
      </c>
      <c r="G54" s="99" t="s">
        <v>339</v>
      </c>
      <c r="H54" s="101">
        <v>5.505664477570086</v>
      </c>
      <c r="I54" s="99" t="s">
        <v>744</v>
      </c>
      <c r="J54" s="107">
        <v>0.68300000000000005</v>
      </c>
      <c r="K54" s="94" t="s">
        <v>744</v>
      </c>
    </row>
    <row r="55" spans="1:11" x14ac:dyDescent="0.25">
      <c r="A55" s="92" t="s">
        <v>400</v>
      </c>
      <c r="B55" s="99" t="s">
        <v>668</v>
      </c>
      <c r="C55" s="99" t="s">
        <v>668</v>
      </c>
      <c r="D55" s="99" t="s">
        <v>668</v>
      </c>
      <c r="E55" s="99" t="s">
        <v>671</v>
      </c>
      <c r="F55" s="94" t="s">
        <v>668</v>
      </c>
      <c r="G55" s="94" t="s">
        <v>671</v>
      </c>
      <c r="H55" s="101">
        <v>23.745670795075583</v>
      </c>
      <c r="I55" s="99" t="s">
        <v>744</v>
      </c>
      <c r="J55" s="99" t="s">
        <v>668</v>
      </c>
      <c r="K55" s="99" t="s">
        <v>671</v>
      </c>
    </row>
    <row r="56" spans="1:11" x14ac:dyDescent="0.25">
      <c r="A56" s="92" t="s">
        <v>401</v>
      </c>
      <c r="B56" s="99" t="s">
        <v>712</v>
      </c>
      <c r="C56" s="99" t="s">
        <v>716</v>
      </c>
      <c r="D56" s="99">
        <v>6</v>
      </c>
      <c r="E56" s="99" t="s">
        <v>721</v>
      </c>
      <c r="F56" s="94">
        <v>12.62</v>
      </c>
      <c r="G56" s="94" t="s">
        <v>339</v>
      </c>
      <c r="H56" s="99" t="s">
        <v>669</v>
      </c>
      <c r="I56" s="117" t="s">
        <v>671</v>
      </c>
      <c r="J56" s="94" t="s">
        <v>668</v>
      </c>
      <c r="K56" s="99" t="s">
        <v>671</v>
      </c>
    </row>
    <row r="57" spans="1:11" x14ac:dyDescent="0.25">
      <c r="A57" s="92" t="s">
        <v>402</v>
      </c>
      <c r="B57" s="99" t="s">
        <v>709</v>
      </c>
      <c r="C57" s="99" t="s">
        <v>716</v>
      </c>
      <c r="D57" s="99">
        <v>3</v>
      </c>
      <c r="E57" s="99" t="s">
        <v>721</v>
      </c>
      <c r="F57" s="94">
        <v>25.58</v>
      </c>
      <c r="G57" s="94" t="s">
        <v>679</v>
      </c>
      <c r="H57" s="101">
        <v>38.4</v>
      </c>
      <c r="I57" s="117" t="s">
        <v>754</v>
      </c>
      <c r="J57" s="114" t="s">
        <v>668</v>
      </c>
      <c r="K57" s="99" t="s">
        <v>671</v>
      </c>
    </row>
    <row r="58" spans="1:11" x14ac:dyDescent="0.25">
      <c r="A58" s="92" t="s">
        <v>403</v>
      </c>
      <c r="B58" s="99" t="s">
        <v>667</v>
      </c>
      <c r="C58" s="99" t="s">
        <v>667</v>
      </c>
      <c r="D58" s="99" t="s">
        <v>667</v>
      </c>
      <c r="E58" s="92" t="s">
        <v>671</v>
      </c>
      <c r="F58" s="99" t="s">
        <v>667</v>
      </c>
      <c r="G58" s="92" t="s">
        <v>671</v>
      </c>
      <c r="H58" s="99" t="s">
        <v>667</v>
      </c>
      <c r="I58" s="92" t="s">
        <v>671</v>
      </c>
      <c r="J58" s="99" t="s">
        <v>668</v>
      </c>
      <c r="K58" s="99" t="s">
        <v>671</v>
      </c>
    </row>
    <row r="59" spans="1:11" x14ac:dyDescent="0.25">
      <c r="A59" s="92" t="s">
        <v>404</v>
      </c>
      <c r="B59" s="99" t="s">
        <v>233</v>
      </c>
      <c r="C59" s="99" t="s">
        <v>710</v>
      </c>
      <c r="D59" s="99">
        <v>2</v>
      </c>
      <c r="E59" s="99" t="s">
        <v>721</v>
      </c>
      <c r="F59" s="99">
        <v>3.5</v>
      </c>
      <c r="G59" s="99" t="s">
        <v>339</v>
      </c>
      <c r="H59" s="101">
        <v>12.277876106194689</v>
      </c>
      <c r="I59" s="99" t="s">
        <v>341</v>
      </c>
      <c r="J59" s="99" t="s">
        <v>668</v>
      </c>
      <c r="K59" s="99" t="s">
        <v>671</v>
      </c>
    </row>
    <row r="60" spans="1:11" x14ac:dyDescent="0.25">
      <c r="A60" s="92" t="s">
        <v>64</v>
      </c>
      <c r="B60" s="99" t="s">
        <v>712</v>
      </c>
      <c r="C60" s="99" t="s">
        <v>716</v>
      </c>
      <c r="D60" s="99">
        <v>6</v>
      </c>
      <c r="E60" s="99" t="s">
        <v>721</v>
      </c>
      <c r="F60" s="99">
        <v>0.84</v>
      </c>
      <c r="G60" s="99" t="s">
        <v>339</v>
      </c>
      <c r="H60" s="101">
        <v>14.574856620854082</v>
      </c>
      <c r="I60" s="99" t="s">
        <v>744</v>
      </c>
      <c r="J60" s="114" t="s">
        <v>668</v>
      </c>
      <c r="K60" s="99" t="s">
        <v>671</v>
      </c>
    </row>
    <row r="61" spans="1:11" x14ac:dyDescent="0.25">
      <c r="A61" s="92" t="s">
        <v>405</v>
      </c>
      <c r="B61" s="99" t="s">
        <v>712</v>
      </c>
      <c r="C61" s="99" t="s">
        <v>716</v>
      </c>
      <c r="D61" s="99">
        <v>6</v>
      </c>
      <c r="E61" s="99" t="s">
        <v>721</v>
      </c>
      <c r="F61" s="99">
        <v>1.22</v>
      </c>
      <c r="G61" s="99" t="s">
        <v>680</v>
      </c>
      <c r="H61" s="99" t="s">
        <v>669</v>
      </c>
      <c r="I61" s="117" t="s">
        <v>671</v>
      </c>
      <c r="J61" s="94" t="s">
        <v>668</v>
      </c>
      <c r="K61" s="99" t="s">
        <v>671</v>
      </c>
    </row>
    <row r="62" spans="1:11" x14ac:dyDescent="0.25">
      <c r="A62" s="92" t="s">
        <v>406</v>
      </c>
      <c r="B62" s="99" t="s">
        <v>712</v>
      </c>
      <c r="C62" s="99" t="s">
        <v>716</v>
      </c>
      <c r="D62" s="99">
        <v>6</v>
      </c>
      <c r="E62" s="99" t="s">
        <v>721</v>
      </c>
      <c r="F62" s="99">
        <v>0.93</v>
      </c>
      <c r="G62" s="99" t="s">
        <v>339</v>
      </c>
      <c r="H62" s="99" t="s">
        <v>669</v>
      </c>
      <c r="I62" s="117" t="s">
        <v>671</v>
      </c>
      <c r="J62" s="94" t="s">
        <v>668</v>
      </c>
      <c r="K62" s="99" t="s">
        <v>671</v>
      </c>
    </row>
    <row r="63" spans="1:11" x14ac:dyDescent="0.25">
      <c r="A63" s="92" t="s">
        <v>407</v>
      </c>
      <c r="B63" s="99" t="s">
        <v>712</v>
      </c>
      <c r="C63" s="99" t="s">
        <v>716</v>
      </c>
      <c r="D63" s="99">
        <v>6</v>
      </c>
      <c r="E63" s="99" t="s">
        <v>721</v>
      </c>
      <c r="F63" s="99">
        <v>0.37</v>
      </c>
      <c r="G63" s="99" t="s">
        <v>339</v>
      </c>
      <c r="H63" s="101">
        <v>20.69</v>
      </c>
      <c r="I63" s="117" t="s">
        <v>683</v>
      </c>
      <c r="J63" s="99" t="s">
        <v>668</v>
      </c>
      <c r="K63" s="99" t="s">
        <v>671</v>
      </c>
    </row>
    <row r="64" spans="1:11" x14ac:dyDescent="0.25">
      <c r="A64" s="92" t="s">
        <v>408</v>
      </c>
      <c r="B64" s="99" t="s">
        <v>712</v>
      </c>
      <c r="C64" s="99" t="s">
        <v>716</v>
      </c>
      <c r="D64" s="99">
        <v>6</v>
      </c>
      <c r="E64" s="99" t="s">
        <v>721</v>
      </c>
      <c r="F64" s="99">
        <v>1.375</v>
      </c>
      <c r="G64" s="99" t="s">
        <v>681</v>
      </c>
      <c r="H64" s="101">
        <v>15.520265692927845</v>
      </c>
      <c r="I64" s="99" t="s">
        <v>744</v>
      </c>
      <c r="J64" s="114" t="s">
        <v>668</v>
      </c>
      <c r="K64" s="99" t="s">
        <v>671</v>
      </c>
    </row>
    <row r="65" spans="1:11" x14ac:dyDescent="0.25">
      <c r="A65" s="92" t="s">
        <v>409</v>
      </c>
      <c r="B65" s="99" t="s">
        <v>712</v>
      </c>
      <c r="C65" s="99" t="s">
        <v>716</v>
      </c>
      <c r="D65" s="99">
        <v>6</v>
      </c>
      <c r="E65" s="99" t="s">
        <v>721</v>
      </c>
      <c r="F65" s="99">
        <v>1.25</v>
      </c>
      <c r="G65" s="99" t="s">
        <v>682</v>
      </c>
      <c r="H65" s="125">
        <v>17.084229116785359</v>
      </c>
      <c r="I65" s="94" t="s">
        <v>744</v>
      </c>
      <c r="J65" s="92" t="s">
        <v>668</v>
      </c>
      <c r="K65" s="99" t="s">
        <v>671</v>
      </c>
    </row>
    <row r="66" spans="1:11" x14ac:dyDescent="0.25">
      <c r="A66" s="92" t="s">
        <v>410</v>
      </c>
      <c r="B66" s="99" t="s">
        <v>667</v>
      </c>
      <c r="C66" s="99" t="s">
        <v>667</v>
      </c>
      <c r="D66" s="99" t="s">
        <v>667</v>
      </c>
      <c r="E66" s="99" t="s">
        <v>671</v>
      </c>
      <c r="F66" s="99" t="s">
        <v>667</v>
      </c>
      <c r="G66" s="99" t="s">
        <v>671</v>
      </c>
      <c r="H66" s="101">
        <v>12.425680064394198</v>
      </c>
      <c r="I66" s="99" t="s">
        <v>744</v>
      </c>
      <c r="J66" s="99" t="s">
        <v>668</v>
      </c>
      <c r="K66" s="99" t="s">
        <v>671</v>
      </c>
    </row>
    <row r="67" spans="1:11" x14ac:dyDescent="0.25">
      <c r="A67" s="92" t="s">
        <v>411</v>
      </c>
      <c r="B67" s="99" t="s">
        <v>667</v>
      </c>
      <c r="C67" s="99" t="s">
        <v>667</v>
      </c>
      <c r="D67" s="99" t="s">
        <v>667</v>
      </c>
      <c r="E67" s="99" t="s">
        <v>671</v>
      </c>
      <c r="F67" s="99" t="s">
        <v>667</v>
      </c>
      <c r="G67" s="99" t="s">
        <v>671</v>
      </c>
      <c r="H67" s="99" t="s">
        <v>667</v>
      </c>
      <c r="I67" s="99" t="s">
        <v>671</v>
      </c>
      <c r="J67" s="99" t="s">
        <v>668</v>
      </c>
      <c r="K67" s="99" t="s">
        <v>671</v>
      </c>
    </row>
    <row r="68" spans="1:11" x14ac:dyDescent="0.25">
      <c r="A68" s="92" t="s">
        <v>412</v>
      </c>
      <c r="B68" s="99" t="s">
        <v>667</v>
      </c>
      <c r="C68" s="99" t="s">
        <v>667</v>
      </c>
      <c r="D68" s="99" t="s">
        <v>667</v>
      </c>
      <c r="E68" s="99" t="s">
        <v>671</v>
      </c>
      <c r="F68" s="99" t="s">
        <v>667</v>
      </c>
      <c r="G68" s="99" t="s">
        <v>671</v>
      </c>
      <c r="H68" s="99" t="s">
        <v>667</v>
      </c>
      <c r="I68" s="99" t="s">
        <v>671</v>
      </c>
      <c r="J68" s="99" t="s">
        <v>668</v>
      </c>
      <c r="K68" s="99" t="s">
        <v>671</v>
      </c>
    </row>
    <row r="69" spans="1:11" x14ac:dyDescent="0.25">
      <c r="A69" s="92" t="s">
        <v>413</v>
      </c>
      <c r="B69" s="99" t="s">
        <v>667</v>
      </c>
      <c r="C69" s="99" t="s">
        <v>667</v>
      </c>
      <c r="D69" s="99" t="s">
        <v>667</v>
      </c>
      <c r="E69" s="99" t="s">
        <v>671</v>
      </c>
      <c r="F69" s="99" t="s">
        <v>667</v>
      </c>
      <c r="G69" s="99" t="s">
        <v>671</v>
      </c>
      <c r="H69" s="101">
        <v>8.1853077038219233</v>
      </c>
      <c r="I69" s="99" t="s">
        <v>744</v>
      </c>
      <c r="J69" s="99" t="s">
        <v>668</v>
      </c>
      <c r="K69" s="99" t="s">
        <v>671</v>
      </c>
    </row>
    <row r="70" spans="1:11" x14ac:dyDescent="0.25">
      <c r="A70" s="92" t="s">
        <v>414</v>
      </c>
      <c r="B70" s="99" t="s">
        <v>709</v>
      </c>
      <c r="C70" s="99" t="s">
        <v>715</v>
      </c>
      <c r="D70" s="99">
        <v>6</v>
      </c>
      <c r="E70" s="99" t="s">
        <v>721</v>
      </c>
      <c r="F70" s="99">
        <v>7.0000000000000007E-2</v>
      </c>
      <c r="G70" s="99" t="s">
        <v>339</v>
      </c>
      <c r="H70" s="125">
        <v>13.800329613259109</v>
      </c>
      <c r="I70" s="94" t="s">
        <v>744</v>
      </c>
      <c r="J70" s="99" t="s">
        <v>669</v>
      </c>
      <c r="K70" s="117" t="s">
        <v>671</v>
      </c>
    </row>
    <row r="71" spans="1:11" x14ac:dyDescent="0.25">
      <c r="A71" s="92" t="s">
        <v>415</v>
      </c>
      <c r="B71" s="99" t="s">
        <v>709</v>
      </c>
      <c r="C71" s="99" t="s">
        <v>715</v>
      </c>
      <c r="D71" s="99">
        <v>6</v>
      </c>
      <c r="E71" s="99" t="s">
        <v>721</v>
      </c>
      <c r="F71" s="99">
        <v>3.3000000000000002E-2</v>
      </c>
      <c r="G71" s="117" t="s">
        <v>683</v>
      </c>
      <c r="H71" s="125">
        <v>7.96</v>
      </c>
      <c r="I71" s="117" t="s">
        <v>683</v>
      </c>
      <c r="J71" s="99" t="s">
        <v>669</v>
      </c>
      <c r="K71" s="117" t="s">
        <v>671</v>
      </c>
    </row>
    <row r="72" spans="1:11" x14ac:dyDescent="0.25">
      <c r="A72" s="92" t="s">
        <v>416</v>
      </c>
      <c r="B72" s="99" t="s">
        <v>709</v>
      </c>
      <c r="C72" s="99" t="s">
        <v>715</v>
      </c>
      <c r="D72" s="99">
        <v>6</v>
      </c>
      <c r="E72" s="99" t="s">
        <v>721</v>
      </c>
      <c r="F72" s="99">
        <v>0.18</v>
      </c>
      <c r="G72" s="99" t="s">
        <v>339</v>
      </c>
      <c r="H72" s="125">
        <v>20.633651427759933</v>
      </c>
      <c r="I72" s="94" t="s">
        <v>744</v>
      </c>
      <c r="J72">
        <v>0.52</v>
      </c>
      <c r="K72" s="99" t="s">
        <v>786</v>
      </c>
    </row>
    <row r="73" spans="1:11" x14ac:dyDescent="0.25">
      <c r="A73" s="92" t="s">
        <v>417</v>
      </c>
      <c r="B73" s="99" t="s">
        <v>712</v>
      </c>
      <c r="C73" s="99" t="s">
        <v>710</v>
      </c>
      <c r="D73" s="99">
        <v>3</v>
      </c>
      <c r="E73" s="99" t="s">
        <v>721</v>
      </c>
      <c r="F73" s="99">
        <v>0.12</v>
      </c>
      <c r="G73" s="99" t="s">
        <v>339</v>
      </c>
      <c r="H73" s="104" t="s">
        <v>669</v>
      </c>
      <c r="I73" s="120"/>
      <c r="J73" s="92" t="s">
        <v>669</v>
      </c>
      <c r="K73" s="92" t="s">
        <v>671</v>
      </c>
    </row>
    <row r="74" spans="1:11" x14ac:dyDescent="0.25">
      <c r="A74" s="92" t="s">
        <v>418</v>
      </c>
      <c r="B74" s="99" t="s">
        <v>709</v>
      </c>
      <c r="C74" s="99" t="s">
        <v>716</v>
      </c>
      <c r="D74" s="99">
        <v>3</v>
      </c>
      <c r="E74" s="99" t="s">
        <v>721</v>
      </c>
      <c r="F74" s="99">
        <v>11.525</v>
      </c>
      <c r="G74" s="99" t="s">
        <v>338</v>
      </c>
      <c r="H74" s="101">
        <v>6.49</v>
      </c>
      <c r="I74" s="99" t="s">
        <v>674</v>
      </c>
      <c r="J74" s="135" t="s">
        <v>668</v>
      </c>
      <c r="K74" s="99" t="s">
        <v>671</v>
      </c>
    </row>
    <row r="75" spans="1:11" x14ac:dyDescent="0.25">
      <c r="A75" s="92" t="s">
        <v>66</v>
      </c>
      <c r="B75" s="94" t="s">
        <v>716</v>
      </c>
      <c r="C75" s="94" t="s">
        <v>713</v>
      </c>
      <c r="D75" s="94">
        <v>2</v>
      </c>
      <c r="E75" s="94" t="s">
        <v>728</v>
      </c>
      <c r="F75" s="99">
        <v>0.63100000000000001</v>
      </c>
      <c r="G75" s="99" t="s">
        <v>338</v>
      </c>
      <c r="H75" s="101">
        <v>1.409440227703985</v>
      </c>
      <c r="I75" s="99" t="s">
        <v>341</v>
      </c>
      <c r="J75" s="114">
        <v>0.61220059270588822</v>
      </c>
      <c r="K75" s="99" t="s">
        <v>744</v>
      </c>
    </row>
    <row r="76" spans="1:11" x14ac:dyDescent="0.25">
      <c r="A76" s="92" t="s">
        <v>419</v>
      </c>
      <c r="B76" s="94" t="s">
        <v>712</v>
      </c>
      <c r="C76" s="94" t="s">
        <v>233</v>
      </c>
      <c r="D76" s="94">
        <v>2</v>
      </c>
      <c r="E76" s="94" t="s">
        <v>728</v>
      </c>
      <c r="F76" s="99">
        <v>1.141</v>
      </c>
      <c r="G76" s="99" t="s">
        <v>338</v>
      </c>
      <c r="H76" s="101">
        <v>4.6884711755082407</v>
      </c>
      <c r="I76" s="99" t="s">
        <v>341</v>
      </c>
      <c r="J76" s="134">
        <v>0.60140898036899848</v>
      </c>
      <c r="K76" s="99" t="s">
        <v>744</v>
      </c>
    </row>
    <row r="77" spans="1:11" x14ac:dyDescent="0.25">
      <c r="A77" s="92" t="s">
        <v>68</v>
      </c>
      <c r="B77" s="99" t="s">
        <v>709</v>
      </c>
      <c r="C77" s="99" t="s">
        <v>716</v>
      </c>
      <c r="D77" s="99">
        <v>3</v>
      </c>
      <c r="E77" s="99" t="s">
        <v>721</v>
      </c>
      <c r="F77" s="104" t="s">
        <v>669</v>
      </c>
      <c r="G77" s="104"/>
      <c r="H77" s="125">
        <v>40.738030000000002</v>
      </c>
      <c r="I77" s="117" t="s">
        <v>755</v>
      </c>
      <c r="J77" s="94" t="s">
        <v>668</v>
      </c>
      <c r="K77" s="99" t="s">
        <v>671</v>
      </c>
    </row>
    <row r="78" spans="1:11" x14ac:dyDescent="0.25">
      <c r="A78" s="92" t="s">
        <v>420</v>
      </c>
      <c r="B78" s="99" t="s">
        <v>711</v>
      </c>
      <c r="C78" s="99" t="s">
        <v>709</v>
      </c>
      <c r="D78" s="99">
        <v>12</v>
      </c>
      <c r="E78" s="99" t="s">
        <v>721</v>
      </c>
      <c r="F78" s="99">
        <v>0.01</v>
      </c>
      <c r="G78" s="99" t="s">
        <v>338</v>
      </c>
      <c r="H78" s="101">
        <v>14.1</v>
      </c>
      <c r="I78" s="117" t="s">
        <v>756</v>
      </c>
      <c r="J78" s="99" t="s">
        <v>668</v>
      </c>
      <c r="K78" s="99" t="s">
        <v>671</v>
      </c>
    </row>
    <row r="79" spans="1:11" x14ac:dyDescent="0.25">
      <c r="A79" s="92" t="s">
        <v>421</v>
      </c>
      <c r="B79" s="99" t="s">
        <v>712</v>
      </c>
      <c r="C79" s="99" t="s">
        <v>716</v>
      </c>
      <c r="D79" s="99">
        <v>6</v>
      </c>
      <c r="E79" s="99" t="s">
        <v>721</v>
      </c>
      <c r="F79" s="99">
        <v>0.01</v>
      </c>
      <c r="G79" s="99" t="s">
        <v>339</v>
      </c>
      <c r="H79" s="101">
        <v>13.57</v>
      </c>
      <c r="I79" s="117" t="s">
        <v>683</v>
      </c>
      <c r="J79" s="99" t="s">
        <v>668</v>
      </c>
      <c r="K79" s="99" t="s">
        <v>671</v>
      </c>
    </row>
    <row r="80" spans="1:11" x14ac:dyDescent="0.25">
      <c r="A80" s="92" t="s">
        <v>422</v>
      </c>
      <c r="B80" s="99" t="s">
        <v>709</v>
      </c>
      <c r="C80" s="99" t="s">
        <v>715</v>
      </c>
      <c r="D80" s="99">
        <v>6</v>
      </c>
      <c r="E80" s="99" t="s">
        <v>721</v>
      </c>
      <c r="F80" s="99">
        <v>1.5009999999999999</v>
      </c>
      <c r="G80" s="99" t="s">
        <v>339</v>
      </c>
      <c r="H80" s="101">
        <v>47.025374528884484</v>
      </c>
      <c r="I80" s="99" t="s">
        <v>744</v>
      </c>
      <c r="J80" s="114" t="s">
        <v>668</v>
      </c>
      <c r="K80" s="99" t="s">
        <v>671</v>
      </c>
    </row>
    <row r="81" spans="1:11" x14ac:dyDescent="0.25">
      <c r="A81" s="92" t="s">
        <v>423</v>
      </c>
      <c r="B81" s="99" t="s">
        <v>712</v>
      </c>
      <c r="C81" s="99" t="s">
        <v>716</v>
      </c>
      <c r="D81" s="99">
        <v>6</v>
      </c>
      <c r="E81" s="99" t="s">
        <v>721</v>
      </c>
      <c r="F81" s="99">
        <v>17.091000000000001</v>
      </c>
      <c r="G81" s="99" t="s">
        <v>338</v>
      </c>
      <c r="H81" s="101">
        <v>12.069575446049384</v>
      </c>
      <c r="I81" s="99" t="s">
        <v>744</v>
      </c>
      <c r="J81" s="134">
        <v>0.49989906122614192</v>
      </c>
      <c r="K81" s="99" t="s">
        <v>744</v>
      </c>
    </row>
    <row r="82" spans="1:11" x14ac:dyDescent="0.25">
      <c r="A82" s="92" t="s">
        <v>424</v>
      </c>
      <c r="B82" s="99" t="s">
        <v>710</v>
      </c>
      <c r="C82" s="99" t="s">
        <v>716</v>
      </c>
      <c r="D82" s="99">
        <v>5</v>
      </c>
      <c r="E82" s="99" t="s">
        <v>721</v>
      </c>
      <c r="F82" s="99">
        <v>2.64</v>
      </c>
      <c r="G82" s="99" t="s">
        <v>338</v>
      </c>
      <c r="H82" s="101">
        <v>12.65</v>
      </c>
      <c r="I82" s="117" t="s">
        <v>683</v>
      </c>
      <c r="J82" s="99" t="s">
        <v>668</v>
      </c>
      <c r="K82" s="99" t="s">
        <v>671</v>
      </c>
    </row>
    <row r="83" spans="1:11" x14ac:dyDescent="0.25">
      <c r="A83" s="92" t="s">
        <v>73</v>
      </c>
      <c r="B83" s="99" t="s">
        <v>712</v>
      </c>
      <c r="C83" s="99" t="s">
        <v>715</v>
      </c>
      <c r="D83" s="99">
        <v>9</v>
      </c>
      <c r="E83" s="99" t="s">
        <v>721</v>
      </c>
      <c r="F83" s="99">
        <v>65.400000000000006</v>
      </c>
      <c r="G83" s="99" t="s">
        <v>339</v>
      </c>
      <c r="H83" s="125">
        <v>9.91</v>
      </c>
      <c r="I83" s="119" t="s">
        <v>757</v>
      </c>
      <c r="J83" s="101">
        <v>0.54510789574167717</v>
      </c>
      <c r="K83" s="99" t="s">
        <v>798</v>
      </c>
    </row>
    <row r="84" spans="1:11" x14ac:dyDescent="0.25">
      <c r="A84" s="92" t="s">
        <v>77</v>
      </c>
      <c r="B84" s="99" t="s">
        <v>712</v>
      </c>
      <c r="C84" s="99" t="s">
        <v>709</v>
      </c>
      <c r="D84" s="99">
        <v>4</v>
      </c>
      <c r="E84" s="99" t="s">
        <v>721</v>
      </c>
      <c r="F84" s="99">
        <v>0.28999999999999998</v>
      </c>
      <c r="G84" s="99" t="s">
        <v>339</v>
      </c>
      <c r="H84" s="125">
        <v>30.88</v>
      </c>
      <c r="I84" s="94" t="s">
        <v>674</v>
      </c>
      <c r="J84">
        <v>0.29809999999999998</v>
      </c>
      <c r="K84" s="132" t="s">
        <v>799</v>
      </c>
    </row>
    <row r="85" spans="1:11" x14ac:dyDescent="0.25">
      <c r="A85" s="92" t="s">
        <v>425</v>
      </c>
      <c r="B85" s="99" t="s">
        <v>667</v>
      </c>
      <c r="C85" s="99" t="s">
        <v>667</v>
      </c>
      <c r="D85" s="99" t="s">
        <v>667</v>
      </c>
      <c r="E85" s="99" t="s">
        <v>671</v>
      </c>
      <c r="F85" s="99" t="s">
        <v>667</v>
      </c>
      <c r="G85" s="99" t="s">
        <v>671</v>
      </c>
      <c r="H85" s="99" t="s">
        <v>667</v>
      </c>
      <c r="I85" s="99" t="s">
        <v>671</v>
      </c>
      <c r="J85" s="114" t="s">
        <v>668</v>
      </c>
      <c r="K85" s="99" t="s">
        <v>671</v>
      </c>
    </row>
    <row r="86" spans="1:11" x14ac:dyDescent="0.25">
      <c r="A86" s="92" t="s">
        <v>426</v>
      </c>
      <c r="B86" s="99" t="s">
        <v>667</v>
      </c>
      <c r="C86" s="99" t="s">
        <v>667</v>
      </c>
      <c r="D86" s="99" t="s">
        <v>667</v>
      </c>
      <c r="E86" s="99" t="s">
        <v>671</v>
      </c>
      <c r="F86" s="99" t="s">
        <v>667</v>
      </c>
      <c r="G86" s="99" t="s">
        <v>671</v>
      </c>
      <c r="H86" s="99" t="s">
        <v>667</v>
      </c>
      <c r="I86" s="99" t="s">
        <v>671</v>
      </c>
      <c r="J86" s="114" t="s">
        <v>668</v>
      </c>
      <c r="K86" s="99" t="s">
        <v>671</v>
      </c>
    </row>
    <row r="87" spans="1:11" x14ac:dyDescent="0.25">
      <c r="A87" s="92" t="s">
        <v>427</v>
      </c>
      <c r="B87" s="99" t="s">
        <v>712</v>
      </c>
      <c r="C87" s="99" t="s">
        <v>715</v>
      </c>
      <c r="D87" s="99">
        <v>9</v>
      </c>
      <c r="E87" s="99" t="s">
        <v>721</v>
      </c>
      <c r="F87" s="99">
        <v>17.5</v>
      </c>
      <c r="G87" s="99" t="s">
        <v>338</v>
      </c>
      <c r="H87" s="101">
        <v>54.107558139534888</v>
      </c>
      <c r="I87" s="99" t="s">
        <v>744</v>
      </c>
      <c r="J87" s="114" t="s">
        <v>668</v>
      </c>
      <c r="K87" s="99" t="s">
        <v>671</v>
      </c>
    </row>
    <row r="88" spans="1:11" x14ac:dyDescent="0.25">
      <c r="A88" s="92" t="s">
        <v>428</v>
      </c>
      <c r="B88" s="99" t="s">
        <v>712</v>
      </c>
      <c r="C88" s="99" t="s">
        <v>710</v>
      </c>
      <c r="D88" s="99">
        <v>3</v>
      </c>
      <c r="E88" s="99" t="s">
        <v>725</v>
      </c>
      <c r="F88" s="99">
        <v>6.06</v>
      </c>
      <c r="G88" s="99" t="s">
        <v>339</v>
      </c>
      <c r="H88" s="101">
        <v>23.489098375082911</v>
      </c>
      <c r="I88" s="99" t="s">
        <v>744</v>
      </c>
      <c r="J88" s="134">
        <v>0.3717908880227942</v>
      </c>
      <c r="K88" s="99" t="s">
        <v>744</v>
      </c>
    </row>
    <row r="89" spans="1:11" x14ac:dyDescent="0.25">
      <c r="A89" s="92" t="s">
        <v>429</v>
      </c>
      <c r="B89" s="99" t="s">
        <v>233</v>
      </c>
      <c r="C89" s="99" t="s">
        <v>714</v>
      </c>
      <c r="D89" s="99">
        <v>7</v>
      </c>
      <c r="E89" s="99" t="s">
        <v>721</v>
      </c>
      <c r="F89" s="99">
        <v>5.2115</v>
      </c>
      <c r="G89" s="99" t="s">
        <v>338</v>
      </c>
      <c r="H89" s="117">
        <v>52.84</v>
      </c>
      <c r="I89" s="117" t="s">
        <v>753</v>
      </c>
      <c r="J89" s="99" t="s">
        <v>668</v>
      </c>
      <c r="K89" s="99" t="s">
        <v>671</v>
      </c>
    </row>
    <row r="90" spans="1:11" x14ac:dyDescent="0.25">
      <c r="A90" s="92" t="s">
        <v>430</v>
      </c>
      <c r="B90" s="99" t="s">
        <v>711</v>
      </c>
      <c r="C90" s="99" t="s">
        <v>709</v>
      </c>
      <c r="D90" s="99">
        <v>12</v>
      </c>
      <c r="E90" s="99" t="s">
        <v>721</v>
      </c>
      <c r="F90" s="99">
        <v>0.1</v>
      </c>
      <c r="G90" s="99" t="s">
        <v>339</v>
      </c>
      <c r="H90" s="101">
        <v>20.95</v>
      </c>
      <c r="I90" s="117" t="s">
        <v>683</v>
      </c>
      <c r="J90" s="99" t="s">
        <v>668</v>
      </c>
      <c r="K90" s="99" t="s">
        <v>671</v>
      </c>
    </row>
    <row r="91" spans="1:11" x14ac:dyDescent="0.25">
      <c r="A91" s="92" t="s">
        <v>431</v>
      </c>
      <c r="B91" s="99" t="s">
        <v>709</v>
      </c>
      <c r="C91" s="99" t="s">
        <v>718</v>
      </c>
      <c r="D91" s="99">
        <v>6</v>
      </c>
      <c r="E91" s="99" t="s">
        <v>721</v>
      </c>
      <c r="F91" s="99">
        <v>7.0000000000000007E-2</v>
      </c>
      <c r="G91" s="99" t="s">
        <v>684</v>
      </c>
      <c r="H91" s="127">
        <v>22.75</v>
      </c>
      <c r="I91" s="119" t="s">
        <v>758</v>
      </c>
      <c r="J91" s="92" t="s">
        <v>668</v>
      </c>
      <c r="K91" s="99" t="s">
        <v>671</v>
      </c>
    </row>
    <row r="92" spans="1:11" x14ac:dyDescent="0.25">
      <c r="A92" s="92" t="s">
        <v>432</v>
      </c>
      <c r="B92" s="99" t="s">
        <v>709</v>
      </c>
      <c r="C92" s="99" t="s">
        <v>706</v>
      </c>
      <c r="D92" s="99">
        <v>9</v>
      </c>
      <c r="E92" s="99" t="s">
        <v>721</v>
      </c>
      <c r="F92" s="99">
        <v>0.04</v>
      </c>
      <c r="G92" s="99" t="s">
        <v>339</v>
      </c>
      <c r="H92" s="101">
        <v>13.874928284566838</v>
      </c>
      <c r="I92" s="99" t="s">
        <v>341</v>
      </c>
      <c r="J92" s="135" t="s">
        <v>668</v>
      </c>
      <c r="K92" s="99" t="s">
        <v>671</v>
      </c>
    </row>
    <row r="93" spans="1:11" x14ac:dyDescent="0.25">
      <c r="A93" s="93" t="s">
        <v>433</v>
      </c>
      <c r="B93" s="99" t="s">
        <v>709</v>
      </c>
      <c r="C93" s="99" t="s">
        <v>716</v>
      </c>
      <c r="D93" s="99">
        <v>3</v>
      </c>
      <c r="E93" s="99" t="s">
        <v>721</v>
      </c>
      <c r="F93" s="99">
        <v>37.037037037037038</v>
      </c>
      <c r="G93" s="92" t="s">
        <v>685</v>
      </c>
      <c r="H93" s="128">
        <v>6.1100247922687707</v>
      </c>
      <c r="I93" s="131" t="s">
        <v>745</v>
      </c>
      <c r="J93" s="92" t="s">
        <v>669</v>
      </c>
      <c r="K93" s="92" t="s">
        <v>671</v>
      </c>
    </row>
    <row r="94" spans="1:11" x14ac:dyDescent="0.25">
      <c r="A94" s="92" t="s">
        <v>434</v>
      </c>
      <c r="B94" s="99" t="s">
        <v>709</v>
      </c>
      <c r="C94" s="99" t="s">
        <v>716</v>
      </c>
      <c r="D94" s="99">
        <v>3</v>
      </c>
      <c r="E94" s="99" t="s">
        <v>721</v>
      </c>
      <c r="F94" s="99">
        <v>10.57</v>
      </c>
      <c r="G94" s="99" t="s">
        <v>339</v>
      </c>
      <c r="H94" s="101">
        <v>34.407283583681703</v>
      </c>
      <c r="I94" s="99" t="s">
        <v>744</v>
      </c>
      <c r="J94" s="134">
        <v>0.48501643547099937</v>
      </c>
      <c r="K94" s="99" t="s">
        <v>744</v>
      </c>
    </row>
    <row r="95" spans="1:11" x14ac:dyDescent="0.25">
      <c r="A95" s="92" t="s">
        <v>435</v>
      </c>
      <c r="B95" s="99" t="s">
        <v>667</v>
      </c>
      <c r="C95" s="99" t="s">
        <v>667</v>
      </c>
      <c r="D95" s="99" t="s">
        <v>667</v>
      </c>
      <c r="E95" s="99" t="s">
        <v>671</v>
      </c>
      <c r="F95" s="99" t="s">
        <v>667</v>
      </c>
      <c r="G95" s="99" t="s">
        <v>671</v>
      </c>
      <c r="H95" s="99" t="s">
        <v>667</v>
      </c>
      <c r="I95" s="99" t="s">
        <v>671</v>
      </c>
      <c r="J95" s="99" t="s">
        <v>668</v>
      </c>
      <c r="K95" s="99" t="s">
        <v>671</v>
      </c>
    </row>
    <row r="96" spans="1:11" x14ac:dyDescent="0.25">
      <c r="A96" s="92" t="s">
        <v>436</v>
      </c>
      <c r="B96" s="99" t="s">
        <v>708</v>
      </c>
      <c r="C96" s="99" t="s">
        <v>233</v>
      </c>
      <c r="D96" s="99">
        <v>5</v>
      </c>
      <c r="E96" s="99" t="s">
        <v>721</v>
      </c>
      <c r="F96" s="92" t="s">
        <v>669</v>
      </c>
      <c r="G96" s="92" t="s">
        <v>671</v>
      </c>
      <c r="H96" s="92" t="s">
        <v>669</v>
      </c>
      <c r="I96" s="92" t="s">
        <v>671</v>
      </c>
      <c r="J96" s="92" t="s">
        <v>669</v>
      </c>
      <c r="K96" s="92" t="s">
        <v>671</v>
      </c>
    </row>
    <row r="97" spans="1:11" x14ac:dyDescent="0.25">
      <c r="A97" s="94" t="s">
        <v>82</v>
      </c>
      <c r="B97" s="94" t="s">
        <v>233</v>
      </c>
      <c r="C97" s="94" t="s">
        <v>709</v>
      </c>
      <c r="D97" s="94">
        <v>3</v>
      </c>
      <c r="E97" s="94" t="s">
        <v>725</v>
      </c>
      <c r="F97" s="99">
        <v>323.99</v>
      </c>
      <c r="G97" s="99" t="s">
        <v>338</v>
      </c>
      <c r="H97" s="101">
        <v>10.349363373821294</v>
      </c>
      <c r="I97" s="99" t="s">
        <v>744</v>
      </c>
      <c r="J97" s="134">
        <v>0.49634374184013191</v>
      </c>
      <c r="K97" s="99" t="s">
        <v>744</v>
      </c>
    </row>
    <row r="98" spans="1:11" x14ac:dyDescent="0.25">
      <c r="A98" s="92" t="s">
        <v>437</v>
      </c>
      <c r="B98" s="99" t="s">
        <v>712</v>
      </c>
      <c r="C98" s="99" t="s">
        <v>710</v>
      </c>
      <c r="D98" s="99">
        <v>3</v>
      </c>
      <c r="E98" s="99" t="s">
        <v>725</v>
      </c>
      <c r="F98" s="99">
        <v>442.22</v>
      </c>
      <c r="G98" s="99" t="s">
        <v>338</v>
      </c>
      <c r="H98" s="104" t="s">
        <v>669</v>
      </c>
      <c r="I98" s="120"/>
      <c r="J98" s="133">
        <v>0.68879999999999997</v>
      </c>
      <c r="K98" s="119" t="s">
        <v>792</v>
      </c>
    </row>
    <row r="99" spans="1:11" x14ac:dyDescent="0.25">
      <c r="A99" s="92" t="s">
        <v>438</v>
      </c>
      <c r="B99" s="99" t="s">
        <v>668</v>
      </c>
      <c r="C99" s="99" t="s">
        <v>668</v>
      </c>
      <c r="D99" s="99" t="s">
        <v>668</v>
      </c>
      <c r="E99" s="99" t="s">
        <v>671</v>
      </c>
      <c r="F99" s="99" t="s">
        <v>668</v>
      </c>
      <c r="G99" s="99" t="s">
        <v>671</v>
      </c>
      <c r="H99" s="99" t="s">
        <v>667</v>
      </c>
      <c r="I99" s="99" t="s">
        <v>671</v>
      </c>
      <c r="J99" s="99" t="s">
        <v>668</v>
      </c>
      <c r="K99" s="99" t="s">
        <v>671</v>
      </c>
    </row>
    <row r="100" spans="1:11" x14ac:dyDescent="0.25">
      <c r="A100" s="92" t="s">
        <v>439</v>
      </c>
      <c r="B100" s="99" t="s">
        <v>712</v>
      </c>
      <c r="C100" s="99" t="s">
        <v>715</v>
      </c>
      <c r="D100" s="99">
        <v>9</v>
      </c>
      <c r="E100" s="99" t="s">
        <v>721</v>
      </c>
      <c r="F100" s="99">
        <v>0.82199999999999995</v>
      </c>
      <c r="G100" s="99" t="s">
        <v>338</v>
      </c>
      <c r="H100" s="99" t="s">
        <v>669</v>
      </c>
      <c r="I100" s="117" t="s">
        <v>671</v>
      </c>
      <c r="J100" s="99" t="s">
        <v>668</v>
      </c>
      <c r="K100" s="99" t="s">
        <v>671</v>
      </c>
    </row>
    <row r="101" spans="1:11" x14ac:dyDescent="0.25">
      <c r="A101" s="92" t="s">
        <v>440</v>
      </c>
      <c r="B101" s="99" t="s">
        <v>712</v>
      </c>
      <c r="C101" s="99" t="s">
        <v>716</v>
      </c>
      <c r="D101" s="99">
        <v>6</v>
      </c>
      <c r="E101" s="99" t="s">
        <v>721</v>
      </c>
      <c r="F101" s="99">
        <v>0.13</v>
      </c>
      <c r="G101" s="99" t="s">
        <v>339</v>
      </c>
      <c r="H101" s="99" t="s">
        <v>740</v>
      </c>
      <c r="I101" s="119" t="s">
        <v>671</v>
      </c>
      <c r="J101" s="99" t="s">
        <v>668</v>
      </c>
      <c r="K101" s="99" t="s">
        <v>671</v>
      </c>
    </row>
    <row r="102" spans="1:11" x14ac:dyDescent="0.25">
      <c r="A102" s="92" t="s">
        <v>441</v>
      </c>
      <c r="B102" s="99" t="s">
        <v>712</v>
      </c>
      <c r="C102" s="99" t="s">
        <v>716</v>
      </c>
      <c r="D102" s="99">
        <v>6</v>
      </c>
      <c r="E102" s="99" t="s">
        <v>721</v>
      </c>
      <c r="F102" s="99">
        <v>7.0000000000000007E-2</v>
      </c>
      <c r="G102" s="99" t="s">
        <v>339</v>
      </c>
      <c r="H102" s="99" t="s">
        <v>669</v>
      </c>
      <c r="I102" s="117" t="s">
        <v>671</v>
      </c>
      <c r="J102" s="99" t="s">
        <v>668</v>
      </c>
      <c r="K102" s="99" t="s">
        <v>671</v>
      </c>
    </row>
    <row r="103" spans="1:11" x14ac:dyDescent="0.25">
      <c r="A103" s="92" t="s">
        <v>442</v>
      </c>
      <c r="B103" s="99" t="s">
        <v>712</v>
      </c>
      <c r="C103" s="99" t="s">
        <v>716</v>
      </c>
      <c r="D103" s="99">
        <v>6</v>
      </c>
      <c r="E103" s="99" t="s">
        <v>721</v>
      </c>
      <c r="F103" s="92" t="s">
        <v>669</v>
      </c>
      <c r="G103" s="92" t="s">
        <v>671</v>
      </c>
      <c r="H103" s="92" t="s">
        <v>669</v>
      </c>
      <c r="I103" s="92" t="s">
        <v>671</v>
      </c>
      <c r="J103" s="99" t="s">
        <v>668</v>
      </c>
      <c r="K103" s="99" t="s">
        <v>671</v>
      </c>
    </row>
    <row r="104" spans="1:11" x14ac:dyDescent="0.25">
      <c r="A104" s="92" t="s">
        <v>443</v>
      </c>
      <c r="B104" s="99" t="s">
        <v>667</v>
      </c>
      <c r="C104" s="99" t="s">
        <v>667</v>
      </c>
      <c r="D104" s="99" t="s">
        <v>667</v>
      </c>
      <c r="E104" s="99" t="s">
        <v>671</v>
      </c>
      <c r="F104" s="99" t="s">
        <v>667</v>
      </c>
      <c r="G104" s="99" t="s">
        <v>671</v>
      </c>
      <c r="H104" s="99" t="s">
        <v>667</v>
      </c>
      <c r="I104" s="99" t="s">
        <v>671</v>
      </c>
      <c r="J104" s="114" t="s">
        <v>668</v>
      </c>
      <c r="K104" s="99" t="s">
        <v>671</v>
      </c>
    </row>
    <row r="105" spans="1:11" x14ac:dyDescent="0.25">
      <c r="A105" s="92" t="s">
        <v>444</v>
      </c>
      <c r="B105" s="99" t="s">
        <v>711</v>
      </c>
      <c r="C105" s="99" t="s">
        <v>709</v>
      </c>
      <c r="D105" s="99">
        <v>12</v>
      </c>
      <c r="E105" s="99" t="s">
        <v>721</v>
      </c>
      <c r="F105" s="94">
        <v>2.08</v>
      </c>
      <c r="G105" s="94" t="s">
        <v>686</v>
      </c>
      <c r="H105" s="104" t="s">
        <v>669</v>
      </c>
      <c r="I105" s="120"/>
      <c r="J105" s="99" t="s">
        <v>668</v>
      </c>
      <c r="K105" s="99" t="s">
        <v>671</v>
      </c>
    </row>
    <row r="106" spans="1:11" x14ac:dyDescent="0.25">
      <c r="A106" s="92" t="s">
        <v>445</v>
      </c>
      <c r="B106" s="99" t="s">
        <v>712</v>
      </c>
      <c r="C106" s="99" t="s">
        <v>716</v>
      </c>
      <c r="D106" s="99">
        <v>6</v>
      </c>
      <c r="E106" s="99" t="s">
        <v>721</v>
      </c>
      <c r="F106" s="94">
        <v>7.1</v>
      </c>
      <c r="G106" s="94" t="s">
        <v>687</v>
      </c>
      <c r="H106" s="101">
        <v>17.213654155308603</v>
      </c>
      <c r="I106" s="99" t="s">
        <v>744</v>
      </c>
      <c r="J106" s="114" t="s">
        <v>668</v>
      </c>
      <c r="K106" s="99" t="s">
        <v>671</v>
      </c>
    </row>
    <row r="107" spans="1:11" x14ac:dyDescent="0.25">
      <c r="A107" s="92" t="s">
        <v>446</v>
      </c>
      <c r="B107" s="99" t="s">
        <v>712</v>
      </c>
      <c r="C107" s="99" t="s">
        <v>716</v>
      </c>
      <c r="D107" s="99">
        <v>6</v>
      </c>
      <c r="E107" s="99" t="s">
        <v>721</v>
      </c>
      <c r="F107" s="94">
        <v>7.1</v>
      </c>
      <c r="G107" s="94" t="s">
        <v>687</v>
      </c>
      <c r="H107" s="125">
        <v>10.861703055005368</v>
      </c>
      <c r="I107" s="119" t="s">
        <v>759</v>
      </c>
      <c r="J107" s="99" t="s">
        <v>668</v>
      </c>
      <c r="K107" s="99" t="s">
        <v>671</v>
      </c>
    </row>
    <row r="108" spans="1:11" x14ac:dyDescent="0.25">
      <c r="A108" s="92" t="s">
        <v>447</v>
      </c>
      <c r="B108" s="99" t="s">
        <v>712</v>
      </c>
      <c r="C108" s="99" t="s">
        <v>716</v>
      </c>
      <c r="D108" s="99">
        <v>6</v>
      </c>
      <c r="E108" s="99" t="s">
        <v>721</v>
      </c>
      <c r="F108" s="94">
        <v>3.26</v>
      </c>
      <c r="G108" s="94" t="s">
        <v>688</v>
      </c>
      <c r="H108" s="125">
        <v>13.14</v>
      </c>
      <c r="I108" s="117" t="s">
        <v>760</v>
      </c>
      <c r="J108" s="99" t="s">
        <v>668</v>
      </c>
      <c r="K108" s="99" t="s">
        <v>671</v>
      </c>
    </row>
    <row r="109" spans="1:11" x14ac:dyDescent="0.25">
      <c r="A109" s="93" t="s">
        <v>448</v>
      </c>
      <c r="B109" s="99" t="s">
        <v>712</v>
      </c>
      <c r="C109" s="99" t="s">
        <v>716</v>
      </c>
      <c r="D109" s="99">
        <v>6</v>
      </c>
      <c r="E109" s="99" t="s">
        <v>721</v>
      </c>
      <c r="F109" s="94">
        <v>5.83</v>
      </c>
      <c r="G109" s="99" t="s">
        <v>338</v>
      </c>
      <c r="H109" s="101">
        <v>5.61</v>
      </c>
      <c r="I109" s="117" t="s">
        <v>683</v>
      </c>
      <c r="J109" s="99" t="s">
        <v>668</v>
      </c>
      <c r="K109" s="99" t="s">
        <v>671</v>
      </c>
    </row>
    <row r="110" spans="1:11" x14ac:dyDescent="0.25">
      <c r="A110" s="92" t="s">
        <v>449</v>
      </c>
      <c r="B110" s="99" t="s">
        <v>709</v>
      </c>
      <c r="C110" s="99" t="s">
        <v>716</v>
      </c>
      <c r="D110" s="99">
        <v>3</v>
      </c>
      <c r="E110" s="99" t="s">
        <v>721</v>
      </c>
      <c r="F110" s="101">
        <v>4.0774999999999997</v>
      </c>
      <c r="G110" s="99" t="s">
        <v>338</v>
      </c>
      <c r="H110" s="99" t="s">
        <v>741</v>
      </c>
      <c r="I110" s="92" t="s">
        <v>671</v>
      </c>
      <c r="J110" s="99" t="s">
        <v>668</v>
      </c>
      <c r="K110" s="99" t="s">
        <v>671</v>
      </c>
    </row>
    <row r="111" spans="1:11" x14ac:dyDescent="0.25">
      <c r="A111" s="92" t="s">
        <v>450</v>
      </c>
      <c r="B111" s="99" t="s">
        <v>712</v>
      </c>
      <c r="C111" s="99" t="s">
        <v>716</v>
      </c>
      <c r="D111" s="99">
        <v>6</v>
      </c>
      <c r="E111" s="99" t="s">
        <v>721</v>
      </c>
      <c r="F111" s="99">
        <v>1.4510000000000001</v>
      </c>
      <c r="G111" s="99" t="s">
        <v>338</v>
      </c>
      <c r="H111" s="101">
        <v>32.638236699800643</v>
      </c>
      <c r="I111" s="99" t="s">
        <v>744</v>
      </c>
      <c r="J111" s="114" t="s">
        <v>668</v>
      </c>
      <c r="K111" s="99" t="s">
        <v>671</v>
      </c>
    </row>
    <row r="112" spans="1:11" x14ac:dyDescent="0.25">
      <c r="A112" s="92" t="s">
        <v>451</v>
      </c>
      <c r="B112" s="99" t="s">
        <v>709</v>
      </c>
      <c r="C112" s="99" t="s">
        <v>716</v>
      </c>
      <c r="D112" s="99">
        <v>3</v>
      </c>
      <c r="E112" s="99" t="s">
        <v>721</v>
      </c>
      <c r="F112" s="92" t="s">
        <v>669</v>
      </c>
      <c r="G112" s="92" t="s">
        <v>671</v>
      </c>
      <c r="H112" s="92" t="s">
        <v>669</v>
      </c>
      <c r="I112" s="92" t="s">
        <v>671</v>
      </c>
      <c r="J112" s="99" t="s">
        <v>668</v>
      </c>
      <c r="K112" s="99" t="s">
        <v>671</v>
      </c>
    </row>
    <row r="113" spans="1:11" x14ac:dyDescent="0.25">
      <c r="A113" s="92" t="s">
        <v>452</v>
      </c>
      <c r="B113" s="99" t="s">
        <v>706</v>
      </c>
      <c r="C113" s="99" t="s">
        <v>233</v>
      </c>
      <c r="D113" s="99">
        <v>3</v>
      </c>
      <c r="E113" s="94" t="s">
        <v>729</v>
      </c>
      <c r="F113" s="99">
        <v>4.91</v>
      </c>
      <c r="G113" s="99" t="s">
        <v>339</v>
      </c>
      <c r="H113" s="101">
        <v>12.834925789992422</v>
      </c>
      <c r="I113" s="99" t="s">
        <v>744</v>
      </c>
      <c r="J113" s="114">
        <v>0.94693199999999988</v>
      </c>
      <c r="K113" s="119" t="s">
        <v>800</v>
      </c>
    </row>
    <row r="114" spans="1:11" x14ac:dyDescent="0.25">
      <c r="A114" s="92" t="s">
        <v>453</v>
      </c>
      <c r="B114" s="99" t="s">
        <v>668</v>
      </c>
      <c r="C114" s="99" t="s">
        <v>668</v>
      </c>
      <c r="D114" s="99" t="s">
        <v>668</v>
      </c>
      <c r="E114" s="99" t="s">
        <v>671</v>
      </c>
      <c r="F114" s="99" t="s">
        <v>668</v>
      </c>
      <c r="G114" s="99" t="s">
        <v>671</v>
      </c>
      <c r="H114" s="101">
        <v>10.695521548329019</v>
      </c>
      <c r="I114" s="99" t="s">
        <v>744</v>
      </c>
      <c r="J114" s="135" t="s">
        <v>668</v>
      </c>
      <c r="K114" s="99" t="s">
        <v>671</v>
      </c>
    </row>
    <row r="115" spans="1:11" x14ac:dyDescent="0.25">
      <c r="A115" s="92" t="s">
        <v>454</v>
      </c>
      <c r="B115" s="99" t="s">
        <v>668</v>
      </c>
      <c r="C115" s="99" t="s">
        <v>668</v>
      </c>
      <c r="D115" s="99" t="s">
        <v>668</v>
      </c>
      <c r="E115" s="99" t="s">
        <v>671</v>
      </c>
      <c r="F115" s="99" t="s">
        <v>668</v>
      </c>
      <c r="G115" s="99" t="s">
        <v>671</v>
      </c>
      <c r="H115" s="101">
        <v>11.9</v>
      </c>
      <c r="I115" s="99" t="s">
        <v>674</v>
      </c>
      <c r="J115" s="99" t="s">
        <v>668</v>
      </c>
      <c r="K115" s="99" t="s">
        <v>671</v>
      </c>
    </row>
    <row r="116" spans="1:11" x14ac:dyDescent="0.25">
      <c r="A116" s="94" t="s">
        <v>455</v>
      </c>
      <c r="B116" s="99" t="s">
        <v>712</v>
      </c>
      <c r="C116" s="99" t="s">
        <v>233</v>
      </c>
      <c r="D116" s="99">
        <v>2</v>
      </c>
      <c r="E116" s="99" t="s">
        <v>721</v>
      </c>
      <c r="F116" s="105">
        <v>11</v>
      </c>
      <c r="G116" s="99" t="s">
        <v>342</v>
      </c>
      <c r="H116" s="101">
        <v>11.011573950511732</v>
      </c>
      <c r="I116" s="99" t="s">
        <v>744</v>
      </c>
      <c r="J116" s="133">
        <v>0.49889166699999998</v>
      </c>
      <c r="K116" s="119" t="s">
        <v>792</v>
      </c>
    </row>
    <row r="117" spans="1:11" x14ac:dyDescent="0.25">
      <c r="A117" s="92" t="s">
        <v>456</v>
      </c>
      <c r="B117" s="99" t="s">
        <v>708</v>
      </c>
      <c r="C117" s="99" t="s">
        <v>710</v>
      </c>
      <c r="D117" s="99">
        <v>6</v>
      </c>
      <c r="E117" s="99" t="s">
        <v>721</v>
      </c>
      <c r="F117" s="101">
        <v>1.524390243902439</v>
      </c>
      <c r="G117" s="99" t="s">
        <v>340</v>
      </c>
      <c r="H117" s="101">
        <v>22.071821408879206</v>
      </c>
      <c r="I117" s="99" t="s">
        <v>744</v>
      </c>
      <c r="J117" s="134">
        <v>0.41443068900077562</v>
      </c>
      <c r="K117" s="99" t="s">
        <v>744</v>
      </c>
    </row>
    <row r="118" spans="1:11" x14ac:dyDescent="0.25">
      <c r="A118" s="92" t="s">
        <v>457</v>
      </c>
      <c r="B118" s="99" t="s">
        <v>712</v>
      </c>
      <c r="C118" s="99" t="s">
        <v>716</v>
      </c>
      <c r="D118" s="99">
        <v>6</v>
      </c>
      <c r="E118" s="99" t="s">
        <v>721</v>
      </c>
      <c r="F118" s="101">
        <v>0.72099999999999997</v>
      </c>
      <c r="G118" s="99" t="s">
        <v>338</v>
      </c>
      <c r="H118" s="99" t="s">
        <v>669</v>
      </c>
      <c r="I118" s="99" t="s">
        <v>671</v>
      </c>
      <c r="J118" s="114" t="s">
        <v>668</v>
      </c>
      <c r="K118" s="99" t="s">
        <v>671</v>
      </c>
    </row>
    <row r="119" spans="1:11" x14ac:dyDescent="0.25">
      <c r="A119" s="92" t="s">
        <v>458</v>
      </c>
      <c r="B119" s="99" t="s">
        <v>712</v>
      </c>
      <c r="C119" s="99" t="s">
        <v>716</v>
      </c>
      <c r="D119" s="99">
        <v>6</v>
      </c>
      <c r="E119" s="99" t="s">
        <v>721</v>
      </c>
      <c r="F119" s="92" t="s">
        <v>669</v>
      </c>
      <c r="G119" s="92" t="s">
        <v>671</v>
      </c>
      <c r="H119" s="92" t="s">
        <v>669</v>
      </c>
      <c r="I119" s="92" t="s">
        <v>671</v>
      </c>
      <c r="J119" s="135" t="s">
        <v>668</v>
      </c>
      <c r="K119" s="99" t="s">
        <v>671</v>
      </c>
    </row>
    <row r="120" spans="1:11" x14ac:dyDescent="0.25">
      <c r="A120" s="92" t="s">
        <v>459</v>
      </c>
      <c r="B120" s="99" t="s">
        <v>709</v>
      </c>
      <c r="C120" s="99" t="s">
        <v>716</v>
      </c>
      <c r="D120" s="99">
        <v>3</v>
      </c>
      <c r="E120" s="99" t="s">
        <v>721</v>
      </c>
      <c r="F120" s="92" t="s">
        <v>669</v>
      </c>
      <c r="G120" s="92" t="s">
        <v>671</v>
      </c>
      <c r="H120" s="99">
        <v>37.710969088300502</v>
      </c>
      <c r="I120" s="99" t="s">
        <v>748</v>
      </c>
      <c r="J120" s="135" t="s">
        <v>668</v>
      </c>
      <c r="K120" s="99" t="s">
        <v>671</v>
      </c>
    </row>
    <row r="121" spans="1:11" x14ac:dyDescent="0.25">
      <c r="A121" s="92" t="s">
        <v>460</v>
      </c>
      <c r="B121" s="99" t="s">
        <v>712</v>
      </c>
      <c r="C121" s="99" t="s">
        <v>716</v>
      </c>
      <c r="D121" s="99">
        <v>6</v>
      </c>
      <c r="E121" s="99" t="s">
        <v>721</v>
      </c>
      <c r="F121" s="106">
        <v>1.78</v>
      </c>
      <c r="G121" s="99" t="s">
        <v>341</v>
      </c>
      <c r="H121" s="101">
        <v>11.96484375</v>
      </c>
      <c r="I121" s="99" t="s">
        <v>341</v>
      </c>
      <c r="J121" s="114" t="s">
        <v>668</v>
      </c>
      <c r="K121" s="99" t="s">
        <v>671</v>
      </c>
    </row>
    <row r="122" spans="1:11" x14ac:dyDescent="0.25">
      <c r="A122" s="92" t="s">
        <v>461</v>
      </c>
      <c r="B122" s="99" t="s">
        <v>707</v>
      </c>
      <c r="C122" s="99" t="s">
        <v>716</v>
      </c>
      <c r="D122" s="99">
        <v>8</v>
      </c>
      <c r="E122" s="99" t="s">
        <v>721</v>
      </c>
      <c r="F122" s="99">
        <v>0.15</v>
      </c>
      <c r="G122" s="99" t="s">
        <v>689</v>
      </c>
      <c r="H122" s="101">
        <v>26.42</v>
      </c>
      <c r="I122" s="117" t="s">
        <v>683</v>
      </c>
      <c r="J122" s="114" t="s">
        <v>668</v>
      </c>
      <c r="K122" s="99" t="s">
        <v>671</v>
      </c>
    </row>
    <row r="123" spans="1:11" x14ac:dyDescent="0.25">
      <c r="A123" s="92" t="s">
        <v>462</v>
      </c>
      <c r="B123" s="99" t="s">
        <v>711</v>
      </c>
      <c r="C123" s="99" t="s">
        <v>709</v>
      </c>
      <c r="D123" s="99">
        <v>12</v>
      </c>
      <c r="E123" s="99" t="s">
        <v>721</v>
      </c>
      <c r="F123" s="92" t="s">
        <v>669</v>
      </c>
      <c r="G123" s="92" t="s">
        <v>671</v>
      </c>
      <c r="H123" s="92" t="s">
        <v>669</v>
      </c>
      <c r="I123" s="92" t="s">
        <v>671</v>
      </c>
      <c r="J123" s="135" t="s">
        <v>668</v>
      </c>
      <c r="K123" s="99" t="s">
        <v>671</v>
      </c>
    </row>
    <row r="124" spans="1:11" x14ac:dyDescent="0.25">
      <c r="A124" s="92" t="s">
        <v>463</v>
      </c>
      <c r="B124" s="99" t="s">
        <v>711</v>
      </c>
      <c r="C124" s="99" t="s">
        <v>709</v>
      </c>
      <c r="D124" s="99">
        <v>12</v>
      </c>
      <c r="E124" s="99" t="s">
        <v>721</v>
      </c>
      <c r="F124" s="99">
        <v>1.639</v>
      </c>
      <c r="G124" s="99" t="s">
        <v>338</v>
      </c>
      <c r="H124" s="101">
        <v>36.642207936665329</v>
      </c>
      <c r="I124" s="99" t="s">
        <v>744</v>
      </c>
      <c r="J124" s="99" t="s">
        <v>668</v>
      </c>
      <c r="K124" s="99" t="s">
        <v>671</v>
      </c>
    </row>
    <row r="125" spans="1:11" x14ac:dyDescent="0.25">
      <c r="A125" s="92" t="s">
        <v>464</v>
      </c>
      <c r="B125" s="99" t="s">
        <v>713</v>
      </c>
      <c r="C125" s="99" t="s">
        <v>706</v>
      </c>
      <c r="D125" s="99">
        <v>6</v>
      </c>
      <c r="E125" s="99" t="s">
        <v>725</v>
      </c>
      <c r="F125" s="101">
        <v>11.110999999999999</v>
      </c>
      <c r="G125" s="99" t="s">
        <v>338</v>
      </c>
      <c r="H125" s="99" t="s">
        <v>669</v>
      </c>
      <c r="I125" s="99" t="s">
        <v>671</v>
      </c>
      <c r="J125" s="133">
        <v>0.60199999999999998</v>
      </c>
      <c r="K125" s="119" t="s">
        <v>792</v>
      </c>
    </row>
    <row r="126" spans="1:11" x14ac:dyDescent="0.25">
      <c r="A126" s="92" t="s">
        <v>465</v>
      </c>
      <c r="B126" s="99" t="s">
        <v>709</v>
      </c>
      <c r="C126" s="99" t="s">
        <v>716</v>
      </c>
      <c r="D126" s="99">
        <v>3</v>
      </c>
      <c r="E126" s="94" t="s">
        <v>722</v>
      </c>
      <c r="F126" s="99">
        <v>2.5499999999999998</v>
      </c>
      <c r="G126" s="99" t="s">
        <v>339</v>
      </c>
      <c r="H126" s="125">
        <v>4.9000000000000004</v>
      </c>
      <c r="I126" s="99" t="s">
        <v>761</v>
      </c>
      <c r="J126" s="134">
        <v>0.78576936219147364</v>
      </c>
      <c r="K126" s="99" t="s">
        <v>744</v>
      </c>
    </row>
    <row r="127" spans="1:11" x14ac:dyDescent="0.25">
      <c r="A127" s="92" t="s">
        <v>466</v>
      </c>
      <c r="B127" s="94" t="s">
        <v>709</v>
      </c>
      <c r="C127" s="94" t="s">
        <v>711</v>
      </c>
      <c r="D127" s="94">
        <v>2</v>
      </c>
      <c r="E127" s="94" t="s">
        <v>727</v>
      </c>
      <c r="F127" s="99">
        <v>2.762</v>
      </c>
      <c r="G127" s="99" t="s">
        <v>338</v>
      </c>
      <c r="H127" s="101">
        <v>6.3226640322754397</v>
      </c>
      <c r="I127" s="99" t="s">
        <v>744</v>
      </c>
      <c r="J127" s="134">
        <v>0.79494599187884574</v>
      </c>
      <c r="K127" s="99" t="s">
        <v>744</v>
      </c>
    </row>
    <row r="128" spans="1:11" x14ac:dyDescent="0.25">
      <c r="A128" s="94" t="s">
        <v>467</v>
      </c>
      <c r="B128" s="94" t="s">
        <v>711</v>
      </c>
      <c r="C128" s="94" t="s">
        <v>714</v>
      </c>
      <c r="D128" s="94">
        <v>4</v>
      </c>
      <c r="E128" s="94" t="s">
        <v>729</v>
      </c>
      <c r="F128" s="99">
        <v>0.34</v>
      </c>
      <c r="G128" s="99" t="s">
        <v>339</v>
      </c>
      <c r="H128" s="101">
        <v>8.6043158140321303</v>
      </c>
      <c r="I128" s="99" t="s">
        <v>744</v>
      </c>
      <c r="J128" s="114">
        <v>0.49967135017829223</v>
      </c>
      <c r="K128" s="99" t="s">
        <v>744</v>
      </c>
    </row>
    <row r="129" spans="1:11" x14ac:dyDescent="0.25">
      <c r="A129" s="92" t="s">
        <v>468</v>
      </c>
      <c r="B129" s="99" t="s">
        <v>709</v>
      </c>
      <c r="C129" s="99" t="s">
        <v>716</v>
      </c>
      <c r="D129" s="99">
        <v>3</v>
      </c>
      <c r="E129" s="94" t="s">
        <v>727</v>
      </c>
      <c r="F129" s="99">
        <v>7.0919999999999996</v>
      </c>
      <c r="G129" s="99" t="s">
        <v>338</v>
      </c>
      <c r="H129" s="101">
        <v>4.3899999999999997</v>
      </c>
      <c r="I129" s="117" t="s">
        <v>762</v>
      </c>
      <c r="J129" s="134">
        <v>0.62386796147870438</v>
      </c>
      <c r="K129" s="99" t="s">
        <v>744</v>
      </c>
    </row>
    <row r="130" spans="1:11" x14ac:dyDescent="0.25">
      <c r="A130" s="92" t="s">
        <v>469</v>
      </c>
      <c r="B130" s="99" t="s">
        <v>712</v>
      </c>
      <c r="C130" s="99" t="s">
        <v>716</v>
      </c>
      <c r="D130" s="99">
        <v>6</v>
      </c>
      <c r="E130" s="99" t="s">
        <v>725</v>
      </c>
      <c r="F130" s="99">
        <v>4.4050000000000002</v>
      </c>
      <c r="G130" s="99" t="s">
        <v>338</v>
      </c>
      <c r="H130" s="101">
        <v>6.4074999999999998</v>
      </c>
      <c r="I130" s="117" t="s">
        <v>762</v>
      </c>
      <c r="J130" s="107">
        <v>0.50281661546317336</v>
      </c>
      <c r="K130" s="99" t="s">
        <v>744</v>
      </c>
    </row>
    <row r="131" spans="1:11" x14ac:dyDescent="0.25">
      <c r="A131" s="92" t="s">
        <v>470</v>
      </c>
      <c r="B131" s="99" t="s">
        <v>709</v>
      </c>
      <c r="C131" s="99" t="s">
        <v>716</v>
      </c>
      <c r="D131" s="99">
        <v>3</v>
      </c>
      <c r="E131" s="99" t="s">
        <v>725</v>
      </c>
      <c r="F131" s="99">
        <v>8.6509999999999998</v>
      </c>
      <c r="G131" s="99" t="s">
        <v>338</v>
      </c>
      <c r="H131" s="101">
        <v>10.296427203803292</v>
      </c>
      <c r="I131" s="99" t="s">
        <v>744</v>
      </c>
      <c r="J131" s="114">
        <v>0.57799360128948463</v>
      </c>
      <c r="K131" s="99" t="s">
        <v>744</v>
      </c>
    </row>
    <row r="132" spans="1:11" x14ac:dyDescent="0.25">
      <c r="A132" s="92" t="s">
        <v>471</v>
      </c>
      <c r="B132" s="99" t="s">
        <v>233</v>
      </c>
      <c r="C132" s="99" t="s">
        <v>716</v>
      </c>
      <c r="D132" s="99">
        <v>5</v>
      </c>
      <c r="E132" s="99" t="s">
        <v>725</v>
      </c>
      <c r="F132" s="101">
        <v>2.4965000000000002</v>
      </c>
      <c r="G132" s="99" t="s">
        <v>338</v>
      </c>
      <c r="H132" s="99" t="s">
        <v>669</v>
      </c>
      <c r="I132" s="99" t="s">
        <v>671</v>
      </c>
      <c r="J132" s="136">
        <v>0.59970742653917408</v>
      </c>
      <c r="K132" s="99" t="s">
        <v>744</v>
      </c>
    </row>
    <row r="133" spans="1:11" x14ac:dyDescent="0.25">
      <c r="A133" s="92" t="s">
        <v>472</v>
      </c>
      <c r="B133" s="99" t="s">
        <v>709</v>
      </c>
      <c r="C133" s="99" t="s">
        <v>716</v>
      </c>
      <c r="D133" s="99">
        <v>3</v>
      </c>
      <c r="E133" s="94" t="s">
        <v>727</v>
      </c>
      <c r="F133" s="99">
        <v>2.96</v>
      </c>
      <c r="G133" s="99" t="s">
        <v>339</v>
      </c>
      <c r="H133" s="101">
        <v>5.1100000000000003</v>
      </c>
      <c r="I133" s="117" t="s">
        <v>683</v>
      </c>
      <c r="J133" s="99">
        <v>0.47752397237367261</v>
      </c>
      <c r="K133" s="99" t="s">
        <v>744</v>
      </c>
    </row>
    <row r="134" spans="1:11" x14ac:dyDescent="0.25">
      <c r="A134" s="92" t="s">
        <v>473</v>
      </c>
      <c r="B134" s="94" t="s">
        <v>713</v>
      </c>
      <c r="C134" s="94" t="s">
        <v>710</v>
      </c>
      <c r="D134" s="94">
        <v>9</v>
      </c>
      <c r="E134" s="94" t="s">
        <v>727</v>
      </c>
      <c r="F134" s="99">
        <v>1.4855</v>
      </c>
      <c r="G134" s="99" t="s">
        <v>338</v>
      </c>
      <c r="H134" s="101">
        <v>8.0472739985301995</v>
      </c>
      <c r="I134" s="99" t="s">
        <v>744</v>
      </c>
      <c r="J134" s="107">
        <v>0.63697795977876148</v>
      </c>
      <c r="K134" s="99" t="s">
        <v>744</v>
      </c>
    </row>
    <row r="135" spans="1:11" x14ac:dyDescent="0.25">
      <c r="A135" s="92" t="s">
        <v>474</v>
      </c>
      <c r="B135" s="94" t="s">
        <v>708</v>
      </c>
      <c r="C135" s="94" t="s">
        <v>710</v>
      </c>
      <c r="D135" s="94">
        <v>6</v>
      </c>
      <c r="E135" s="94" t="s">
        <v>722</v>
      </c>
      <c r="F135" s="99">
        <v>0.89249999999999996</v>
      </c>
      <c r="G135" s="99" t="s">
        <v>338</v>
      </c>
      <c r="H135" s="101">
        <v>6.5519564469184868</v>
      </c>
      <c r="I135" s="99" t="s">
        <v>744</v>
      </c>
      <c r="J135" s="114">
        <v>0.72567402384877433</v>
      </c>
      <c r="K135" s="99" t="s">
        <v>744</v>
      </c>
    </row>
    <row r="136" spans="1:11" x14ac:dyDescent="0.25">
      <c r="A136" s="93" t="s">
        <v>475</v>
      </c>
      <c r="B136" s="99" t="s">
        <v>711</v>
      </c>
      <c r="C136" s="99" t="s">
        <v>709</v>
      </c>
      <c r="D136" s="99">
        <v>12</v>
      </c>
      <c r="E136" s="94" t="s">
        <v>722</v>
      </c>
      <c r="F136" s="99">
        <v>1.2810000000000001</v>
      </c>
      <c r="G136" s="99" t="s">
        <v>338</v>
      </c>
      <c r="H136" s="101">
        <v>6.8858501367298981</v>
      </c>
      <c r="I136" s="99" t="s">
        <v>744</v>
      </c>
      <c r="J136" s="99">
        <v>0.61791779616350306</v>
      </c>
      <c r="K136" s="99" t="s">
        <v>744</v>
      </c>
    </row>
    <row r="137" spans="1:11" x14ac:dyDescent="0.25">
      <c r="A137" s="92" t="s">
        <v>476</v>
      </c>
      <c r="B137" s="99" t="s">
        <v>711</v>
      </c>
      <c r="C137" s="99" t="s">
        <v>709</v>
      </c>
      <c r="D137" s="99">
        <v>12</v>
      </c>
      <c r="E137" s="99" t="s">
        <v>721</v>
      </c>
      <c r="F137" s="99">
        <v>0.03</v>
      </c>
      <c r="G137" s="99" t="s">
        <v>339</v>
      </c>
      <c r="H137" s="101">
        <v>55.4</v>
      </c>
      <c r="I137" s="117" t="s">
        <v>763</v>
      </c>
      <c r="J137" s="99" t="s">
        <v>668</v>
      </c>
      <c r="K137" s="99" t="s">
        <v>671</v>
      </c>
    </row>
    <row r="138" spans="1:11" x14ac:dyDescent="0.25">
      <c r="A138" s="92" t="s">
        <v>477</v>
      </c>
      <c r="B138" s="99" t="s">
        <v>712</v>
      </c>
      <c r="C138" s="99" t="s">
        <v>716</v>
      </c>
      <c r="D138" s="99">
        <v>6</v>
      </c>
      <c r="E138" s="99" t="s">
        <v>721</v>
      </c>
      <c r="F138" s="99">
        <v>13.72</v>
      </c>
      <c r="G138" s="99" t="s">
        <v>339</v>
      </c>
      <c r="H138" s="101">
        <v>22.038977367979882</v>
      </c>
      <c r="I138" s="99" t="s">
        <v>744</v>
      </c>
      <c r="J138" s="99" t="s">
        <v>668</v>
      </c>
      <c r="K138" s="99" t="s">
        <v>671</v>
      </c>
    </row>
    <row r="139" spans="1:11" x14ac:dyDescent="0.25">
      <c r="A139" s="93" t="s">
        <v>478</v>
      </c>
      <c r="B139" s="99" t="s">
        <v>711</v>
      </c>
      <c r="C139" s="99" t="s">
        <v>709</v>
      </c>
      <c r="D139" s="99">
        <v>12</v>
      </c>
      <c r="E139" s="99" t="s">
        <v>721</v>
      </c>
      <c r="F139" s="99">
        <v>27.11</v>
      </c>
      <c r="G139" s="99" t="s">
        <v>339</v>
      </c>
      <c r="H139" s="92" t="s">
        <v>669</v>
      </c>
      <c r="I139" s="92" t="s">
        <v>671</v>
      </c>
      <c r="J139" s="92" t="s">
        <v>669</v>
      </c>
      <c r="K139" s="92" t="s">
        <v>671</v>
      </c>
    </row>
    <row r="140" spans="1:11" x14ac:dyDescent="0.25">
      <c r="A140" s="92" t="s">
        <v>479</v>
      </c>
      <c r="B140" s="99" t="s">
        <v>668</v>
      </c>
      <c r="C140" s="99" t="s">
        <v>668</v>
      </c>
      <c r="D140" s="99" t="s">
        <v>668</v>
      </c>
      <c r="E140" s="99" t="s">
        <v>671</v>
      </c>
      <c r="F140" s="99" t="s">
        <v>668</v>
      </c>
      <c r="G140" s="99" t="s">
        <v>671</v>
      </c>
      <c r="H140" s="99" t="s">
        <v>667</v>
      </c>
      <c r="I140" s="99" t="s">
        <v>671</v>
      </c>
      <c r="J140" s="99" t="s">
        <v>668</v>
      </c>
      <c r="K140" s="99" t="s">
        <v>671</v>
      </c>
    </row>
    <row r="141" spans="1:11" x14ac:dyDescent="0.25">
      <c r="A141" s="92" t="s">
        <v>114</v>
      </c>
      <c r="B141" s="94" t="s">
        <v>711</v>
      </c>
      <c r="C141" s="94" t="s">
        <v>709</v>
      </c>
      <c r="D141" s="94">
        <v>12</v>
      </c>
      <c r="E141" s="94" t="s">
        <v>730</v>
      </c>
      <c r="F141" s="107">
        <v>0.32</v>
      </c>
      <c r="G141" s="99" t="s">
        <v>341</v>
      </c>
      <c r="H141" s="101">
        <v>18.352580430264126</v>
      </c>
      <c r="I141" s="99" t="s">
        <v>341</v>
      </c>
      <c r="J141" s="133">
        <v>0.40036500000000003</v>
      </c>
      <c r="K141" s="119" t="s">
        <v>792</v>
      </c>
    </row>
    <row r="142" spans="1:11" x14ac:dyDescent="0.25">
      <c r="A142" s="92" t="s">
        <v>480</v>
      </c>
      <c r="B142" s="99" t="s">
        <v>667</v>
      </c>
      <c r="C142" s="99" t="s">
        <v>667</v>
      </c>
      <c r="D142" s="99" t="s">
        <v>667</v>
      </c>
      <c r="E142" s="99" t="s">
        <v>671</v>
      </c>
      <c r="F142" s="99" t="s">
        <v>667</v>
      </c>
      <c r="G142" s="99" t="s">
        <v>671</v>
      </c>
      <c r="H142" s="99" t="s">
        <v>667</v>
      </c>
      <c r="I142" s="99" t="s">
        <v>671</v>
      </c>
      <c r="J142" s="99" t="s">
        <v>668</v>
      </c>
      <c r="K142" s="99" t="s">
        <v>671</v>
      </c>
    </row>
    <row r="143" spans="1:11" x14ac:dyDescent="0.25">
      <c r="A143" s="92" t="s">
        <v>481</v>
      </c>
      <c r="B143" s="99" t="s">
        <v>667</v>
      </c>
      <c r="C143" s="99" t="s">
        <v>667</v>
      </c>
      <c r="D143" s="99" t="s">
        <v>667</v>
      </c>
      <c r="E143" s="99" t="s">
        <v>671</v>
      </c>
      <c r="F143" s="99" t="s">
        <v>667</v>
      </c>
      <c r="G143" s="99" t="s">
        <v>671</v>
      </c>
      <c r="H143" s="99" t="s">
        <v>667</v>
      </c>
      <c r="I143" s="99" t="s">
        <v>671</v>
      </c>
      <c r="J143" s="99" t="s">
        <v>668</v>
      </c>
      <c r="K143" s="99" t="s">
        <v>671</v>
      </c>
    </row>
    <row r="144" spans="1:11" x14ac:dyDescent="0.25">
      <c r="A144" s="92" t="s">
        <v>482</v>
      </c>
      <c r="B144" s="99" t="s">
        <v>667</v>
      </c>
      <c r="C144" s="99" t="s">
        <v>667</v>
      </c>
      <c r="D144" s="99" t="s">
        <v>667</v>
      </c>
      <c r="E144" s="99" t="s">
        <v>671</v>
      </c>
      <c r="F144" s="99" t="s">
        <v>667</v>
      </c>
      <c r="G144" s="99" t="s">
        <v>671</v>
      </c>
      <c r="H144" s="99" t="s">
        <v>667</v>
      </c>
      <c r="I144" s="99" t="s">
        <v>671</v>
      </c>
      <c r="J144" s="114" t="s">
        <v>668</v>
      </c>
      <c r="K144" s="99" t="s">
        <v>671</v>
      </c>
    </row>
    <row r="145" spans="1:11" x14ac:dyDescent="0.25">
      <c r="A145" s="92" t="s">
        <v>483</v>
      </c>
      <c r="B145" s="99" t="s">
        <v>667</v>
      </c>
      <c r="C145" s="99" t="s">
        <v>667</v>
      </c>
      <c r="D145" s="99" t="s">
        <v>667</v>
      </c>
      <c r="E145" s="99" t="s">
        <v>671</v>
      </c>
      <c r="F145" s="99" t="s">
        <v>667</v>
      </c>
      <c r="G145" s="99" t="s">
        <v>671</v>
      </c>
      <c r="H145" s="99" t="s">
        <v>667</v>
      </c>
      <c r="I145" s="99" t="s">
        <v>671</v>
      </c>
      <c r="J145" s="135" t="s">
        <v>668</v>
      </c>
      <c r="K145" s="99" t="s">
        <v>671</v>
      </c>
    </row>
    <row r="146" spans="1:11" x14ac:dyDescent="0.25">
      <c r="A146" s="92" t="s">
        <v>484</v>
      </c>
      <c r="B146" s="99" t="s">
        <v>712</v>
      </c>
      <c r="C146" s="99" t="s">
        <v>710</v>
      </c>
      <c r="D146" s="99">
        <v>3</v>
      </c>
      <c r="E146" s="99" t="s">
        <v>721</v>
      </c>
      <c r="F146" s="99">
        <v>28.75</v>
      </c>
      <c r="G146" s="99" t="s">
        <v>339</v>
      </c>
      <c r="H146" s="104" t="s">
        <v>669</v>
      </c>
      <c r="I146" s="120"/>
      <c r="J146" s="135" t="s">
        <v>668</v>
      </c>
      <c r="K146" s="99" t="s">
        <v>671</v>
      </c>
    </row>
    <row r="147" spans="1:11" x14ac:dyDescent="0.25">
      <c r="A147" s="92" t="s">
        <v>485</v>
      </c>
      <c r="B147" s="99" t="s">
        <v>712</v>
      </c>
      <c r="C147" s="99" t="s">
        <v>716</v>
      </c>
      <c r="D147" s="99">
        <v>6</v>
      </c>
      <c r="E147" s="99" t="s">
        <v>721</v>
      </c>
      <c r="F147" s="92" t="s">
        <v>669</v>
      </c>
      <c r="G147" s="92" t="s">
        <v>671</v>
      </c>
      <c r="H147" s="92" t="s">
        <v>669</v>
      </c>
      <c r="I147" s="92" t="s">
        <v>671</v>
      </c>
      <c r="J147" s="114" t="s">
        <v>668</v>
      </c>
      <c r="K147" s="99" t="s">
        <v>671</v>
      </c>
    </row>
    <row r="148" spans="1:11" x14ac:dyDescent="0.25">
      <c r="A148" s="92" t="s">
        <v>486</v>
      </c>
      <c r="B148" s="99" t="s">
        <v>712</v>
      </c>
      <c r="C148" s="99" t="s">
        <v>710</v>
      </c>
      <c r="D148" s="99">
        <v>3</v>
      </c>
      <c r="E148" s="99" t="s">
        <v>721</v>
      </c>
      <c r="F148" s="108">
        <v>1.3433333333333335</v>
      </c>
      <c r="G148" s="99" t="s">
        <v>342</v>
      </c>
      <c r="H148" s="99" t="s">
        <v>669</v>
      </c>
      <c r="I148" s="99" t="s">
        <v>671</v>
      </c>
      <c r="J148" s="135" t="s">
        <v>668</v>
      </c>
      <c r="K148" s="99" t="s">
        <v>671</v>
      </c>
    </row>
    <row r="149" spans="1:11" x14ac:dyDescent="0.25">
      <c r="A149" s="92" t="s">
        <v>487</v>
      </c>
      <c r="B149" s="99" t="s">
        <v>707</v>
      </c>
      <c r="C149" s="99" t="s">
        <v>710</v>
      </c>
      <c r="D149" s="99">
        <v>5</v>
      </c>
      <c r="E149" s="99" t="s">
        <v>721</v>
      </c>
      <c r="F149" s="92" t="s">
        <v>669</v>
      </c>
      <c r="G149" s="92" t="s">
        <v>671</v>
      </c>
      <c r="H149" s="92" t="s">
        <v>669</v>
      </c>
      <c r="I149" s="92" t="s">
        <v>671</v>
      </c>
      <c r="J149" s="99" t="s">
        <v>668</v>
      </c>
      <c r="K149" s="99" t="s">
        <v>671</v>
      </c>
    </row>
    <row r="150" spans="1:11" x14ac:dyDescent="0.25">
      <c r="A150" s="92" t="s">
        <v>488</v>
      </c>
      <c r="B150" s="99" t="s">
        <v>712</v>
      </c>
      <c r="C150" s="99" t="s">
        <v>716</v>
      </c>
      <c r="D150" s="99">
        <v>6</v>
      </c>
      <c r="E150" s="99" t="s">
        <v>721</v>
      </c>
      <c r="F150" s="109">
        <v>0.39069999999999994</v>
      </c>
      <c r="G150" s="118" t="s">
        <v>690</v>
      </c>
      <c r="H150" s="99" t="s">
        <v>740</v>
      </c>
      <c r="I150" s="119" t="s">
        <v>671</v>
      </c>
      <c r="J150" s="99" t="s">
        <v>668</v>
      </c>
      <c r="K150" s="99" t="s">
        <v>671</v>
      </c>
    </row>
    <row r="151" spans="1:11" x14ac:dyDescent="0.25">
      <c r="A151" s="92" t="s">
        <v>489</v>
      </c>
      <c r="B151" s="99" t="s">
        <v>233</v>
      </c>
      <c r="C151" s="99" t="s">
        <v>711</v>
      </c>
      <c r="D151" s="99">
        <v>4</v>
      </c>
      <c r="E151" s="99" t="s">
        <v>721</v>
      </c>
      <c r="F151" s="99">
        <v>0.01</v>
      </c>
      <c r="G151" s="99" t="s">
        <v>691</v>
      </c>
      <c r="H151" s="101">
        <v>33.11</v>
      </c>
      <c r="I151" s="119" t="s">
        <v>683</v>
      </c>
      <c r="J151" s="99" t="s">
        <v>668</v>
      </c>
      <c r="K151" s="99" t="s">
        <v>671</v>
      </c>
    </row>
    <row r="152" spans="1:11" x14ac:dyDescent="0.25">
      <c r="A152" s="92" t="s">
        <v>122</v>
      </c>
      <c r="B152" s="99" t="s">
        <v>712</v>
      </c>
      <c r="C152" s="99" t="s">
        <v>716</v>
      </c>
      <c r="D152" s="99">
        <v>6</v>
      </c>
      <c r="E152" s="99" t="s">
        <v>721</v>
      </c>
      <c r="F152" s="99">
        <v>15.32</v>
      </c>
      <c r="G152" s="99" t="s">
        <v>339</v>
      </c>
      <c r="H152" s="101">
        <v>15.97826442600746</v>
      </c>
      <c r="I152" s="99" t="s">
        <v>744</v>
      </c>
      <c r="J152" s="99" t="s">
        <v>668</v>
      </c>
      <c r="K152" s="99" t="s">
        <v>671</v>
      </c>
    </row>
    <row r="153" spans="1:11" x14ac:dyDescent="0.25">
      <c r="A153" s="92" t="s">
        <v>490</v>
      </c>
      <c r="B153" s="99" t="s">
        <v>709</v>
      </c>
      <c r="C153" s="99" t="s">
        <v>716</v>
      </c>
      <c r="D153" s="99">
        <v>3</v>
      </c>
      <c r="E153" s="122" t="s">
        <v>721</v>
      </c>
      <c r="F153" s="109">
        <v>1.6724000000000001</v>
      </c>
      <c r="G153" s="118" t="s">
        <v>690</v>
      </c>
      <c r="H153" s="99" t="s">
        <v>740</v>
      </c>
      <c r="I153" s="119" t="s">
        <v>671</v>
      </c>
      <c r="J153" s="99" t="s">
        <v>668</v>
      </c>
      <c r="K153" s="99" t="s">
        <v>671</v>
      </c>
    </row>
    <row r="154" spans="1:11" x14ac:dyDescent="0.25">
      <c r="A154" s="92" t="s">
        <v>491</v>
      </c>
      <c r="B154" s="99" t="s">
        <v>712</v>
      </c>
      <c r="C154" s="99" t="s">
        <v>711</v>
      </c>
      <c r="D154" s="99">
        <v>5</v>
      </c>
      <c r="E154" s="99" t="s">
        <v>721</v>
      </c>
      <c r="F154" s="99">
        <v>1.24</v>
      </c>
      <c r="G154" s="99" t="s">
        <v>338</v>
      </c>
      <c r="H154" s="101">
        <v>19.74959349593496</v>
      </c>
      <c r="I154" s="99" t="s">
        <v>341</v>
      </c>
      <c r="J154" s="114" t="s">
        <v>668</v>
      </c>
      <c r="K154" s="99" t="s">
        <v>671</v>
      </c>
    </row>
    <row r="155" spans="1:11" x14ac:dyDescent="0.25">
      <c r="A155" s="93" t="s">
        <v>492</v>
      </c>
      <c r="B155" s="99" t="s">
        <v>714</v>
      </c>
      <c r="C155" s="99" t="s">
        <v>233</v>
      </c>
      <c r="D155" s="99">
        <v>7</v>
      </c>
      <c r="E155" s="99" t="s">
        <v>721</v>
      </c>
      <c r="F155" s="99">
        <v>1.748</v>
      </c>
      <c r="G155" s="119" t="s">
        <v>683</v>
      </c>
      <c r="H155" s="101">
        <v>19.850000000000001</v>
      </c>
      <c r="I155" s="119" t="s">
        <v>683</v>
      </c>
      <c r="J155" s="114" t="s">
        <v>668</v>
      </c>
      <c r="K155" s="99" t="s">
        <v>671</v>
      </c>
    </row>
    <row r="156" spans="1:11" x14ac:dyDescent="0.25">
      <c r="A156" s="92" t="s">
        <v>493</v>
      </c>
      <c r="B156" s="99" t="s">
        <v>706</v>
      </c>
      <c r="C156" s="99" t="s">
        <v>709</v>
      </c>
      <c r="D156" s="99">
        <v>5</v>
      </c>
      <c r="E156" s="99" t="s">
        <v>721</v>
      </c>
      <c r="F156" s="92">
        <v>1.6666666666666667</v>
      </c>
      <c r="G156" s="92" t="s">
        <v>692</v>
      </c>
      <c r="H156" s="92" t="s">
        <v>669</v>
      </c>
      <c r="I156" s="92" t="s">
        <v>671</v>
      </c>
      <c r="J156" s="114" t="s">
        <v>668</v>
      </c>
      <c r="K156" s="99" t="s">
        <v>671</v>
      </c>
    </row>
    <row r="157" spans="1:11" x14ac:dyDescent="0.25">
      <c r="A157" s="93" t="s">
        <v>494</v>
      </c>
      <c r="B157" s="99" t="s">
        <v>667</v>
      </c>
      <c r="C157" s="99" t="s">
        <v>667</v>
      </c>
      <c r="D157" s="99" t="s">
        <v>667</v>
      </c>
      <c r="E157" s="99" t="s">
        <v>671</v>
      </c>
      <c r="F157" s="99" t="s">
        <v>667</v>
      </c>
      <c r="G157" s="99" t="s">
        <v>671</v>
      </c>
      <c r="H157" s="99" t="s">
        <v>667</v>
      </c>
      <c r="I157" s="99" t="s">
        <v>671</v>
      </c>
      <c r="J157" s="99" t="s">
        <v>668</v>
      </c>
      <c r="K157" s="99" t="s">
        <v>671</v>
      </c>
    </row>
    <row r="158" spans="1:11" x14ac:dyDescent="0.25">
      <c r="A158" s="92" t="s">
        <v>123</v>
      </c>
      <c r="B158" s="99" t="s">
        <v>711</v>
      </c>
      <c r="C158" s="99" t="s">
        <v>709</v>
      </c>
      <c r="D158" s="99">
        <v>12</v>
      </c>
      <c r="E158" s="99" t="s">
        <v>725</v>
      </c>
      <c r="F158" s="99">
        <v>15.750999999999999</v>
      </c>
      <c r="G158" s="99" t="s">
        <v>338</v>
      </c>
      <c r="H158" s="101">
        <v>12.842752123705049</v>
      </c>
      <c r="I158" s="99" t="s">
        <v>744</v>
      </c>
      <c r="J158" s="134">
        <v>0.6652656265576774</v>
      </c>
      <c r="K158" s="99" t="s">
        <v>744</v>
      </c>
    </row>
    <row r="159" spans="1:11" x14ac:dyDescent="0.25">
      <c r="A159" s="93" t="s">
        <v>495</v>
      </c>
      <c r="B159" s="99" t="s">
        <v>711</v>
      </c>
      <c r="C159" s="99" t="s">
        <v>709</v>
      </c>
      <c r="D159" s="99">
        <v>12</v>
      </c>
      <c r="E159" s="99" t="s">
        <v>721</v>
      </c>
      <c r="F159" s="99">
        <v>4.5</v>
      </c>
      <c r="G159" s="99" t="s">
        <v>339</v>
      </c>
      <c r="H159" s="101">
        <v>40.81</v>
      </c>
      <c r="I159" s="99" t="s">
        <v>674</v>
      </c>
      <c r="J159" s="114" t="s">
        <v>668</v>
      </c>
      <c r="K159" s="99" t="s">
        <v>671</v>
      </c>
    </row>
    <row r="160" spans="1:11" x14ac:dyDescent="0.25">
      <c r="A160" s="92" t="s">
        <v>496</v>
      </c>
      <c r="B160" s="99" t="s">
        <v>711</v>
      </c>
      <c r="C160" s="99" t="s">
        <v>709</v>
      </c>
      <c r="D160" s="99">
        <v>12</v>
      </c>
      <c r="E160" s="99" t="s">
        <v>721</v>
      </c>
      <c r="F160" s="99">
        <v>3.6</v>
      </c>
      <c r="G160" s="99" t="s">
        <v>693</v>
      </c>
      <c r="H160" s="101">
        <v>30.666313663205308</v>
      </c>
      <c r="I160" s="99" t="s">
        <v>744</v>
      </c>
      <c r="J160" s="114" t="s">
        <v>668</v>
      </c>
      <c r="K160" s="99" t="s">
        <v>671</v>
      </c>
    </row>
    <row r="161" spans="1:11" x14ac:dyDescent="0.25">
      <c r="A161" s="92" t="s">
        <v>497</v>
      </c>
      <c r="B161" s="99" t="s">
        <v>667</v>
      </c>
      <c r="C161" s="99" t="s">
        <v>667</v>
      </c>
      <c r="D161" s="99" t="s">
        <v>667</v>
      </c>
      <c r="E161" s="99" t="s">
        <v>671</v>
      </c>
      <c r="F161" s="99" t="s">
        <v>667</v>
      </c>
      <c r="G161" s="99" t="s">
        <v>671</v>
      </c>
      <c r="H161" s="99" t="s">
        <v>667</v>
      </c>
      <c r="I161" s="99" t="s">
        <v>671</v>
      </c>
      <c r="J161" s="114" t="s">
        <v>668</v>
      </c>
      <c r="K161" s="99" t="s">
        <v>671</v>
      </c>
    </row>
    <row r="162" spans="1:11" x14ac:dyDescent="0.25">
      <c r="A162" s="92" t="s">
        <v>498</v>
      </c>
      <c r="B162" s="99" t="s">
        <v>712</v>
      </c>
      <c r="C162" s="99" t="s">
        <v>716</v>
      </c>
      <c r="D162" s="99">
        <v>6</v>
      </c>
      <c r="E162" s="99" t="s">
        <v>721</v>
      </c>
      <c r="F162" s="99">
        <v>4.3600000000000003</v>
      </c>
      <c r="G162" s="99" t="s">
        <v>339</v>
      </c>
      <c r="H162" s="101">
        <v>24.32</v>
      </c>
      <c r="I162" s="117" t="s">
        <v>764</v>
      </c>
      <c r="J162" s="99" t="s">
        <v>668</v>
      </c>
      <c r="K162" s="99" t="s">
        <v>671</v>
      </c>
    </row>
    <row r="163" spans="1:11" x14ac:dyDescent="0.25">
      <c r="A163" s="92" t="s">
        <v>499</v>
      </c>
      <c r="B163" s="99" t="s">
        <v>667</v>
      </c>
      <c r="C163" s="99" t="s">
        <v>667</v>
      </c>
      <c r="D163" s="99" t="s">
        <v>667</v>
      </c>
      <c r="E163" s="99" t="s">
        <v>671</v>
      </c>
      <c r="F163" s="99" t="s">
        <v>667</v>
      </c>
      <c r="G163" s="99" t="s">
        <v>671</v>
      </c>
      <c r="H163" s="99" t="s">
        <v>667</v>
      </c>
      <c r="I163" s="99" t="s">
        <v>671</v>
      </c>
      <c r="J163" s="99" t="s">
        <v>668</v>
      </c>
      <c r="K163" s="99" t="s">
        <v>671</v>
      </c>
    </row>
    <row r="164" spans="1:11" x14ac:dyDescent="0.25">
      <c r="A164" s="93" t="s">
        <v>500</v>
      </c>
      <c r="B164" s="99" t="s">
        <v>667</v>
      </c>
      <c r="C164" s="99" t="s">
        <v>667</v>
      </c>
      <c r="D164" s="99" t="s">
        <v>667</v>
      </c>
      <c r="E164" s="99" t="s">
        <v>671</v>
      </c>
      <c r="F164" s="99" t="s">
        <v>667</v>
      </c>
      <c r="G164" s="99" t="s">
        <v>671</v>
      </c>
      <c r="H164" s="99" t="s">
        <v>667</v>
      </c>
      <c r="I164" s="99" t="s">
        <v>671</v>
      </c>
      <c r="J164" s="99" t="s">
        <v>668</v>
      </c>
      <c r="K164" s="99" t="s">
        <v>671</v>
      </c>
    </row>
    <row r="165" spans="1:11" x14ac:dyDescent="0.25">
      <c r="A165" s="92" t="s">
        <v>501</v>
      </c>
      <c r="B165" s="99" t="s">
        <v>667</v>
      </c>
      <c r="C165" s="99" t="s">
        <v>667</v>
      </c>
      <c r="D165" s="99" t="s">
        <v>667</v>
      </c>
      <c r="E165" s="99" t="s">
        <v>671</v>
      </c>
      <c r="F165" s="99" t="s">
        <v>667</v>
      </c>
      <c r="G165" s="99" t="s">
        <v>671</v>
      </c>
      <c r="H165" s="99" t="s">
        <v>667</v>
      </c>
      <c r="I165" s="99" t="s">
        <v>671</v>
      </c>
      <c r="J165" s="99" t="s">
        <v>668</v>
      </c>
      <c r="K165" s="99" t="s">
        <v>671</v>
      </c>
    </row>
    <row r="166" spans="1:11" x14ac:dyDescent="0.25">
      <c r="A166" s="92" t="s">
        <v>502</v>
      </c>
      <c r="B166" s="99" t="s">
        <v>667</v>
      </c>
      <c r="C166" s="99" t="s">
        <v>667</v>
      </c>
      <c r="D166" s="99" t="s">
        <v>667</v>
      </c>
      <c r="E166" s="99" t="s">
        <v>671</v>
      </c>
      <c r="F166" s="99" t="s">
        <v>667</v>
      </c>
      <c r="G166" s="99" t="s">
        <v>671</v>
      </c>
      <c r="H166" s="99" t="s">
        <v>667</v>
      </c>
      <c r="I166" s="99" t="s">
        <v>671</v>
      </c>
      <c r="J166" s="99" t="s">
        <v>668</v>
      </c>
      <c r="K166" s="99" t="s">
        <v>671</v>
      </c>
    </row>
    <row r="167" spans="1:11" x14ac:dyDescent="0.25">
      <c r="A167" s="92" t="s">
        <v>503</v>
      </c>
      <c r="B167" s="99" t="s">
        <v>667</v>
      </c>
      <c r="C167" s="99" t="s">
        <v>667</v>
      </c>
      <c r="D167" s="99" t="s">
        <v>667</v>
      </c>
      <c r="E167" s="99" t="s">
        <v>671</v>
      </c>
      <c r="F167" s="99" t="s">
        <v>667</v>
      </c>
      <c r="G167" s="99" t="s">
        <v>671</v>
      </c>
      <c r="H167" s="99" t="s">
        <v>667</v>
      </c>
      <c r="I167" s="99" t="s">
        <v>671</v>
      </c>
      <c r="J167" s="99" t="s">
        <v>668</v>
      </c>
      <c r="K167" s="99" t="s">
        <v>671</v>
      </c>
    </row>
    <row r="168" spans="1:11" x14ac:dyDescent="0.25">
      <c r="A168" s="92" t="s">
        <v>504</v>
      </c>
      <c r="B168" s="99" t="s">
        <v>667</v>
      </c>
      <c r="C168" s="99" t="s">
        <v>667</v>
      </c>
      <c r="D168" s="99" t="s">
        <v>667</v>
      </c>
      <c r="E168" s="99" t="s">
        <v>671</v>
      </c>
      <c r="F168" s="99" t="s">
        <v>667</v>
      </c>
      <c r="G168" s="99" t="s">
        <v>671</v>
      </c>
      <c r="H168" s="99" t="s">
        <v>667</v>
      </c>
      <c r="I168" s="99" t="s">
        <v>671</v>
      </c>
      <c r="J168" s="99" t="s">
        <v>668</v>
      </c>
      <c r="K168" s="99" t="s">
        <v>671</v>
      </c>
    </row>
    <row r="169" spans="1:11" x14ac:dyDescent="0.25">
      <c r="A169" s="92" t="s">
        <v>505</v>
      </c>
      <c r="B169" s="99" t="s">
        <v>667</v>
      </c>
      <c r="C169" s="99" t="s">
        <v>667</v>
      </c>
      <c r="D169" s="99" t="s">
        <v>667</v>
      </c>
      <c r="E169" s="99" t="s">
        <v>671</v>
      </c>
      <c r="F169" s="99" t="s">
        <v>667</v>
      </c>
      <c r="G169" s="99" t="s">
        <v>671</v>
      </c>
      <c r="H169" s="99" t="s">
        <v>667</v>
      </c>
      <c r="I169" s="99" t="s">
        <v>671</v>
      </c>
      <c r="J169" s="99" t="s">
        <v>668</v>
      </c>
      <c r="K169" s="99" t="s">
        <v>671</v>
      </c>
    </row>
    <row r="170" spans="1:11" x14ac:dyDescent="0.25">
      <c r="A170" s="93" t="s">
        <v>506</v>
      </c>
      <c r="B170" s="99" t="s">
        <v>712</v>
      </c>
      <c r="C170" s="99" t="s">
        <v>710</v>
      </c>
      <c r="D170" s="99">
        <v>3</v>
      </c>
      <c r="E170" s="99" t="s">
        <v>721</v>
      </c>
      <c r="F170" s="92" t="s">
        <v>669</v>
      </c>
      <c r="G170" s="92" t="s">
        <v>671</v>
      </c>
      <c r="H170" s="128">
        <v>7.8309370788641957</v>
      </c>
      <c r="I170" s="131" t="s">
        <v>745</v>
      </c>
      <c r="J170" s="92" t="s">
        <v>669</v>
      </c>
      <c r="K170" s="92" t="s">
        <v>671</v>
      </c>
    </row>
    <row r="171" spans="1:11" x14ac:dyDescent="0.25">
      <c r="A171" s="92" t="s">
        <v>22</v>
      </c>
      <c r="B171" s="99" t="s">
        <v>712</v>
      </c>
      <c r="C171" s="99" t="s">
        <v>710</v>
      </c>
      <c r="D171" s="99">
        <v>3</v>
      </c>
      <c r="E171" s="99" t="s">
        <v>721</v>
      </c>
      <c r="F171" s="99">
        <v>20</v>
      </c>
      <c r="G171" s="99" t="s">
        <v>339</v>
      </c>
      <c r="H171" s="101">
        <v>5.0199999999999996</v>
      </c>
      <c r="I171" s="119" t="s">
        <v>765</v>
      </c>
      <c r="J171" s="106">
        <v>0.5206872294117646</v>
      </c>
      <c r="K171" s="119" t="s">
        <v>801</v>
      </c>
    </row>
    <row r="172" spans="1:11" x14ac:dyDescent="0.25">
      <c r="A172" s="95" t="s">
        <v>124</v>
      </c>
      <c r="B172" t="s">
        <v>712</v>
      </c>
      <c r="C172" t="s">
        <v>710</v>
      </c>
      <c r="D172">
        <v>3</v>
      </c>
      <c r="E172" t="s">
        <v>725</v>
      </c>
      <c r="F172" s="99">
        <v>41</v>
      </c>
      <c r="G172" s="99" t="s">
        <v>342</v>
      </c>
      <c r="H172" s="129">
        <v>13.213385307486288</v>
      </c>
      <c r="I172" s="94" t="s">
        <v>744</v>
      </c>
      <c r="J172" s="99">
        <v>0.77</v>
      </c>
      <c r="K172" s="94" t="s">
        <v>794</v>
      </c>
    </row>
    <row r="173" spans="1:11" x14ac:dyDescent="0.25">
      <c r="A173" s="92" t="s">
        <v>507</v>
      </c>
      <c r="B173" s="99" t="s">
        <v>711</v>
      </c>
      <c r="C173" s="99" t="s">
        <v>709</v>
      </c>
      <c r="D173" s="99">
        <v>12</v>
      </c>
      <c r="E173" s="99" t="s">
        <v>721</v>
      </c>
      <c r="F173" s="99">
        <v>228.6</v>
      </c>
      <c r="G173" s="99" t="s">
        <v>338</v>
      </c>
      <c r="H173" s="101">
        <v>6.9767012958395638</v>
      </c>
      <c r="I173" s="99" t="s">
        <v>744</v>
      </c>
      <c r="J173" s="114" t="s">
        <v>668</v>
      </c>
      <c r="K173" s="99" t="s">
        <v>671</v>
      </c>
    </row>
    <row r="174" spans="1:11" x14ac:dyDescent="0.25">
      <c r="A174" s="92" t="s">
        <v>508</v>
      </c>
      <c r="B174" s="99" t="s">
        <v>667</v>
      </c>
      <c r="C174" s="99" t="s">
        <v>667</v>
      </c>
      <c r="D174" s="99" t="s">
        <v>667</v>
      </c>
      <c r="E174" s="99" t="s">
        <v>671</v>
      </c>
      <c r="F174" s="99" t="s">
        <v>667</v>
      </c>
      <c r="G174" s="99" t="s">
        <v>671</v>
      </c>
      <c r="H174" s="99" t="s">
        <v>667</v>
      </c>
      <c r="I174" s="99" t="s">
        <v>671</v>
      </c>
      <c r="J174" s="99" t="s">
        <v>668</v>
      </c>
      <c r="K174" s="99" t="s">
        <v>671</v>
      </c>
    </row>
    <row r="175" spans="1:11" x14ac:dyDescent="0.25">
      <c r="A175" s="92" t="s">
        <v>509</v>
      </c>
      <c r="B175" s="99" t="s">
        <v>667</v>
      </c>
      <c r="C175" s="99" t="s">
        <v>667</v>
      </c>
      <c r="D175" s="99" t="s">
        <v>667</v>
      </c>
      <c r="E175" s="99" t="s">
        <v>671</v>
      </c>
      <c r="F175" s="99" t="s">
        <v>667</v>
      </c>
      <c r="G175" s="99" t="s">
        <v>671</v>
      </c>
      <c r="H175" s="99" t="s">
        <v>667</v>
      </c>
      <c r="I175" s="99" t="s">
        <v>671</v>
      </c>
      <c r="J175" s="114" t="s">
        <v>668</v>
      </c>
      <c r="K175" s="99" t="s">
        <v>671</v>
      </c>
    </row>
    <row r="176" spans="1:11" x14ac:dyDescent="0.25">
      <c r="A176" s="92" t="s">
        <v>510</v>
      </c>
      <c r="B176" s="99" t="s">
        <v>667</v>
      </c>
      <c r="C176" s="99" t="s">
        <v>667</v>
      </c>
      <c r="D176" s="99" t="s">
        <v>667</v>
      </c>
      <c r="E176" s="99" t="s">
        <v>671</v>
      </c>
      <c r="F176" s="99" t="s">
        <v>667</v>
      </c>
      <c r="G176" s="99" t="s">
        <v>671</v>
      </c>
      <c r="H176" s="99" t="s">
        <v>667</v>
      </c>
      <c r="I176" s="99" t="s">
        <v>671</v>
      </c>
      <c r="J176" s="99" t="s">
        <v>668</v>
      </c>
      <c r="K176" s="99" t="s">
        <v>671</v>
      </c>
    </row>
    <row r="177" spans="1:11" x14ac:dyDescent="0.25">
      <c r="A177" s="92" t="s">
        <v>511</v>
      </c>
      <c r="B177" s="99" t="s">
        <v>667</v>
      </c>
      <c r="C177" s="99" t="s">
        <v>667</v>
      </c>
      <c r="D177" s="99" t="s">
        <v>667</v>
      </c>
      <c r="E177" s="99" t="s">
        <v>671</v>
      </c>
      <c r="F177" s="99" t="s">
        <v>667</v>
      </c>
      <c r="G177" s="99" t="s">
        <v>671</v>
      </c>
      <c r="H177" s="99" t="s">
        <v>667</v>
      </c>
      <c r="I177" s="99" t="s">
        <v>671</v>
      </c>
      <c r="J177" s="99" t="s">
        <v>668</v>
      </c>
      <c r="K177" s="99" t="s">
        <v>671</v>
      </c>
    </row>
    <row r="178" spans="1:11" x14ac:dyDescent="0.25">
      <c r="A178" s="92" t="s">
        <v>512</v>
      </c>
      <c r="B178" s="99" t="s">
        <v>667</v>
      </c>
      <c r="C178" s="99" t="s">
        <v>667</v>
      </c>
      <c r="D178" s="99" t="s">
        <v>667</v>
      </c>
      <c r="E178" s="99" t="s">
        <v>671</v>
      </c>
      <c r="F178" s="99" t="s">
        <v>667</v>
      </c>
      <c r="G178" s="99" t="s">
        <v>671</v>
      </c>
      <c r="H178" s="99" t="s">
        <v>667</v>
      </c>
      <c r="I178" s="99" t="s">
        <v>671</v>
      </c>
      <c r="J178" s="99" t="s">
        <v>668</v>
      </c>
      <c r="K178" s="99" t="s">
        <v>671</v>
      </c>
    </row>
    <row r="179" spans="1:11" x14ac:dyDescent="0.25">
      <c r="A179" s="92" t="s">
        <v>513</v>
      </c>
      <c r="B179" s="99" t="s">
        <v>667</v>
      </c>
      <c r="C179" s="99" t="s">
        <v>667</v>
      </c>
      <c r="D179" s="99" t="s">
        <v>667</v>
      </c>
      <c r="E179" s="99" t="s">
        <v>671</v>
      </c>
      <c r="F179" s="99" t="s">
        <v>667</v>
      </c>
      <c r="G179" s="99" t="s">
        <v>671</v>
      </c>
      <c r="H179" s="99" t="s">
        <v>667</v>
      </c>
      <c r="I179" s="99" t="s">
        <v>671</v>
      </c>
      <c r="J179" s="99" t="s">
        <v>668</v>
      </c>
      <c r="K179" s="99" t="s">
        <v>671</v>
      </c>
    </row>
    <row r="180" spans="1:11" x14ac:dyDescent="0.25">
      <c r="A180" s="92" t="s">
        <v>514</v>
      </c>
      <c r="B180" s="99" t="s">
        <v>667</v>
      </c>
      <c r="C180" s="99" t="s">
        <v>667</v>
      </c>
      <c r="D180" s="99" t="s">
        <v>667</v>
      </c>
      <c r="E180" s="99" t="s">
        <v>671</v>
      </c>
      <c r="F180" s="99" t="s">
        <v>667</v>
      </c>
      <c r="G180" s="99" t="s">
        <v>671</v>
      </c>
      <c r="H180" s="99" t="s">
        <v>667</v>
      </c>
      <c r="I180" s="99" t="s">
        <v>671</v>
      </c>
      <c r="J180" s="114" t="s">
        <v>668</v>
      </c>
      <c r="K180" s="99" t="s">
        <v>671</v>
      </c>
    </row>
    <row r="181" spans="1:11" x14ac:dyDescent="0.25">
      <c r="A181" s="92" t="s">
        <v>515</v>
      </c>
      <c r="B181" s="99" t="s">
        <v>709</v>
      </c>
      <c r="C181" s="99" t="s">
        <v>716</v>
      </c>
      <c r="D181" s="99">
        <v>3</v>
      </c>
      <c r="E181" s="99" t="s">
        <v>721</v>
      </c>
      <c r="F181" s="109">
        <v>2.4902000000000002</v>
      </c>
      <c r="G181" s="118" t="s">
        <v>694</v>
      </c>
      <c r="H181" s="118">
        <v>14.67</v>
      </c>
      <c r="I181" s="118" t="s">
        <v>766</v>
      </c>
      <c r="J181" s="135" t="s">
        <v>669</v>
      </c>
      <c r="K181" s="99" t="s">
        <v>671</v>
      </c>
    </row>
    <row r="182" spans="1:11" x14ac:dyDescent="0.25">
      <c r="A182" s="96" t="s">
        <v>516</v>
      </c>
      <c r="B182" s="99" t="s">
        <v>706</v>
      </c>
      <c r="C182" s="99" t="s">
        <v>710</v>
      </c>
      <c r="D182" s="99">
        <v>4</v>
      </c>
      <c r="E182" s="99" t="s">
        <v>721</v>
      </c>
      <c r="F182" s="92">
        <v>19.6998</v>
      </c>
      <c r="G182" s="92" t="s">
        <v>339</v>
      </c>
      <c r="H182" s="101">
        <v>9.8152582826910173</v>
      </c>
      <c r="I182" s="99" t="s">
        <v>744</v>
      </c>
      <c r="J182" s="92" t="s">
        <v>669</v>
      </c>
      <c r="K182" s="92" t="s">
        <v>671</v>
      </c>
    </row>
    <row r="183" spans="1:11" x14ac:dyDescent="0.25">
      <c r="A183" s="92" t="s">
        <v>517</v>
      </c>
      <c r="B183" s="99" t="s">
        <v>712</v>
      </c>
      <c r="C183" s="99" t="s">
        <v>716</v>
      </c>
      <c r="D183" s="99">
        <v>6</v>
      </c>
      <c r="E183" s="99" t="s">
        <v>731</v>
      </c>
      <c r="F183" s="92" t="s">
        <v>669</v>
      </c>
      <c r="G183" s="92" t="s">
        <v>671</v>
      </c>
      <c r="H183" s="92" t="s">
        <v>669</v>
      </c>
      <c r="I183" s="92" t="s">
        <v>671</v>
      </c>
      <c r="J183" s="114" t="s">
        <v>668</v>
      </c>
      <c r="K183" s="99" t="s">
        <v>671</v>
      </c>
    </row>
    <row r="184" spans="1:11" x14ac:dyDescent="0.25">
      <c r="A184" s="92" t="s">
        <v>518</v>
      </c>
      <c r="B184" s="99" t="s">
        <v>667</v>
      </c>
      <c r="C184" s="99" t="s">
        <v>667</v>
      </c>
      <c r="D184" s="99" t="s">
        <v>667</v>
      </c>
      <c r="E184" s="99" t="s">
        <v>671</v>
      </c>
      <c r="F184" s="99" t="s">
        <v>667</v>
      </c>
      <c r="G184" s="99" t="s">
        <v>671</v>
      </c>
      <c r="H184" s="99" t="s">
        <v>667</v>
      </c>
      <c r="I184" s="99" t="s">
        <v>671</v>
      </c>
      <c r="J184" s="99" t="s">
        <v>668</v>
      </c>
      <c r="K184" s="99" t="s">
        <v>671</v>
      </c>
    </row>
    <row r="185" spans="1:11" x14ac:dyDescent="0.25">
      <c r="A185" s="92" t="s">
        <v>519</v>
      </c>
      <c r="B185" s="99" t="s">
        <v>712</v>
      </c>
      <c r="C185" s="99" t="s">
        <v>715</v>
      </c>
      <c r="D185" s="99">
        <v>9</v>
      </c>
      <c r="E185" s="99" t="s">
        <v>721</v>
      </c>
      <c r="F185" s="110">
        <v>0.44377777777777783</v>
      </c>
      <c r="G185" s="99" t="s">
        <v>342</v>
      </c>
      <c r="H185" s="101">
        <v>33.2244675254463</v>
      </c>
      <c r="I185" s="99" t="s">
        <v>744</v>
      </c>
      <c r="J185" s="114" t="s">
        <v>668</v>
      </c>
      <c r="K185" s="99" t="s">
        <v>671</v>
      </c>
    </row>
    <row r="186" spans="1:11" x14ac:dyDescent="0.25">
      <c r="A186" s="92" t="s">
        <v>520</v>
      </c>
      <c r="B186" s="99" t="s">
        <v>710</v>
      </c>
      <c r="C186" s="99" t="s">
        <v>713</v>
      </c>
      <c r="D186" s="99">
        <v>5</v>
      </c>
      <c r="E186" s="99" t="s">
        <v>721</v>
      </c>
      <c r="F186" s="99" t="s">
        <v>669</v>
      </c>
      <c r="G186" s="92" t="s">
        <v>671</v>
      </c>
      <c r="H186" s="92" t="s">
        <v>669</v>
      </c>
      <c r="I186" s="92" t="s">
        <v>671</v>
      </c>
      <c r="J186" s="99" t="s">
        <v>668</v>
      </c>
      <c r="K186" s="99" t="s">
        <v>671</v>
      </c>
    </row>
    <row r="187" spans="1:11" x14ac:dyDescent="0.25">
      <c r="A187" s="92" t="s">
        <v>521</v>
      </c>
      <c r="B187" s="99" t="s">
        <v>712</v>
      </c>
      <c r="C187" s="99" t="s">
        <v>715</v>
      </c>
      <c r="D187" s="99">
        <v>9</v>
      </c>
      <c r="E187" s="99" t="s">
        <v>721</v>
      </c>
      <c r="F187" s="99">
        <v>0.70050000000000001</v>
      </c>
      <c r="G187" s="99" t="s">
        <v>338</v>
      </c>
      <c r="H187" s="101">
        <v>25.89</v>
      </c>
      <c r="I187" s="99" t="s">
        <v>674</v>
      </c>
      <c r="J187" s="99" t="s">
        <v>668</v>
      </c>
      <c r="K187" s="99" t="s">
        <v>671</v>
      </c>
    </row>
    <row r="188" spans="1:11" x14ac:dyDescent="0.25">
      <c r="A188" s="92" t="s">
        <v>522</v>
      </c>
      <c r="B188" s="99" t="s">
        <v>668</v>
      </c>
      <c r="C188" s="99" t="s">
        <v>668</v>
      </c>
      <c r="D188" s="99" t="s">
        <v>668</v>
      </c>
      <c r="E188" s="99" t="s">
        <v>671</v>
      </c>
      <c r="F188" s="99" t="s">
        <v>668</v>
      </c>
      <c r="G188" s="99" t="s">
        <v>671</v>
      </c>
      <c r="H188" s="99" t="s">
        <v>669</v>
      </c>
      <c r="I188" s="99" t="s">
        <v>671</v>
      </c>
      <c r="J188" s="99" t="s">
        <v>668</v>
      </c>
      <c r="K188" s="99" t="s">
        <v>671</v>
      </c>
    </row>
    <row r="189" spans="1:11" x14ac:dyDescent="0.25">
      <c r="A189" s="92" t="s">
        <v>523</v>
      </c>
      <c r="B189" s="99" t="s">
        <v>709</v>
      </c>
      <c r="C189" s="99" t="s">
        <v>716</v>
      </c>
      <c r="D189" s="99">
        <v>3</v>
      </c>
      <c r="E189" s="99" t="s">
        <v>721</v>
      </c>
      <c r="F189" s="99">
        <v>0.224</v>
      </c>
      <c r="G189" s="99" t="s">
        <v>338</v>
      </c>
      <c r="H189" s="101">
        <v>16.105390887948072</v>
      </c>
      <c r="I189" s="119" t="s">
        <v>674</v>
      </c>
      <c r="J189" s="114" t="s">
        <v>668</v>
      </c>
      <c r="K189" s="99" t="s">
        <v>671</v>
      </c>
    </row>
    <row r="190" spans="1:11" x14ac:dyDescent="0.25">
      <c r="A190" s="92" t="s">
        <v>524</v>
      </c>
      <c r="B190" s="99" t="s">
        <v>712</v>
      </c>
      <c r="C190" s="99" t="s">
        <v>716</v>
      </c>
      <c r="D190" s="99">
        <v>6</v>
      </c>
      <c r="E190" s="99" t="s">
        <v>721</v>
      </c>
      <c r="F190" s="92" t="s">
        <v>669</v>
      </c>
      <c r="G190" s="92" t="s">
        <v>671</v>
      </c>
      <c r="H190" s="92" t="s">
        <v>669</v>
      </c>
      <c r="I190" s="92" t="s">
        <v>671</v>
      </c>
      <c r="J190" s="99" t="s">
        <v>668</v>
      </c>
      <c r="K190" s="99" t="s">
        <v>671</v>
      </c>
    </row>
    <row r="191" spans="1:11" x14ac:dyDescent="0.25">
      <c r="A191" s="93" t="s">
        <v>525</v>
      </c>
      <c r="B191" s="99" t="s">
        <v>712</v>
      </c>
      <c r="C191" s="99" t="s">
        <v>716</v>
      </c>
      <c r="D191" s="99">
        <v>6</v>
      </c>
      <c r="E191" s="99" t="s">
        <v>721</v>
      </c>
      <c r="F191" s="99" t="s">
        <v>668</v>
      </c>
      <c r="G191" s="99" t="s">
        <v>671</v>
      </c>
      <c r="H191" s="101">
        <v>10.034359207271297</v>
      </c>
      <c r="I191" s="99" t="s">
        <v>744</v>
      </c>
      <c r="J191" s="114" t="s">
        <v>668</v>
      </c>
      <c r="K191" s="99" t="s">
        <v>671</v>
      </c>
    </row>
    <row r="192" spans="1:11" x14ac:dyDescent="0.25">
      <c r="A192" s="92" t="s">
        <v>526</v>
      </c>
      <c r="B192" s="99" t="s">
        <v>667</v>
      </c>
      <c r="C192" s="99" t="s">
        <v>667</v>
      </c>
      <c r="D192" s="99" t="s">
        <v>667</v>
      </c>
      <c r="E192" s="99" t="s">
        <v>671</v>
      </c>
      <c r="F192" s="99" t="s">
        <v>667</v>
      </c>
      <c r="G192" s="99" t="s">
        <v>671</v>
      </c>
      <c r="H192" s="99" t="s">
        <v>667</v>
      </c>
      <c r="I192" s="99" t="s">
        <v>671</v>
      </c>
      <c r="J192" s="99" t="s">
        <v>668</v>
      </c>
      <c r="K192" s="99" t="s">
        <v>671</v>
      </c>
    </row>
    <row r="193" spans="1:11" x14ac:dyDescent="0.25">
      <c r="A193" s="92" t="s">
        <v>527</v>
      </c>
      <c r="B193" s="99" t="s">
        <v>667</v>
      </c>
      <c r="C193" s="99" t="s">
        <v>667</v>
      </c>
      <c r="D193" s="99" t="s">
        <v>667</v>
      </c>
      <c r="E193" s="99" t="s">
        <v>671</v>
      </c>
      <c r="F193" s="99" t="s">
        <v>667</v>
      </c>
      <c r="G193" s="99" t="s">
        <v>671</v>
      </c>
      <c r="H193" s="99" t="s">
        <v>667</v>
      </c>
      <c r="I193" s="99" t="s">
        <v>671</v>
      </c>
      <c r="J193" s="99" t="s">
        <v>668</v>
      </c>
      <c r="K193" s="99" t="s">
        <v>671</v>
      </c>
    </row>
    <row r="194" spans="1:11" x14ac:dyDescent="0.25">
      <c r="A194" s="92" t="s">
        <v>528</v>
      </c>
      <c r="B194" s="99" t="s">
        <v>667</v>
      </c>
      <c r="C194" s="99" t="s">
        <v>667</v>
      </c>
      <c r="D194" s="99" t="s">
        <v>667</v>
      </c>
      <c r="E194" s="99" t="s">
        <v>671</v>
      </c>
      <c r="F194" s="99" t="s">
        <v>667</v>
      </c>
      <c r="G194" s="99" t="s">
        <v>671</v>
      </c>
      <c r="H194" s="99" t="s">
        <v>667</v>
      </c>
      <c r="I194" s="99" t="s">
        <v>671</v>
      </c>
      <c r="J194" s="114" t="s">
        <v>668</v>
      </c>
      <c r="K194" s="99" t="s">
        <v>671</v>
      </c>
    </row>
    <row r="195" spans="1:11" x14ac:dyDescent="0.25">
      <c r="A195" s="92" t="s">
        <v>529</v>
      </c>
      <c r="B195" s="99" t="s">
        <v>712</v>
      </c>
      <c r="C195" s="99" t="s">
        <v>716</v>
      </c>
      <c r="D195" s="99">
        <v>6</v>
      </c>
      <c r="E195" s="99" t="s">
        <v>721</v>
      </c>
      <c r="F195" s="99">
        <v>0.01</v>
      </c>
      <c r="G195" s="99" t="s">
        <v>339</v>
      </c>
      <c r="H195" s="99" t="s">
        <v>669</v>
      </c>
      <c r="I195" s="99" t="s">
        <v>671</v>
      </c>
      <c r="J195" s="99" t="s">
        <v>668</v>
      </c>
      <c r="K195" s="99" t="s">
        <v>671</v>
      </c>
    </row>
    <row r="196" spans="1:11" x14ac:dyDescent="0.25">
      <c r="A196" s="92" t="s">
        <v>530</v>
      </c>
      <c r="B196" s="99" t="s">
        <v>712</v>
      </c>
      <c r="C196" s="99" t="s">
        <v>716</v>
      </c>
      <c r="D196" s="99">
        <v>6</v>
      </c>
      <c r="E196" s="99" t="s">
        <v>721</v>
      </c>
      <c r="F196" s="99">
        <v>0.44400000000000001</v>
      </c>
      <c r="G196" s="99" t="s">
        <v>338</v>
      </c>
      <c r="H196" s="101" t="s">
        <v>742</v>
      </c>
      <c r="I196" s="99" t="s">
        <v>683</v>
      </c>
      <c r="J196" s="99" t="s">
        <v>668</v>
      </c>
      <c r="K196" s="99" t="s">
        <v>671</v>
      </c>
    </row>
    <row r="197" spans="1:11" x14ac:dyDescent="0.25">
      <c r="A197" s="92" t="s">
        <v>531</v>
      </c>
      <c r="B197" s="99" t="s">
        <v>668</v>
      </c>
      <c r="C197" s="99" t="s">
        <v>668</v>
      </c>
      <c r="D197" s="99" t="s">
        <v>668</v>
      </c>
      <c r="E197" s="99" t="s">
        <v>671</v>
      </c>
      <c r="F197" s="99" t="s">
        <v>668</v>
      </c>
      <c r="G197" s="99" t="s">
        <v>671</v>
      </c>
      <c r="H197" s="104" t="s">
        <v>669</v>
      </c>
      <c r="I197" s="104"/>
      <c r="J197" s="99" t="s">
        <v>668</v>
      </c>
      <c r="K197" s="99" t="s">
        <v>671</v>
      </c>
    </row>
    <row r="198" spans="1:11" x14ac:dyDescent="0.25">
      <c r="A198" s="92" t="s">
        <v>532</v>
      </c>
      <c r="B198" s="99" t="s">
        <v>712</v>
      </c>
      <c r="C198" s="99" t="s">
        <v>716</v>
      </c>
      <c r="D198" s="99">
        <v>6</v>
      </c>
      <c r="E198" s="99" t="s">
        <v>721</v>
      </c>
      <c r="F198" s="99">
        <v>2.8479999999999999</v>
      </c>
      <c r="G198" s="99" t="s">
        <v>338</v>
      </c>
      <c r="H198" s="101">
        <v>7.6378323204238043</v>
      </c>
      <c r="I198" s="99" t="s">
        <v>744</v>
      </c>
      <c r="J198" s="114" t="s">
        <v>668</v>
      </c>
      <c r="K198" s="99" t="s">
        <v>671</v>
      </c>
    </row>
    <row r="199" spans="1:11" x14ac:dyDescent="0.25">
      <c r="A199" s="92" t="s">
        <v>533</v>
      </c>
      <c r="B199" s="94" t="s">
        <v>713</v>
      </c>
      <c r="C199" s="94" t="s">
        <v>715</v>
      </c>
      <c r="D199" s="94">
        <v>3</v>
      </c>
      <c r="E199" s="94" t="s">
        <v>729</v>
      </c>
      <c r="F199" s="99">
        <v>2.85</v>
      </c>
      <c r="G199" s="99" t="s">
        <v>339</v>
      </c>
      <c r="H199" s="99" t="s">
        <v>669</v>
      </c>
      <c r="I199" s="99" t="s">
        <v>671</v>
      </c>
      <c r="J199" s="99" t="s">
        <v>668</v>
      </c>
      <c r="K199" s="99" t="s">
        <v>671</v>
      </c>
    </row>
    <row r="200" spans="1:11" x14ac:dyDescent="0.25">
      <c r="A200" s="92" t="s">
        <v>534</v>
      </c>
      <c r="B200" s="99" t="s">
        <v>710</v>
      </c>
      <c r="C200" s="99" t="s">
        <v>711</v>
      </c>
      <c r="D200" s="99">
        <v>3</v>
      </c>
      <c r="E200" s="99" t="s">
        <v>721</v>
      </c>
      <c r="F200" s="99">
        <v>0.03</v>
      </c>
      <c r="G200" s="99" t="s">
        <v>339</v>
      </c>
      <c r="H200" s="99" t="s">
        <v>669</v>
      </c>
      <c r="I200" s="99" t="s">
        <v>671</v>
      </c>
      <c r="J200" s="107">
        <v>0.70028974369279107</v>
      </c>
      <c r="K200" s="99" t="s">
        <v>744</v>
      </c>
    </row>
    <row r="201" spans="1:11" x14ac:dyDescent="0.25">
      <c r="A201" s="92" t="s">
        <v>535</v>
      </c>
      <c r="B201" s="99" t="s">
        <v>233</v>
      </c>
      <c r="C201" s="99" t="s">
        <v>709</v>
      </c>
      <c r="D201" s="99">
        <v>3</v>
      </c>
      <c r="E201" s="99" t="s">
        <v>721</v>
      </c>
      <c r="F201" s="99">
        <v>0.15</v>
      </c>
      <c r="G201" s="99" t="s">
        <v>339</v>
      </c>
      <c r="H201" s="101">
        <v>9.0231927709077482</v>
      </c>
      <c r="I201" s="99" t="s">
        <v>744</v>
      </c>
      <c r="J201" s="99">
        <v>0.71202870659744455</v>
      </c>
      <c r="K201" s="99" t="s">
        <v>744</v>
      </c>
    </row>
    <row r="202" spans="1:11" x14ac:dyDescent="0.25">
      <c r="A202" s="92" t="s">
        <v>536</v>
      </c>
      <c r="B202" s="99" t="s">
        <v>710</v>
      </c>
      <c r="C202" s="99" t="s">
        <v>711</v>
      </c>
      <c r="D202" s="99">
        <v>3</v>
      </c>
      <c r="E202" s="99" t="s">
        <v>721</v>
      </c>
      <c r="F202" s="99">
        <v>0.25</v>
      </c>
      <c r="G202" s="99" t="s">
        <v>339</v>
      </c>
      <c r="H202" s="101">
        <v>7.7059172055917688</v>
      </c>
      <c r="I202" s="99" t="s">
        <v>744</v>
      </c>
      <c r="J202" s="99" t="s">
        <v>669</v>
      </c>
      <c r="K202" s="99" t="s">
        <v>671</v>
      </c>
    </row>
    <row r="203" spans="1:11" x14ac:dyDescent="0.25">
      <c r="A203" s="93" t="s">
        <v>537</v>
      </c>
      <c r="B203" s="99" t="s">
        <v>233</v>
      </c>
      <c r="C203" s="99" t="s">
        <v>711</v>
      </c>
      <c r="D203" s="99">
        <v>4</v>
      </c>
      <c r="E203" s="99" t="s">
        <v>721</v>
      </c>
      <c r="F203" s="99">
        <v>0.127</v>
      </c>
      <c r="G203" s="99" t="s">
        <v>338</v>
      </c>
      <c r="H203" s="101">
        <v>7.8347068010790863</v>
      </c>
      <c r="I203" s="99" t="s">
        <v>744</v>
      </c>
      <c r="J203" s="134">
        <v>0.65152647401290209</v>
      </c>
      <c r="K203" s="99" t="s">
        <v>744</v>
      </c>
    </row>
    <row r="204" spans="1:11" x14ac:dyDescent="0.25">
      <c r="A204" s="92" t="s">
        <v>538</v>
      </c>
      <c r="B204" s="94" t="s">
        <v>710</v>
      </c>
      <c r="C204" s="94" t="s">
        <v>709</v>
      </c>
      <c r="D204" s="94">
        <v>2</v>
      </c>
      <c r="E204" s="94" t="s">
        <v>721</v>
      </c>
      <c r="F204" s="99">
        <v>0.13</v>
      </c>
      <c r="G204" s="99" t="s">
        <v>339</v>
      </c>
      <c r="H204" s="101">
        <v>13.239970238095237</v>
      </c>
      <c r="I204" s="99" t="s">
        <v>767</v>
      </c>
      <c r="J204" s="133">
        <v>0.84</v>
      </c>
      <c r="K204" s="119" t="s">
        <v>802</v>
      </c>
    </row>
    <row r="205" spans="1:11" x14ac:dyDescent="0.25">
      <c r="A205" s="92" t="s">
        <v>539</v>
      </c>
      <c r="B205" s="99" t="s">
        <v>712</v>
      </c>
      <c r="C205" s="99" t="s">
        <v>716</v>
      </c>
      <c r="D205" s="99">
        <v>6</v>
      </c>
      <c r="E205" s="99" t="s">
        <v>721</v>
      </c>
      <c r="F205" s="99">
        <v>0.19</v>
      </c>
      <c r="G205" s="99" t="s">
        <v>339</v>
      </c>
      <c r="H205" s="101">
        <v>8.64</v>
      </c>
      <c r="I205" s="99" t="s">
        <v>674</v>
      </c>
      <c r="J205" s="99">
        <v>0.64800000000000002</v>
      </c>
      <c r="K205" s="94" t="s">
        <v>803</v>
      </c>
    </row>
    <row r="206" spans="1:11" x14ac:dyDescent="0.25">
      <c r="A206" s="92" t="s">
        <v>136</v>
      </c>
      <c r="B206" s="99" t="s">
        <v>712</v>
      </c>
      <c r="C206" s="99" t="s">
        <v>716</v>
      </c>
      <c r="D206" s="99">
        <v>6</v>
      </c>
      <c r="E206" s="99" t="s">
        <v>721</v>
      </c>
      <c r="F206" s="99">
        <v>31</v>
      </c>
      <c r="G206" s="99" t="s">
        <v>339</v>
      </c>
      <c r="H206" s="101">
        <v>13.678672288431803</v>
      </c>
      <c r="I206" s="119" t="s">
        <v>768</v>
      </c>
      <c r="J206" s="114">
        <v>0.57942000000000005</v>
      </c>
      <c r="K206" s="119" t="s">
        <v>801</v>
      </c>
    </row>
    <row r="207" spans="1:11" x14ac:dyDescent="0.25">
      <c r="A207" s="92" t="s">
        <v>137</v>
      </c>
      <c r="B207" s="99" t="s">
        <v>707</v>
      </c>
      <c r="C207" s="99" t="s">
        <v>710</v>
      </c>
      <c r="D207" s="99">
        <v>5</v>
      </c>
      <c r="E207" s="99" t="s">
        <v>721</v>
      </c>
      <c r="F207" s="99">
        <v>17</v>
      </c>
      <c r="G207" s="99" t="s">
        <v>339</v>
      </c>
      <c r="H207" s="101">
        <v>10.464794771135967</v>
      </c>
      <c r="I207" s="99" t="s">
        <v>744</v>
      </c>
      <c r="J207" s="99">
        <v>0.61199999999999999</v>
      </c>
      <c r="K207" s="94" t="s">
        <v>804</v>
      </c>
    </row>
    <row r="208" spans="1:11" x14ac:dyDescent="0.25">
      <c r="A208" s="92" t="s">
        <v>540</v>
      </c>
      <c r="B208" s="99" t="s">
        <v>709</v>
      </c>
      <c r="C208" s="99" t="s">
        <v>716</v>
      </c>
      <c r="D208" s="99">
        <v>3</v>
      </c>
      <c r="E208" s="99" t="s">
        <v>721</v>
      </c>
      <c r="F208" s="99">
        <v>841.29</v>
      </c>
      <c r="G208" s="99" t="s">
        <v>338</v>
      </c>
      <c r="H208" s="101">
        <v>9.48</v>
      </c>
      <c r="I208" s="99" t="s">
        <v>674</v>
      </c>
      <c r="J208" s="99" t="s">
        <v>740</v>
      </c>
      <c r="K208" s="119" t="s">
        <v>671</v>
      </c>
    </row>
    <row r="209" spans="1:11" x14ac:dyDescent="0.25">
      <c r="A209" s="92" t="s">
        <v>541</v>
      </c>
      <c r="B209" s="99" t="s">
        <v>713</v>
      </c>
      <c r="C209" s="99" t="s">
        <v>710</v>
      </c>
      <c r="D209" s="99">
        <v>9</v>
      </c>
      <c r="E209" s="99" t="s">
        <v>721</v>
      </c>
      <c r="F209" s="101">
        <v>17.488</v>
      </c>
      <c r="G209" s="94" t="s">
        <v>695</v>
      </c>
      <c r="H209" s="104" t="s">
        <v>669</v>
      </c>
      <c r="I209" s="104"/>
      <c r="J209" s="99" t="s">
        <v>668</v>
      </c>
      <c r="K209" s="99" t="s">
        <v>671</v>
      </c>
    </row>
    <row r="210" spans="1:11" x14ac:dyDescent="0.25">
      <c r="A210" s="92" t="s">
        <v>139</v>
      </c>
      <c r="B210" s="99" t="s">
        <v>712</v>
      </c>
      <c r="C210" s="99" t="s">
        <v>716</v>
      </c>
      <c r="D210" s="99">
        <v>6</v>
      </c>
      <c r="E210" s="99" t="s">
        <v>721</v>
      </c>
      <c r="F210" s="99">
        <v>13.92</v>
      </c>
      <c r="G210" s="99" t="s">
        <v>339</v>
      </c>
      <c r="H210" s="94" t="s">
        <v>669</v>
      </c>
      <c r="I210" s="94" t="s">
        <v>671</v>
      </c>
      <c r="J210" s="99" t="s">
        <v>668</v>
      </c>
      <c r="K210" s="99" t="s">
        <v>671</v>
      </c>
    </row>
    <row r="211" spans="1:11" x14ac:dyDescent="0.25">
      <c r="A211" s="92" t="s">
        <v>141</v>
      </c>
      <c r="B211" s="99" t="s">
        <v>712</v>
      </c>
      <c r="C211" s="99" t="s">
        <v>710</v>
      </c>
      <c r="D211" s="99">
        <v>3</v>
      </c>
      <c r="E211" s="99" t="s">
        <v>721</v>
      </c>
      <c r="F211" s="99">
        <v>11.33</v>
      </c>
      <c r="G211" s="99" t="s">
        <v>338</v>
      </c>
      <c r="H211" s="101">
        <v>12.893373613193404</v>
      </c>
      <c r="I211" s="99" t="s">
        <v>744</v>
      </c>
      <c r="J211" s="114" t="s">
        <v>668</v>
      </c>
      <c r="K211" s="99" t="s">
        <v>671</v>
      </c>
    </row>
    <row r="212" spans="1:11" x14ac:dyDescent="0.25">
      <c r="A212" s="93" t="s">
        <v>542</v>
      </c>
      <c r="B212" s="99" t="s">
        <v>667</v>
      </c>
      <c r="C212" s="99" t="s">
        <v>667</v>
      </c>
      <c r="D212" s="99" t="s">
        <v>667</v>
      </c>
      <c r="E212" s="99" t="s">
        <v>671</v>
      </c>
      <c r="F212" s="99" t="s">
        <v>667</v>
      </c>
      <c r="G212" s="99" t="s">
        <v>671</v>
      </c>
      <c r="H212" s="99" t="s">
        <v>667</v>
      </c>
      <c r="I212" s="99" t="s">
        <v>671</v>
      </c>
      <c r="J212" s="114" t="s">
        <v>668</v>
      </c>
      <c r="K212" s="99" t="s">
        <v>671</v>
      </c>
    </row>
    <row r="213" spans="1:11" x14ac:dyDescent="0.25">
      <c r="A213" s="92" t="s">
        <v>543</v>
      </c>
      <c r="B213" s="99" t="s">
        <v>712</v>
      </c>
      <c r="C213" s="99" t="s">
        <v>710</v>
      </c>
      <c r="D213" s="99">
        <v>3</v>
      </c>
      <c r="E213" s="99" t="s">
        <v>721</v>
      </c>
      <c r="F213" s="92" t="s">
        <v>669</v>
      </c>
      <c r="G213" s="92" t="s">
        <v>671</v>
      </c>
      <c r="H213" s="92" t="s">
        <v>669</v>
      </c>
      <c r="I213" s="92" t="s">
        <v>671</v>
      </c>
      <c r="J213" s="92" t="s">
        <v>669</v>
      </c>
      <c r="K213" s="92" t="s">
        <v>671</v>
      </c>
    </row>
    <row r="214" spans="1:11" x14ac:dyDescent="0.25">
      <c r="A214" s="93" t="s">
        <v>544</v>
      </c>
      <c r="B214" s="99" t="s">
        <v>709</v>
      </c>
      <c r="C214" s="99" t="s">
        <v>716</v>
      </c>
      <c r="D214" s="99">
        <v>2</v>
      </c>
      <c r="E214" s="99" t="s">
        <v>721</v>
      </c>
      <c r="F214" s="99">
        <v>6.45</v>
      </c>
      <c r="G214" s="99" t="s">
        <v>339</v>
      </c>
      <c r="H214" s="101">
        <v>10.315955380712996</v>
      </c>
      <c r="I214" s="99" t="s">
        <v>744</v>
      </c>
      <c r="J214" s="94" t="s">
        <v>669</v>
      </c>
      <c r="K214" s="94" t="s">
        <v>671</v>
      </c>
    </row>
    <row r="215" spans="1:11" x14ac:dyDescent="0.25">
      <c r="A215" s="92" t="s">
        <v>545</v>
      </c>
      <c r="B215" s="99" t="s">
        <v>713</v>
      </c>
      <c r="C215" s="99" t="s">
        <v>715</v>
      </c>
      <c r="D215" s="99">
        <v>3</v>
      </c>
      <c r="E215" s="99" t="s">
        <v>721</v>
      </c>
      <c r="F215" s="101">
        <v>1.8</v>
      </c>
      <c r="G215" s="99" t="s">
        <v>339</v>
      </c>
      <c r="H215" s="101">
        <v>17.276678926558347</v>
      </c>
      <c r="I215" s="119" t="s">
        <v>674</v>
      </c>
      <c r="J215" s="114" t="s">
        <v>789</v>
      </c>
      <c r="K215" s="99" t="s">
        <v>671</v>
      </c>
    </row>
    <row r="216" spans="1:11" x14ac:dyDescent="0.25">
      <c r="A216" s="92" t="s">
        <v>142</v>
      </c>
      <c r="B216" s="99" t="s">
        <v>233</v>
      </c>
      <c r="C216" s="99" t="s">
        <v>709</v>
      </c>
      <c r="D216" s="99">
        <v>3</v>
      </c>
      <c r="E216" s="99" t="s">
        <v>721</v>
      </c>
      <c r="F216" s="99">
        <v>0.67</v>
      </c>
      <c r="G216" s="99" t="s">
        <v>339</v>
      </c>
      <c r="H216" s="130">
        <v>7.2992700729927007</v>
      </c>
      <c r="I216" s="132" t="s">
        <v>769</v>
      </c>
      <c r="J216" s="107">
        <v>0.57702505179050156</v>
      </c>
      <c r="K216" s="99" t="s">
        <v>744</v>
      </c>
    </row>
    <row r="217" spans="1:11" x14ac:dyDescent="0.25">
      <c r="A217" s="92" t="s">
        <v>29</v>
      </c>
      <c r="B217" s="99" t="s">
        <v>713</v>
      </c>
      <c r="C217" s="99" t="s">
        <v>706</v>
      </c>
      <c r="D217" s="99">
        <v>6</v>
      </c>
      <c r="E217" s="99" t="s">
        <v>721</v>
      </c>
      <c r="F217" s="99">
        <v>0.313</v>
      </c>
      <c r="G217" s="99" t="s">
        <v>338</v>
      </c>
      <c r="H217" s="101">
        <v>7.9623219716188771</v>
      </c>
      <c r="I217" s="99" t="s">
        <v>744</v>
      </c>
      <c r="J217" s="107">
        <v>0.75137510773299965</v>
      </c>
      <c r="K217" s="99" t="s">
        <v>744</v>
      </c>
    </row>
    <row r="218" spans="1:11" x14ac:dyDescent="0.25">
      <c r="A218" s="92" t="s">
        <v>546</v>
      </c>
      <c r="B218" s="99" t="s">
        <v>712</v>
      </c>
      <c r="C218" s="99" t="s">
        <v>716</v>
      </c>
      <c r="D218" s="99">
        <v>6</v>
      </c>
      <c r="E218" s="99" t="s">
        <v>721</v>
      </c>
      <c r="F218" s="99">
        <v>11.57</v>
      </c>
      <c r="G218" s="99" t="s">
        <v>339</v>
      </c>
      <c r="H218" s="101">
        <v>16.644121204660195</v>
      </c>
      <c r="I218" s="99" t="s">
        <v>744</v>
      </c>
      <c r="J218" s="99">
        <v>0.52954142334716003</v>
      </c>
      <c r="K218" s="99" t="s">
        <v>744</v>
      </c>
    </row>
    <row r="219" spans="1:11" x14ac:dyDescent="0.25">
      <c r="A219" s="92" t="s">
        <v>547</v>
      </c>
      <c r="B219" s="99" t="s">
        <v>711</v>
      </c>
      <c r="C219" s="99" t="s">
        <v>714</v>
      </c>
      <c r="D219" s="99">
        <v>4</v>
      </c>
      <c r="E219" s="99" t="s">
        <v>721</v>
      </c>
      <c r="F219" s="99">
        <v>6.8666666666666668E-2</v>
      </c>
      <c r="G219" s="99" t="s">
        <v>338</v>
      </c>
      <c r="H219" s="127">
        <v>42.06</v>
      </c>
      <c r="I219" s="99" t="s">
        <v>770</v>
      </c>
      <c r="J219" s="99" t="s">
        <v>668</v>
      </c>
      <c r="K219" s="99" t="s">
        <v>671</v>
      </c>
    </row>
    <row r="220" spans="1:11" x14ac:dyDescent="0.25">
      <c r="A220" s="92" t="s">
        <v>548</v>
      </c>
      <c r="B220" s="99" t="s">
        <v>667</v>
      </c>
      <c r="C220" s="99" t="s">
        <v>667</v>
      </c>
      <c r="D220" s="99" t="s">
        <v>667</v>
      </c>
      <c r="E220" s="99" t="s">
        <v>671</v>
      </c>
      <c r="F220" s="99" t="s">
        <v>667</v>
      </c>
      <c r="G220" s="99" t="s">
        <v>671</v>
      </c>
      <c r="H220" s="99" t="s">
        <v>667</v>
      </c>
      <c r="I220" s="99" t="s">
        <v>671</v>
      </c>
      <c r="J220" s="99" t="s">
        <v>668</v>
      </c>
      <c r="K220" s="99" t="s">
        <v>671</v>
      </c>
    </row>
    <row r="221" spans="1:11" x14ac:dyDescent="0.25">
      <c r="A221" s="92" t="s">
        <v>549</v>
      </c>
      <c r="B221" s="99" t="s">
        <v>712</v>
      </c>
      <c r="C221" s="99" t="s">
        <v>710</v>
      </c>
      <c r="D221" s="99">
        <v>3</v>
      </c>
      <c r="E221" s="99" t="s">
        <v>721</v>
      </c>
      <c r="F221" s="99">
        <v>5.71</v>
      </c>
      <c r="G221" s="99" t="s">
        <v>339</v>
      </c>
      <c r="H221" s="92" t="s">
        <v>669</v>
      </c>
      <c r="I221" s="92" t="s">
        <v>671</v>
      </c>
      <c r="J221" s="92" t="s">
        <v>669</v>
      </c>
      <c r="K221" s="92" t="s">
        <v>671</v>
      </c>
    </row>
    <row r="222" spans="1:11" x14ac:dyDescent="0.25">
      <c r="A222" s="92" t="s">
        <v>550</v>
      </c>
      <c r="B222" s="99" t="s">
        <v>711</v>
      </c>
      <c r="C222" s="99" t="s">
        <v>709</v>
      </c>
      <c r="D222" s="99">
        <v>12</v>
      </c>
      <c r="E222" s="99" t="s">
        <v>721</v>
      </c>
      <c r="F222" s="99">
        <v>4.97</v>
      </c>
      <c r="G222" s="99" t="s">
        <v>339</v>
      </c>
      <c r="H222" s="101">
        <v>36.270549884321333</v>
      </c>
      <c r="I222" s="119" t="s">
        <v>674</v>
      </c>
      <c r="J222" s="99" t="s">
        <v>668</v>
      </c>
      <c r="K222" s="99" t="s">
        <v>671</v>
      </c>
    </row>
    <row r="223" spans="1:11" x14ac:dyDescent="0.25">
      <c r="A223" s="92" t="s">
        <v>154</v>
      </c>
      <c r="B223" s="94" t="s">
        <v>712</v>
      </c>
      <c r="C223" s="99" t="s">
        <v>716</v>
      </c>
      <c r="D223" s="99">
        <v>6</v>
      </c>
      <c r="E223" s="99" t="s">
        <v>721</v>
      </c>
      <c r="F223" s="101">
        <v>7.9</v>
      </c>
      <c r="G223" s="99" t="s">
        <v>339</v>
      </c>
      <c r="H223" s="101">
        <v>34.475399294061084</v>
      </c>
      <c r="I223" s="99" t="s">
        <v>744</v>
      </c>
      <c r="J223" s="94" t="s">
        <v>669</v>
      </c>
      <c r="K223" s="94" t="s">
        <v>671</v>
      </c>
    </row>
    <row r="224" spans="1:11" x14ac:dyDescent="0.25">
      <c r="A224" s="92" t="s">
        <v>551</v>
      </c>
      <c r="B224" s="99" t="s">
        <v>712</v>
      </c>
      <c r="C224" s="99" t="s">
        <v>710</v>
      </c>
      <c r="D224" s="99">
        <v>3</v>
      </c>
      <c r="E224" s="94" t="s">
        <v>732</v>
      </c>
      <c r="F224" s="99">
        <v>9</v>
      </c>
      <c r="G224" s="99" t="s">
        <v>339</v>
      </c>
      <c r="H224" s="101">
        <v>10</v>
      </c>
      <c r="I224" s="99" t="s">
        <v>771</v>
      </c>
      <c r="J224" s="99">
        <v>0.60134433333333348</v>
      </c>
      <c r="K224" s="119" t="s">
        <v>801</v>
      </c>
    </row>
    <row r="225" spans="1:11" x14ac:dyDescent="0.25">
      <c r="A225" s="92" t="s">
        <v>155</v>
      </c>
      <c r="B225" s="99" t="s">
        <v>715</v>
      </c>
      <c r="C225" s="99" t="s">
        <v>712</v>
      </c>
      <c r="D225" s="99">
        <v>5</v>
      </c>
      <c r="E225" s="99" t="s">
        <v>721</v>
      </c>
      <c r="F225" s="99">
        <v>27.207999999999998</v>
      </c>
      <c r="G225" s="99" t="s">
        <v>343</v>
      </c>
      <c r="H225" s="101">
        <v>10.009801103869012</v>
      </c>
      <c r="I225" s="99" t="s">
        <v>744</v>
      </c>
      <c r="J225" s="133">
        <v>0.78351000000000004</v>
      </c>
      <c r="K225" s="119" t="s">
        <v>792</v>
      </c>
    </row>
    <row r="226" spans="1:11" x14ac:dyDescent="0.25">
      <c r="A226" s="92" t="s">
        <v>156</v>
      </c>
      <c r="B226" s="94" t="s">
        <v>713</v>
      </c>
      <c r="C226" s="94" t="s">
        <v>715</v>
      </c>
      <c r="D226" s="94">
        <v>3</v>
      </c>
      <c r="E226" s="94" t="s">
        <v>730</v>
      </c>
      <c r="F226" s="99">
        <v>146.01499999999999</v>
      </c>
      <c r="G226" s="99" t="s">
        <v>338</v>
      </c>
      <c r="H226" s="101">
        <v>13.704214096834637</v>
      </c>
      <c r="I226" s="119" t="s">
        <v>674</v>
      </c>
      <c r="J226" s="133">
        <v>0.49830000000000002</v>
      </c>
      <c r="K226" s="119" t="s">
        <v>792</v>
      </c>
    </row>
    <row r="227" spans="1:11" x14ac:dyDescent="0.25">
      <c r="A227" s="92" t="s">
        <v>552</v>
      </c>
      <c r="B227" s="99" t="s">
        <v>712</v>
      </c>
      <c r="C227" s="99" t="s">
        <v>710</v>
      </c>
      <c r="D227" s="99">
        <v>3</v>
      </c>
      <c r="E227" s="99" t="s">
        <v>721</v>
      </c>
      <c r="F227" s="92" t="s">
        <v>669</v>
      </c>
      <c r="G227" s="92" t="s">
        <v>671</v>
      </c>
      <c r="H227" s="92" t="s">
        <v>669</v>
      </c>
      <c r="I227" s="92" t="s">
        <v>671</v>
      </c>
      <c r="J227" s="92" t="s">
        <v>669</v>
      </c>
      <c r="K227" s="92" t="s">
        <v>671</v>
      </c>
    </row>
    <row r="228" spans="1:11" x14ac:dyDescent="0.25">
      <c r="A228" s="92" t="s">
        <v>157</v>
      </c>
      <c r="B228" s="99" t="s">
        <v>714</v>
      </c>
      <c r="C228" s="99" t="s">
        <v>233</v>
      </c>
      <c r="D228" s="99">
        <v>7</v>
      </c>
      <c r="E228" s="99" t="s">
        <v>721</v>
      </c>
      <c r="F228" s="105">
        <v>44.195</v>
      </c>
      <c r="G228" s="99" t="s">
        <v>342</v>
      </c>
      <c r="H228" s="101">
        <v>8.4967762787376309</v>
      </c>
      <c r="I228" s="99" t="s">
        <v>744</v>
      </c>
      <c r="J228" s="133">
        <v>0.86960999999999999</v>
      </c>
      <c r="K228" s="119" t="s">
        <v>792</v>
      </c>
    </row>
    <row r="229" spans="1:11" x14ac:dyDescent="0.25">
      <c r="A229" s="92" t="s">
        <v>158</v>
      </c>
      <c r="B229" s="99" t="s">
        <v>708</v>
      </c>
      <c r="C229" s="99" t="s">
        <v>709</v>
      </c>
      <c r="D229" s="99">
        <v>7</v>
      </c>
      <c r="E229" s="99" t="s">
        <v>721</v>
      </c>
      <c r="F229" s="111">
        <v>43.52</v>
      </c>
      <c r="G229" s="99" t="s">
        <v>344</v>
      </c>
      <c r="H229" s="92" t="s">
        <v>669</v>
      </c>
      <c r="I229" s="92" t="s">
        <v>671</v>
      </c>
      <c r="J229" s="107">
        <v>0.63871927697163833</v>
      </c>
      <c r="K229" s="99" t="s">
        <v>805</v>
      </c>
    </row>
    <row r="230" spans="1:11" x14ac:dyDescent="0.25">
      <c r="A230" s="92" t="s">
        <v>158</v>
      </c>
      <c r="B230" s="99" t="s">
        <v>708</v>
      </c>
      <c r="C230" s="99" t="s">
        <v>709</v>
      </c>
      <c r="D230" s="99">
        <v>7</v>
      </c>
      <c r="E230" s="99" t="s">
        <v>721</v>
      </c>
      <c r="F230" s="111">
        <v>43.52</v>
      </c>
      <c r="G230" s="99" t="s">
        <v>344</v>
      </c>
      <c r="H230" s="101">
        <v>6.0196733487231224</v>
      </c>
      <c r="I230" s="99" t="s">
        <v>744</v>
      </c>
      <c r="J230" s="92" t="s">
        <v>669</v>
      </c>
      <c r="K230" s="92" t="s">
        <v>671</v>
      </c>
    </row>
    <row r="231" spans="1:11" x14ac:dyDescent="0.25">
      <c r="A231" s="92" t="s">
        <v>553</v>
      </c>
      <c r="B231" s="99" t="s">
        <v>712</v>
      </c>
      <c r="C231" s="99" t="s">
        <v>716</v>
      </c>
      <c r="D231" s="99">
        <v>6</v>
      </c>
      <c r="E231" s="99" t="s">
        <v>721</v>
      </c>
      <c r="F231" s="109">
        <v>130.839</v>
      </c>
      <c r="G231" s="118" t="s">
        <v>690</v>
      </c>
      <c r="H231" s="101">
        <v>9.4139148627176965</v>
      </c>
      <c r="I231" s="99" t="s">
        <v>744</v>
      </c>
      <c r="J231" s="94" t="s">
        <v>669</v>
      </c>
      <c r="K231" s="94" t="s">
        <v>671</v>
      </c>
    </row>
    <row r="232" spans="1:11" x14ac:dyDescent="0.25">
      <c r="A232" s="93" t="s">
        <v>554</v>
      </c>
      <c r="B232" s="94" t="s">
        <v>712</v>
      </c>
      <c r="C232" s="99" t="s">
        <v>716</v>
      </c>
      <c r="D232" s="99">
        <v>6</v>
      </c>
      <c r="E232" s="99" t="s">
        <v>721</v>
      </c>
      <c r="F232" s="112">
        <v>98.02</v>
      </c>
      <c r="G232" s="99" t="s">
        <v>341</v>
      </c>
      <c r="H232" s="94" t="s">
        <v>669</v>
      </c>
      <c r="I232" s="94" t="s">
        <v>671</v>
      </c>
      <c r="J232" s="94" t="s">
        <v>668</v>
      </c>
      <c r="K232" s="99" t="s">
        <v>671</v>
      </c>
    </row>
    <row r="233" spans="1:11" x14ac:dyDescent="0.25">
      <c r="A233" s="92" t="s">
        <v>555</v>
      </c>
      <c r="B233" s="99" t="s">
        <v>711</v>
      </c>
      <c r="C233" s="99" t="s">
        <v>709</v>
      </c>
      <c r="D233" s="99">
        <v>12</v>
      </c>
      <c r="E233" s="99" t="s">
        <v>721</v>
      </c>
      <c r="F233" s="111">
        <v>0.879</v>
      </c>
      <c r="G233" s="99" t="s">
        <v>338</v>
      </c>
      <c r="H233" s="101">
        <v>56.164908244516184</v>
      </c>
      <c r="I233" s="119" t="s">
        <v>674</v>
      </c>
      <c r="J233" s="99" t="s">
        <v>668</v>
      </c>
      <c r="K233" s="99" t="s">
        <v>671</v>
      </c>
    </row>
    <row r="234" spans="1:11" x14ac:dyDescent="0.25">
      <c r="A234" s="92" t="s">
        <v>556</v>
      </c>
      <c r="B234" s="99" t="s">
        <v>711</v>
      </c>
      <c r="C234" s="99" t="s">
        <v>709</v>
      </c>
      <c r="D234" s="99">
        <v>12</v>
      </c>
      <c r="E234" s="99" t="s">
        <v>721</v>
      </c>
      <c r="F234" s="105">
        <v>0.91500000000000004</v>
      </c>
      <c r="G234" s="99" t="s">
        <v>342</v>
      </c>
      <c r="H234" s="101">
        <v>63.274022362491465</v>
      </c>
      <c r="I234" s="99" t="s">
        <v>744</v>
      </c>
      <c r="J234" s="99" t="s">
        <v>668</v>
      </c>
      <c r="K234" s="99" t="s">
        <v>671</v>
      </c>
    </row>
    <row r="235" spans="1:11" x14ac:dyDescent="0.25">
      <c r="A235" s="92" t="s">
        <v>557</v>
      </c>
      <c r="B235" s="99" t="s">
        <v>715</v>
      </c>
      <c r="C235" s="99" t="s">
        <v>709</v>
      </c>
      <c r="D235" s="99">
        <v>8</v>
      </c>
      <c r="E235" s="99" t="s">
        <v>721</v>
      </c>
      <c r="F235" s="104" t="s">
        <v>669</v>
      </c>
      <c r="G235" s="120"/>
      <c r="H235" s="99" t="s">
        <v>669</v>
      </c>
      <c r="I235" s="99" t="s">
        <v>671</v>
      </c>
      <c r="J235" s="92" t="s">
        <v>668</v>
      </c>
      <c r="K235" s="99" t="s">
        <v>671</v>
      </c>
    </row>
    <row r="236" spans="1:11" x14ac:dyDescent="0.25">
      <c r="A236" s="92" t="s">
        <v>558</v>
      </c>
      <c r="B236" s="99" t="s">
        <v>233</v>
      </c>
      <c r="C236" s="99" t="s">
        <v>715</v>
      </c>
      <c r="D236" s="99">
        <v>8</v>
      </c>
      <c r="E236" s="99" t="s">
        <v>721</v>
      </c>
      <c r="F236" s="108">
        <v>0.9</v>
      </c>
      <c r="G236" s="99" t="s">
        <v>342</v>
      </c>
      <c r="H236" s="94" t="s">
        <v>669</v>
      </c>
      <c r="I236" s="94" t="s">
        <v>671</v>
      </c>
      <c r="J236" s="94" t="s">
        <v>668</v>
      </c>
      <c r="K236" s="99" t="s">
        <v>671</v>
      </c>
    </row>
    <row r="237" spans="1:11" x14ac:dyDescent="0.25">
      <c r="A237" s="92" t="s">
        <v>559</v>
      </c>
      <c r="B237" s="99" t="s">
        <v>715</v>
      </c>
      <c r="C237" s="99" t="s">
        <v>709</v>
      </c>
      <c r="D237" s="99">
        <v>8</v>
      </c>
      <c r="E237" s="99" t="s">
        <v>721</v>
      </c>
      <c r="F237" s="113">
        <v>0.63780000000000003</v>
      </c>
      <c r="G237" s="99" t="s">
        <v>342</v>
      </c>
      <c r="H237" s="101">
        <v>36.005405405405405</v>
      </c>
      <c r="I237" s="99" t="s">
        <v>341</v>
      </c>
      <c r="J237" s="114" t="s">
        <v>668</v>
      </c>
      <c r="K237" s="99" t="s">
        <v>671</v>
      </c>
    </row>
    <row r="238" spans="1:11" x14ac:dyDescent="0.25">
      <c r="A238" s="92" t="s">
        <v>560</v>
      </c>
      <c r="B238" s="99" t="s">
        <v>667</v>
      </c>
      <c r="C238" s="99" t="s">
        <v>667</v>
      </c>
      <c r="D238" s="99" t="s">
        <v>667</v>
      </c>
      <c r="E238" s="99" t="s">
        <v>671</v>
      </c>
      <c r="F238" s="99" t="s">
        <v>667</v>
      </c>
      <c r="G238" s="99" t="s">
        <v>671</v>
      </c>
      <c r="H238" s="99" t="s">
        <v>667</v>
      </c>
      <c r="I238" s="99" t="s">
        <v>671</v>
      </c>
      <c r="J238" s="135" t="s">
        <v>668</v>
      </c>
      <c r="K238" s="99" t="s">
        <v>671</v>
      </c>
    </row>
    <row r="239" spans="1:11" x14ac:dyDescent="0.25">
      <c r="A239" s="93" t="s">
        <v>561</v>
      </c>
      <c r="B239" s="99" t="s">
        <v>707</v>
      </c>
      <c r="C239" s="99" t="s">
        <v>710</v>
      </c>
      <c r="D239" s="99">
        <v>5</v>
      </c>
      <c r="E239" s="99" t="s">
        <v>721</v>
      </c>
      <c r="F239" s="99">
        <v>0.06</v>
      </c>
      <c r="G239" s="99" t="s">
        <v>339</v>
      </c>
      <c r="H239" s="101">
        <v>10.43</v>
      </c>
      <c r="I239" s="99" t="s">
        <v>674</v>
      </c>
      <c r="J239" s="94" t="s">
        <v>669</v>
      </c>
      <c r="K239" s="94" t="s">
        <v>671</v>
      </c>
    </row>
    <row r="240" spans="1:11" x14ac:dyDescent="0.25">
      <c r="A240" s="92" t="s">
        <v>161</v>
      </c>
      <c r="B240" s="99" t="s">
        <v>708</v>
      </c>
      <c r="C240" s="99" t="s">
        <v>709</v>
      </c>
      <c r="D240" s="99">
        <v>7</v>
      </c>
      <c r="E240" s="99" t="s">
        <v>721</v>
      </c>
      <c r="F240" s="101">
        <v>18.9575</v>
      </c>
      <c r="G240" s="99" t="s">
        <v>338</v>
      </c>
      <c r="H240" s="101">
        <v>34.629229971692716</v>
      </c>
      <c r="I240" s="99" t="s">
        <v>744</v>
      </c>
      <c r="J240">
        <v>0.44769999999999999</v>
      </c>
      <c r="K240" s="132" t="s">
        <v>806</v>
      </c>
    </row>
    <row r="241" spans="1:11" x14ac:dyDescent="0.25">
      <c r="A241" s="92" t="s">
        <v>163</v>
      </c>
      <c r="B241" s="99" t="s">
        <v>711</v>
      </c>
      <c r="C241" s="99" t="s">
        <v>709</v>
      </c>
      <c r="D241" s="99">
        <v>12</v>
      </c>
      <c r="E241" s="99" t="s">
        <v>721</v>
      </c>
      <c r="F241" s="99">
        <v>8.4</v>
      </c>
      <c r="G241" s="99" t="s">
        <v>339</v>
      </c>
      <c r="H241" s="101">
        <v>26.87</v>
      </c>
      <c r="I241" s="99" t="s">
        <v>674</v>
      </c>
      <c r="J241" s="94" t="s">
        <v>669</v>
      </c>
      <c r="K241" s="94" t="s">
        <v>671</v>
      </c>
    </row>
    <row r="242" spans="1:11" x14ac:dyDescent="0.25">
      <c r="A242" s="92" t="s">
        <v>562</v>
      </c>
      <c r="B242" s="99" t="s">
        <v>709</v>
      </c>
      <c r="C242" s="99" t="s">
        <v>715</v>
      </c>
      <c r="D242" s="99">
        <v>6</v>
      </c>
      <c r="E242" s="99" t="s">
        <v>721</v>
      </c>
      <c r="F242" s="99">
        <v>1.5</v>
      </c>
      <c r="G242" s="99" t="s">
        <v>339</v>
      </c>
      <c r="H242" s="101">
        <v>21.444357976653695</v>
      </c>
      <c r="I242" s="99" t="s">
        <v>341</v>
      </c>
      <c r="J242" s="99" t="s">
        <v>668</v>
      </c>
      <c r="K242" s="99" t="s">
        <v>671</v>
      </c>
    </row>
    <row r="243" spans="1:11" x14ac:dyDescent="0.25">
      <c r="A243" s="92" t="s">
        <v>164</v>
      </c>
      <c r="B243" s="94" t="s">
        <v>707</v>
      </c>
      <c r="C243" s="94" t="s">
        <v>710</v>
      </c>
      <c r="D243" s="94">
        <v>5</v>
      </c>
      <c r="E243" s="94" t="s">
        <v>733</v>
      </c>
      <c r="F243" s="99">
        <v>15.46</v>
      </c>
      <c r="G243" s="99" t="s">
        <v>339</v>
      </c>
      <c r="H243" s="101">
        <v>21.6</v>
      </c>
      <c r="I243" s="99" t="s">
        <v>674</v>
      </c>
      <c r="J243" s="94" t="s">
        <v>669</v>
      </c>
      <c r="K243" s="94" t="s">
        <v>671</v>
      </c>
    </row>
    <row r="244" spans="1:11" x14ac:dyDescent="0.25">
      <c r="A244" s="92" t="s">
        <v>563</v>
      </c>
      <c r="B244" s="94" t="s">
        <v>709</v>
      </c>
      <c r="C244" s="94" t="s">
        <v>715</v>
      </c>
      <c r="D244" s="94">
        <v>6</v>
      </c>
      <c r="E244" s="94" t="s">
        <v>722</v>
      </c>
      <c r="F244" s="92" t="s">
        <v>669</v>
      </c>
      <c r="G244" s="92" t="s">
        <v>671</v>
      </c>
      <c r="H244" s="92" t="s">
        <v>669</v>
      </c>
      <c r="I244" s="92" t="s">
        <v>671</v>
      </c>
      <c r="J244" s="94">
        <v>0.52</v>
      </c>
      <c r="K244" s="94" t="s">
        <v>804</v>
      </c>
    </row>
    <row r="245" spans="1:11" x14ac:dyDescent="0.25">
      <c r="A245" s="92" t="s">
        <v>564</v>
      </c>
      <c r="B245" s="99" t="s">
        <v>668</v>
      </c>
      <c r="C245" s="99" t="s">
        <v>668</v>
      </c>
      <c r="D245" s="99" t="s">
        <v>668</v>
      </c>
      <c r="E245" s="99" t="s">
        <v>671</v>
      </c>
      <c r="F245" s="99" t="s">
        <v>668</v>
      </c>
      <c r="G245" s="99" t="s">
        <v>671</v>
      </c>
      <c r="H245" s="94" t="s">
        <v>669</v>
      </c>
      <c r="I245" s="94" t="s">
        <v>671</v>
      </c>
      <c r="J245" s="94" t="s">
        <v>668</v>
      </c>
      <c r="K245" s="99" t="s">
        <v>671</v>
      </c>
    </row>
    <row r="246" spans="1:11" x14ac:dyDescent="0.25">
      <c r="A246" s="92" t="s">
        <v>565</v>
      </c>
      <c r="B246" s="99" t="s">
        <v>668</v>
      </c>
      <c r="C246" s="99" t="s">
        <v>668</v>
      </c>
      <c r="D246" s="99" t="s">
        <v>668</v>
      </c>
      <c r="E246" s="99" t="s">
        <v>671</v>
      </c>
      <c r="F246" s="99" t="s">
        <v>668</v>
      </c>
      <c r="G246" s="99" t="s">
        <v>671</v>
      </c>
      <c r="H246" s="101">
        <v>20.529835777401544</v>
      </c>
      <c r="I246" s="99" t="s">
        <v>744</v>
      </c>
      <c r="J246" s="99" t="s">
        <v>668</v>
      </c>
      <c r="K246" s="99" t="s">
        <v>671</v>
      </c>
    </row>
    <row r="247" spans="1:11" x14ac:dyDescent="0.25">
      <c r="A247" s="92" t="s">
        <v>566</v>
      </c>
      <c r="B247" s="99" t="s">
        <v>709</v>
      </c>
      <c r="C247" s="99" t="s">
        <v>716</v>
      </c>
      <c r="D247" s="99">
        <v>3</v>
      </c>
      <c r="E247" s="99" t="s">
        <v>721</v>
      </c>
      <c r="F247" s="111">
        <v>2.1800000000000002</v>
      </c>
      <c r="G247" s="99" t="s">
        <v>339</v>
      </c>
      <c r="H247" s="101">
        <v>30.462151950319424</v>
      </c>
      <c r="I247" s="99" t="s">
        <v>744</v>
      </c>
      <c r="J247" s="99" t="s">
        <v>668</v>
      </c>
      <c r="K247" s="99" t="s">
        <v>671</v>
      </c>
    </row>
    <row r="248" spans="1:11" x14ac:dyDescent="0.25">
      <c r="A248" s="92" t="s">
        <v>567</v>
      </c>
      <c r="B248" s="94" t="s">
        <v>709</v>
      </c>
      <c r="C248" s="94" t="s">
        <v>716</v>
      </c>
      <c r="D248" s="94">
        <v>3</v>
      </c>
      <c r="E248" s="94" t="s">
        <v>722</v>
      </c>
      <c r="F248" s="111">
        <v>1.07</v>
      </c>
      <c r="G248" s="99" t="s">
        <v>339</v>
      </c>
      <c r="H248" s="101">
        <v>19.903786773538208</v>
      </c>
      <c r="I248" s="119" t="s">
        <v>674</v>
      </c>
      <c r="J248" s="99" t="s">
        <v>668</v>
      </c>
      <c r="K248" s="99" t="s">
        <v>671</v>
      </c>
    </row>
    <row r="249" spans="1:11" x14ac:dyDescent="0.25">
      <c r="A249" s="92" t="s">
        <v>568</v>
      </c>
      <c r="B249" s="94" t="s">
        <v>711</v>
      </c>
      <c r="C249" s="94" t="s">
        <v>716</v>
      </c>
      <c r="D249" s="94">
        <v>2</v>
      </c>
      <c r="E249" s="94" t="s">
        <v>722</v>
      </c>
      <c r="F249" s="111">
        <v>2.032</v>
      </c>
      <c r="G249" s="99" t="s">
        <v>338</v>
      </c>
      <c r="H249" s="101">
        <v>30</v>
      </c>
      <c r="I249" s="94" t="s">
        <v>772</v>
      </c>
      <c r="J249" s="99" t="s">
        <v>668</v>
      </c>
      <c r="K249" s="99" t="s">
        <v>671</v>
      </c>
    </row>
    <row r="250" spans="1:11" x14ac:dyDescent="0.25">
      <c r="A250" s="92" t="s">
        <v>569</v>
      </c>
      <c r="B250" s="94" t="s">
        <v>709</v>
      </c>
      <c r="C250" s="94" t="s">
        <v>716</v>
      </c>
      <c r="D250" s="94">
        <v>3</v>
      </c>
      <c r="E250" s="94" t="s">
        <v>722</v>
      </c>
      <c r="F250" s="108">
        <v>3.2870349999999995</v>
      </c>
      <c r="G250" s="99" t="s">
        <v>342</v>
      </c>
      <c r="H250" s="99" t="s">
        <v>740</v>
      </c>
      <c r="I250" s="99" t="s">
        <v>671</v>
      </c>
      <c r="J250" s="94" t="s">
        <v>668</v>
      </c>
      <c r="K250" s="99" t="s">
        <v>671</v>
      </c>
    </row>
    <row r="251" spans="1:11" x14ac:dyDescent="0.25">
      <c r="A251" s="92" t="s">
        <v>570</v>
      </c>
      <c r="B251" s="94" t="s">
        <v>711</v>
      </c>
      <c r="C251" s="94" t="s">
        <v>714</v>
      </c>
      <c r="D251" s="94">
        <v>4</v>
      </c>
      <c r="E251" s="122" t="s">
        <v>725</v>
      </c>
      <c r="F251" s="111">
        <v>87.76</v>
      </c>
      <c r="G251" s="99" t="s">
        <v>339</v>
      </c>
      <c r="H251" s="101">
        <v>7.4626865671641793</v>
      </c>
      <c r="I251" s="99" t="s">
        <v>773</v>
      </c>
      <c r="J251" s="92" t="s">
        <v>669</v>
      </c>
      <c r="K251" s="99" t="s">
        <v>671</v>
      </c>
    </row>
    <row r="252" spans="1:11" x14ac:dyDescent="0.25">
      <c r="A252" s="92" t="s">
        <v>571</v>
      </c>
      <c r="B252" s="94" t="s">
        <v>707</v>
      </c>
      <c r="C252" s="94" t="s">
        <v>715</v>
      </c>
      <c r="D252" s="94">
        <v>11</v>
      </c>
      <c r="E252" s="94" t="s">
        <v>730</v>
      </c>
      <c r="F252" s="111">
        <v>278.92</v>
      </c>
      <c r="G252" s="99" t="s">
        <v>339</v>
      </c>
      <c r="H252" s="92" t="s">
        <v>669</v>
      </c>
      <c r="I252" s="92" t="s">
        <v>671</v>
      </c>
      <c r="J252" s="92" t="s">
        <v>669</v>
      </c>
      <c r="K252" s="92" t="s">
        <v>671</v>
      </c>
    </row>
    <row r="253" spans="1:11" x14ac:dyDescent="0.25">
      <c r="A253" s="92" t="s">
        <v>572</v>
      </c>
      <c r="B253" s="99" t="s">
        <v>712</v>
      </c>
      <c r="C253" s="99" t="s">
        <v>710</v>
      </c>
      <c r="D253" s="99">
        <v>3</v>
      </c>
      <c r="E253" s="99" t="s">
        <v>721</v>
      </c>
      <c r="F253" s="111">
        <v>0.12</v>
      </c>
      <c r="G253" s="99" t="s">
        <v>338</v>
      </c>
      <c r="H253" s="101">
        <v>20.9</v>
      </c>
      <c r="I253" s="99" t="s">
        <v>774</v>
      </c>
      <c r="J253" s="99" t="s">
        <v>668</v>
      </c>
      <c r="K253" s="99" t="s">
        <v>671</v>
      </c>
    </row>
    <row r="254" spans="1:11" x14ac:dyDescent="0.25">
      <c r="A254" s="92" t="s">
        <v>573</v>
      </c>
      <c r="B254" s="99" t="s">
        <v>712</v>
      </c>
      <c r="C254" s="99" t="s">
        <v>716</v>
      </c>
      <c r="D254" s="99">
        <v>6</v>
      </c>
      <c r="E254" s="99" t="s">
        <v>721</v>
      </c>
      <c r="F254" s="108">
        <v>1.75</v>
      </c>
      <c r="G254" s="99" t="s">
        <v>342</v>
      </c>
      <c r="H254" s="101">
        <v>12.97</v>
      </c>
      <c r="I254" s="99" t="s">
        <v>775</v>
      </c>
      <c r="J254" s="94" t="s">
        <v>669</v>
      </c>
      <c r="K254" s="99" t="s">
        <v>671</v>
      </c>
    </row>
    <row r="255" spans="1:11" x14ac:dyDescent="0.25">
      <c r="A255" s="92" t="s">
        <v>574</v>
      </c>
      <c r="B255" s="99" t="s">
        <v>712</v>
      </c>
      <c r="C255" s="99" t="s">
        <v>716</v>
      </c>
      <c r="D255" s="99">
        <v>6</v>
      </c>
      <c r="E255" s="99" t="s">
        <v>721</v>
      </c>
      <c r="F255" s="99">
        <v>0.36</v>
      </c>
      <c r="G255" s="99" t="s">
        <v>696</v>
      </c>
      <c r="H255" s="101">
        <v>32.6</v>
      </c>
      <c r="I255" s="99" t="s">
        <v>776</v>
      </c>
      <c r="J255" s="99" t="s">
        <v>668</v>
      </c>
      <c r="K255" s="99" t="s">
        <v>671</v>
      </c>
    </row>
    <row r="256" spans="1:11" x14ac:dyDescent="0.25">
      <c r="A256" s="92" t="s">
        <v>575</v>
      </c>
      <c r="B256" s="99" t="s">
        <v>712</v>
      </c>
      <c r="C256" s="99" t="s">
        <v>716</v>
      </c>
      <c r="D256" s="99">
        <v>6</v>
      </c>
      <c r="E256" s="99" t="s">
        <v>721</v>
      </c>
      <c r="F256" s="99">
        <v>4.79</v>
      </c>
      <c r="G256" s="99" t="s">
        <v>339</v>
      </c>
      <c r="H256" s="117">
        <v>25.25</v>
      </c>
      <c r="I256" s="117" t="s">
        <v>753</v>
      </c>
      <c r="J256" s="99" t="s">
        <v>668</v>
      </c>
      <c r="K256" s="99" t="s">
        <v>671</v>
      </c>
    </row>
    <row r="257" spans="1:11" x14ac:dyDescent="0.25">
      <c r="A257" s="92" t="s">
        <v>576</v>
      </c>
      <c r="B257" s="99" t="s">
        <v>712</v>
      </c>
      <c r="C257" s="99" t="s">
        <v>710</v>
      </c>
      <c r="D257" s="99">
        <v>3</v>
      </c>
      <c r="E257" s="94" t="s">
        <v>734</v>
      </c>
      <c r="F257" s="99">
        <v>2.5099999999999998</v>
      </c>
      <c r="G257" s="99" t="s">
        <v>339</v>
      </c>
      <c r="H257" s="92" t="s">
        <v>669</v>
      </c>
      <c r="I257" s="92" t="s">
        <v>671</v>
      </c>
      <c r="J257" s="92" t="s">
        <v>669</v>
      </c>
      <c r="K257" s="92" t="s">
        <v>671</v>
      </c>
    </row>
    <row r="258" spans="1:11" x14ac:dyDescent="0.25">
      <c r="A258" s="92" t="s">
        <v>577</v>
      </c>
      <c r="B258" s="99" t="s">
        <v>712</v>
      </c>
      <c r="C258" s="99" t="s">
        <v>710</v>
      </c>
      <c r="D258" s="99">
        <v>3</v>
      </c>
      <c r="E258" s="99" t="s">
        <v>721</v>
      </c>
      <c r="F258" s="101">
        <v>17.111000000000001</v>
      </c>
      <c r="G258" s="99" t="s">
        <v>338</v>
      </c>
      <c r="H258" s="101">
        <v>17.65804775701023</v>
      </c>
      <c r="I258" s="99" t="s">
        <v>744</v>
      </c>
      <c r="J258" s="92" t="s">
        <v>669</v>
      </c>
      <c r="K258" s="99" t="s">
        <v>671</v>
      </c>
    </row>
    <row r="259" spans="1:11" x14ac:dyDescent="0.25">
      <c r="A259" s="92" t="s">
        <v>578</v>
      </c>
      <c r="B259" s="99" t="s">
        <v>712</v>
      </c>
      <c r="C259" s="99" t="s">
        <v>716</v>
      </c>
      <c r="D259" s="99">
        <v>6</v>
      </c>
      <c r="E259" s="99" t="s">
        <v>721</v>
      </c>
      <c r="F259" s="99">
        <v>7.5439999999999996</v>
      </c>
      <c r="G259" s="99" t="s">
        <v>343</v>
      </c>
      <c r="H259" s="101">
        <v>18.43611111111111</v>
      </c>
      <c r="I259" s="99" t="s">
        <v>744</v>
      </c>
      <c r="J259" s="132">
        <v>0.72829999999999995</v>
      </c>
      <c r="K259" s="132" t="s">
        <v>799</v>
      </c>
    </row>
    <row r="260" spans="1:11" x14ac:dyDescent="0.25">
      <c r="A260" s="92" t="s">
        <v>579</v>
      </c>
      <c r="B260" s="99" t="s">
        <v>711</v>
      </c>
      <c r="C260" s="99" t="s">
        <v>709</v>
      </c>
      <c r="D260" s="99">
        <v>12</v>
      </c>
      <c r="E260" s="99" t="s">
        <v>721</v>
      </c>
      <c r="F260" s="99">
        <v>0.28999999999999998</v>
      </c>
      <c r="G260" s="99" t="s">
        <v>339</v>
      </c>
      <c r="H260" s="101">
        <v>21.96</v>
      </c>
      <c r="I260" s="117" t="s">
        <v>683</v>
      </c>
      <c r="J260" s="99" t="s">
        <v>668</v>
      </c>
      <c r="K260" s="99" t="s">
        <v>671</v>
      </c>
    </row>
    <row r="261" spans="1:11" x14ac:dyDescent="0.25">
      <c r="A261" s="92" t="s">
        <v>580</v>
      </c>
      <c r="B261" s="99" t="s">
        <v>233</v>
      </c>
      <c r="C261" s="99" t="s">
        <v>713</v>
      </c>
      <c r="D261" s="99">
        <v>6</v>
      </c>
      <c r="E261" s="99" t="s">
        <v>721</v>
      </c>
      <c r="F261" s="94">
        <v>0.2</v>
      </c>
      <c r="G261" s="99" t="s">
        <v>339</v>
      </c>
      <c r="H261" s="101">
        <v>29.93384520758045</v>
      </c>
      <c r="I261" s="99" t="s">
        <v>341</v>
      </c>
      <c r="J261" s="99" t="s">
        <v>668</v>
      </c>
      <c r="K261" s="99" t="s">
        <v>671</v>
      </c>
    </row>
    <row r="262" spans="1:11" x14ac:dyDescent="0.25">
      <c r="A262" s="92" t="s">
        <v>581</v>
      </c>
      <c r="B262" s="99" t="s">
        <v>667</v>
      </c>
      <c r="C262" s="99" t="s">
        <v>667</v>
      </c>
      <c r="D262" s="99" t="s">
        <v>667</v>
      </c>
      <c r="E262" s="99" t="s">
        <v>671</v>
      </c>
      <c r="F262" s="99" t="s">
        <v>667</v>
      </c>
      <c r="G262" s="99" t="s">
        <v>671</v>
      </c>
      <c r="H262" s="99" t="s">
        <v>667</v>
      </c>
      <c r="I262" s="99" t="s">
        <v>671</v>
      </c>
      <c r="J262" s="99" t="s">
        <v>668</v>
      </c>
      <c r="K262" s="99" t="s">
        <v>671</v>
      </c>
    </row>
    <row r="263" spans="1:11" x14ac:dyDescent="0.25">
      <c r="A263" s="92" t="s">
        <v>582</v>
      </c>
      <c r="B263" s="99" t="s">
        <v>667</v>
      </c>
      <c r="C263" s="99" t="s">
        <v>667</v>
      </c>
      <c r="D263" s="99" t="s">
        <v>667</v>
      </c>
      <c r="E263" s="99" t="s">
        <v>671</v>
      </c>
      <c r="F263" s="99" t="s">
        <v>667</v>
      </c>
      <c r="G263" s="99" t="s">
        <v>671</v>
      </c>
      <c r="H263" s="99" t="s">
        <v>667</v>
      </c>
      <c r="I263" s="99" t="s">
        <v>671</v>
      </c>
      <c r="J263" s="99" t="s">
        <v>668</v>
      </c>
      <c r="K263" s="99" t="s">
        <v>671</v>
      </c>
    </row>
    <row r="264" spans="1:11" x14ac:dyDescent="0.25">
      <c r="A264" s="92" t="s">
        <v>583</v>
      </c>
      <c r="B264" s="99" t="s">
        <v>712</v>
      </c>
      <c r="C264" s="99" t="s">
        <v>710</v>
      </c>
      <c r="D264" s="99">
        <v>3</v>
      </c>
      <c r="E264" s="99" t="s">
        <v>721</v>
      </c>
      <c r="F264" s="94">
        <v>9.5</v>
      </c>
      <c r="G264" s="94" t="s">
        <v>697</v>
      </c>
      <c r="H264" s="101">
        <v>14.487372090606522</v>
      </c>
      <c r="I264" s="99" t="s">
        <v>744</v>
      </c>
      <c r="J264" s="94" t="s">
        <v>669</v>
      </c>
      <c r="K264" s="94" t="s">
        <v>671</v>
      </c>
    </row>
    <row r="265" spans="1:11" x14ac:dyDescent="0.25">
      <c r="A265" s="92" t="s">
        <v>584</v>
      </c>
      <c r="B265" s="99" t="s">
        <v>711</v>
      </c>
      <c r="C265" s="99" t="s">
        <v>709</v>
      </c>
      <c r="D265" s="99">
        <v>12</v>
      </c>
      <c r="E265" s="99" t="s">
        <v>721</v>
      </c>
      <c r="F265" s="94">
        <v>0.42</v>
      </c>
      <c r="G265" s="94" t="s">
        <v>339</v>
      </c>
      <c r="H265" s="101">
        <v>34.395387460580473</v>
      </c>
      <c r="I265" s="99" t="s">
        <v>341</v>
      </c>
      <c r="J265" s="94" t="s">
        <v>669</v>
      </c>
      <c r="K265" s="99" t="s">
        <v>671</v>
      </c>
    </row>
    <row r="266" spans="1:11" x14ac:dyDescent="0.25">
      <c r="A266" s="92" t="s">
        <v>585</v>
      </c>
      <c r="B266" s="99" t="s">
        <v>233</v>
      </c>
      <c r="C266" s="99" t="s">
        <v>716</v>
      </c>
      <c r="D266" s="99">
        <v>5</v>
      </c>
      <c r="E266" s="123" t="s">
        <v>735</v>
      </c>
      <c r="F266" s="94">
        <v>0.3</v>
      </c>
      <c r="G266" s="94" t="s">
        <v>698</v>
      </c>
      <c r="H266" s="101">
        <v>13.58968253968254</v>
      </c>
      <c r="I266" s="94" t="s">
        <v>749</v>
      </c>
      <c r="J266" s="94" t="s">
        <v>668</v>
      </c>
      <c r="K266" s="99" t="s">
        <v>671</v>
      </c>
    </row>
    <row r="267" spans="1:11" x14ac:dyDescent="0.25">
      <c r="A267" s="92" t="s">
        <v>586</v>
      </c>
      <c r="B267" s="99" t="s">
        <v>712</v>
      </c>
      <c r="C267" s="99" t="s">
        <v>716</v>
      </c>
      <c r="D267" s="99">
        <v>6</v>
      </c>
      <c r="E267" s="99" t="s">
        <v>721</v>
      </c>
      <c r="F267" s="99">
        <v>0.41199999999999998</v>
      </c>
      <c r="G267" s="94" t="s">
        <v>699</v>
      </c>
      <c r="H267" s="101">
        <v>10.722692698396376</v>
      </c>
      <c r="I267" s="99" t="s">
        <v>744</v>
      </c>
      <c r="J267" s="94" t="s">
        <v>668</v>
      </c>
      <c r="K267" s="99" t="s">
        <v>671</v>
      </c>
    </row>
    <row r="268" spans="1:11" x14ac:dyDescent="0.25">
      <c r="A268" s="92" t="s">
        <v>587</v>
      </c>
      <c r="B268" s="99" t="s">
        <v>712</v>
      </c>
      <c r="C268" s="99" t="s">
        <v>710</v>
      </c>
      <c r="D268" s="99">
        <v>3</v>
      </c>
      <c r="E268" s="99" t="s">
        <v>721</v>
      </c>
      <c r="F268" s="94">
        <v>0.25</v>
      </c>
      <c r="G268" s="94" t="s">
        <v>338</v>
      </c>
      <c r="H268" s="101">
        <v>26</v>
      </c>
      <c r="I268" s="99" t="s">
        <v>777</v>
      </c>
      <c r="J268" s="99" t="s">
        <v>668</v>
      </c>
      <c r="K268" s="99" t="s">
        <v>671</v>
      </c>
    </row>
    <row r="269" spans="1:11" x14ac:dyDescent="0.25">
      <c r="A269" s="92" t="s">
        <v>588</v>
      </c>
      <c r="B269" s="99" t="s">
        <v>711</v>
      </c>
      <c r="C269" s="99" t="s">
        <v>709</v>
      </c>
      <c r="D269" s="99">
        <v>12</v>
      </c>
      <c r="E269" s="99" t="s">
        <v>721</v>
      </c>
      <c r="F269" s="94">
        <v>0.27400000000000002</v>
      </c>
      <c r="G269" s="94" t="s">
        <v>339</v>
      </c>
      <c r="H269" s="101">
        <v>12.62</v>
      </c>
      <c r="I269" s="117" t="s">
        <v>683</v>
      </c>
      <c r="J269" s="99" t="s">
        <v>668</v>
      </c>
      <c r="K269" s="99" t="s">
        <v>671</v>
      </c>
    </row>
    <row r="270" spans="1:11" x14ac:dyDescent="0.25">
      <c r="A270" s="92" t="s">
        <v>589</v>
      </c>
      <c r="B270" s="94" t="s">
        <v>710</v>
      </c>
      <c r="C270" s="99" t="s">
        <v>711</v>
      </c>
      <c r="D270" s="99">
        <v>3</v>
      </c>
      <c r="E270" s="99" t="s">
        <v>721</v>
      </c>
      <c r="F270" s="99">
        <v>4.0199999999999996</v>
      </c>
      <c r="G270" s="94" t="s">
        <v>700</v>
      </c>
      <c r="H270" s="125">
        <v>10.245901639344263</v>
      </c>
      <c r="I270" s="99" t="s">
        <v>778</v>
      </c>
      <c r="J270" s="94" t="s">
        <v>669</v>
      </c>
      <c r="K270" s="99" t="s">
        <v>671</v>
      </c>
    </row>
    <row r="271" spans="1:11" x14ac:dyDescent="0.25">
      <c r="A271" s="93" t="s">
        <v>590</v>
      </c>
      <c r="B271" s="99" t="s">
        <v>233</v>
      </c>
      <c r="C271" s="99" t="s">
        <v>710</v>
      </c>
      <c r="D271" s="99">
        <v>2</v>
      </c>
      <c r="E271" s="99" t="s">
        <v>725</v>
      </c>
      <c r="F271" s="94">
        <v>0.56000000000000005</v>
      </c>
      <c r="G271" s="99" t="s">
        <v>339</v>
      </c>
      <c r="H271" s="101">
        <v>13.417159624809802</v>
      </c>
      <c r="I271" s="99" t="s">
        <v>744</v>
      </c>
      <c r="J271" s="99">
        <v>0.56630038649492298</v>
      </c>
      <c r="K271" s="99" t="s">
        <v>744</v>
      </c>
    </row>
    <row r="272" spans="1:11" x14ac:dyDescent="0.25">
      <c r="A272" s="92" t="s">
        <v>591</v>
      </c>
      <c r="B272" s="99" t="s">
        <v>709</v>
      </c>
      <c r="C272" s="99" t="s">
        <v>716</v>
      </c>
      <c r="D272" s="99">
        <v>3</v>
      </c>
      <c r="E272" s="99" t="s">
        <v>721</v>
      </c>
      <c r="F272" s="92" t="s">
        <v>669</v>
      </c>
      <c r="G272" s="92" t="s">
        <v>671</v>
      </c>
      <c r="H272" s="92" t="s">
        <v>669</v>
      </c>
      <c r="I272" s="92" t="s">
        <v>671</v>
      </c>
      <c r="J272" s="92" t="s">
        <v>669</v>
      </c>
      <c r="K272" s="92" t="s">
        <v>671</v>
      </c>
    </row>
    <row r="273" spans="1:11" x14ac:dyDescent="0.25">
      <c r="A273" s="92" t="s">
        <v>592</v>
      </c>
      <c r="B273" s="99" t="s">
        <v>706</v>
      </c>
      <c r="C273" s="99" t="s">
        <v>712</v>
      </c>
      <c r="D273" s="99">
        <v>2</v>
      </c>
      <c r="E273" s="99" t="s">
        <v>725</v>
      </c>
      <c r="F273" s="94">
        <v>1.29</v>
      </c>
      <c r="G273" s="94" t="s">
        <v>339</v>
      </c>
      <c r="H273" s="101">
        <v>8.61</v>
      </c>
      <c r="I273" s="99" t="s">
        <v>779</v>
      </c>
      <c r="J273" s="94" t="s">
        <v>669</v>
      </c>
      <c r="K273" s="99" t="s">
        <v>671</v>
      </c>
    </row>
    <row r="274" spans="1:11" x14ac:dyDescent="0.25">
      <c r="A274" s="92" t="s">
        <v>593</v>
      </c>
      <c r="B274" s="99" t="s">
        <v>712</v>
      </c>
      <c r="C274" s="94" t="s">
        <v>233</v>
      </c>
      <c r="D274" s="94">
        <v>2</v>
      </c>
      <c r="E274" s="94" t="s">
        <v>722</v>
      </c>
      <c r="F274" s="94">
        <v>0.84</v>
      </c>
      <c r="G274" s="94" t="s">
        <v>701</v>
      </c>
      <c r="H274" s="92" t="s">
        <v>669</v>
      </c>
      <c r="I274" s="92" t="s">
        <v>671</v>
      </c>
      <c r="J274" s="92" t="s">
        <v>669</v>
      </c>
      <c r="K274" s="92" t="s">
        <v>671</v>
      </c>
    </row>
    <row r="275" spans="1:11" x14ac:dyDescent="0.25">
      <c r="A275" s="92" t="s">
        <v>594</v>
      </c>
      <c r="B275" s="99" t="s">
        <v>233</v>
      </c>
      <c r="C275" s="99" t="s">
        <v>708</v>
      </c>
      <c r="D275" s="99">
        <v>9</v>
      </c>
      <c r="E275" s="99" t="s">
        <v>721</v>
      </c>
      <c r="F275" s="113">
        <v>0.2</v>
      </c>
      <c r="G275" s="99" t="s">
        <v>342</v>
      </c>
      <c r="H275" s="101">
        <v>60.874201065150068</v>
      </c>
      <c r="I275" s="99" t="s">
        <v>744</v>
      </c>
      <c r="J275" s="99" t="s">
        <v>668</v>
      </c>
      <c r="K275" s="99" t="s">
        <v>671</v>
      </c>
    </row>
    <row r="276" spans="1:11" x14ac:dyDescent="0.25">
      <c r="A276" s="97" t="s">
        <v>595</v>
      </c>
      <c r="B276" s="99" t="s">
        <v>710</v>
      </c>
      <c r="C276" s="99" t="s">
        <v>713</v>
      </c>
      <c r="D276" s="99">
        <v>5</v>
      </c>
      <c r="E276" s="99" t="s">
        <v>721</v>
      </c>
      <c r="F276" s="94">
        <v>1.01</v>
      </c>
      <c r="G276" s="99" t="s">
        <v>339</v>
      </c>
      <c r="H276" s="101">
        <v>13.37827138807825</v>
      </c>
      <c r="I276" s="99" t="s">
        <v>744</v>
      </c>
      <c r="J276">
        <v>0.57999999999999996</v>
      </c>
      <c r="K276" s="99" t="s">
        <v>786</v>
      </c>
    </row>
    <row r="277" spans="1:11" x14ac:dyDescent="0.25">
      <c r="A277" s="92" t="s">
        <v>596</v>
      </c>
      <c r="B277" s="99" t="s">
        <v>710</v>
      </c>
      <c r="C277" s="99" t="s">
        <v>714</v>
      </c>
      <c r="D277" s="99">
        <v>6</v>
      </c>
      <c r="E277" s="99" t="s">
        <v>721</v>
      </c>
      <c r="F277" s="99">
        <v>0.745</v>
      </c>
      <c r="G277" s="99" t="s">
        <v>338</v>
      </c>
      <c r="H277" s="101">
        <v>26.479672571771072</v>
      </c>
      <c r="I277" s="99" t="s">
        <v>744</v>
      </c>
      <c r="J277" s="99" t="s">
        <v>668</v>
      </c>
      <c r="K277" s="99" t="s">
        <v>671</v>
      </c>
    </row>
    <row r="278" spans="1:11" x14ac:dyDescent="0.25">
      <c r="A278" s="92" t="s">
        <v>597</v>
      </c>
      <c r="B278" s="99" t="s">
        <v>712</v>
      </c>
      <c r="C278" s="99" t="s">
        <v>710</v>
      </c>
      <c r="D278" s="99">
        <v>3</v>
      </c>
      <c r="E278" s="99" t="s">
        <v>721</v>
      </c>
      <c r="F278" s="99">
        <v>430</v>
      </c>
      <c r="G278" s="99" t="s">
        <v>339</v>
      </c>
      <c r="H278" s="125">
        <v>34.92</v>
      </c>
      <c r="I278" s="117" t="s">
        <v>683</v>
      </c>
      <c r="J278" s="94" t="s">
        <v>669</v>
      </c>
      <c r="K278" s="99" t="s">
        <v>671</v>
      </c>
    </row>
    <row r="279" spans="1:11" x14ac:dyDescent="0.25">
      <c r="A279" s="92" t="s">
        <v>5</v>
      </c>
      <c r="B279" s="99" t="s">
        <v>668</v>
      </c>
      <c r="C279" s="99" t="s">
        <v>668</v>
      </c>
      <c r="D279" s="99" t="s">
        <v>668</v>
      </c>
      <c r="E279" s="99" t="s">
        <v>671</v>
      </c>
      <c r="F279" s="99" t="s">
        <v>668</v>
      </c>
      <c r="G279" s="99" t="s">
        <v>671</v>
      </c>
      <c r="H279" s="101">
        <v>9.636298998651295</v>
      </c>
      <c r="I279" s="99" t="s">
        <v>744</v>
      </c>
      <c r="J279" s="99" t="s">
        <v>668</v>
      </c>
      <c r="K279" s="99" t="s">
        <v>671</v>
      </c>
    </row>
    <row r="280" spans="1:11" x14ac:dyDescent="0.25">
      <c r="A280" s="93" t="s">
        <v>598</v>
      </c>
      <c r="B280" s="94" t="s">
        <v>233</v>
      </c>
      <c r="C280" s="94" t="s">
        <v>711</v>
      </c>
      <c r="D280" s="94">
        <v>4</v>
      </c>
      <c r="E280" s="94" t="s">
        <v>736</v>
      </c>
      <c r="F280" s="99">
        <v>5.45</v>
      </c>
      <c r="G280" s="99" t="s">
        <v>339</v>
      </c>
      <c r="H280" s="125">
        <v>6.4516129032258061</v>
      </c>
      <c r="I280" s="132" t="s">
        <v>769</v>
      </c>
      <c r="J280">
        <v>0.88</v>
      </c>
      <c r="K280" s="99" t="s">
        <v>786</v>
      </c>
    </row>
    <row r="281" spans="1:11" x14ac:dyDescent="0.25">
      <c r="A281" s="92" t="s">
        <v>599</v>
      </c>
      <c r="B281" s="99" t="s">
        <v>712</v>
      </c>
      <c r="C281" s="99" t="s">
        <v>710</v>
      </c>
      <c r="D281" s="99">
        <v>3</v>
      </c>
      <c r="E281" s="99" t="s">
        <v>721</v>
      </c>
      <c r="F281" s="101">
        <v>11.589</v>
      </c>
      <c r="G281" s="99" t="s">
        <v>338</v>
      </c>
      <c r="H281" s="99" t="s">
        <v>740</v>
      </c>
      <c r="I281" s="99" t="s">
        <v>671</v>
      </c>
      <c r="J281" s="94" t="s">
        <v>668</v>
      </c>
      <c r="K281" s="99" t="s">
        <v>671</v>
      </c>
    </row>
    <row r="282" spans="1:11" x14ac:dyDescent="0.25">
      <c r="A282" s="92" t="s">
        <v>600</v>
      </c>
      <c r="B282" s="99" t="s">
        <v>712</v>
      </c>
      <c r="C282" s="99" t="s">
        <v>716</v>
      </c>
      <c r="D282" s="99">
        <v>6</v>
      </c>
      <c r="E282" s="99" t="s">
        <v>721</v>
      </c>
      <c r="F282" s="99">
        <v>2.3199999999999998</v>
      </c>
      <c r="G282" s="99" t="s">
        <v>338</v>
      </c>
      <c r="H282" s="101">
        <v>16.715552737061063</v>
      </c>
      <c r="I282" s="119" t="s">
        <v>674</v>
      </c>
      <c r="J282" s="99" t="s">
        <v>668</v>
      </c>
      <c r="K282" s="99" t="s">
        <v>671</v>
      </c>
    </row>
    <row r="283" spans="1:11" x14ac:dyDescent="0.25">
      <c r="A283" s="92" t="s">
        <v>601</v>
      </c>
      <c r="B283" s="99" t="s">
        <v>667</v>
      </c>
      <c r="C283" s="99" t="s">
        <v>667</v>
      </c>
      <c r="D283" s="99" t="s">
        <v>667</v>
      </c>
      <c r="E283" s="99" t="s">
        <v>671</v>
      </c>
      <c r="F283" s="99" t="s">
        <v>667</v>
      </c>
      <c r="G283" s="99" t="s">
        <v>671</v>
      </c>
      <c r="H283" s="99" t="s">
        <v>667</v>
      </c>
      <c r="I283" s="99" t="s">
        <v>671</v>
      </c>
      <c r="J283" s="99" t="s">
        <v>668</v>
      </c>
      <c r="K283" s="99" t="s">
        <v>671</v>
      </c>
    </row>
    <row r="284" spans="1:11" x14ac:dyDescent="0.25">
      <c r="A284" s="92" t="s">
        <v>602</v>
      </c>
      <c r="B284" s="99" t="s">
        <v>233</v>
      </c>
      <c r="C284" s="99" t="s">
        <v>710</v>
      </c>
      <c r="D284" s="99">
        <v>2</v>
      </c>
      <c r="E284" s="99" t="s">
        <v>721</v>
      </c>
      <c r="F284" s="99" t="s">
        <v>669</v>
      </c>
      <c r="G284" s="99" t="s">
        <v>671</v>
      </c>
      <c r="H284" s="99" t="s">
        <v>669</v>
      </c>
      <c r="I284" s="99" t="s">
        <v>671</v>
      </c>
      <c r="J284" s="114" t="s">
        <v>669</v>
      </c>
      <c r="K284" s="99" t="s">
        <v>671</v>
      </c>
    </row>
    <row r="285" spans="1:11" x14ac:dyDescent="0.25">
      <c r="A285" s="92" t="s">
        <v>603</v>
      </c>
      <c r="B285" s="94" t="s">
        <v>712</v>
      </c>
      <c r="C285" s="99" t="s">
        <v>715</v>
      </c>
      <c r="D285" s="99">
        <v>9</v>
      </c>
      <c r="E285" s="99" t="s">
        <v>721</v>
      </c>
      <c r="F285" s="99">
        <v>1.07</v>
      </c>
      <c r="G285" s="99" t="s">
        <v>339</v>
      </c>
      <c r="H285" s="101">
        <v>23.598862744861464</v>
      </c>
      <c r="I285" s="99" t="s">
        <v>780</v>
      </c>
      <c r="J285" s="94" t="s">
        <v>668</v>
      </c>
      <c r="K285" s="99" t="s">
        <v>671</v>
      </c>
    </row>
    <row r="286" spans="1:11" x14ac:dyDescent="0.25">
      <c r="A286" s="92" t="s">
        <v>604</v>
      </c>
      <c r="B286" s="99" t="s">
        <v>712</v>
      </c>
      <c r="C286" s="99" t="s">
        <v>711</v>
      </c>
      <c r="D286" s="99">
        <v>5</v>
      </c>
      <c r="E286" s="99" t="s">
        <v>721</v>
      </c>
      <c r="F286">
        <v>1.8898468007765983</v>
      </c>
      <c r="G286" s="99" t="s">
        <v>345</v>
      </c>
      <c r="H286" s="101">
        <v>11.941489513777707</v>
      </c>
      <c r="I286" s="99" t="s">
        <v>744</v>
      </c>
      <c r="J286" s="99" t="s">
        <v>669</v>
      </c>
      <c r="K286" s="99" t="s">
        <v>671</v>
      </c>
    </row>
    <row r="287" spans="1:11" x14ac:dyDescent="0.25">
      <c r="A287" s="92" t="s">
        <v>605</v>
      </c>
      <c r="B287" s="94" t="s">
        <v>710</v>
      </c>
      <c r="C287" s="94" t="s">
        <v>709</v>
      </c>
      <c r="D287" s="94">
        <v>2</v>
      </c>
      <c r="E287" s="94" t="s">
        <v>726</v>
      </c>
      <c r="F287" s="99">
        <v>15.2</v>
      </c>
      <c r="G287" s="99" t="s">
        <v>339</v>
      </c>
      <c r="H287" s="101">
        <v>22.562741453910348</v>
      </c>
      <c r="I287" s="119" t="s">
        <v>674</v>
      </c>
      <c r="J287" s="94" t="s">
        <v>669</v>
      </c>
      <c r="K287" s="99" t="s">
        <v>671</v>
      </c>
    </row>
    <row r="288" spans="1:11" x14ac:dyDescent="0.25">
      <c r="A288" s="92" t="s">
        <v>606</v>
      </c>
      <c r="B288" s="99" t="s">
        <v>712</v>
      </c>
      <c r="C288" s="99" t="s">
        <v>716</v>
      </c>
      <c r="D288" s="99">
        <v>6</v>
      </c>
      <c r="E288" s="94" t="s">
        <v>727</v>
      </c>
      <c r="F288" s="99">
        <v>0.2</v>
      </c>
      <c r="G288" s="99" t="s">
        <v>339</v>
      </c>
      <c r="H288" s="101">
        <v>8.695652173913043</v>
      </c>
      <c r="I288" s="99" t="s">
        <v>781</v>
      </c>
      <c r="J288" s="99" t="s">
        <v>668</v>
      </c>
      <c r="K288" s="99" t="s">
        <v>671</v>
      </c>
    </row>
    <row r="289" spans="1:11" x14ac:dyDescent="0.25">
      <c r="A289" s="92" t="s">
        <v>607</v>
      </c>
      <c r="B289" s="99" t="s">
        <v>233</v>
      </c>
      <c r="C289" s="99" t="s">
        <v>716</v>
      </c>
      <c r="D289" s="99">
        <v>5</v>
      </c>
      <c r="E289" s="99" t="s">
        <v>721</v>
      </c>
      <c r="F289" s="99">
        <v>2.89</v>
      </c>
      <c r="G289" s="99" t="s">
        <v>339</v>
      </c>
      <c r="H289" s="101">
        <v>22.170893737152255</v>
      </c>
      <c r="I289" s="99" t="s">
        <v>744</v>
      </c>
      <c r="J289" s="137">
        <v>0.34989999999999999</v>
      </c>
      <c r="K289" s="119" t="s">
        <v>792</v>
      </c>
    </row>
    <row r="290" spans="1:11" x14ac:dyDescent="0.25">
      <c r="A290" s="92" t="s">
        <v>184</v>
      </c>
      <c r="B290" s="94" t="s">
        <v>712</v>
      </c>
      <c r="C290" s="99" t="s">
        <v>716</v>
      </c>
      <c r="D290" s="99">
        <v>6</v>
      </c>
      <c r="E290" s="94" t="s">
        <v>730</v>
      </c>
      <c r="F290" s="105">
        <v>0.85</v>
      </c>
      <c r="G290" s="99" t="s">
        <v>342</v>
      </c>
      <c r="H290" s="101">
        <v>13.843310233851621</v>
      </c>
      <c r="I290" s="119" t="s">
        <v>674</v>
      </c>
      <c r="J290" s="94" t="s">
        <v>669</v>
      </c>
      <c r="K290" s="99" t="s">
        <v>671</v>
      </c>
    </row>
    <row r="291" spans="1:11" x14ac:dyDescent="0.25">
      <c r="A291" s="92" t="s">
        <v>608</v>
      </c>
      <c r="B291" s="94" t="s">
        <v>712</v>
      </c>
      <c r="C291" s="99" t="s">
        <v>716</v>
      </c>
      <c r="D291" s="99">
        <v>6</v>
      </c>
      <c r="E291" s="94" t="s">
        <v>730</v>
      </c>
      <c r="F291" s="99">
        <v>0.33</v>
      </c>
      <c r="G291" s="99" t="s">
        <v>338</v>
      </c>
      <c r="H291" s="101">
        <v>23.110551048368034</v>
      </c>
      <c r="I291" s="99" t="s">
        <v>744</v>
      </c>
      <c r="J291" s="104" t="s">
        <v>669</v>
      </c>
      <c r="K291" s="120"/>
    </row>
    <row r="292" spans="1:11" x14ac:dyDescent="0.25">
      <c r="A292" s="92" t="s">
        <v>609</v>
      </c>
      <c r="B292" s="99" t="s">
        <v>711</v>
      </c>
      <c r="C292" s="99" t="s">
        <v>709</v>
      </c>
      <c r="D292" s="99">
        <v>12</v>
      </c>
      <c r="E292" s="94" t="s">
        <v>730</v>
      </c>
      <c r="F292" s="99">
        <v>0.62</v>
      </c>
      <c r="G292" s="99" t="s">
        <v>338</v>
      </c>
      <c r="H292" s="101">
        <v>16.969742802273672</v>
      </c>
      <c r="I292" s="119" t="s">
        <v>674</v>
      </c>
      <c r="J292" s="114" t="s">
        <v>668</v>
      </c>
      <c r="K292" s="99" t="s">
        <v>671</v>
      </c>
    </row>
    <row r="293" spans="1:11" x14ac:dyDescent="0.25">
      <c r="A293" s="92" t="s">
        <v>610</v>
      </c>
      <c r="B293" s="99" t="s">
        <v>667</v>
      </c>
      <c r="C293" s="99" t="s">
        <v>667</v>
      </c>
      <c r="D293" s="99" t="s">
        <v>667</v>
      </c>
      <c r="E293" s="99" t="s">
        <v>671</v>
      </c>
      <c r="F293" s="99" t="s">
        <v>667</v>
      </c>
      <c r="G293" s="99" t="s">
        <v>671</v>
      </c>
      <c r="H293" s="99" t="s">
        <v>667</v>
      </c>
      <c r="I293" s="99" t="s">
        <v>671</v>
      </c>
      <c r="J293" s="99" t="s">
        <v>668</v>
      </c>
      <c r="K293" s="99" t="s">
        <v>671</v>
      </c>
    </row>
    <row r="294" spans="1:11" x14ac:dyDescent="0.25">
      <c r="A294" s="92" t="s">
        <v>611</v>
      </c>
      <c r="B294" s="94" t="s">
        <v>712</v>
      </c>
      <c r="C294" s="94" t="s">
        <v>710</v>
      </c>
      <c r="D294" s="94">
        <v>3</v>
      </c>
      <c r="E294" s="94" t="s">
        <v>737</v>
      </c>
      <c r="F294" s="99">
        <v>0.14000000000000001</v>
      </c>
      <c r="G294" s="99" t="s">
        <v>339</v>
      </c>
      <c r="H294" s="101">
        <v>8.8028169014084519</v>
      </c>
      <c r="I294" s="101" t="s">
        <v>782</v>
      </c>
      <c r="J294" s="133">
        <v>0.36</v>
      </c>
      <c r="K294" s="119" t="s">
        <v>792</v>
      </c>
    </row>
    <row r="295" spans="1:11" x14ac:dyDescent="0.25">
      <c r="A295" s="92" t="s">
        <v>612</v>
      </c>
      <c r="B295" s="99" t="s">
        <v>709</v>
      </c>
      <c r="C295" s="99" t="s">
        <v>716</v>
      </c>
      <c r="D295" s="99">
        <v>3</v>
      </c>
      <c r="E295" s="99" t="s">
        <v>721</v>
      </c>
      <c r="F295" s="109">
        <v>10.884500000000001</v>
      </c>
      <c r="G295" s="118" t="s">
        <v>690</v>
      </c>
      <c r="H295" s="99">
        <v>18.046814928956891</v>
      </c>
      <c r="I295" s="99" t="s">
        <v>748</v>
      </c>
      <c r="J295" s="92" t="s">
        <v>668</v>
      </c>
      <c r="K295" s="99" t="s">
        <v>671</v>
      </c>
    </row>
    <row r="296" spans="1:11" x14ac:dyDescent="0.25">
      <c r="A296" s="92" t="s">
        <v>613</v>
      </c>
      <c r="B296" s="99" t="s">
        <v>667</v>
      </c>
      <c r="C296" s="99" t="s">
        <v>667</v>
      </c>
      <c r="D296" s="99" t="s">
        <v>667</v>
      </c>
      <c r="E296" s="99" t="s">
        <v>671</v>
      </c>
      <c r="F296" s="99" t="s">
        <v>667</v>
      </c>
      <c r="G296" s="99" t="s">
        <v>671</v>
      </c>
      <c r="H296" s="99" t="s">
        <v>667</v>
      </c>
      <c r="I296" s="99" t="s">
        <v>671</v>
      </c>
      <c r="J296" s="114" t="s">
        <v>668</v>
      </c>
      <c r="K296" s="99" t="s">
        <v>671</v>
      </c>
    </row>
    <row r="297" spans="1:11" x14ac:dyDescent="0.25">
      <c r="A297" s="92" t="s">
        <v>614</v>
      </c>
      <c r="B297" s="94" t="s">
        <v>709</v>
      </c>
      <c r="C297" s="99" t="s">
        <v>715</v>
      </c>
      <c r="D297" s="99">
        <v>6</v>
      </c>
      <c r="E297" s="99" t="s">
        <v>721</v>
      </c>
      <c r="F297" s="114" t="s">
        <v>669</v>
      </c>
      <c r="G297" s="92" t="s">
        <v>671</v>
      </c>
      <c r="H297" s="114" t="s">
        <v>669</v>
      </c>
      <c r="I297" s="92" t="s">
        <v>671</v>
      </c>
      <c r="J297" s="92" t="s">
        <v>668</v>
      </c>
      <c r="K297" s="99" t="s">
        <v>671</v>
      </c>
    </row>
    <row r="298" spans="1:11" x14ac:dyDescent="0.25">
      <c r="A298" s="92" t="s">
        <v>615</v>
      </c>
      <c r="B298" s="99" t="s">
        <v>711</v>
      </c>
      <c r="C298" s="99" t="s">
        <v>709</v>
      </c>
      <c r="D298" s="99">
        <v>12</v>
      </c>
      <c r="E298" s="99" t="s">
        <v>721</v>
      </c>
      <c r="F298" s="99">
        <v>0.24</v>
      </c>
      <c r="G298" s="99" t="s">
        <v>339</v>
      </c>
      <c r="H298" s="101">
        <v>18.27</v>
      </c>
      <c r="I298" s="99" t="s">
        <v>783</v>
      </c>
      <c r="J298" s="99" t="s">
        <v>668</v>
      </c>
      <c r="K298" s="99" t="s">
        <v>671</v>
      </c>
    </row>
    <row r="299" spans="1:11" x14ac:dyDescent="0.25">
      <c r="A299" s="92" t="s">
        <v>616</v>
      </c>
      <c r="B299" s="99" t="s">
        <v>712</v>
      </c>
      <c r="C299" s="99" t="s">
        <v>715</v>
      </c>
      <c r="D299" s="99">
        <v>9</v>
      </c>
      <c r="E299" s="99" t="s">
        <v>721</v>
      </c>
      <c r="F299" s="99">
        <v>0.26</v>
      </c>
      <c r="G299" s="99" t="s">
        <v>339</v>
      </c>
      <c r="H299" s="101">
        <v>18.279742765273312</v>
      </c>
      <c r="I299" s="99" t="s">
        <v>341</v>
      </c>
      <c r="J299" s="99" t="s">
        <v>668</v>
      </c>
      <c r="K299" s="99" t="s">
        <v>671</v>
      </c>
    </row>
    <row r="300" spans="1:11" x14ac:dyDescent="0.25">
      <c r="A300" s="92" t="s">
        <v>617</v>
      </c>
      <c r="B300" s="99" t="s">
        <v>712</v>
      </c>
      <c r="C300" s="99" t="s">
        <v>716</v>
      </c>
      <c r="D300" s="99">
        <v>6</v>
      </c>
      <c r="E300" s="99" t="s">
        <v>721</v>
      </c>
      <c r="F300" s="99" t="s">
        <v>669</v>
      </c>
      <c r="G300" s="99" t="s">
        <v>671</v>
      </c>
      <c r="H300" s="101">
        <v>15.788688674946053</v>
      </c>
      <c r="I300" s="99" t="s">
        <v>744</v>
      </c>
      <c r="J300" s="94" t="s">
        <v>668</v>
      </c>
      <c r="K300" s="99" t="s">
        <v>671</v>
      </c>
    </row>
    <row r="301" spans="1:11" x14ac:dyDescent="0.25">
      <c r="A301" s="92" t="s">
        <v>618</v>
      </c>
      <c r="B301" s="99" t="s">
        <v>667</v>
      </c>
      <c r="C301" s="99" t="s">
        <v>667</v>
      </c>
      <c r="D301" s="99" t="s">
        <v>667</v>
      </c>
      <c r="E301" s="99" t="s">
        <v>671</v>
      </c>
      <c r="F301" s="99" t="s">
        <v>667</v>
      </c>
      <c r="G301" s="99" t="s">
        <v>671</v>
      </c>
      <c r="H301" s="99" t="s">
        <v>667</v>
      </c>
      <c r="I301" s="99" t="s">
        <v>671</v>
      </c>
      <c r="J301" s="99" t="s">
        <v>668</v>
      </c>
      <c r="K301" s="99" t="s">
        <v>671</v>
      </c>
    </row>
    <row r="302" spans="1:11" x14ac:dyDescent="0.25">
      <c r="A302" s="92" t="s">
        <v>619</v>
      </c>
      <c r="B302" s="99" t="s">
        <v>667</v>
      </c>
      <c r="C302" s="99" t="s">
        <v>667</v>
      </c>
      <c r="D302" s="99" t="s">
        <v>667</v>
      </c>
      <c r="E302" s="99" t="s">
        <v>671</v>
      </c>
      <c r="F302" s="99" t="s">
        <v>667</v>
      </c>
      <c r="G302" s="99" t="s">
        <v>671</v>
      </c>
      <c r="H302" s="99" t="s">
        <v>667</v>
      </c>
      <c r="I302" s="99" t="s">
        <v>671</v>
      </c>
      <c r="J302" s="99" t="s">
        <v>668</v>
      </c>
      <c r="K302" s="99" t="s">
        <v>671</v>
      </c>
    </row>
    <row r="303" spans="1:11" x14ac:dyDescent="0.25">
      <c r="A303" s="92" t="s">
        <v>620</v>
      </c>
      <c r="B303" s="99" t="s">
        <v>709</v>
      </c>
      <c r="C303" s="99" t="s">
        <v>716</v>
      </c>
      <c r="D303" s="99">
        <v>3</v>
      </c>
      <c r="E303" s="99" t="s">
        <v>721</v>
      </c>
      <c r="F303" s="99">
        <v>1.39</v>
      </c>
      <c r="G303" s="99" t="s">
        <v>339</v>
      </c>
      <c r="H303" s="101">
        <v>15.101086956521737</v>
      </c>
      <c r="I303" s="99" t="s">
        <v>341</v>
      </c>
      <c r="J303" s="99" t="s">
        <v>668</v>
      </c>
      <c r="K303" s="99" t="s">
        <v>671</v>
      </c>
    </row>
    <row r="304" spans="1:11" x14ac:dyDescent="0.25">
      <c r="A304" s="92" t="s">
        <v>621</v>
      </c>
      <c r="B304" s="99" t="s">
        <v>667</v>
      </c>
      <c r="C304" s="99" t="s">
        <v>667</v>
      </c>
      <c r="D304" s="99" t="s">
        <v>667</v>
      </c>
      <c r="E304" s="99" t="s">
        <v>671</v>
      </c>
      <c r="F304" s="99" t="s">
        <v>667</v>
      </c>
      <c r="G304" s="99" t="s">
        <v>671</v>
      </c>
      <c r="H304" s="99" t="s">
        <v>667</v>
      </c>
      <c r="I304" s="99" t="s">
        <v>671</v>
      </c>
      <c r="J304" s="99" t="s">
        <v>667</v>
      </c>
      <c r="K304" s="99" t="s">
        <v>671</v>
      </c>
    </row>
    <row r="305" spans="1:11" x14ac:dyDescent="0.25">
      <c r="A305" s="93" t="s">
        <v>622</v>
      </c>
      <c r="B305" s="99" t="s">
        <v>667</v>
      </c>
      <c r="C305" s="99" t="s">
        <v>667</v>
      </c>
      <c r="D305" s="99" t="s">
        <v>667</v>
      </c>
      <c r="E305" s="99" t="s">
        <v>671</v>
      </c>
      <c r="F305" s="99" t="s">
        <v>667</v>
      </c>
      <c r="G305" s="99" t="s">
        <v>671</v>
      </c>
      <c r="H305" s="99" t="s">
        <v>667</v>
      </c>
      <c r="I305" s="99" t="s">
        <v>671</v>
      </c>
      <c r="J305" s="99" t="s">
        <v>667</v>
      </c>
      <c r="K305" s="99" t="s">
        <v>671</v>
      </c>
    </row>
    <row r="306" spans="1:11" x14ac:dyDescent="0.25">
      <c r="A306" s="92" t="s">
        <v>623</v>
      </c>
      <c r="B306" s="99" t="s">
        <v>667</v>
      </c>
      <c r="C306" s="99" t="s">
        <v>667</v>
      </c>
      <c r="D306" s="99" t="s">
        <v>667</v>
      </c>
      <c r="E306" s="99" t="s">
        <v>671</v>
      </c>
      <c r="F306" s="99" t="s">
        <v>667</v>
      </c>
      <c r="G306" s="99" t="s">
        <v>671</v>
      </c>
      <c r="H306" s="99" t="s">
        <v>667</v>
      </c>
      <c r="I306" s="99" t="s">
        <v>671</v>
      </c>
      <c r="J306" s="99" t="s">
        <v>667</v>
      </c>
      <c r="K306" s="99" t="s">
        <v>671</v>
      </c>
    </row>
    <row r="307" spans="1:11" x14ac:dyDescent="0.25">
      <c r="A307" s="92" t="s">
        <v>624</v>
      </c>
      <c r="B307" s="99" t="s">
        <v>667</v>
      </c>
      <c r="C307" s="99" t="s">
        <v>667</v>
      </c>
      <c r="D307" s="99" t="s">
        <v>667</v>
      </c>
      <c r="E307" s="99" t="s">
        <v>671</v>
      </c>
      <c r="F307" s="99" t="s">
        <v>667</v>
      </c>
      <c r="G307" s="99" t="s">
        <v>671</v>
      </c>
      <c r="H307" s="99" t="s">
        <v>667</v>
      </c>
      <c r="I307" s="99" t="s">
        <v>671</v>
      </c>
      <c r="J307" s="99" t="s">
        <v>667</v>
      </c>
      <c r="K307" s="99" t="s">
        <v>671</v>
      </c>
    </row>
    <row r="308" spans="1:11" x14ac:dyDescent="0.25">
      <c r="A308" s="92" t="s">
        <v>625</v>
      </c>
      <c r="B308" s="99" t="s">
        <v>667</v>
      </c>
      <c r="C308" s="99" t="s">
        <v>667</v>
      </c>
      <c r="D308" s="99" t="s">
        <v>667</v>
      </c>
      <c r="E308" s="99" t="s">
        <v>671</v>
      </c>
      <c r="F308" s="99" t="s">
        <v>667</v>
      </c>
      <c r="G308" s="99" t="s">
        <v>671</v>
      </c>
      <c r="H308" s="99" t="s">
        <v>667</v>
      </c>
      <c r="I308" s="99" t="s">
        <v>671</v>
      </c>
      <c r="J308" s="99" t="s">
        <v>667</v>
      </c>
      <c r="K308" s="99" t="s">
        <v>671</v>
      </c>
    </row>
    <row r="309" spans="1:11" x14ac:dyDescent="0.25">
      <c r="A309" s="92" t="s">
        <v>626</v>
      </c>
      <c r="B309" s="99" t="s">
        <v>667</v>
      </c>
      <c r="C309" s="99" t="s">
        <v>667</v>
      </c>
      <c r="D309" s="99" t="s">
        <v>667</v>
      </c>
      <c r="E309" s="99" t="s">
        <v>671</v>
      </c>
      <c r="F309" s="99" t="s">
        <v>667</v>
      </c>
      <c r="G309" s="99" t="s">
        <v>671</v>
      </c>
      <c r="H309" s="99" t="s">
        <v>667</v>
      </c>
      <c r="I309" s="99" t="s">
        <v>671</v>
      </c>
      <c r="J309" s="99" t="s">
        <v>667</v>
      </c>
      <c r="K309" s="99" t="s">
        <v>671</v>
      </c>
    </row>
    <row r="310" spans="1:11" x14ac:dyDescent="0.25">
      <c r="A310" s="92" t="s">
        <v>627</v>
      </c>
      <c r="B310" s="99" t="s">
        <v>706</v>
      </c>
      <c r="C310" s="99" t="s">
        <v>716</v>
      </c>
      <c r="D310" s="99">
        <v>6</v>
      </c>
      <c r="E310" s="99" t="s">
        <v>738</v>
      </c>
      <c r="F310" s="101">
        <v>93</v>
      </c>
      <c r="G310" s="99" t="s">
        <v>702</v>
      </c>
      <c r="H310" s="99" t="s">
        <v>740</v>
      </c>
      <c r="I310" s="99" t="s">
        <v>671</v>
      </c>
      <c r="J310" s="92" t="s">
        <v>668</v>
      </c>
      <c r="K310" s="99" t="s">
        <v>671</v>
      </c>
    </row>
    <row r="311" spans="1:11" x14ac:dyDescent="0.25">
      <c r="A311" s="92" t="s">
        <v>628</v>
      </c>
      <c r="B311" s="94" t="s">
        <v>712</v>
      </c>
      <c r="C311" s="94" t="s">
        <v>715</v>
      </c>
      <c r="D311" s="94">
        <v>9</v>
      </c>
      <c r="E311" s="94" t="s">
        <v>730</v>
      </c>
      <c r="F311" s="99">
        <v>2.59</v>
      </c>
      <c r="G311" s="99" t="s">
        <v>339</v>
      </c>
      <c r="H311" s="101">
        <v>23.585657278617738</v>
      </c>
      <c r="I311" s="99" t="s">
        <v>744</v>
      </c>
      <c r="J311" s="92" t="s">
        <v>669</v>
      </c>
      <c r="K311" s="99" t="s">
        <v>671</v>
      </c>
    </row>
    <row r="312" spans="1:11" x14ac:dyDescent="0.25">
      <c r="A312" s="92" t="s">
        <v>189</v>
      </c>
      <c r="B312" s="99" t="s">
        <v>712</v>
      </c>
      <c r="C312" s="99" t="s">
        <v>716</v>
      </c>
      <c r="D312" s="99">
        <v>6</v>
      </c>
      <c r="E312" s="99" t="s">
        <v>721</v>
      </c>
      <c r="F312" s="99">
        <v>40.76</v>
      </c>
      <c r="G312" s="99" t="s">
        <v>339</v>
      </c>
      <c r="H312" s="101">
        <v>11.300890521029469</v>
      </c>
      <c r="I312" s="99" t="s">
        <v>744</v>
      </c>
      <c r="J312" s="138" t="s">
        <v>669</v>
      </c>
      <c r="K312" s="99" t="s">
        <v>671</v>
      </c>
    </row>
    <row r="313" spans="1:11" x14ac:dyDescent="0.25">
      <c r="A313" s="92" t="s">
        <v>629</v>
      </c>
      <c r="B313" s="99" t="s">
        <v>233</v>
      </c>
      <c r="C313" s="99" t="s">
        <v>716</v>
      </c>
      <c r="D313" s="99">
        <v>5</v>
      </c>
      <c r="E313" s="99" t="s">
        <v>721</v>
      </c>
      <c r="F313" s="99">
        <v>36.655000000000001</v>
      </c>
      <c r="G313" s="99" t="s">
        <v>703</v>
      </c>
      <c r="H313" s="101">
        <v>8.8174161486928941</v>
      </c>
      <c r="I313" s="119" t="s">
        <v>674</v>
      </c>
      <c r="J313" s="114" t="s">
        <v>669</v>
      </c>
      <c r="K313" s="99" t="s">
        <v>671</v>
      </c>
    </row>
    <row r="314" spans="1:11" x14ac:dyDescent="0.25">
      <c r="A314" s="92" t="s">
        <v>630</v>
      </c>
      <c r="B314" s="99" t="s">
        <v>711</v>
      </c>
      <c r="C314" s="99" t="s">
        <v>709</v>
      </c>
      <c r="D314" s="99">
        <v>12</v>
      </c>
      <c r="E314" s="99" t="s">
        <v>721</v>
      </c>
      <c r="F314" s="99">
        <v>0.59</v>
      </c>
      <c r="G314" s="99" t="s">
        <v>339</v>
      </c>
      <c r="H314" s="101">
        <v>15</v>
      </c>
      <c r="I314" s="99" t="s">
        <v>784</v>
      </c>
      <c r="J314" s="99" t="s">
        <v>668</v>
      </c>
      <c r="K314" s="99" t="s">
        <v>671</v>
      </c>
    </row>
    <row r="315" spans="1:11" x14ac:dyDescent="0.25">
      <c r="A315" s="92" t="s">
        <v>631</v>
      </c>
      <c r="B315" s="99" t="s">
        <v>709</v>
      </c>
      <c r="C315" s="99" t="s">
        <v>716</v>
      </c>
      <c r="D315" s="99">
        <v>3</v>
      </c>
      <c r="E315" s="99" t="s">
        <v>721</v>
      </c>
      <c r="F315" s="99">
        <v>0.81799999999999995</v>
      </c>
      <c r="G315" s="99" t="s">
        <v>338</v>
      </c>
      <c r="H315" s="99">
        <v>36.25</v>
      </c>
      <c r="I315" s="99" t="s">
        <v>785</v>
      </c>
      <c r="J315" s="114" t="s">
        <v>669</v>
      </c>
      <c r="K315" s="92" t="s">
        <v>671</v>
      </c>
    </row>
    <row r="316" spans="1:11" x14ac:dyDescent="0.25">
      <c r="A316" s="92" t="s">
        <v>191</v>
      </c>
      <c r="B316" s="99" t="s">
        <v>713</v>
      </c>
      <c r="C316" s="99" t="s">
        <v>710</v>
      </c>
      <c r="D316" s="99">
        <v>9</v>
      </c>
      <c r="E316" s="99" t="s">
        <v>721</v>
      </c>
      <c r="F316" s="99">
        <v>1.03</v>
      </c>
      <c r="G316" s="99" t="s">
        <v>338</v>
      </c>
      <c r="H316" s="101">
        <v>20.126996866764767</v>
      </c>
      <c r="I316" s="99" t="s">
        <v>744</v>
      </c>
      <c r="J316" s="99">
        <v>0.44909162931099567</v>
      </c>
      <c r="K316" s="99" t="s">
        <v>798</v>
      </c>
    </row>
    <row r="317" spans="1:11" x14ac:dyDescent="0.25">
      <c r="A317" s="92" t="s">
        <v>632</v>
      </c>
      <c r="B317" s="99" t="s">
        <v>712</v>
      </c>
      <c r="C317" s="99" t="s">
        <v>710</v>
      </c>
      <c r="D317" s="99">
        <v>3</v>
      </c>
      <c r="E317" s="99" t="s">
        <v>725</v>
      </c>
      <c r="F317" s="99">
        <v>0.52150000000000007</v>
      </c>
      <c r="G317" s="99" t="s">
        <v>338</v>
      </c>
      <c r="H317" s="101">
        <v>26.040881621045148</v>
      </c>
      <c r="I317" s="99" t="s">
        <v>341</v>
      </c>
      <c r="J317" s="99" t="s">
        <v>668</v>
      </c>
      <c r="K317" s="99" t="s">
        <v>671</v>
      </c>
    </row>
    <row r="318" spans="1:11" x14ac:dyDescent="0.25">
      <c r="A318" s="92" t="s">
        <v>633</v>
      </c>
      <c r="B318" s="99" t="s">
        <v>712</v>
      </c>
      <c r="C318" s="99" t="s">
        <v>715</v>
      </c>
      <c r="D318" s="99">
        <v>9</v>
      </c>
      <c r="E318" s="99" t="s">
        <v>721</v>
      </c>
      <c r="F318" s="109">
        <v>0.89700000000000002</v>
      </c>
      <c r="G318" s="118" t="s">
        <v>690</v>
      </c>
      <c r="H318" s="104" t="s">
        <v>669</v>
      </c>
      <c r="I318" s="120"/>
      <c r="J318" s="99" t="s">
        <v>668</v>
      </c>
      <c r="K318" s="99" t="s">
        <v>671</v>
      </c>
    </row>
    <row r="319" spans="1:11" x14ac:dyDescent="0.25">
      <c r="A319" s="92" t="s">
        <v>634</v>
      </c>
      <c r="B319" s="99" t="s">
        <v>712</v>
      </c>
      <c r="C319" s="99" t="s">
        <v>716</v>
      </c>
      <c r="D319" s="99">
        <v>6</v>
      </c>
      <c r="E319" s="99" t="s">
        <v>721</v>
      </c>
      <c r="F319" s="99">
        <v>0.13</v>
      </c>
      <c r="G319" s="99" t="s">
        <v>339</v>
      </c>
      <c r="H319" s="99" t="s">
        <v>740</v>
      </c>
      <c r="I319" s="99" t="s">
        <v>671</v>
      </c>
      <c r="J319" s="99" t="s">
        <v>668</v>
      </c>
      <c r="K319" s="99" t="s">
        <v>671</v>
      </c>
    </row>
    <row r="320" spans="1:11" x14ac:dyDescent="0.25">
      <c r="A320" s="93" t="s">
        <v>635</v>
      </c>
      <c r="B320" s="99" t="s">
        <v>233</v>
      </c>
      <c r="C320" s="99" t="s">
        <v>709</v>
      </c>
      <c r="D320" s="99">
        <v>3</v>
      </c>
      <c r="E320" s="99" t="s">
        <v>721</v>
      </c>
      <c r="F320" s="99">
        <v>0.32</v>
      </c>
      <c r="G320" s="99" t="s">
        <v>338</v>
      </c>
      <c r="H320" s="101">
        <v>31.380869058034413</v>
      </c>
      <c r="I320" s="99" t="s">
        <v>341</v>
      </c>
      <c r="J320" s="114" t="s">
        <v>668</v>
      </c>
      <c r="K320" s="99" t="s">
        <v>671</v>
      </c>
    </row>
    <row r="321" spans="1:11" x14ac:dyDescent="0.25">
      <c r="A321" s="92" t="s">
        <v>636</v>
      </c>
      <c r="B321" s="99" t="s">
        <v>711</v>
      </c>
      <c r="C321" s="99" t="s">
        <v>709</v>
      </c>
      <c r="D321" s="99">
        <v>12</v>
      </c>
      <c r="E321" s="99" t="s">
        <v>721</v>
      </c>
      <c r="F321" s="99">
        <v>0.26</v>
      </c>
      <c r="G321" s="99" t="s">
        <v>338</v>
      </c>
      <c r="H321" s="125">
        <v>26.465381101725246</v>
      </c>
      <c r="I321" s="119" t="s">
        <v>674</v>
      </c>
      <c r="J321" s="114" t="s">
        <v>668</v>
      </c>
      <c r="K321" s="99" t="s">
        <v>671</v>
      </c>
    </row>
    <row r="322" spans="1:11" x14ac:dyDescent="0.25">
      <c r="A322" s="92" t="s">
        <v>637</v>
      </c>
      <c r="B322" s="99" t="s">
        <v>712</v>
      </c>
      <c r="C322" s="99" t="s">
        <v>711</v>
      </c>
      <c r="D322" s="99">
        <v>5</v>
      </c>
      <c r="E322" s="99" t="s">
        <v>721</v>
      </c>
      <c r="F322" s="113">
        <v>0.42199999999999999</v>
      </c>
      <c r="G322" s="99" t="s">
        <v>342</v>
      </c>
      <c r="H322" s="101">
        <v>48.416837384493327</v>
      </c>
      <c r="I322" s="99" t="s">
        <v>744</v>
      </c>
      <c r="J322" s="99" t="s">
        <v>668</v>
      </c>
      <c r="K322" s="99" t="s">
        <v>671</v>
      </c>
    </row>
    <row r="323" spans="1:11" x14ac:dyDescent="0.25">
      <c r="A323" s="92" t="s">
        <v>638</v>
      </c>
      <c r="B323" s="99" t="s">
        <v>707</v>
      </c>
      <c r="C323" s="99" t="s">
        <v>709</v>
      </c>
      <c r="D323" s="99">
        <v>6</v>
      </c>
      <c r="E323" s="99" t="s">
        <v>721</v>
      </c>
      <c r="F323" s="99">
        <v>0.35</v>
      </c>
      <c r="G323" s="99" t="s">
        <v>338</v>
      </c>
      <c r="H323" s="101">
        <v>43.222000000000001</v>
      </c>
      <c r="I323" s="99" t="s">
        <v>341</v>
      </c>
      <c r="J323" s="114" t="s">
        <v>668</v>
      </c>
      <c r="K323" s="99" t="s">
        <v>671</v>
      </c>
    </row>
    <row r="324" spans="1:11" x14ac:dyDescent="0.25">
      <c r="A324" s="92" t="s">
        <v>35</v>
      </c>
      <c r="B324" s="99" t="s">
        <v>712</v>
      </c>
      <c r="C324" s="99" t="s">
        <v>716</v>
      </c>
      <c r="D324" s="99">
        <v>6</v>
      </c>
      <c r="E324" s="99" t="s">
        <v>721</v>
      </c>
      <c r="F324" s="99">
        <v>19.72</v>
      </c>
      <c r="G324" s="99" t="s">
        <v>339</v>
      </c>
      <c r="H324" s="101">
        <v>26.1</v>
      </c>
      <c r="I324" s="99" t="s">
        <v>674</v>
      </c>
      <c r="J324" s="99" t="s">
        <v>668</v>
      </c>
      <c r="K324" s="99" t="s">
        <v>671</v>
      </c>
    </row>
    <row r="325" spans="1:11" x14ac:dyDescent="0.25">
      <c r="A325" s="92" t="s">
        <v>639</v>
      </c>
      <c r="B325" s="99" t="s">
        <v>667</v>
      </c>
      <c r="C325" s="99" t="s">
        <v>667</v>
      </c>
      <c r="D325" s="99" t="s">
        <v>667</v>
      </c>
      <c r="E325" s="99" t="s">
        <v>671</v>
      </c>
      <c r="F325" s="99" t="s">
        <v>667</v>
      </c>
      <c r="G325" s="99" t="s">
        <v>671</v>
      </c>
      <c r="H325" s="99" t="s">
        <v>667</v>
      </c>
      <c r="I325" s="99" t="s">
        <v>671</v>
      </c>
      <c r="J325" s="99" t="s">
        <v>667</v>
      </c>
      <c r="K325" s="99" t="s">
        <v>671</v>
      </c>
    </row>
    <row r="326" spans="1:11" x14ac:dyDescent="0.25">
      <c r="A326" s="92" t="s">
        <v>640</v>
      </c>
      <c r="B326" s="99" t="s">
        <v>712</v>
      </c>
      <c r="C326" s="99" t="s">
        <v>709</v>
      </c>
      <c r="D326" s="99">
        <v>4</v>
      </c>
      <c r="E326" s="99" t="s">
        <v>721</v>
      </c>
      <c r="F326" s="108">
        <v>36.003999999999998</v>
      </c>
      <c r="G326" s="99" t="s">
        <v>342</v>
      </c>
      <c r="H326" s="99">
        <v>7.8702974972453958</v>
      </c>
      <c r="I326" s="99" t="s">
        <v>786</v>
      </c>
      <c r="J326" s="99">
        <v>0.53812499999999996</v>
      </c>
      <c r="K326" s="119" t="s">
        <v>801</v>
      </c>
    </row>
    <row r="327" spans="1:11" x14ac:dyDescent="0.25">
      <c r="A327" s="92" t="s">
        <v>38</v>
      </c>
      <c r="B327" s="99" t="s">
        <v>710</v>
      </c>
      <c r="C327" s="99" t="s">
        <v>706</v>
      </c>
      <c r="D327" s="99">
        <v>10</v>
      </c>
      <c r="E327" s="99" t="s">
        <v>721</v>
      </c>
      <c r="F327" s="111">
        <v>216.49</v>
      </c>
      <c r="G327" s="99" t="s">
        <v>339</v>
      </c>
      <c r="H327" s="101">
        <v>10.066923449868074</v>
      </c>
      <c r="I327" s="99" t="s">
        <v>744</v>
      </c>
      <c r="J327" s="107">
        <v>0.58133194992637427</v>
      </c>
      <c r="K327" s="99" t="s">
        <v>744</v>
      </c>
    </row>
    <row r="328" spans="1:11" x14ac:dyDescent="0.25">
      <c r="A328" s="92" t="s">
        <v>641</v>
      </c>
      <c r="B328" s="99" t="s">
        <v>716</v>
      </c>
      <c r="C328" s="99" t="s">
        <v>714</v>
      </c>
      <c r="D328" s="99">
        <v>3</v>
      </c>
      <c r="E328" s="99" t="s">
        <v>721</v>
      </c>
      <c r="F328" s="111">
        <v>1.18</v>
      </c>
      <c r="G328" s="99" t="s">
        <v>339</v>
      </c>
      <c r="H328" s="101">
        <v>50.140977340869753</v>
      </c>
      <c r="I328" s="99" t="s">
        <v>744</v>
      </c>
      <c r="J328" s="99" t="s">
        <v>668</v>
      </c>
      <c r="K328" s="99" t="s">
        <v>671</v>
      </c>
    </row>
    <row r="329" spans="1:11" x14ac:dyDescent="0.25">
      <c r="A329" s="92" t="s">
        <v>642</v>
      </c>
      <c r="B329" s="99" t="s">
        <v>711</v>
      </c>
      <c r="C329" s="99" t="s">
        <v>709</v>
      </c>
      <c r="D329" s="99">
        <v>12</v>
      </c>
      <c r="E329" s="99" t="s">
        <v>721</v>
      </c>
      <c r="F329" s="111">
        <v>0.7</v>
      </c>
      <c r="G329" s="99" t="s">
        <v>339</v>
      </c>
      <c r="H329" s="101">
        <v>19.174249317561422</v>
      </c>
      <c r="I329" s="99" t="s">
        <v>341</v>
      </c>
      <c r="J329" s="99" t="s">
        <v>668</v>
      </c>
      <c r="K329" s="99" t="s">
        <v>671</v>
      </c>
    </row>
    <row r="330" spans="1:11" x14ac:dyDescent="0.25">
      <c r="A330" s="92" t="s">
        <v>643</v>
      </c>
      <c r="B330" s="99" t="s">
        <v>706</v>
      </c>
      <c r="C330" s="99" t="s">
        <v>710</v>
      </c>
      <c r="D330" s="99">
        <v>4</v>
      </c>
      <c r="E330" s="99" t="s">
        <v>721</v>
      </c>
      <c r="F330" s="105">
        <v>2.35</v>
      </c>
      <c r="G330" s="99" t="s">
        <v>342</v>
      </c>
      <c r="H330" s="101">
        <v>12.15</v>
      </c>
      <c r="I330" s="99" t="s">
        <v>674</v>
      </c>
      <c r="J330" s="99">
        <v>0.78</v>
      </c>
      <c r="K330" s="94" t="s">
        <v>794</v>
      </c>
    </row>
    <row r="331" spans="1:11" x14ac:dyDescent="0.25">
      <c r="A331" s="92" t="s">
        <v>644</v>
      </c>
      <c r="B331" s="99" t="s">
        <v>712</v>
      </c>
      <c r="C331" s="99" t="s">
        <v>716</v>
      </c>
      <c r="D331" s="99">
        <v>6</v>
      </c>
      <c r="E331" s="99" t="s">
        <v>721</v>
      </c>
      <c r="F331" s="111">
        <v>1.964</v>
      </c>
      <c r="G331" s="99" t="s">
        <v>338</v>
      </c>
      <c r="H331" s="101">
        <v>16.739999999999998</v>
      </c>
      <c r="I331" s="117" t="s">
        <v>753</v>
      </c>
      <c r="J331" s="99" t="s">
        <v>668</v>
      </c>
      <c r="K331" s="99" t="s">
        <v>671</v>
      </c>
    </row>
    <row r="332" spans="1:11" x14ac:dyDescent="0.25">
      <c r="A332" s="92" t="s">
        <v>645</v>
      </c>
      <c r="B332" s="99" t="s">
        <v>712</v>
      </c>
      <c r="C332" s="99" t="s">
        <v>716</v>
      </c>
      <c r="D332" s="99">
        <v>6</v>
      </c>
      <c r="E332" s="99" t="s">
        <v>721</v>
      </c>
      <c r="F332" s="113">
        <v>3.01</v>
      </c>
      <c r="G332" s="99" t="s">
        <v>342</v>
      </c>
      <c r="H332" s="101">
        <v>46.412235979606692</v>
      </c>
      <c r="I332" s="99" t="s">
        <v>341</v>
      </c>
      <c r="J332" s="99" t="s">
        <v>668</v>
      </c>
      <c r="K332" s="99" t="s">
        <v>671</v>
      </c>
    </row>
    <row r="333" spans="1:11" x14ac:dyDescent="0.25">
      <c r="A333" s="92" t="s">
        <v>646</v>
      </c>
      <c r="B333" s="99" t="s">
        <v>667</v>
      </c>
      <c r="C333" s="99" t="s">
        <v>667</v>
      </c>
      <c r="D333" s="99" t="s">
        <v>667</v>
      </c>
      <c r="E333" s="99" t="s">
        <v>671</v>
      </c>
      <c r="F333" s="99" t="s">
        <v>667</v>
      </c>
      <c r="G333" s="99" t="s">
        <v>671</v>
      </c>
      <c r="H333" s="99" t="s">
        <v>667</v>
      </c>
      <c r="I333" s="99" t="s">
        <v>671</v>
      </c>
      <c r="J333" s="99" t="s">
        <v>667</v>
      </c>
      <c r="K333" s="99" t="s">
        <v>671</v>
      </c>
    </row>
    <row r="334" spans="1:11" x14ac:dyDescent="0.25">
      <c r="A334" s="92" t="s">
        <v>647</v>
      </c>
      <c r="B334" s="99" t="s">
        <v>667</v>
      </c>
      <c r="C334" s="99" t="s">
        <v>667</v>
      </c>
      <c r="D334" s="99" t="s">
        <v>667</v>
      </c>
      <c r="E334" s="99" t="s">
        <v>671</v>
      </c>
      <c r="F334" s="99" t="s">
        <v>667</v>
      </c>
      <c r="G334" s="99" t="s">
        <v>671</v>
      </c>
      <c r="H334" s="99" t="s">
        <v>667</v>
      </c>
      <c r="I334" s="99" t="s">
        <v>671</v>
      </c>
      <c r="J334" s="107">
        <v>0.61240205611206866</v>
      </c>
      <c r="K334" s="99" t="s">
        <v>744</v>
      </c>
    </row>
    <row r="335" spans="1:11" x14ac:dyDescent="0.25">
      <c r="A335" s="92" t="s">
        <v>202</v>
      </c>
      <c r="B335" s="94" t="s">
        <v>710</v>
      </c>
      <c r="C335" s="94" t="s">
        <v>716</v>
      </c>
      <c r="D335" s="94">
        <v>4</v>
      </c>
      <c r="E335" s="94" t="s">
        <v>722</v>
      </c>
      <c r="F335" s="99">
        <v>4.8600000000000003</v>
      </c>
      <c r="G335" s="99" t="s">
        <v>346</v>
      </c>
      <c r="H335" s="101">
        <v>47.89616722350118</v>
      </c>
      <c r="I335" s="99" t="s">
        <v>744</v>
      </c>
      <c r="J335" s="99">
        <v>0.33076213333333332</v>
      </c>
      <c r="K335" s="119" t="s">
        <v>801</v>
      </c>
    </row>
    <row r="336" spans="1:11" x14ac:dyDescent="0.25">
      <c r="A336" s="92" t="s">
        <v>648</v>
      </c>
      <c r="B336" s="99" t="s">
        <v>712</v>
      </c>
      <c r="C336" s="99" t="s">
        <v>715</v>
      </c>
      <c r="D336" s="99">
        <v>9</v>
      </c>
      <c r="E336" s="99" t="s">
        <v>726</v>
      </c>
      <c r="F336" s="99">
        <v>0.40899999999999997</v>
      </c>
      <c r="G336" s="99" t="s">
        <v>338</v>
      </c>
      <c r="H336" s="101">
        <v>24.364638236703403</v>
      </c>
      <c r="I336" s="99" t="s">
        <v>341</v>
      </c>
      <c r="J336" s="99" t="s">
        <v>668</v>
      </c>
      <c r="K336" s="99" t="s">
        <v>671</v>
      </c>
    </row>
    <row r="337" spans="1:11" x14ac:dyDescent="0.25">
      <c r="A337" s="92" t="s">
        <v>203</v>
      </c>
      <c r="B337" s="99" t="s">
        <v>709</v>
      </c>
      <c r="C337" s="99" t="s">
        <v>711</v>
      </c>
      <c r="D337" s="99">
        <v>2</v>
      </c>
      <c r="E337" s="99" t="s">
        <v>721</v>
      </c>
      <c r="F337" s="101">
        <v>10.256410256410257</v>
      </c>
      <c r="G337" s="99" t="s">
        <v>340</v>
      </c>
      <c r="H337" s="101">
        <v>7.4802756554146708</v>
      </c>
      <c r="I337" s="99" t="s">
        <v>744</v>
      </c>
      <c r="J337" s="99">
        <v>0.65356145131786458</v>
      </c>
      <c r="K337" s="99" t="s">
        <v>744</v>
      </c>
    </row>
    <row r="338" spans="1:11" x14ac:dyDescent="0.25">
      <c r="A338" s="92" t="s">
        <v>204</v>
      </c>
      <c r="B338" s="99" t="s">
        <v>712</v>
      </c>
      <c r="C338" s="99" t="s">
        <v>716</v>
      </c>
      <c r="D338" s="99">
        <v>6</v>
      </c>
      <c r="E338" s="99" t="s">
        <v>721</v>
      </c>
      <c r="F338">
        <v>1.7685132407925128</v>
      </c>
      <c r="G338" s="118" t="s">
        <v>345</v>
      </c>
      <c r="H338" s="101">
        <v>12.137683382615554</v>
      </c>
      <c r="I338" s="99" t="s">
        <v>744</v>
      </c>
      <c r="J338" s="137">
        <v>0.65887833299999998</v>
      </c>
      <c r="K338" s="119" t="s">
        <v>801</v>
      </c>
    </row>
    <row r="339" spans="1:11" x14ac:dyDescent="0.25">
      <c r="A339" s="92" t="s">
        <v>649</v>
      </c>
      <c r="B339" s="99" t="s">
        <v>709</v>
      </c>
      <c r="C339" s="99" t="s">
        <v>716</v>
      </c>
      <c r="D339" s="99">
        <v>3</v>
      </c>
      <c r="E339" s="99" t="s">
        <v>721</v>
      </c>
      <c r="F339" s="115">
        <v>10.164299999999999</v>
      </c>
      <c r="G339" s="118" t="s">
        <v>690</v>
      </c>
      <c r="H339" s="101">
        <v>31.845820314996661</v>
      </c>
      <c r="I339" s="99" t="s">
        <v>744</v>
      </c>
      <c r="J339" s="114" t="s">
        <v>668</v>
      </c>
      <c r="K339" s="99" t="s">
        <v>671</v>
      </c>
    </row>
    <row r="340" spans="1:11" x14ac:dyDescent="0.25">
      <c r="A340" s="92" t="s">
        <v>650</v>
      </c>
      <c r="B340" s="99" t="s">
        <v>711</v>
      </c>
      <c r="C340" s="99" t="s">
        <v>709</v>
      </c>
      <c r="D340" s="99">
        <v>12</v>
      </c>
      <c r="E340" s="99" t="s">
        <v>721</v>
      </c>
      <c r="F340" s="99">
        <v>0.24</v>
      </c>
      <c r="G340" s="99" t="s">
        <v>339</v>
      </c>
      <c r="H340" s="101">
        <v>40.550221788814142</v>
      </c>
      <c r="I340" s="99" t="s">
        <v>744</v>
      </c>
      <c r="J340" s="99" t="s">
        <v>668</v>
      </c>
      <c r="K340" s="99" t="s">
        <v>671</v>
      </c>
    </row>
    <row r="341" spans="1:11" x14ac:dyDescent="0.25">
      <c r="A341" s="92" t="s">
        <v>651</v>
      </c>
      <c r="B341" s="99" t="s">
        <v>233</v>
      </c>
      <c r="C341" s="99" t="s">
        <v>711</v>
      </c>
      <c r="D341" s="99">
        <v>4</v>
      </c>
      <c r="E341" s="99" t="s">
        <v>721</v>
      </c>
      <c r="F341" s="99">
        <v>0.17</v>
      </c>
      <c r="G341" s="99" t="s">
        <v>339</v>
      </c>
      <c r="H341" s="101">
        <v>14.596635198324487</v>
      </c>
      <c r="I341" s="99" t="s">
        <v>744</v>
      </c>
      <c r="J341" s="99" t="s">
        <v>668</v>
      </c>
      <c r="K341" s="99" t="s">
        <v>671</v>
      </c>
    </row>
    <row r="342" spans="1:11" x14ac:dyDescent="0.25">
      <c r="A342" s="92" t="s">
        <v>652</v>
      </c>
      <c r="B342" s="99" t="s">
        <v>711</v>
      </c>
      <c r="C342" s="99" t="s">
        <v>709</v>
      </c>
      <c r="D342" s="99">
        <v>12</v>
      </c>
      <c r="E342" s="99" t="s">
        <v>721</v>
      </c>
      <c r="F342" s="94">
        <v>0.2</v>
      </c>
      <c r="G342" s="94" t="s">
        <v>704</v>
      </c>
      <c r="H342" s="101">
        <v>9.5226745684102028</v>
      </c>
      <c r="I342" s="99" t="s">
        <v>787</v>
      </c>
      <c r="J342" s="99" t="s">
        <v>668</v>
      </c>
      <c r="K342" s="99" t="s">
        <v>671</v>
      </c>
    </row>
    <row r="343" spans="1:11" x14ac:dyDescent="0.25">
      <c r="A343" s="92" t="s">
        <v>653</v>
      </c>
      <c r="B343" s="99" t="s">
        <v>667</v>
      </c>
      <c r="C343" s="99" t="s">
        <v>667</v>
      </c>
      <c r="D343" s="99" t="s">
        <v>667</v>
      </c>
      <c r="E343" s="99" t="s">
        <v>671</v>
      </c>
      <c r="F343" s="99" t="s">
        <v>667</v>
      </c>
      <c r="G343" s="99" t="s">
        <v>671</v>
      </c>
      <c r="H343" s="99" t="s">
        <v>667</v>
      </c>
      <c r="I343" s="99" t="s">
        <v>671</v>
      </c>
      <c r="J343" s="99" t="s">
        <v>668</v>
      </c>
      <c r="K343" s="99" t="s">
        <v>671</v>
      </c>
    </row>
    <row r="344" spans="1:11" x14ac:dyDescent="0.25">
      <c r="A344" s="92" t="s">
        <v>654</v>
      </c>
      <c r="B344" s="99" t="s">
        <v>709</v>
      </c>
      <c r="C344" s="99" t="s">
        <v>715</v>
      </c>
      <c r="D344" s="99">
        <v>6</v>
      </c>
      <c r="E344" s="99" t="s">
        <v>721</v>
      </c>
      <c r="F344" s="99">
        <v>0.29299999999999998</v>
      </c>
      <c r="G344" s="99" t="s">
        <v>338</v>
      </c>
      <c r="H344" s="101">
        <v>28.064948928204661</v>
      </c>
      <c r="I344" s="99" t="s">
        <v>744</v>
      </c>
      <c r="J344" s="99" t="s">
        <v>668</v>
      </c>
      <c r="K344" s="99" t="s">
        <v>671</v>
      </c>
    </row>
    <row r="345" spans="1:11" x14ac:dyDescent="0.25">
      <c r="A345" s="92" t="s">
        <v>655</v>
      </c>
      <c r="B345" s="99" t="s">
        <v>712</v>
      </c>
      <c r="C345" s="99" t="s">
        <v>716</v>
      </c>
      <c r="D345" s="99">
        <v>6</v>
      </c>
      <c r="E345" s="99" t="s">
        <v>721</v>
      </c>
      <c r="F345" s="99">
        <v>0.19</v>
      </c>
      <c r="G345" s="99" t="s">
        <v>339</v>
      </c>
      <c r="H345" s="101">
        <v>15.24</v>
      </c>
      <c r="I345" s="99" t="s">
        <v>683</v>
      </c>
      <c r="J345" s="99" t="s">
        <v>668</v>
      </c>
      <c r="K345" s="99" t="s">
        <v>671</v>
      </c>
    </row>
    <row r="346" spans="1:11" x14ac:dyDescent="0.25">
      <c r="A346" s="92" t="s">
        <v>656</v>
      </c>
      <c r="B346" s="99" t="s">
        <v>712</v>
      </c>
      <c r="C346" s="99" t="s">
        <v>716</v>
      </c>
      <c r="D346" s="99">
        <v>6</v>
      </c>
      <c r="E346" s="99" t="s">
        <v>721</v>
      </c>
      <c r="F346" s="99" t="s">
        <v>669</v>
      </c>
      <c r="G346" s="99" t="s">
        <v>671</v>
      </c>
      <c r="H346" s="99" t="s">
        <v>669</v>
      </c>
      <c r="I346" s="99" t="s">
        <v>671</v>
      </c>
      <c r="J346" s="99" t="s">
        <v>668</v>
      </c>
      <c r="K346" s="99" t="s">
        <v>671</v>
      </c>
    </row>
    <row r="347" spans="1:11" x14ac:dyDescent="0.25">
      <c r="A347" s="92" t="s">
        <v>657</v>
      </c>
      <c r="B347" s="99" t="s">
        <v>712</v>
      </c>
      <c r="C347" s="99" t="s">
        <v>716</v>
      </c>
      <c r="D347" s="99">
        <v>6</v>
      </c>
      <c r="E347" s="99" t="s">
        <v>721</v>
      </c>
      <c r="F347" s="92" t="s">
        <v>669</v>
      </c>
      <c r="G347" s="92" t="s">
        <v>671</v>
      </c>
      <c r="H347" s="104" t="s">
        <v>669</v>
      </c>
      <c r="I347" s="120"/>
      <c r="J347" s="99" t="s">
        <v>668</v>
      </c>
      <c r="K347" s="99" t="s">
        <v>671</v>
      </c>
    </row>
    <row r="348" spans="1:11" x14ac:dyDescent="0.25">
      <c r="A348" s="92" t="s">
        <v>658</v>
      </c>
      <c r="B348" s="99" t="s">
        <v>667</v>
      </c>
      <c r="C348" s="99" t="s">
        <v>667</v>
      </c>
      <c r="D348" s="99" t="s">
        <v>667</v>
      </c>
      <c r="E348" s="99" t="s">
        <v>671</v>
      </c>
      <c r="F348" s="99" t="s">
        <v>667</v>
      </c>
      <c r="G348" s="99" t="s">
        <v>671</v>
      </c>
      <c r="H348" s="99" t="s">
        <v>667</v>
      </c>
      <c r="I348" s="99" t="s">
        <v>671</v>
      </c>
      <c r="J348" s="114" t="s">
        <v>668</v>
      </c>
      <c r="K348" s="99" t="s">
        <v>671</v>
      </c>
    </row>
    <row r="349" spans="1:11" x14ac:dyDescent="0.25">
      <c r="A349" s="92" t="s">
        <v>659</v>
      </c>
      <c r="B349" s="99" t="s">
        <v>667</v>
      </c>
      <c r="C349" s="99" t="s">
        <v>667</v>
      </c>
      <c r="D349" s="99" t="s">
        <v>667</v>
      </c>
      <c r="E349" s="99" t="s">
        <v>671</v>
      </c>
      <c r="F349" s="99" t="s">
        <v>667</v>
      </c>
      <c r="G349" s="99" t="s">
        <v>671</v>
      </c>
      <c r="H349" s="99" t="s">
        <v>667</v>
      </c>
      <c r="I349" s="99" t="s">
        <v>671</v>
      </c>
      <c r="J349" s="99" t="s">
        <v>668</v>
      </c>
      <c r="K349" s="99" t="s">
        <v>671</v>
      </c>
    </row>
    <row r="350" spans="1:11" x14ac:dyDescent="0.25">
      <c r="A350" s="92" t="s">
        <v>660</v>
      </c>
      <c r="B350" s="94" t="s">
        <v>712</v>
      </c>
      <c r="C350" s="94" t="s">
        <v>716</v>
      </c>
      <c r="D350" s="94">
        <v>6</v>
      </c>
      <c r="E350" s="94" t="s">
        <v>721</v>
      </c>
      <c r="F350" s="99">
        <v>0.69599999999999995</v>
      </c>
      <c r="G350" s="99" t="s">
        <v>338</v>
      </c>
      <c r="H350" s="101">
        <v>23.17943737803693</v>
      </c>
      <c r="I350" s="99" t="s">
        <v>744</v>
      </c>
      <c r="J350" s="99" t="s">
        <v>668</v>
      </c>
      <c r="K350" s="99" t="s">
        <v>671</v>
      </c>
    </row>
    <row r="351" spans="1:11" x14ac:dyDescent="0.25">
      <c r="A351" s="93" t="s">
        <v>661</v>
      </c>
      <c r="B351" s="99" t="s">
        <v>712</v>
      </c>
      <c r="C351" s="99" t="s">
        <v>716</v>
      </c>
      <c r="D351" s="99">
        <v>6</v>
      </c>
      <c r="E351" s="99" t="s">
        <v>721</v>
      </c>
      <c r="F351" s="99" t="s">
        <v>669</v>
      </c>
      <c r="G351" s="99" t="s">
        <v>671</v>
      </c>
      <c r="H351" s="99" t="s">
        <v>669</v>
      </c>
      <c r="I351" s="99" t="s">
        <v>671</v>
      </c>
      <c r="J351" s="99" t="s">
        <v>668</v>
      </c>
      <c r="K351" s="99" t="s">
        <v>671</v>
      </c>
    </row>
    <row r="352" spans="1:11" x14ac:dyDescent="0.25">
      <c r="A352" s="92" t="s">
        <v>662</v>
      </c>
      <c r="B352" s="94" t="s">
        <v>712</v>
      </c>
      <c r="C352" s="94" t="s">
        <v>710</v>
      </c>
      <c r="D352" s="94">
        <v>3</v>
      </c>
      <c r="E352" s="94" t="s">
        <v>721</v>
      </c>
      <c r="F352" s="99">
        <v>0.48</v>
      </c>
      <c r="G352" s="99" t="s">
        <v>339</v>
      </c>
      <c r="H352" s="101">
        <v>33.65</v>
      </c>
      <c r="I352" s="99" t="s">
        <v>683</v>
      </c>
      <c r="J352" s="114" t="s">
        <v>668</v>
      </c>
      <c r="K352" s="99" t="s">
        <v>671</v>
      </c>
    </row>
    <row r="353" spans="1:11" x14ac:dyDescent="0.25">
      <c r="A353" s="92" t="s">
        <v>663</v>
      </c>
      <c r="B353" s="99" t="s">
        <v>667</v>
      </c>
      <c r="C353" s="99" t="s">
        <v>667</v>
      </c>
      <c r="D353" s="99" t="s">
        <v>667</v>
      </c>
      <c r="E353" s="99" t="s">
        <v>671</v>
      </c>
      <c r="F353" s="99" t="s">
        <v>667</v>
      </c>
      <c r="G353" s="99" t="s">
        <v>671</v>
      </c>
      <c r="H353" s="99" t="s">
        <v>667</v>
      </c>
      <c r="I353" s="99" t="s">
        <v>671</v>
      </c>
      <c r="J353" s="99" t="s">
        <v>668</v>
      </c>
      <c r="K353" s="99" t="s">
        <v>671</v>
      </c>
    </row>
    <row r="354" spans="1:11" x14ac:dyDescent="0.25">
      <c r="A354" s="92" t="s">
        <v>664</v>
      </c>
      <c r="B354" s="99" t="s">
        <v>706</v>
      </c>
      <c r="C354" s="99" t="s">
        <v>233</v>
      </c>
      <c r="D354" s="99">
        <v>3</v>
      </c>
      <c r="E354" s="99" t="s">
        <v>721</v>
      </c>
      <c r="F354" s="104" t="s">
        <v>669</v>
      </c>
      <c r="G354" s="120"/>
      <c r="H354" s="101">
        <v>13.584767277536169</v>
      </c>
      <c r="I354" s="99" t="s">
        <v>744</v>
      </c>
      <c r="J354" s="107">
        <v>0.54295417426644954</v>
      </c>
      <c r="K354" s="99" t="s">
        <v>744</v>
      </c>
    </row>
    <row r="355" spans="1:11" x14ac:dyDescent="0.25">
      <c r="A355" s="92" t="s">
        <v>7</v>
      </c>
      <c r="B355" s="99" t="s">
        <v>709</v>
      </c>
      <c r="C355" s="99" t="s">
        <v>716</v>
      </c>
      <c r="D355" s="99">
        <v>3</v>
      </c>
      <c r="E355" s="99" t="s">
        <v>721</v>
      </c>
      <c r="F355" s="99">
        <v>169.46</v>
      </c>
      <c r="G355" s="99" t="s">
        <v>338</v>
      </c>
      <c r="H355" s="101">
        <v>9.85</v>
      </c>
      <c r="I355" s="99" t="s">
        <v>674</v>
      </c>
      <c r="J355" s="114">
        <v>0.67</v>
      </c>
      <c r="K355" s="94" t="s">
        <v>794</v>
      </c>
    </row>
    <row r="356" spans="1:11" x14ac:dyDescent="0.25">
      <c r="A356" s="92" t="s">
        <v>665</v>
      </c>
      <c r="B356" s="99" t="s">
        <v>709</v>
      </c>
      <c r="C356" s="99" t="s">
        <v>715</v>
      </c>
      <c r="D356" s="99">
        <v>6</v>
      </c>
      <c r="E356" s="99" t="s">
        <v>721</v>
      </c>
      <c r="F356" s="107">
        <v>50.075000000000003</v>
      </c>
      <c r="G356" s="99" t="s">
        <v>341</v>
      </c>
      <c r="H356" s="101">
        <v>48.650685990802899</v>
      </c>
      <c r="I356" s="99" t="s">
        <v>744</v>
      </c>
      <c r="J356" s="99" t="s">
        <v>668</v>
      </c>
      <c r="K356" s="99" t="s">
        <v>671</v>
      </c>
    </row>
    <row r="358" spans="1:11" x14ac:dyDescent="0.25">
      <c r="B358" s="121"/>
      <c r="C358"/>
    </row>
    <row r="359" spans="1:11" x14ac:dyDescent="0.25">
      <c r="B359" s="121"/>
    </row>
    <row r="360" spans="1:11" x14ac:dyDescent="0.25">
      <c r="B360" s="121"/>
      <c r="C360"/>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opLeftCell="A6" workbookViewId="0">
      <selection activeCell="K2" activeCellId="2" sqref="A2:A41 J2:J41 K2:K41"/>
    </sheetView>
  </sheetViews>
  <sheetFormatPr defaultRowHeight="15" x14ac:dyDescent="0.25"/>
  <cols>
    <col min="1" max="1" width="26.7109375" customWidth="1"/>
    <col min="2" max="11" width="18.5703125" customWidth="1"/>
  </cols>
  <sheetData>
    <row r="1" spans="1:11" x14ac:dyDescent="0.25">
      <c r="A1" t="s">
        <v>284</v>
      </c>
      <c r="B1" t="s">
        <v>705</v>
      </c>
      <c r="C1" t="s">
        <v>717</v>
      </c>
      <c r="D1" t="s">
        <v>719</v>
      </c>
      <c r="E1" t="s">
        <v>720</v>
      </c>
      <c r="F1" t="s">
        <v>666</v>
      </c>
      <c r="G1" t="s">
        <v>670</v>
      </c>
      <c r="H1" t="s">
        <v>807</v>
      </c>
      <c r="I1" t="s">
        <v>743</v>
      </c>
      <c r="J1" t="s">
        <v>808</v>
      </c>
      <c r="K1" t="s">
        <v>790</v>
      </c>
    </row>
    <row r="2" spans="1:11" x14ac:dyDescent="0.25">
      <c r="A2" t="s">
        <v>8</v>
      </c>
      <c r="B2" t="s">
        <v>707</v>
      </c>
      <c r="C2" t="s">
        <v>710</v>
      </c>
      <c r="D2">
        <v>5</v>
      </c>
      <c r="E2" t="s">
        <v>721</v>
      </c>
      <c r="F2">
        <v>17</v>
      </c>
      <c r="G2" t="s">
        <v>339</v>
      </c>
      <c r="H2">
        <v>5.12</v>
      </c>
      <c r="I2" t="s">
        <v>809</v>
      </c>
      <c r="J2" t="s">
        <v>336</v>
      </c>
      <c r="K2" t="s">
        <v>336</v>
      </c>
    </row>
    <row r="3" spans="1:11" x14ac:dyDescent="0.25">
      <c r="A3" t="s">
        <v>25</v>
      </c>
      <c r="B3" t="s">
        <v>710</v>
      </c>
      <c r="C3" t="s">
        <v>716</v>
      </c>
      <c r="D3">
        <v>4</v>
      </c>
      <c r="E3" t="s">
        <v>721</v>
      </c>
      <c r="F3">
        <v>81.017499999999998</v>
      </c>
      <c r="G3" t="s">
        <v>338</v>
      </c>
      <c r="H3">
        <v>11.766412213740459</v>
      </c>
      <c r="I3" t="s">
        <v>820</v>
      </c>
      <c r="J3">
        <v>0.71465186687904991</v>
      </c>
      <c r="K3" t="s">
        <v>820</v>
      </c>
    </row>
    <row r="4" spans="1:11" x14ac:dyDescent="0.25">
      <c r="A4" t="s">
        <v>41</v>
      </c>
      <c r="B4" t="s">
        <v>713</v>
      </c>
      <c r="C4" t="s">
        <v>715</v>
      </c>
      <c r="D4">
        <v>3</v>
      </c>
      <c r="E4" t="s">
        <v>721</v>
      </c>
      <c r="F4">
        <v>5.882352941176471</v>
      </c>
      <c r="G4" t="s">
        <v>340</v>
      </c>
      <c r="H4">
        <v>13.477304128751463</v>
      </c>
      <c r="I4" t="s">
        <v>810</v>
      </c>
      <c r="J4">
        <v>0.81</v>
      </c>
      <c r="K4" t="s">
        <v>811</v>
      </c>
    </row>
    <row r="5" spans="1:11" x14ac:dyDescent="0.25">
      <c r="A5" t="s">
        <v>12</v>
      </c>
      <c r="B5" t="s">
        <v>714</v>
      </c>
      <c r="C5" t="s">
        <v>707</v>
      </c>
      <c r="D5">
        <v>4</v>
      </c>
      <c r="E5" t="s">
        <v>725</v>
      </c>
      <c r="F5">
        <v>18.2</v>
      </c>
      <c r="G5" t="s">
        <v>338</v>
      </c>
      <c r="H5">
        <v>9.0647240101643298</v>
      </c>
      <c r="I5" t="s">
        <v>820</v>
      </c>
      <c r="J5">
        <v>0.72516684071533399</v>
      </c>
      <c r="K5" t="s">
        <v>820</v>
      </c>
    </row>
    <row r="6" spans="1:11" x14ac:dyDescent="0.25">
      <c r="A6" t="s">
        <v>55</v>
      </c>
      <c r="B6" t="s">
        <v>709</v>
      </c>
      <c r="C6" t="s">
        <v>711</v>
      </c>
      <c r="D6">
        <v>2</v>
      </c>
      <c r="E6" t="s">
        <v>721</v>
      </c>
      <c r="F6">
        <v>13.006</v>
      </c>
      <c r="G6" t="s">
        <v>338</v>
      </c>
      <c r="H6">
        <v>11.972729953282229</v>
      </c>
      <c r="I6" t="s">
        <v>820</v>
      </c>
      <c r="J6">
        <v>0.82005973377155583</v>
      </c>
      <c r="K6" t="s">
        <v>820</v>
      </c>
    </row>
    <row r="7" spans="1:11" x14ac:dyDescent="0.25">
      <c r="A7" t="s">
        <v>1</v>
      </c>
      <c r="B7" t="s">
        <v>712</v>
      </c>
      <c r="C7" t="s">
        <v>716</v>
      </c>
      <c r="D7">
        <v>6</v>
      </c>
      <c r="E7" t="s">
        <v>725</v>
      </c>
      <c r="F7">
        <v>7.8280000000000003</v>
      </c>
      <c r="G7" t="s">
        <v>338</v>
      </c>
      <c r="H7">
        <v>15.76</v>
      </c>
      <c r="I7" t="s">
        <v>812</v>
      </c>
      <c r="J7" t="s">
        <v>336</v>
      </c>
      <c r="K7" t="s">
        <v>336</v>
      </c>
    </row>
    <row r="8" spans="1:11" x14ac:dyDescent="0.25">
      <c r="A8" t="s">
        <v>64</v>
      </c>
      <c r="B8" t="s">
        <v>712</v>
      </c>
      <c r="C8" t="s">
        <v>716</v>
      </c>
      <c r="D8">
        <v>6</v>
      </c>
      <c r="E8" t="s">
        <v>721</v>
      </c>
      <c r="F8">
        <v>0.84</v>
      </c>
      <c r="G8" t="s">
        <v>339</v>
      </c>
      <c r="H8">
        <v>14.574856620854082</v>
      </c>
      <c r="I8" t="s">
        <v>820</v>
      </c>
      <c r="J8" t="s">
        <v>336</v>
      </c>
      <c r="K8" t="s">
        <v>336</v>
      </c>
    </row>
    <row r="9" spans="1:11" x14ac:dyDescent="0.25">
      <c r="A9" t="s">
        <v>66</v>
      </c>
      <c r="B9" t="s">
        <v>716</v>
      </c>
      <c r="C9" t="s">
        <v>713</v>
      </c>
      <c r="D9">
        <v>2</v>
      </c>
      <c r="E9" t="s">
        <v>728</v>
      </c>
      <c r="F9">
        <v>0.63100000000000001</v>
      </c>
      <c r="G9" t="s">
        <v>338</v>
      </c>
      <c r="H9">
        <v>1.409440227703985</v>
      </c>
      <c r="I9" t="s">
        <v>341</v>
      </c>
      <c r="J9">
        <v>0.61220059270588822</v>
      </c>
      <c r="K9" t="s">
        <v>820</v>
      </c>
    </row>
    <row r="10" spans="1:11" x14ac:dyDescent="0.25">
      <c r="A10" t="s">
        <v>73</v>
      </c>
      <c r="B10" t="s">
        <v>712</v>
      </c>
      <c r="C10" t="s">
        <v>715</v>
      </c>
      <c r="D10">
        <v>9</v>
      </c>
      <c r="E10" t="s">
        <v>721</v>
      </c>
      <c r="F10">
        <v>65.400000000000006</v>
      </c>
      <c r="G10" t="s">
        <v>339</v>
      </c>
      <c r="H10">
        <v>9.91</v>
      </c>
      <c r="I10" t="s">
        <v>813</v>
      </c>
      <c r="J10">
        <v>0.54510789574167717</v>
      </c>
      <c r="K10" t="s">
        <v>814</v>
      </c>
    </row>
    <row r="11" spans="1:11" x14ac:dyDescent="0.25">
      <c r="A11" t="s">
        <v>77</v>
      </c>
      <c r="B11" t="s">
        <v>712</v>
      </c>
      <c r="C11" t="s">
        <v>709</v>
      </c>
      <c r="D11">
        <v>4</v>
      </c>
      <c r="E11" t="s">
        <v>721</v>
      </c>
      <c r="F11">
        <v>0.28999999999999998</v>
      </c>
      <c r="G11" t="s">
        <v>339</v>
      </c>
      <c r="H11">
        <v>30.88</v>
      </c>
      <c r="I11" t="s">
        <v>812</v>
      </c>
      <c r="J11">
        <v>0.29809999999999998</v>
      </c>
      <c r="K11" t="s">
        <v>799</v>
      </c>
    </row>
    <row r="12" spans="1:11" x14ac:dyDescent="0.25">
      <c r="A12" t="s">
        <v>82</v>
      </c>
      <c r="B12" t="s">
        <v>233</v>
      </c>
      <c r="C12" t="s">
        <v>709</v>
      </c>
      <c r="D12">
        <v>3</v>
      </c>
      <c r="E12" t="s">
        <v>725</v>
      </c>
      <c r="F12">
        <v>323.99</v>
      </c>
      <c r="G12" t="s">
        <v>338</v>
      </c>
      <c r="H12">
        <v>10.349363373821294</v>
      </c>
      <c r="I12" t="s">
        <v>820</v>
      </c>
      <c r="J12">
        <v>0.49634374184013191</v>
      </c>
      <c r="K12" t="s">
        <v>820</v>
      </c>
    </row>
    <row r="13" spans="1:11" x14ac:dyDescent="0.25">
      <c r="A13" t="s">
        <v>114</v>
      </c>
      <c r="B13" t="s">
        <v>711</v>
      </c>
      <c r="C13" t="s">
        <v>709</v>
      </c>
      <c r="D13">
        <v>12</v>
      </c>
      <c r="E13" t="s">
        <v>815</v>
      </c>
      <c r="F13">
        <v>0.32</v>
      </c>
      <c r="G13" t="s">
        <v>341</v>
      </c>
      <c r="H13">
        <v>18.352580430264126</v>
      </c>
      <c r="I13" t="s">
        <v>341</v>
      </c>
      <c r="J13">
        <v>0.40036500000000003</v>
      </c>
      <c r="K13" t="s">
        <v>792</v>
      </c>
    </row>
    <row r="14" spans="1:11" x14ac:dyDescent="0.25">
      <c r="A14" t="s">
        <v>122</v>
      </c>
      <c r="B14" t="s">
        <v>712</v>
      </c>
      <c r="C14" t="s">
        <v>716</v>
      </c>
      <c r="D14">
        <v>6</v>
      </c>
      <c r="E14" t="s">
        <v>721</v>
      </c>
      <c r="F14">
        <v>15.32</v>
      </c>
      <c r="G14" t="s">
        <v>339</v>
      </c>
      <c r="H14">
        <v>15.97826442600746</v>
      </c>
      <c r="I14" t="s">
        <v>820</v>
      </c>
      <c r="J14" t="s">
        <v>336</v>
      </c>
      <c r="K14" t="s">
        <v>336</v>
      </c>
    </row>
    <row r="15" spans="1:11" x14ac:dyDescent="0.25">
      <c r="A15" t="s">
        <v>123</v>
      </c>
      <c r="B15" t="s">
        <v>711</v>
      </c>
      <c r="C15" t="s">
        <v>709</v>
      </c>
      <c r="D15">
        <v>12</v>
      </c>
      <c r="E15" t="s">
        <v>725</v>
      </c>
      <c r="F15">
        <v>15.750999999999999</v>
      </c>
      <c r="G15" t="s">
        <v>338</v>
      </c>
      <c r="H15">
        <v>12.842752123705049</v>
      </c>
      <c r="I15" t="s">
        <v>820</v>
      </c>
      <c r="J15">
        <v>0.6652656265576774</v>
      </c>
      <c r="K15" t="s">
        <v>820</v>
      </c>
    </row>
    <row r="16" spans="1:11" x14ac:dyDescent="0.25">
      <c r="A16" t="s">
        <v>22</v>
      </c>
      <c r="B16" t="s">
        <v>712</v>
      </c>
      <c r="C16" t="s">
        <v>710</v>
      </c>
      <c r="D16">
        <v>3</v>
      </c>
      <c r="E16" t="s">
        <v>721</v>
      </c>
      <c r="F16">
        <v>20</v>
      </c>
      <c r="G16" t="s">
        <v>339</v>
      </c>
      <c r="H16">
        <v>5.0199999999999996</v>
      </c>
      <c r="I16" t="s">
        <v>816</v>
      </c>
      <c r="J16">
        <v>0.5206872294117646</v>
      </c>
      <c r="K16" t="s">
        <v>801</v>
      </c>
    </row>
    <row r="17" spans="1:11" x14ac:dyDescent="0.25">
      <c r="A17" t="s">
        <v>124</v>
      </c>
      <c r="B17" t="s">
        <v>712</v>
      </c>
      <c r="C17" t="s">
        <v>710</v>
      </c>
      <c r="D17">
        <v>3</v>
      </c>
      <c r="E17" t="s">
        <v>725</v>
      </c>
      <c r="F17">
        <v>41</v>
      </c>
      <c r="G17" t="s">
        <v>342</v>
      </c>
      <c r="H17">
        <v>13.213385307486288</v>
      </c>
      <c r="I17" t="s">
        <v>820</v>
      </c>
      <c r="J17">
        <v>0.77</v>
      </c>
      <c r="K17" t="s">
        <v>817</v>
      </c>
    </row>
    <row r="18" spans="1:11" x14ac:dyDescent="0.25">
      <c r="A18" t="s">
        <v>136</v>
      </c>
      <c r="B18" t="s">
        <v>712</v>
      </c>
      <c r="C18" t="s">
        <v>716</v>
      </c>
      <c r="D18">
        <v>6</v>
      </c>
      <c r="E18" t="s">
        <v>721</v>
      </c>
      <c r="F18">
        <v>31</v>
      </c>
      <c r="G18" t="s">
        <v>339</v>
      </c>
      <c r="H18">
        <v>13.678672288431803</v>
      </c>
      <c r="I18" t="s">
        <v>818</v>
      </c>
      <c r="J18">
        <v>0.57942000000000005</v>
      </c>
      <c r="K18" t="s">
        <v>801</v>
      </c>
    </row>
    <row r="19" spans="1:11" x14ac:dyDescent="0.25">
      <c r="A19" t="s">
        <v>137</v>
      </c>
      <c r="B19" t="s">
        <v>707</v>
      </c>
      <c r="C19" t="s">
        <v>710</v>
      </c>
      <c r="D19">
        <v>5</v>
      </c>
      <c r="E19" t="s">
        <v>721</v>
      </c>
      <c r="F19">
        <v>17</v>
      </c>
      <c r="G19" t="s">
        <v>339</v>
      </c>
      <c r="H19">
        <v>10.464794771135967</v>
      </c>
      <c r="I19" t="s">
        <v>820</v>
      </c>
      <c r="J19">
        <v>0.61199999999999999</v>
      </c>
      <c r="K19" t="s">
        <v>819</v>
      </c>
    </row>
    <row r="20" spans="1:11" x14ac:dyDescent="0.25">
      <c r="A20" t="s">
        <v>141</v>
      </c>
      <c r="B20" t="s">
        <v>712</v>
      </c>
      <c r="C20" t="s">
        <v>710</v>
      </c>
      <c r="D20">
        <v>3</v>
      </c>
      <c r="E20" t="s">
        <v>721</v>
      </c>
      <c r="F20">
        <v>11.33</v>
      </c>
      <c r="G20" t="s">
        <v>338</v>
      </c>
      <c r="H20">
        <v>12.893373613193404</v>
      </c>
      <c r="I20" t="s">
        <v>820</v>
      </c>
      <c r="J20" t="s">
        <v>336</v>
      </c>
      <c r="K20" t="s">
        <v>336</v>
      </c>
    </row>
    <row r="21" spans="1:11" x14ac:dyDescent="0.25">
      <c r="A21" t="s">
        <v>26</v>
      </c>
      <c r="B21" t="s">
        <v>336</v>
      </c>
      <c r="C21" t="s">
        <v>336</v>
      </c>
      <c r="D21" t="s">
        <v>336</v>
      </c>
      <c r="E21" t="s">
        <v>336</v>
      </c>
      <c r="F21" t="s">
        <v>336</v>
      </c>
      <c r="G21" t="s">
        <v>336</v>
      </c>
      <c r="H21" t="s">
        <v>336</v>
      </c>
      <c r="I21" t="s">
        <v>336</v>
      </c>
      <c r="J21" t="s">
        <v>336</v>
      </c>
      <c r="K21" t="s">
        <v>336</v>
      </c>
    </row>
    <row r="22" spans="1:11" x14ac:dyDescent="0.25">
      <c r="A22" t="s">
        <v>142</v>
      </c>
      <c r="B22" t="s">
        <v>233</v>
      </c>
      <c r="C22" t="s">
        <v>709</v>
      </c>
      <c r="D22">
        <v>3</v>
      </c>
      <c r="E22" t="s">
        <v>721</v>
      </c>
      <c r="F22">
        <v>0.67</v>
      </c>
      <c r="G22" t="s">
        <v>339</v>
      </c>
      <c r="H22">
        <v>7.2992700729927007</v>
      </c>
      <c r="I22" t="s">
        <v>769</v>
      </c>
      <c r="J22">
        <v>0.57702505179050156</v>
      </c>
      <c r="K22" t="s">
        <v>820</v>
      </c>
    </row>
    <row r="23" spans="1:11" x14ac:dyDescent="0.25">
      <c r="A23" t="s">
        <v>29</v>
      </c>
      <c r="B23" t="s">
        <v>713</v>
      </c>
      <c r="C23" t="s">
        <v>706</v>
      </c>
      <c r="D23">
        <v>6</v>
      </c>
      <c r="E23" t="s">
        <v>721</v>
      </c>
      <c r="F23">
        <v>0.313</v>
      </c>
      <c r="G23" t="s">
        <v>338</v>
      </c>
      <c r="H23">
        <v>7.9623219716188771</v>
      </c>
      <c r="I23" t="s">
        <v>820</v>
      </c>
      <c r="J23">
        <v>0.75137510773299965</v>
      </c>
      <c r="K23" t="s">
        <v>820</v>
      </c>
    </row>
    <row r="24" spans="1:11" x14ac:dyDescent="0.25">
      <c r="A24" t="s">
        <v>154</v>
      </c>
      <c r="B24" t="s">
        <v>712</v>
      </c>
      <c r="C24" t="s">
        <v>716</v>
      </c>
      <c r="D24">
        <v>6</v>
      </c>
      <c r="E24" t="s">
        <v>721</v>
      </c>
      <c r="F24">
        <v>7.9</v>
      </c>
      <c r="G24" t="s">
        <v>339</v>
      </c>
      <c r="H24">
        <v>34.475399294061084</v>
      </c>
      <c r="I24" t="s">
        <v>820</v>
      </c>
      <c r="J24" t="s">
        <v>336</v>
      </c>
      <c r="K24" t="s">
        <v>336</v>
      </c>
    </row>
    <row r="25" spans="1:11" x14ac:dyDescent="0.25">
      <c r="A25" t="s">
        <v>155</v>
      </c>
      <c r="B25" t="s">
        <v>715</v>
      </c>
      <c r="C25" t="s">
        <v>712</v>
      </c>
      <c r="D25">
        <v>5</v>
      </c>
      <c r="E25" t="s">
        <v>721</v>
      </c>
      <c r="F25">
        <v>27.207999999999998</v>
      </c>
      <c r="G25" t="s">
        <v>343</v>
      </c>
      <c r="H25">
        <v>10.009801103869012</v>
      </c>
      <c r="I25" t="s">
        <v>820</v>
      </c>
      <c r="J25">
        <v>0.78351000000000004</v>
      </c>
      <c r="K25" t="s">
        <v>792</v>
      </c>
    </row>
    <row r="26" spans="1:11" x14ac:dyDescent="0.25">
      <c r="A26" t="s">
        <v>156</v>
      </c>
      <c r="B26" t="s">
        <v>713</v>
      </c>
      <c r="C26" t="s">
        <v>715</v>
      </c>
      <c r="D26">
        <v>3</v>
      </c>
      <c r="E26" t="s">
        <v>815</v>
      </c>
      <c r="F26">
        <v>146.01499999999999</v>
      </c>
      <c r="G26" t="s">
        <v>338</v>
      </c>
      <c r="H26">
        <v>13.704214096834637</v>
      </c>
      <c r="I26" t="s">
        <v>812</v>
      </c>
      <c r="J26">
        <v>0.49830000000000002</v>
      </c>
      <c r="K26" t="s">
        <v>792</v>
      </c>
    </row>
    <row r="27" spans="1:11" x14ac:dyDescent="0.25">
      <c r="A27" t="s">
        <v>157</v>
      </c>
      <c r="B27" t="s">
        <v>714</v>
      </c>
      <c r="C27" t="s">
        <v>233</v>
      </c>
      <c r="D27">
        <v>7</v>
      </c>
      <c r="E27" t="s">
        <v>721</v>
      </c>
      <c r="F27">
        <v>44.195</v>
      </c>
      <c r="G27" t="s">
        <v>342</v>
      </c>
      <c r="H27">
        <v>8.4967762787376309</v>
      </c>
      <c r="I27" t="s">
        <v>820</v>
      </c>
      <c r="J27">
        <v>0.86960999999999999</v>
      </c>
      <c r="K27" t="s">
        <v>792</v>
      </c>
    </row>
    <row r="28" spans="1:11" x14ac:dyDescent="0.25">
      <c r="A28" t="s">
        <v>158</v>
      </c>
      <c r="B28" t="s">
        <v>708</v>
      </c>
      <c r="C28" t="s">
        <v>709</v>
      </c>
      <c r="D28">
        <v>7</v>
      </c>
      <c r="E28" t="s">
        <v>721</v>
      </c>
      <c r="F28">
        <v>43.52</v>
      </c>
      <c r="G28" t="s">
        <v>344</v>
      </c>
      <c r="H28" t="s">
        <v>336</v>
      </c>
      <c r="I28" t="s">
        <v>336</v>
      </c>
      <c r="J28">
        <v>0.63871927697163833</v>
      </c>
      <c r="K28" t="s">
        <v>821</v>
      </c>
    </row>
    <row r="29" spans="1:11" x14ac:dyDescent="0.25">
      <c r="A29" t="s">
        <v>161</v>
      </c>
      <c r="B29" t="s">
        <v>708</v>
      </c>
      <c r="C29" t="s">
        <v>709</v>
      </c>
      <c r="D29">
        <v>7</v>
      </c>
      <c r="E29" t="s">
        <v>721</v>
      </c>
      <c r="F29">
        <v>18.9575</v>
      </c>
      <c r="G29" t="s">
        <v>338</v>
      </c>
      <c r="H29">
        <v>34.629229971692716</v>
      </c>
      <c r="I29" t="s">
        <v>820</v>
      </c>
      <c r="J29">
        <v>0.44769999999999999</v>
      </c>
      <c r="K29" t="s">
        <v>806</v>
      </c>
    </row>
    <row r="30" spans="1:11" x14ac:dyDescent="0.25">
      <c r="A30" t="s">
        <v>163</v>
      </c>
      <c r="B30" t="s">
        <v>711</v>
      </c>
      <c r="C30" t="s">
        <v>709</v>
      </c>
      <c r="D30">
        <v>12</v>
      </c>
      <c r="E30" t="s">
        <v>721</v>
      </c>
      <c r="F30">
        <v>8.4</v>
      </c>
      <c r="G30" t="s">
        <v>339</v>
      </c>
      <c r="H30">
        <v>26.87</v>
      </c>
      <c r="I30" t="s">
        <v>812</v>
      </c>
      <c r="J30" t="s">
        <v>336</v>
      </c>
      <c r="K30" t="s">
        <v>336</v>
      </c>
    </row>
    <row r="31" spans="1:11" x14ac:dyDescent="0.25">
      <c r="A31" t="s">
        <v>164</v>
      </c>
      <c r="B31" t="s">
        <v>707</v>
      </c>
      <c r="C31" t="s">
        <v>710</v>
      </c>
      <c r="D31">
        <v>5</v>
      </c>
      <c r="E31" t="s">
        <v>733</v>
      </c>
      <c r="F31">
        <v>15.46</v>
      </c>
      <c r="G31" t="s">
        <v>339</v>
      </c>
      <c r="H31">
        <v>21.6</v>
      </c>
      <c r="I31" t="s">
        <v>812</v>
      </c>
      <c r="J31" t="s">
        <v>336</v>
      </c>
      <c r="K31" t="s">
        <v>336</v>
      </c>
    </row>
    <row r="32" spans="1:11" x14ac:dyDescent="0.25">
      <c r="A32" t="s">
        <v>5</v>
      </c>
      <c r="B32" t="s">
        <v>336</v>
      </c>
      <c r="C32" t="s">
        <v>336</v>
      </c>
      <c r="D32" t="s">
        <v>336</v>
      </c>
      <c r="E32" t="s">
        <v>336</v>
      </c>
      <c r="F32" t="s">
        <v>336</v>
      </c>
      <c r="G32" t="s">
        <v>336</v>
      </c>
      <c r="H32">
        <v>9.636298998651295</v>
      </c>
      <c r="I32" t="s">
        <v>820</v>
      </c>
      <c r="J32" t="s">
        <v>336</v>
      </c>
      <c r="K32" t="s">
        <v>336</v>
      </c>
    </row>
    <row r="33" spans="1:11" x14ac:dyDescent="0.25">
      <c r="A33" t="s">
        <v>184</v>
      </c>
      <c r="B33" t="s">
        <v>712</v>
      </c>
      <c r="C33" t="s">
        <v>716</v>
      </c>
      <c r="D33">
        <v>6</v>
      </c>
      <c r="E33" t="s">
        <v>815</v>
      </c>
      <c r="F33">
        <v>0.85</v>
      </c>
      <c r="G33" t="s">
        <v>342</v>
      </c>
      <c r="H33">
        <v>13.843310233851621</v>
      </c>
      <c r="I33" t="s">
        <v>812</v>
      </c>
      <c r="J33" t="s">
        <v>336</v>
      </c>
      <c r="K33" t="s">
        <v>336</v>
      </c>
    </row>
    <row r="34" spans="1:11" x14ac:dyDescent="0.25">
      <c r="A34" t="s">
        <v>189</v>
      </c>
      <c r="B34" t="s">
        <v>712</v>
      </c>
      <c r="C34" t="s">
        <v>716</v>
      </c>
      <c r="D34">
        <v>6</v>
      </c>
      <c r="E34" t="s">
        <v>721</v>
      </c>
      <c r="F34">
        <v>40.76</v>
      </c>
      <c r="G34" t="s">
        <v>339</v>
      </c>
      <c r="H34">
        <v>11.300890521029469</v>
      </c>
      <c r="I34" t="s">
        <v>820</v>
      </c>
      <c r="J34" t="s">
        <v>336</v>
      </c>
      <c r="K34" t="s">
        <v>336</v>
      </c>
    </row>
    <row r="35" spans="1:11" x14ac:dyDescent="0.25">
      <c r="A35" t="s">
        <v>191</v>
      </c>
      <c r="B35" t="s">
        <v>713</v>
      </c>
      <c r="C35" t="s">
        <v>710</v>
      </c>
      <c r="D35">
        <v>9</v>
      </c>
      <c r="E35" t="s">
        <v>721</v>
      </c>
      <c r="F35">
        <v>1.03</v>
      </c>
      <c r="G35" t="s">
        <v>338</v>
      </c>
      <c r="H35">
        <v>20.126996866764767</v>
      </c>
      <c r="I35" t="s">
        <v>820</v>
      </c>
      <c r="J35">
        <v>0.44909162931099567</v>
      </c>
      <c r="K35" t="s">
        <v>814</v>
      </c>
    </row>
    <row r="36" spans="1:11" x14ac:dyDescent="0.25">
      <c r="A36" t="s">
        <v>35</v>
      </c>
      <c r="B36" t="s">
        <v>712</v>
      </c>
      <c r="C36" t="s">
        <v>716</v>
      </c>
      <c r="D36">
        <v>6</v>
      </c>
      <c r="E36" t="s">
        <v>721</v>
      </c>
      <c r="F36">
        <v>19.72</v>
      </c>
      <c r="G36" t="s">
        <v>339</v>
      </c>
      <c r="H36">
        <v>26.1</v>
      </c>
      <c r="I36" t="s">
        <v>812</v>
      </c>
      <c r="J36" t="s">
        <v>336</v>
      </c>
      <c r="K36" t="s">
        <v>336</v>
      </c>
    </row>
    <row r="37" spans="1:11" x14ac:dyDescent="0.25">
      <c r="A37" t="s">
        <v>38</v>
      </c>
      <c r="B37" t="s">
        <v>710</v>
      </c>
      <c r="C37" t="s">
        <v>706</v>
      </c>
      <c r="D37">
        <v>10</v>
      </c>
      <c r="E37" t="s">
        <v>721</v>
      </c>
      <c r="F37">
        <v>216.49</v>
      </c>
      <c r="G37" t="s">
        <v>339</v>
      </c>
      <c r="H37">
        <v>10.066923449868074</v>
      </c>
      <c r="I37" t="s">
        <v>820</v>
      </c>
      <c r="J37">
        <v>0.58133194992637427</v>
      </c>
      <c r="K37" t="s">
        <v>820</v>
      </c>
    </row>
    <row r="38" spans="1:11" x14ac:dyDescent="0.25">
      <c r="A38" t="s">
        <v>202</v>
      </c>
      <c r="B38" t="s">
        <v>710</v>
      </c>
      <c r="C38" t="s">
        <v>716</v>
      </c>
      <c r="D38">
        <v>4</v>
      </c>
      <c r="E38" t="s">
        <v>722</v>
      </c>
      <c r="F38">
        <v>4.8600000000000003</v>
      </c>
      <c r="G38" t="s">
        <v>346</v>
      </c>
      <c r="H38">
        <v>47.89616722350118</v>
      </c>
      <c r="I38" t="s">
        <v>820</v>
      </c>
      <c r="J38">
        <v>0.33076213333333332</v>
      </c>
      <c r="K38" t="s">
        <v>801</v>
      </c>
    </row>
    <row r="39" spans="1:11" x14ac:dyDescent="0.25">
      <c r="A39" t="s">
        <v>203</v>
      </c>
      <c r="B39" t="s">
        <v>709</v>
      </c>
      <c r="C39" t="s">
        <v>711</v>
      </c>
      <c r="D39">
        <v>2</v>
      </c>
      <c r="E39" t="s">
        <v>721</v>
      </c>
      <c r="F39">
        <v>10.256410256410257</v>
      </c>
      <c r="G39" t="s">
        <v>340</v>
      </c>
      <c r="H39">
        <v>7.4802756554146708</v>
      </c>
      <c r="I39" t="s">
        <v>820</v>
      </c>
      <c r="J39">
        <v>0.65356145131786458</v>
      </c>
      <c r="K39" t="s">
        <v>820</v>
      </c>
    </row>
    <row r="40" spans="1:11" x14ac:dyDescent="0.25">
      <c r="A40" t="s">
        <v>204</v>
      </c>
      <c r="B40" t="s">
        <v>712</v>
      </c>
      <c r="C40" t="s">
        <v>716</v>
      </c>
      <c r="D40">
        <v>6</v>
      </c>
      <c r="E40" t="s">
        <v>721</v>
      </c>
      <c r="F40">
        <v>1.7685132407925128</v>
      </c>
      <c r="G40" t="s">
        <v>345</v>
      </c>
      <c r="H40">
        <v>12.137683382615554</v>
      </c>
      <c r="I40" t="s">
        <v>820</v>
      </c>
      <c r="J40">
        <v>0.65887833299999998</v>
      </c>
      <c r="K40" t="s">
        <v>801</v>
      </c>
    </row>
    <row r="41" spans="1:11" x14ac:dyDescent="0.25">
      <c r="A41" t="s">
        <v>7</v>
      </c>
      <c r="B41" t="s">
        <v>709</v>
      </c>
      <c r="C41" t="s">
        <v>716</v>
      </c>
      <c r="D41">
        <v>3</v>
      </c>
      <c r="E41" t="s">
        <v>721</v>
      </c>
      <c r="F41">
        <v>169.46</v>
      </c>
      <c r="G41" t="s">
        <v>338</v>
      </c>
      <c r="H41">
        <v>9.85</v>
      </c>
      <c r="I41" t="s">
        <v>812</v>
      </c>
      <c r="J41">
        <v>0.67</v>
      </c>
      <c r="K41" t="s">
        <v>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RF_trait_data2</vt:lpstr>
      <vt:lpstr>no data </vt:lpstr>
      <vt:lpstr>lawsonData</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2015-04-30T04:23:08Z</dcterms:modified>
</cp:coreProperties>
</file>