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data\harvest\"/>
    </mc:Choice>
  </mc:AlternateContent>
  <bookViews>
    <workbookView xWindow="0" yWindow="0" windowWidth="25200" windowHeight="13275" activeTab="1"/>
  </bookViews>
  <sheets>
    <sheet name="data" sheetId="1" r:id="rId1"/>
    <sheet name="traits" sheetId="6" r:id="rId2"/>
    <sheet name="Sheet1" sheetId="7" r:id="rId3"/>
    <sheet name="Sheet2" sheetId="8" r:id="rId4"/>
    <sheet name="Sheet3" sheetId="9" r:id="rId5"/>
    <sheet name="Sheet4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3" i="1"/>
  <c r="AP3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3" i="1"/>
  <c r="AP4" i="10" l="1"/>
  <c r="AQ4" i="10"/>
  <c r="AR4" i="10"/>
  <c r="AP5" i="10"/>
  <c r="AQ5" i="10"/>
  <c r="AR5" i="10"/>
  <c r="AP6" i="10"/>
  <c r="AQ6" i="10"/>
  <c r="AR6" i="10"/>
  <c r="AP7" i="10"/>
  <c r="AQ7" i="10"/>
  <c r="AR7" i="10"/>
  <c r="AP8" i="10"/>
  <c r="AQ8" i="10"/>
  <c r="AR8" i="10"/>
  <c r="AP9" i="10"/>
  <c r="AQ9" i="10"/>
  <c r="AR9" i="10"/>
  <c r="AP10" i="10"/>
  <c r="AQ10" i="10"/>
  <c r="AR10" i="10"/>
  <c r="AP11" i="10"/>
  <c r="AQ11" i="10"/>
  <c r="AR11" i="10"/>
  <c r="AP12" i="10"/>
  <c r="AQ12" i="10"/>
  <c r="AR12" i="10"/>
  <c r="AP13" i="10"/>
  <c r="AQ13" i="10"/>
  <c r="AR13" i="10"/>
  <c r="AP14" i="10"/>
  <c r="AQ14" i="10"/>
  <c r="AR14" i="10"/>
  <c r="AP15" i="10"/>
  <c r="AQ15" i="10"/>
  <c r="AR15" i="10"/>
  <c r="AP16" i="10"/>
  <c r="AQ16" i="10"/>
  <c r="AR16" i="10"/>
  <c r="AP17" i="10"/>
  <c r="AQ17" i="10"/>
  <c r="AR17" i="10"/>
  <c r="AP18" i="10"/>
  <c r="AQ18" i="10"/>
  <c r="AR18" i="10"/>
  <c r="AP19" i="10"/>
  <c r="AQ19" i="10"/>
  <c r="AR19" i="10"/>
  <c r="AP20" i="10"/>
  <c r="AQ20" i="10"/>
  <c r="AR20" i="10"/>
  <c r="AP21" i="10"/>
  <c r="AQ21" i="10"/>
  <c r="AR21" i="10"/>
  <c r="AP22" i="10"/>
  <c r="AQ22" i="10"/>
  <c r="AR22" i="10"/>
  <c r="AP23" i="10"/>
  <c r="AQ23" i="10"/>
  <c r="AR23" i="10"/>
  <c r="AP24" i="10"/>
  <c r="AQ24" i="10"/>
  <c r="AR24" i="10"/>
  <c r="AP25" i="10"/>
  <c r="AQ25" i="10"/>
  <c r="AR25" i="10"/>
  <c r="AP26" i="10"/>
  <c r="AQ26" i="10"/>
  <c r="AR26" i="10"/>
  <c r="AP27" i="10"/>
  <c r="AQ27" i="10"/>
  <c r="AR27" i="10"/>
  <c r="AP28" i="10"/>
  <c r="AQ28" i="10"/>
  <c r="AR28" i="10"/>
  <c r="AP29" i="10"/>
  <c r="AQ29" i="10"/>
  <c r="AR29" i="10"/>
  <c r="AP30" i="10"/>
  <c r="AQ30" i="10"/>
  <c r="AR30" i="10"/>
  <c r="AP31" i="10"/>
  <c r="AQ31" i="10"/>
  <c r="AR31" i="10"/>
  <c r="AP32" i="10"/>
  <c r="AQ32" i="10"/>
  <c r="AR32" i="10"/>
  <c r="AP33" i="10"/>
  <c r="AQ33" i="10"/>
  <c r="AR33" i="10"/>
  <c r="AP34" i="10"/>
  <c r="AQ34" i="10"/>
  <c r="AR34" i="10"/>
  <c r="AP35" i="10"/>
  <c r="AQ35" i="10"/>
  <c r="AR35" i="10"/>
  <c r="AP36" i="10"/>
  <c r="AQ36" i="10"/>
  <c r="AR36" i="10"/>
  <c r="AP37" i="10"/>
  <c r="AQ37" i="10"/>
  <c r="AR37" i="10"/>
  <c r="AP38" i="10"/>
  <c r="AQ38" i="10"/>
  <c r="AR38" i="10"/>
  <c r="AP39" i="10"/>
  <c r="AQ39" i="10"/>
  <c r="AR39" i="10"/>
  <c r="AP40" i="10"/>
  <c r="AQ40" i="10"/>
  <c r="AR40" i="10"/>
  <c r="AP41" i="10"/>
  <c r="AQ41" i="10"/>
  <c r="AR41" i="10"/>
  <c r="AP42" i="10"/>
  <c r="AQ42" i="10"/>
  <c r="AR42" i="10"/>
  <c r="AP43" i="10"/>
  <c r="AQ43" i="10"/>
  <c r="AR43" i="10"/>
  <c r="AP44" i="10"/>
  <c r="AQ44" i="10"/>
  <c r="AR44" i="10"/>
  <c r="AP45" i="10"/>
  <c r="AQ45" i="10"/>
  <c r="AR45" i="10"/>
  <c r="AP46" i="10"/>
  <c r="AQ46" i="10"/>
  <c r="AR46" i="10"/>
  <c r="AP47" i="10"/>
  <c r="AQ47" i="10"/>
  <c r="AR47" i="10"/>
  <c r="AP48" i="10"/>
  <c r="AQ48" i="10"/>
  <c r="AR48" i="10"/>
  <c r="AP49" i="10"/>
  <c r="AQ49" i="10"/>
  <c r="AR49" i="10"/>
  <c r="AP50" i="10"/>
  <c r="AQ50" i="10"/>
  <c r="AR50" i="10"/>
  <c r="AP51" i="10"/>
  <c r="AQ51" i="10"/>
  <c r="AR51" i="10"/>
  <c r="AP52" i="10"/>
  <c r="AQ52" i="10"/>
  <c r="AR52" i="10"/>
  <c r="AP53" i="10"/>
  <c r="AQ53" i="10"/>
  <c r="AR53" i="10"/>
  <c r="AP54" i="10"/>
  <c r="AQ54" i="10"/>
  <c r="AR54" i="10"/>
  <c r="AP55" i="10"/>
  <c r="AQ55" i="10"/>
  <c r="AR55" i="10"/>
  <c r="AP56" i="10"/>
  <c r="AQ56" i="10"/>
  <c r="AR56" i="10"/>
  <c r="AP57" i="10"/>
  <c r="AQ57" i="10"/>
  <c r="AR57" i="10"/>
  <c r="AP58" i="10"/>
  <c r="AQ58" i="10"/>
  <c r="AR58" i="10"/>
  <c r="AP59" i="10"/>
  <c r="AQ59" i="10"/>
  <c r="AR59" i="10"/>
  <c r="AP60" i="10"/>
  <c r="AQ60" i="10"/>
  <c r="AR60" i="10"/>
  <c r="AP61" i="10"/>
  <c r="AQ61" i="10"/>
  <c r="AR61" i="10"/>
  <c r="AP62" i="10"/>
  <c r="AQ62" i="10"/>
  <c r="AR62" i="10"/>
  <c r="AP63" i="10"/>
  <c r="AQ63" i="10"/>
  <c r="AR63" i="10"/>
  <c r="AP64" i="10"/>
  <c r="AQ64" i="10"/>
  <c r="AR64" i="10"/>
  <c r="AP65" i="10"/>
  <c r="AQ65" i="10"/>
  <c r="AR65" i="10"/>
  <c r="AP66" i="10"/>
  <c r="AQ66" i="10"/>
  <c r="AR66" i="10"/>
  <c r="AP67" i="10"/>
  <c r="AQ67" i="10"/>
  <c r="AR67" i="10"/>
  <c r="AP68" i="10"/>
  <c r="AQ68" i="10"/>
  <c r="AR68" i="10"/>
  <c r="AP69" i="10"/>
  <c r="AQ69" i="10"/>
  <c r="AR69" i="10"/>
  <c r="AP70" i="10"/>
  <c r="AQ70" i="10"/>
  <c r="AR70" i="10"/>
  <c r="AP71" i="10"/>
  <c r="AQ71" i="10"/>
  <c r="AR71" i="10"/>
  <c r="AP72" i="10"/>
  <c r="AQ72" i="10"/>
  <c r="AR72" i="10"/>
  <c r="AP73" i="10"/>
  <c r="AQ73" i="10"/>
  <c r="AR73" i="10"/>
  <c r="AP74" i="10"/>
  <c r="AQ74" i="10"/>
  <c r="AR74" i="10"/>
  <c r="AP75" i="10"/>
  <c r="AQ75" i="10"/>
  <c r="AR75" i="10"/>
  <c r="AP76" i="10"/>
  <c r="AQ76" i="10"/>
  <c r="AR76" i="10"/>
  <c r="AP77" i="10"/>
  <c r="AQ77" i="10"/>
  <c r="AR77" i="10"/>
  <c r="AP78" i="10"/>
  <c r="AQ78" i="10"/>
  <c r="AR78" i="10"/>
  <c r="AP79" i="10"/>
  <c r="AQ79" i="10"/>
  <c r="AR79" i="10"/>
  <c r="AP80" i="10"/>
  <c r="AQ80" i="10"/>
  <c r="AR80" i="10"/>
  <c r="AP81" i="10"/>
  <c r="AQ81" i="10"/>
  <c r="AR81" i="10"/>
  <c r="AP82" i="10"/>
  <c r="AQ82" i="10"/>
  <c r="AR82" i="10"/>
  <c r="AP83" i="10"/>
  <c r="AQ83" i="10"/>
  <c r="AR83" i="10"/>
  <c r="AP84" i="10"/>
  <c r="AQ84" i="10"/>
  <c r="AR84" i="10"/>
  <c r="AP85" i="10"/>
  <c r="AQ85" i="10"/>
  <c r="AR85" i="10"/>
  <c r="AP86" i="10"/>
  <c r="AQ86" i="10"/>
  <c r="AR86" i="10"/>
  <c r="AP87" i="10"/>
  <c r="AQ87" i="10"/>
  <c r="AR87" i="10"/>
  <c r="AP88" i="10"/>
  <c r="AQ88" i="10"/>
  <c r="AR88" i="10"/>
  <c r="AP89" i="10"/>
  <c r="AQ89" i="10"/>
  <c r="AR89" i="10"/>
  <c r="AP90" i="10"/>
  <c r="AQ90" i="10"/>
  <c r="AR90" i="10"/>
  <c r="AP91" i="10"/>
  <c r="AQ91" i="10"/>
  <c r="AR91" i="10"/>
  <c r="AP92" i="10"/>
  <c r="AQ92" i="10"/>
  <c r="AR92" i="10"/>
  <c r="AP93" i="10"/>
  <c r="AQ93" i="10"/>
  <c r="AR93" i="10"/>
  <c r="AP94" i="10"/>
  <c r="AQ94" i="10"/>
  <c r="AR94" i="10"/>
  <c r="AP95" i="10"/>
  <c r="AQ95" i="10"/>
  <c r="AR95" i="10"/>
  <c r="AP96" i="10"/>
  <c r="AQ96" i="10"/>
  <c r="AR96" i="10"/>
  <c r="AP97" i="10"/>
  <c r="AQ97" i="10"/>
  <c r="AR97" i="10"/>
  <c r="AP98" i="10"/>
  <c r="AQ98" i="10"/>
  <c r="AR98" i="10"/>
  <c r="AP99" i="10"/>
  <c r="AQ99" i="10"/>
  <c r="AR99" i="10"/>
  <c r="AP100" i="10"/>
  <c r="AQ100" i="10"/>
  <c r="AR100" i="10"/>
  <c r="AP101" i="10"/>
  <c r="AQ101" i="10"/>
  <c r="AR101" i="10"/>
  <c r="AP102" i="10"/>
  <c r="AQ102" i="10"/>
  <c r="AR102" i="10"/>
  <c r="AP103" i="10"/>
  <c r="AQ103" i="10"/>
  <c r="AR103" i="10"/>
  <c r="AP104" i="10"/>
  <c r="AQ104" i="10"/>
  <c r="AR104" i="10"/>
  <c r="AP105" i="10"/>
  <c r="AQ105" i="10"/>
  <c r="AR105" i="10"/>
  <c r="AP106" i="10"/>
  <c r="AQ106" i="10"/>
  <c r="AR106" i="10"/>
  <c r="AP107" i="10"/>
  <c r="AQ107" i="10"/>
  <c r="AR107" i="10"/>
  <c r="AP108" i="10"/>
  <c r="AQ108" i="10"/>
  <c r="AR108" i="10"/>
  <c r="AP109" i="10"/>
  <c r="AQ109" i="10"/>
  <c r="AR109" i="10"/>
  <c r="AP110" i="10"/>
  <c r="AQ110" i="10"/>
  <c r="AR110" i="10"/>
  <c r="AP111" i="10"/>
  <c r="AQ111" i="10"/>
  <c r="AR111" i="10"/>
  <c r="AP112" i="10"/>
  <c r="AQ112" i="10"/>
  <c r="AR112" i="10"/>
  <c r="AP113" i="10"/>
  <c r="AQ113" i="10"/>
  <c r="AR113" i="10"/>
  <c r="AP114" i="10"/>
  <c r="AQ114" i="10"/>
  <c r="AR114" i="10"/>
  <c r="AP115" i="10"/>
  <c r="AQ115" i="10"/>
  <c r="AR115" i="10"/>
  <c r="AP116" i="10"/>
  <c r="AQ116" i="10"/>
  <c r="AR116" i="10"/>
  <c r="AP117" i="10"/>
  <c r="AQ117" i="10"/>
  <c r="AR117" i="10"/>
  <c r="AP118" i="10"/>
  <c r="AQ118" i="10"/>
  <c r="AR118" i="10"/>
  <c r="AP119" i="10"/>
  <c r="AQ119" i="10"/>
  <c r="AR119" i="10"/>
  <c r="AP120" i="10"/>
  <c r="AQ120" i="10"/>
  <c r="AR120" i="10"/>
  <c r="AP121" i="10"/>
  <c r="AQ121" i="10"/>
  <c r="AR121" i="10"/>
  <c r="AP122" i="10"/>
  <c r="AQ122" i="10"/>
  <c r="AR122" i="10"/>
  <c r="AP123" i="10"/>
  <c r="AQ123" i="10"/>
  <c r="AR123" i="10"/>
  <c r="AP124" i="10"/>
  <c r="AQ124" i="10"/>
  <c r="AR124" i="10"/>
  <c r="AP125" i="10"/>
  <c r="AQ125" i="10"/>
  <c r="AR125" i="10"/>
  <c r="AP126" i="10"/>
  <c r="AQ126" i="10"/>
  <c r="AR126" i="10"/>
  <c r="AP127" i="10"/>
  <c r="AQ127" i="10"/>
  <c r="AR127" i="10"/>
  <c r="AP128" i="10"/>
  <c r="AQ128" i="10"/>
  <c r="AR128" i="10"/>
  <c r="AP129" i="10"/>
  <c r="AQ129" i="10"/>
  <c r="AR129" i="10"/>
  <c r="AP130" i="10"/>
  <c r="AQ130" i="10"/>
  <c r="AR130" i="10"/>
  <c r="AP131" i="10"/>
  <c r="AQ131" i="10"/>
  <c r="AR131" i="10"/>
  <c r="AP132" i="10"/>
  <c r="AQ132" i="10"/>
  <c r="AR132" i="10"/>
  <c r="AP133" i="10"/>
  <c r="AQ133" i="10"/>
  <c r="AR133" i="10"/>
  <c r="AP134" i="10"/>
  <c r="AQ134" i="10"/>
  <c r="AR134" i="10"/>
  <c r="AP135" i="10"/>
  <c r="AQ135" i="10"/>
  <c r="AR135" i="10"/>
  <c r="AP136" i="10"/>
  <c r="AQ136" i="10"/>
  <c r="AR136" i="10"/>
  <c r="AP137" i="10"/>
  <c r="AQ137" i="10"/>
  <c r="AR137" i="10"/>
  <c r="AP138" i="10"/>
  <c r="AQ138" i="10"/>
  <c r="AR138" i="10"/>
  <c r="AP139" i="10"/>
  <c r="AQ139" i="10"/>
  <c r="AR139" i="10"/>
  <c r="AP140" i="10"/>
  <c r="AQ140" i="10"/>
  <c r="AR140" i="10"/>
  <c r="AP141" i="10"/>
  <c r="AQ141" i="10"/>
  <c r="AR141" i="10"/>
  <c r="AP142" i="10"/>
  <c r="AQ142" i="10"/>
  <c r="AR142" i="10"/>
  <c r="AP143" i="10"/>
  <c r="AQ143" i="10"/>
  <c r="AR143" i="10"/>
  <c r="AR3" i="10"/>
  <c r="AQ3" i="10"/>
  <c r="AP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AO139" i="10"/>
  <c r="AO140" i="10"/>
  <c r="AO141" i="10"/>
  <c r="AO142" i="10"/>
  <c r="AO143" i="10"/>
  <c r="AO3" i="10"/>
  <c r="AJ105" i="10"/>
  <c r="AI105" i="10"/>
  <c r="AF105" i="10"/>
  <c r="AE105" i="10"/>
  <c r="AA105" i="10"/>
  <c r="Z105" i="10"/>
  <c r="U105" i="10"/>
  <c r="T105" i="10"/>
  <c r="Q105" i="10"/>
  <c r="AM105" i="10" s="1"/>
  <c r="N105" i="10"/>
  <c r="L105" i="10"/>
  <c r="K105" i="10"/>
  <c r="AJ104" i="10"/>
  <c r="AI104" i="10"/>
  <c r="AF104" i="10"/>
  <c r="AE104" i="10"/>
  <c r="AA104" i="10"/>
  <c r="Z104" i="10"/>
  <c r="U104" i="10"/>
  <c r="T104" i="10"/>
  <c r="Q104" i="10"/>
  <c r="AM104" i="10" s="1"/>
  <c r="N104" i="10"/>
  <c r="L104" i="10"/>
  <c r="K104" i="10"/>
  <c r="AJ103" i="10"/>
  <c r="AI103" i="10"/>
  <c r="AF103" i="10"/>
  <c r="AE103" i="10"/>
  <c r="AA103" i="10"/>
  <c r="Z103" i="10"/>
  <c r="U103" i="10"/>
  <c r="T103" i="10"/>
  <c r="Q103" i="10"/>
  <c r="AM103" i="10" s="1"/>
  <c r="N103" i="10"/>
  <c r="L103" i="10"/>
  <c r="K103" i="10"/>
  <c r="AJ143" i="10"/>
  <c r="AI143" i="10"/>
  <c r="AF143" i="10"/>
  <c r="AE143" i="10"/>
  <c r="AA143" i="10"/>
  <c r="Z143" i="10"/>
  <c r="U143" i="10"/>
  <c r="T143" i="10"/>
  <c r="Q143" i="10"/>
  <c r="AM143" i="10" s="1"/>
  <c r="N143" i="10"/>
  <c r="L143" i="10"/>
  <c r="K143" i="10"/>
  <c r="AJ141" i="10"/>
  <c r="AI141" i="10"/>
  <c r="AF141" i="10"/>
  <c r="AE141" i="10"/>
  <c r="AA141" i="10"/>
  <c r="Z141" i="10"/>
  <c r="U141" i="10"/>
  <c r="T141" i="10"/>
  <c r="Q141" i="10"/>
  <c r="AM141" i="10" s="1"/>
  <c r="N141" i="10"/>
  <c r="L141" i="10"/>
  <c r="K141" i="10"/>
  <c r="AJ137" i="10"/>
  <c r="AI137" i="10"/>
  <c r="AF137" i="10"/>
  <c r="AE137" i="10"/>
  <c r="AA137" i="10"/>
  <c r="Z137" i="10"/>
  <c r="U137" i="10"/>
  <c r="T137" i="10"/>
  <c r="Q137" i="10"/>
  <c r="AM137" i="10" s="1"/>
  <c r="N137" i="10"/>
  <c r="L137" i="10"/>
  <c r="K137" i="10"/>
  <c r="AJ136" i="10"/>
  <c r="AI136" i="10"/>
  <c r="AF136" i="10"/>
  <c r="AE136" i="10"/>
  <c r="AA136" i="10"/>
  <c r="Z136" i="10"/>
  <c r="U136" i="10"/>
  <c r="T136" i="10"/>
  <c r="Q136" i="10"/>
  <c r="AM136" i="10" s="1"/>
  <c r="N136" i="10"/>
  <c r="L136" i="10"/>
  <c r="K136" i="10"/>
  <c r="AJ100" i="10"/>
  <c r="AI100" i="10"/>
  <c r="AF100" i="10"/>
  <c r="AE100" i="10"/>
  <c r="AA100" i="10"/>
  <c r="Z100" i="10"/>
  <c r="U100" i="10"/>
  <c r="T100" i="10"/>
  <c r="Q100" i="10"/>
  <c r="AM100" i="10" s="1"/>
  <c r="N100" i="10"/>
  <c r="L100" i="10"/>
  <c r="K100" i="10"/>
  <c r="AJ130" i="10"/>
  <c r="AI130" i="10"/>
  <c r="AF130" i="10"/>
  <c r="AE130" i="10"/>
  <c r="AA130" i="10"/>
  <c r="Z130" i="10"/>
  <c r="U130" i="10"/>
  <c r="T130" i="10"/>
  <c r="Q130" i="10"/>
  <c r="AM130" i="10" s="1"/>
  <c r="N130" i="10"/>
  <c r="L130" i="10"/>
  <c r="K130" i="10"/>
  <c r="AJ125" i="10"/>
  <c r="AI125" i="10"/>
  <c r="AF125" i="10"/>
  <c r="AE125" i="10"/>
  <c r="AA125" i="10"/>
  <c r="Z125" i="10"/>
  <c r="U125" i="10"/>
  <c r="T125" i="10"/>
  <c r="Q125" i="10"/>
  <c r="AM125" i="10" s="1"/>
  <c r="N125" i="10"/>
  <c r="L125" i="10"/>
  <c r="K125" i="10"/>
  <c r="AJ124" i="10"/>
  <c r="AI124" i="10"/>
  <c r="AF124" i="10"/>
  <c r="AE124" i="10"/>
  <c r="AA124" i="10"/>
  <c r="Z124" i="10"/>
  <c r="U124" i="10"/>
  <c r="T124" i="10"/>
  <c r="Q124" i="10"/>
  <c r="AM124" i="10" s="1"/>
  <c r="N124" i="10"/>
  <c r="L124" i="10"/>
  <c r="K124" i="10"/>
  <c r="AJ120" i="10"/>
  <c r="AI120" i="10"/>
  <c r="AF120" i="10"/>
  <c r="AE120" i="10"/>
  <c r="AA120" i="10"/>
  <c r="Z120" i="10"/>
  <c r="U120" i="10"/>
  <c r="T120" i="10"/>
  <c r="Q120" i="10"/>
  <c r="AM120" i="10" s="1"/>
  <c r="N120" i="10"/>
  <c r="L120" i="10"/>
  <c r="K120" i="10"/>
  <c r="AJ116" i="10"/>
  <c r="AI116" i="10"/>
  <c r="AF116" i="10"/>
  <c r="AE116" i="10"/>
  <c r="AA116" i="10"/>
  <c r="Z116" i="10"/>
  <c r="U116" i="10"/>
  <c r="T116" i="10"/>
  <c r="Q116" i="10"/>
  <c r="AM116" i="10" s="1"/>
  <c r="N116" i="10"/>
  <c r="L116" i="10"/>
  <c r="K116" i="10"/>
  <c r="AJ114" i="10"/>
  <c r="AI114" i="10"/>
  <c r="AF114" i="10"/>
  <c r="AE114" i="10"/>
  <c r="AA114" i="10"/>
  <c r="Z114" i="10"/>
  <c r="U114" i="10"/>
  <c r="T114" i="10"/>
  <c r="Q114" i="10"/>
  <c r="AM114" i="10" s="1"/>
  <c r="N114" i="10"/>
  <c r="L114" i="10"/>
  <c r="K114" i="10"/>
  <c r="AJ113" i="10"/>
  <c r="AI113" i="10"/>
  <c r="AF113" i="10"/>
  <c r="AE113" i="10"/>
  <c r="AA113" i="10"/>
  <c r="Z113" i="10"/>
  <c r="U113" i="10"/>
  <c r="T113" i="10"/>
  <c r="Q113" i="10"/>
  <c r="AM113" i="10" s="1"/>
  <c r="N113" i="10"/>
  <c r="L113" i="10"/>
  <c r="K113" i="10"/>
  <c r="AJ109" i="10"/>
  <c r="AI109" i="10"/>
  <c r="AF109" i="10"/>
  <c r="AE109" i="10"/>
  <c r="AA109" i="10"/>
  <c r="Z109" i="10"/>
  <c r="U109" i="10"/>
  <c r="T109" i="10"/>
  <c r="Q109" i="10"/>
  <c r="AM109" i="10" s="1"/>
  <c r="N109" i="10"/>
  <c r="L109" i="10"/>
  <c r="K109" i="10"/>
  <c r="AJ102" i="10"/>
  <c r="AI102" i="10"/>
  <c r="AF102" i="10"/>
  <c r="AE102" i="10"/>
  <c r="AA102" i="10"/>
  <c r="Z102" i="10"/>
  <c r="U102" i="10"/>
  <c r="T102" i="10"/>
  <c r="Q102" i="10"/>
  <c r="AM102" i="10" s="1"/>
  <c r="N102" i="10"/>
  <c r="L102" i="10"/>
  <c r="K102" i="10"/>
  <c r="AJ142" i="10"/>
  <c r="AI142" i="10"/>
  <c r="AF142" i="10"/>
  <c r="AE142" i="10"/>
  <c r="AA142" i="10"/>
  <c r="Z142" i="10"/>
  <c r="U142" i="10"/>
  <c r="T142" i="10"/>
  <c r="Q142" i="10"/>
  <c r="AM142" i="10" s="1"/>
  <c r="N142" i="10"/>
  <c r="L142" i="10"/>
  <c r="K142" i="10"/>
  <c r="AJ139" i="10"/>
  <c r="AI139" i="10"/>
  <c r="AF139" i="10"/>
  <c r="AE139" i="10"/>
  <c r="AA139" i="10"/>
  <c r="Z139" i="10"/>
  <c r="U139" i="10"/>
  <c r="T139" i="10"/>
  <c r="Q139" i="10"/>
  <c r="AM139" i="10" s="1"/>
  <c r="N139" i="10"/>
  <c r="L139" i="10"/>
  <c r="K139" i="10"/>
  <c r="AJ138" i="10"/>
  <c r="AI138" i="10"/>
  <c r="AF138" i="10"/>
  <c r="AE138" i="10"/>
  <c r="AA138" i="10"/>
  <c r="Z138" i="10"/>
  <c r="U138" i="10"/>
  <c r="T138" i="10"/>
  <c r="Q138" i="10"/>
  <c r="AM138" i="10" s="1"/>
  <c r="N138" i="10"/>
  <c r="L138" i="10"/>
  <c r="K138" i="10"/>
  <c r="AJ135" i="10"/>
  <c r="AI135" i="10"/>
  <c r="AF135" i="10"/>
  <c r="AE135" i="10"/>
  <c r="AA135" i="10"/>
  <c r="Z135" i="10"/>
  <c r="U135" i="10"/>
  <c r="T135" i="10"/>
  <c r="Q135" i="10"/>
  <c r="AM135" i="10" s="1"/>
  <c r="N135" i="10"/>
  <c r="L135" i="10"/>
  <c r="K135" i="10"/>
  <c r="AJ132" i="10"/>
  <c r="AI132" i="10"/>
  <c r="AF132" i="10"/>
  <c r="AE132" i="10"/>
  <c r="AA132" i="10"/>
  <c r="Z132" i="10"/>
  <c r="U132" i="10"/>
  <c r="T132" i="10"/>
  <c r="Q132" i="10"/>
  <c r="AM132" i="10" s="1"/>
  <c r="N132" i="10"/>
  <c r="L132" i="10"/>
  <c r="K132" i="10"/>
  <c r="AJ127" i="10"/>
  <c r="AI127" i="10"/>
  <c r="AF127" i="10"/>
  <c r="AE127" i="10"/>
  <c r="AA127" i="10"/>
  <c r="Z127" i="10"/>
  <c r="U127" i="10"/>
  <c r="T127" i="10"/>
  <c r="Q127" i="10"/>
  <c r="AM127" i="10" s="1"/>
  <c r="N127" i="10"/>
  <c r="L127" i="10"/>
  <c r="K127" i="10"/>
  <c r="AJ126" i="10"/>
  <c r="AI126" i="10"/>
  <c r="AF126" i="10"/>
  <c r="AE126" i="10"/>
  <c r="AA126" i="10"/>
  <c r="Z126" i="10"/>
  <c r="U126" i="10"/>
  <c r="T126" i="10"/>
  <c r="Q126" i="10"/>
  <c r="AM126" i="10" s="1"/>
  <c r="N126" i="10"/>
  <c r="L126" i="10"/>
  <c r="K126" i="10"/>
  <c r="AJ123" i="10"/>
  <c r="AI123" i="10"/>
  <c r="AF123" i="10"/>
  <c r="AE123" i="10"/>
  <c r="AA123" i="10"/>
  <c r="Z123" i="10"/>
  <c r="U123" i="10"/>
  <c r="T123" i="10"/>
  <c r="Q123" i="10"/>
  <c r="AM123" i="10" s="1"/>
  <c r="N123" i="10"/>
  <c r="L123" i="10"/>
  <c r="K123" i="10"/>
  <c r="AJ121" i="10"/>
  <c r="AI121" i="10"/>
  <c r="AF121" i="10"/>
  <c r="AE121" i="10"/>
  <c r="AA121" i="10"/>
  <c r="Z121" i="10"/>
  <c r="U121" i="10"/>
  <c r="T121" i="10"/>
  <c r="Q121" i="10"/>
  <c r="AM121" i="10" s="1"/>
  <c r="N121" i="10"/>
  <c r="L121" i="10"/>
  <c r="K121" i="10"/>
  <c r="AJ118" i="10"/>
  <c r="AI118" i="10"/>
  <c r="AF118" i="10"/>
  <c r="AE118" i="10"/>
  <c r="AA118" i="10"/>
  <c r="Z118" i="10"/>
  <c r="U118" i="10"/>
  <c r="T118" i="10"/>
  <c r="Q118" i="10"/>
  <c r="AM118" i="10" s="1"/>
  <c r="N118" i="10"/>
  <c r="L118" i="10"/>
  <c r="K118" i="10"/>
  <c r="AJ117" i="10"/>
  <c r="AI117" i="10"/>
  <c r="AF117" i="10"/>
  <c r="AE117" i="10"/>
  <c r="AA117" i="10"/>
  <c r="Z117" i="10"/>
  <c r="U117" i="10"/>
  <c r="T117" i="10"/>
  <c r="Q117" i="10"/>
  <c r="AM117" i="10" s="1"/>
  <c r="N117" i="10"/>
  <c r="L117" i="10"/>
  <c r="K117" i="10"/>
  <c r="AJ110" i="10"/>
  <c r="AI110" i="10"/>
  <c r="AF110" i="10"/>
  <c r="AE110" i="10"/>
  <c r="AA110" i="10"/>
  <c r="Z110" i="10"/>
  <c r="U110" i="10"/>
  <c r="T110" i="10"/>
  <c r="Q110" i="10"/>
  <c r="AM110" i="10" s="1"/>
  <c r="N110" i="10"/>
  <c r="L110" i="10"/>
  <c r="K110" i="10"/>
  <c r="AJ108" i="10"/>
  <c r="AI108" i="10"/>
  <c r="AF108" i="10"/>
  <c r="AE108" i="10"/>
  <c r="AA108" i="10"/>
  <c r="Z108" i="10"/>
  <c r="U108" i="10"/>
  <c r="T108" i="10"/>
  <c r="Q108" i="10"/>
  <c r="AM108" i="10" s="1"/>
  <c r="N108" i="10"/>
  <c r="L108" i="10"/>
  <c r="K108" i="10"/>
  <c r="AJ107" i="10"/>
  <c r="AI107" i="10"/>
  <c r="AF107" i="10"/>
  <c r="AE107" i="10"/>
  <c r="AA107" i="10"/>
  <c r="Z107" i="10"/>
  <c r="U107" i="10"/>
  <c r="T107" i="10"/>
  <c r="Q107" i="10"/>
  <c r="AM107" i="10" s="1"/>
  <c r="N107" i="10"/>
  <c r="L107" i="10"/>
  <c r="K107" i="10"/>
  <c r="AJ106" i="10"/>
  <c r="AI106" i="10"/>
  <c r="AF106" i="10"/>
  <c r="AE106" i="10"/>
  <c r="AA106" i="10"/>
  <c r="Z106" i="10"/>
  <c r="U106" i="10"/>
  <c r="T106" i="10"/>
  <c r="Q106" i="10"/>
  <c r="AM106" i="10" s="1"/>
  <c r="N106" i="10"/>
  <c r="L106" i="10"/>
  <c r="K106" i="10"/>
  <c r="AJ97" i="10"/>
  <c r="AI97" i="10"/>
  <c r="AF97" i="10"/>
  <c r="AE97" i="10"/>
  <c r="AA97" i="10"/>
  <c r="Z97" i="10"/>
  <c r="U97" i="10"/>
  <c r="T97" i="10"/>
  <c r="Q97" i="10"/>
  <c r="AM97" i="10" s="1"/>
  <c r="N97" i="10"/>
  <c r="L97" i="10"/>
  <c r="K97" i="10"/>
  <c r="AJ101" i="10"/>
  <c r="AI101" i="10"/>
  <c r="AF101" i="10"/>
  <c r="AE101" i="10"/>
  <c r="AA101" i="10"/>
  <c r="Z101" i="10"/>
  <c r="U101" i="10"/>
  <c r="T101" i="10"/>
  <c r="Q101" i="10"/>
  <c r="AM101" i="10" s="1"/>
  <c r="N101" i="10"/>
  <c r="L101" i="10"/>
  <c r="K101" i="10"/>
  <c r="AJ140" i="10"/>
  <c r="AI140" i="10"/>
  <c r="AF140" i="10"/>
  <c r="AE140" i="10"/>
  <c r="AA140" i="10"/>
  <c r="Z140" i="10"/>
  <c r="U140" i="10"/>
  <c r="T140" i="10"/>
  <c r="Q140" i="10"/>
  <c r="AM140" i="10" s="1"/>
  <c r="N140" i="10"/>
  <c r="L140" i="10"/>
  <c r="K140" i="10"/>
  <c r="AJ134" i="10"/>
  <c r="AI134" i="10"/>
  <c r="AF134" i="10"/>
  <c r="AE134" i="10"/>
  <c r="AA134" i="10"/>
  <c r="Z134" i="10"/>
  <c r="U134" i="10"/>
  <c r="T134" i="10"/>
  <c r="Q134" i="10"/>
  <c r="AM134" i="10" s="1"/>
  <c r="N134" i="10"/>
  <c r="L134" i="10"/>
  <c r="K134" i="10"/>
  <c r="AJ133" i="10"/>
  <c r="AI133" i="10"/>
  <c r="AF133" i="10"/>
  <c r="AE133" i="10"/>
  <c r="AA133" i="10"/>
  <c r="Z133" i="10"/>
  <c r="U133" i="10"/>
  <c r="T133" i="10"/>
  <c r="Q133" i="10"/>
  <c r="AM133" i="10" s="1"/>
  <c r="N133" i="10"/>
  <c r="L133" i="10"/>
  <c r="K133" i="10"/>
  <c r="AJ131" i="10"/>
  <c r="AI131" i="10"/>
  <c r="AF131" i="10"/>
  <c r="AE131" i="10"/>
  <c r="AA131" i="10"/>
  <c r="Z131" i="10"/>
  <c r="U131" i="10"/>
  <c r="T131" i="10"/>
  <c r="Q131" i="10"/>
  <c r="AM131" i="10" s="1"/>
  <c r="N131" i="10"/>
  <c r="L131" i="10"/>
  <c r="K131" i="10"/>
  <c r="AJ129" i="10"/>
  <c r="AI129" i="10"/>
  <c r="AF129" i="10"/>
  <c r="AE129" i="10"/>
  <c r="AA129" i="10"/>
  <c r="Z129" i="10"/>
  <c r="U129" i="10"/>
  <c r="T129" i="10"/>
  <c r="Q129" i="10"/>
  <c r="AM129" i="10" s="1"/>
  <c r="N129" i="10"/>
  <c r="L129" i="10"/>
  <c r="K129" i="10"/>
  <c r="AJ128" i="10"/>
  <c r="AI128" i="10"/>
  <c r="AF128" i="10"/>
  <c r="AE128" i="10"/>
  <c r="AA128" i="10"/>
  <c r="Z128" i="10"/>
  <c r="U128" i="10"/>
  <c r="T128" i="10"/>
  <c r="Q128" i="10"/>
  <c r="AM128" i="10" s="1"/>
  <c r="N128" i="10"/>
  <c r="L128" i="10"/>
  <c r="K128" i="10"/>
  <c r="AJ99" i="10"/>
  <c r="AI99" i="10"/>
  <c r="AF99" i="10"/>
  <c r="AE99" i="10"/>
  <c r="AA99" i="10"/>
  <c r="Z99" i="10"/>
  <c r="U99" i="10"/>
  <c r="T99" i="10"/>
  <c r="Q99" i="10"/>
  <c r="AM99" i="10" s="1"/>
  <c r="N99" i="10"/>
  <c r="L99" i="10"/>
  <c r="K99" i="10"/>
  <c r="AJ122" i="10"/>
  <c r="AI122" i="10"/>
  <c r="AF122" i="10"/>
  <c r="AE122" i="10"/>
  <c r="AA122" i="10"/>
  <c r="Z122" i="10"/>
  <c r="U122" i="10"/>
  <c r="T122" i="10"/>
  <c r="Q122" i="10"/>
  <c r="AM122" i="10" s="1"/>
  <c r="N122" i="10"/>
  <c r="L122" i="10"/>
  <c r="K122" i="10"/>
  <c r="AJ119" i="10"/>
  <c r="AI119" i="10"/>
  <c r="AF119" i="10"/>
  <c r="AE119" i="10"/>
  <c r="AA119" i="10"/>
  <c r="Z119" i="10"/>
  <c r="U119" i="10"/>
  <c r="T119" i="10"/>
  <c r="Q119" i="10"/>
  <c r="AM119" i="10" s="1"/>
  <c r="N119" i="10"/>
  <c r="L119" i="10"/>
  <c r="K119" i="10"/>
  <c r="AJ115" i="10"/>
  <c r="AI115" i="10"/>
  <c r="AF115" i="10"/>
  <c r="AE115" i="10"/>
  <c r="AA115" i="10"/>
  <c r="Z115" i="10"/>
  <c r="U115" i="10"/>
  <c r="T115" i="10"/>
  <c r="Q115" i="10"/>
  <c r="AM115" i="10" s="1"/>
  <c r="N115" i="10"/>
  <c r="L115" i="10"/>
  <c r="K115" i="10"/>
  <c r="AJ98" i="10"/>
  <c r="AI98" i="10"/>
  <c r="AF98" i="10"/>
  <c r="AE98" i="10"/>
  <c r="AA98" i="10"/>
  <c r="Z98" i="10"/>
  <c r="U98" i="10"/>
  <c r="T98" i="10"/>
  <c r="Q98" i="10"/>
  <c r="AM98" i="10" s="1"/>
  <c r="N98" i="10"/>
  <c r="L98" i="10"/>
  <c r="K98" i="10"/>
  <c r="AJ112" i="10"/>
  <c r="AI112" i="10"/>
  <c r="AF112" i="10"/>
  <c r="AE112" i="10"/>
  <c r="AA112" i="10"/>
  <c r="Z112" i="10"/>
  <c r="U112" i="10"/>
  <c r="T112" i="10"/>
  <c r="Q112" i="10"/>
  <c r="AM112" i="10" s="1"/>
  <c r="N112" i="10"/>
  <c r="L112" i="10"/>
  <c r="K112" i="10"/>
  <c r="AJ111" i="10"/>
  <c r="AI111" i="10"/>
  <c r="AF111" i="10"/>
  <c r="AE111" i="10"/>
  <c r="AA111" i="10"/>
  <c r="Z111" i="10"/>
  <c r="U111" i="10"/>
  <c r="T111" i="10"/>
  <c r="Q111" i="10"/>
  <c r="AM111" i="10" s="1"/>
  <c r="N111" i="10"/>
  <c r="L111" i="10"/>
  <c r="K111" i="10"/>
  <c r="AJ55" i="10"/>
  <c r="AI55" i="10"/>
  <c r="AF55" i="10"/>
  <c r="AE55" i="10"/>
  <c r="AA55" i="10"/>
  <c r="Z55" i="10"/>
  <c r="U55" i="10"/>
  <c r="T55" i="10"/>
  <c r="Q55" i="10"/>
  <c r="V55" i="10" s="1"/>
  <c r="N55" i="10"/>
  <c r="L55" i="10"/>
  <c r="K55" i="10"/>
  <c r="AJ96" i="10"/>
  <c r="AI96" i="10"/>
  <c r="AF96" i="10"/>
  <c r="AE96" i="10"/>
  <c r="AA96" i="10"/>
  <c r="Z96" i="10"/>
  <c r="U96" i="10"/>
  <c r="T96" i="10"/>
  <c r="Q96" i="10"/>
  <c r="N96" i="10"/>
  <c r="L96" i="10"/>
  <c r="K96" i="10"/>
  <c r="AJ94" i="10"/>
  <c r="AI94" i="10"/>
  <c r="AF94" i="10"/>
  <c r="AE94" i="10"/>
  <c r="AA94" i="10"/>
  <c r="Z94" i="10"/>
  <c r="U94" i="10"/>
  <c r="T94" i="10"/>
  <c r="Q94" i="10"/>
  <c r="N94" i="10"/>
  <c r="L94" i="10"/>
  <c r="K94" i="10"/>
  <c r="AJ92" i="10"/>
  <c r="AI92" i="10"/>
  <c r="AF92" i="10"/>
  <c r="AE92" i="10"/>
  <c r="AA92" i="10"/>
  <c r="Z92" i="10"/>
  <c r="U92" i="10"/>
  <c r="T92" i="10"/>
  <c r="Q92" i="10"/>
  <c r="N92" i="10"/>
  <c r="L92" i="10"/>
  <c r="K92" i="10"/>
  <c r="AJ91" i="10"/>
  <c r="AI91" i="10"/>
  <c r="AF91" i="10"/>
  <c r="AE91" i="10"/>
  <c r="AA91" i="10"/>
  <c r="Z91" i="10"/>
  <c r="U91" i="10"/>
  <c r="T91" i="10"/>
  <c r="Q91" i="10"/>
  <c r="V91" i="10" s="1"/>
  <c r="N91" i="10"/>
  <c r="L91" i="10"/>
  <c r="K91" i="10"/>
  <c r="AJ81" i="10"/>
  <c r="AI81" i="10"/>
  <c r="AF81" i="10"/>
  <c r="AE81" i="10"/>
  <c r="AA81" i="10"/>
  <c r="Z81" i="10"/>
  <c r="U81" i="10"/>
  <c r="T81" i="10"/>
  <c r="Q81" i="10"/>
  <c r="N81" i="10"/>
  <c r="L81" i="10"/>
  <c r="K81" i="10"/>
  <c r="AJ78" i="10"/>
  <c r="AI78" i="10"/>
  <c r="AF78" i="10"/>
  <c r="AE78" i="10"/>
  <c r="AA78" i="10"/>
  <c r="Z78" i="10"/>
  <c r="U78" i="10"/>
  <c r="T78" i="10"/>
  <c r="Q78" i="10"/>
  <c r="N78" i="10"/>
  <c r="L78" i="10"/>
  <c r="K78" i="10"/>
  <c r="AJ77" i="10"/>
  <c r="AI77" i="10"/>
  <c r="AF77" i="10"/>
  <c r="AE77" i="10"/>
  <c r="AA77" i="10"/>
  <c r="Z77" i="10"/>
  <c r="U77" i="10"/>
  <c r="T77" i="10"/>
  <c r="Q77" i="10"/>
  <c r="N77" i="10"/>
  <c r="L77" i="10"/>
  <c r="K77" i="10"/>
  <c r="AJ75" i="10"/>
  <c r="AI75" i="10"/>
  <c r="AF75" i="10"/>
  <c r="AE75" i="10"/>
  <c r="AA75" i="10"/>
  <c r="Z75" i="10"/>
  <c r="V75" i="10"/>
  <c r="U75" i="10"/>
  <c r="T75" i="10"/>
  <c r="Q75" i="10"/>
  <c r="AM75" i="10" s="1"/>
  <c r="N75" i="10"/>
  <c r="L75" i="10"/>
  <c r="K75" i="10"/>
  <c r="AJ51" i="10"/>
  <c r="AI51" i="10"/>
  <c r="AF51" i="10"/>
  <c r="AE51" i="10"/>
  <c r="AA51" i="10"/>
  <c r="Z51" i="10"/>
  <c r="U51" i="10"/>
  <c r="T51" i="10"/>
  <c r="Q51" i="10"/>
  <c r="N51" i="10"/>
  <c r="L51" i="10"/>
  <c r="K51" i="10"/>
  <c r="AJ67" i="10"/>
  <c r="AI67" i="10"/>
  <c r="AF67" i="10"/>
  <c r="AE67" i="10"/>
  <c r="AA67" i="10"/>
  <c r="Z67" i="10"/>
  <c r="U67" i="10"/>
  <c r="T67" i="10"/>
  <c r="Q67" i="10"/>
  <c r="N67" i="10"/>
  <c r="L67" i="10"/>
  <c r="K67" i="10"/>
  <c r="AJ66" i="10"/>
  <c r="AI66" i="10"/>
  <c r="AF66" i="10"/>
  <c r="AE66" i="10"/>
  <c r="AA66" i="10"/>
  <c r="Z66" i="10"/>
  <c r="U66" i="10"/>
  <c r="T66" i="10"/>
  <c r="Q66" i="10"/>
  <c r="N66" i="10"/>
  <c r="L66" i="10"/>
  <c r="K66" i="10"/>
  <c r="AJ64" i="10"/>
  <c r="AI64" i="10"/>
  <c r="AF64" i="10"/>
  <c r="AE64" i="10"/>
  <c r="AA64" i="10"/>
  <c r="Z64" i="10"/>
  <c r="U64" i="10"/>
  <c r="T64" i="10"/>
  <c r="Q64" i="10"/>
  <c r="V64" i="10" s="1"/>
  <c r="N64" i="10"/>
  <c r="L64" i="10"/>
  <c r="K64" i="10"/>
  <c r="AJ62" i="10"/>
  <c r="AI62" i="10"/>
  <c r="AF62" i="10"/>
  <c r="AE62" i="10"/>
  <c r="AA62" i="10"/>
  <c r="Z62" i="10"/>
  <c r="U62" i="10"/>
  <c r="T62" i="10"/>
  <c r="Q62" i="10"/>
  <c r="N62" i="10"/>
  <c r="L62" i="10"/>
  <c r="K62" i="10"/>
  <c r="AJ60" i="10"/>
  <c r="AI60" i="10"/>
  <c r="AF60" i="10"/>
  <c r="AE60" i="10"/>
  <c r="AA60" i="10"/>
  <c r="Z60" i="10"/>
  <c r="U60" i="10"/>
  <c r="T60" i="10"/>
  <c r="Q60" i="10"/>
  <c r="N60" i="10"/>
  <c r="L60" i="10"/>
  <c r="K60" i="10"/>
  <c r="AJ59" i="10"/>
  <c r="AI59" i="10"/>
  <c r="AF59" i="10"/>
  <c r="AE59" i="10"/>
  <c r="AA59" i="10"/>
  <c r="Z59" i="10"/>
  <c r="U59" i="10"/>
  <c r="T59" i="10"/>
  <c r="Q59" i="10"/>
  <c r="N59" i="10"/>
  <c r="L59" i="10"/>
  <c r="K59" i="10"/>
  <c r="AJ56" i="10"/>
  <c r="AI56" i="10"/>
  <c r="AF56" i="10"/>
  <c r="AE56" i="10"/>
  <c r="AA56" i="10"/>
  <c r="Z56" i="10"/>
  <c r="U56" i="10"/>
  <c r="T56" i="10"/>
  <c r="Q56" i="10"/>
  <c r="AM56" i="10" s="1"/>
  <c r="N56" i="10"/>
  <c r="L56" i="10"/>
  <c r="K56" i="10"/>
  <c r="AJ54" i="10"/>
  <c r="AI54" i="10"/>
  <c r="AF54" i="10"/>
  <c r="AE54" i="10"/>
  <c r="AA54" i="10"/>
  <c r="Z54" i="10"/>
  <c r="U54" i="10"/>
  <c r="T54" i="10"/>
  <c r="Q54" i="10"/>
  <c r="N54" i="10"/>
  <c r="L54" i="10"/>
  <c r="K54" i="10"/>
  <c r="AJ93" i="10"/>
  <c r="AI93" i="10"/>
  <c r="AF93" i="10"/>
  <c r="AE93" i="10"/>
  <c r="AA93" i="10"/>
  <c r="Z93" i="10"/>
  <c r="U93" i="10"/>
  <c r="T93" i="10"/>
  <c r="Q93" i="10"/>
  <c r="N93" i="10"/>
  <c r="L93" i="10"/>
  <c r="K93" i="10"/>
  <c r="AJ88" i="10"/>
  <c r="AI88" i="10"/>
  <c r="AF88" i="10"/>
  <c r="AE88" i="10"/>
  <c r="AA88" i="10"/>
  <c r="Z88" i="10"/>
  <c r="U88" i="10"/>
  <c r="T88" i="10"/>
  <c r="Q88" i="10"/>
  <c r="N88" i="10"/>
  <c r="L88" i="10"/>
  <c r="K88" i="10"/>
  <c r="AJ87" i="10"/>
  <c r="AI87" i="10"/>
  <c r="AF87" i="10"/>
  <c r="AE87" i="10"/>
  <c r="AA87" i="10"/>
  <c r="Z87" i="10"/>
  <c r="U87" i="10"/>
  <c r="T87" i="10"/>
  <c r="Q87" i="10"/>
  <c r="V87" i="10" s="1"/>
  <c r="N87" i="10"/>
  <c r="L87" i="10"/>
  <c r="K87" i="10"/>
  <c r="AJ86" i="10"/>
  <c r="AI86" i="10"/>
  <c r="AF86" i="10"/>
  <c r="AE86" i="10"/>
  <c r="AA86" i="10"/>
  <c r="Z86" i="10"/>
  <c r="U86" i="10"/>
  <c r="T86" i="10"/>
  <c r="Q86" i="10"/>
  <c r="N86" i="10"/>
  <c r="L86" i="10"/>
  <c r="K86" i="10"/>
  <c r="AJ84" i="10"/>
  <c r="AI84" i="10"/>
  <c r="AF84" i="10"/>
  <c r="AE84" i="10"/>
  <c r="AA84" i="10"/>
  <c r="Z84" i="10"/>
  <c r="U84" i="10"/>
  <c r="T84" i="10"/>
  <c r="Q84" i="10"/>
  <c r="N84" i="10"/>
  <c r="L84" i="10"/>
  <c r="K84" i="10"/>
  <c r="AJ82" i="10"/>
  <c r="AI82" i="10"/>
  <c r="AF82" i="10"/>
  <c r="AE82" i="10"/>
  <c r="AA82" i="10"/>
  <c r="Z82" i="10"/>
  <c r="U82" i="10"/>
  <c r="T82" i="10"/>
  <c r="Q82" i="10"/>
  <c r="N82" i="10"/>
  <c r="L82" i="10"/>
  <c r="K82" i="10"/>
  <c r="AJ80" i="10"/>
  <c r="AI80" i="10"/>
  <c r="AF80" i="10"/>
  <c r="AE80" i="10"/>
  <c r="AA80" i="10"/>
  <c r="Z80" i="10"/>
  <c r="U80" i="10"/>
  <c r="T80" i="10"/>
  <c r="Q80" i="10"/>
  <c r="AM80" i="10" s="1"/>
  <c r="N80" i="10"/>
  <c r="L80" i="10"/>
  <c r="K80" i="10"/>
  <c r="AJ52" i="10"/>
  <c r="AI52" i="10"/>
  <c r="AF52" i="10"/>
  <c r="AE52" i="10"/>
  <c r="AA52" i="10"/>
  <c r="Z52" i="10"/>
  <c r="U52" i="10"/>
  <c r="T52" i="10"/>
  <c r="Q52" i="10"/>
  <c r="N52" i="10"/>
  <c r="L52" i="10"/>
  <c r="K52" i="10"/>
  <c r="AJ76" i="10"/>
  <c r="AI76" i="10"/>
  <c r="AF76" i="10"/>
  <c r="AE76" i="10"/>
  <c r="AA76" i="10"/>
  <c r="Z76" i="10"/>
  <c r="U76" i="10"/>
  <c r="T76" i="10"/>
  <c r="Q76" i="10"/>
  <c r="N76" i="10"/>
  <c r="L76" i="10"/>
  <c r="K76" i="10"/>
  <c r="AJ72" i="10"/>
  <c r="AI72" i="10"/>
  <c r="AF72" i="10"/>
  <c r="AE72" i="10"/>
  <c r="AA72" i="10"/>
  <c r="Z72" i="10"/>
  <c r="U72" i="10"/>
  <c r="T72" i="10"/>
  <c r="Q72" i="10"/>
  <c r="N72" i="10"/>
  <c r="L72" i="10"/>
  <c r="K72" i="10"/>
  <c r="AJ71" i="10"/>
  <c r="AI71" i="10"/>
  <c r="AF71" i="10"/>
  <c r="AE71" i="10"/>
  <c r="AA71" i="10"/>
  <c r="Z71" i="10"/>
  <c r="U71" i="10"/>
  <c r="T71" i="10"/>
  <c r="Q71" i="10"/>
  <c r="V71" i="10" s="1"/>
  <c r="N71" i="10"/>
  <c r="L71" i="10"/>
  <c r="K71" i="10"/>
  <c r="AJ70" i="10"/>
  <c r="AI70" i="10"/>
  <c r="AF70" i="10"/>
  <c r="AE70" i="10"/>
  <c r="AA70" i="10"/>
  <c r="Z70" i="10"/>
  <c r="U70" i="10"/>
  <c r="T70" i="10"/>
  <c r="Q70" i="10"/>
  <c r="N70" i="10"/>
  <c r="L70" i="10"/>
  <c r="K70" i="10"/>
  <c r="AJ68" i="10"/>
  <c r="AI68" i="10"/>
  <c r="AF68" i="10"/>
  <c r="AE68" i="10"/>
  <c r="AA68" i="10"/>
  <c r="Z68" i="10"/>
  <c r="U68" i="10"/>
  <c r="T68" i="10"/>
  <c r="Q68" i="10"/>
  <c r="N68" i="10"/>
  <c r="L68" i="10"/>
  <c r="K68" i="10"/>
  <c r="AJ61" i="10"/>
  <c r="AI61" i="10"/>
  <c r="AF61" i="10"/>
  <c r="AE61" i="10"/>
  <c r="AA61" i="10"/>
  <c r="Z61" i="10"/>
  <c r="U61" i="10"/>
  <c r="T61" i="10"/>
  <c r="Q61" i="10"/>
  <c r="N61" i="10"/>
  <c r="L61" i="10"/>
  <c r="K61" i="10"/>
  <c r="AJ95" i="10"/>
  <c r="AI95" i="10"/>
  <c r="AF95" i="10"/>
  <c r="AE95" i="10"/>
  <c r="AA95" i="10"/>
  <c r="Z95" i="10"/>
  <c r="U95" i="10"/>
  <c r="T95" i="10"/>
  <c r="Q95" i="10"/>
  <c r="V95" i="10" s="1"/>
  <c r="N95" i="10"/>
  <c r="L95" i="10"/>
  <c r="K95" i="10"/>
  <c r="AJ58" i="10"/>
  <c r="AI58" i="10"/>
  <c r="AF58" i="10"/>
  <c r="AE58" i="10"/>
  <c r="AA58" i="10"/>
  <c r="Z58" i="10"/>
  <c r="U58" i="10"/>
  <c r="T58" i="10"/>
  <c r="Q58" i="10"/>
  <c r="N58" i="10"/>
  <c r="L58" i="10"/>
  <c r="K58" i="10"/>
  <c r="AJ57" i="10"/>
  <c r="AI57" i="10"/>
  <c r="AF57" i="10"/>
  <c r="AE57" i="10"/>
  <c r="AA57" i="10"/>
  <c r="Z57" i="10"/>
  <c r="U57" i="10"/>
  <c r="T57" i="10"/>
  <c r="Q57" i="10"/>
  <c r="N57" i="10"/>
  <c r="L57" i="10"/>
  <c r="K57" i="10"/>
  <c r="AJ90" i="10"/>
  <c r="AI90" i="10"/>
  <c r="AF90" i="10"/>
  <c r="AE90" i="10"/>
  <c r="AA90" i="10"/>
  <c r="Z90" i="10"/>
  <c r="U90" i="10"/>
  <c r="T90" i="10"/>
  <c r="Q90" i="10"/>
  <c r="N90" i="10"/>
  <c r="L90" i="10"/>
  <c r="K90" i="10"/>
  <c r="AJ89" i="10"/>
  <c r="AI89" i="10"/>
  <c r="AF89" i="10"/>
  <c r="AE89" i="10"/>
  <c r="AA89" i="10"/>
  <c r="Z89" i="10"/>
  <c r="U89" i="10"/>
  <c r="T89" i="10"/>
  <c r="Q89" i="10"/>
  <c r="V89" i="10" s="1"/>
  <c r="N89" i="10"/>
  <c r="L89" i="10"/>
  <c r="K89" i="10"/>
  <c r="AJ53" i="10"/>
  <c r="AI53" i="10"/>
  <c r="AF53" i="10"/>
  <c r="AE53" i="10"/>
  <c r="AA53" i="10"/>
  <c r="Z53" i="10"/>
  <c r="U53" i="10"/>
  <c r="T53" i="10"/>
  <c r="Q53" i="10"/>
  <c r="N53" i="10"/>
  <c r="L53" i="10"/>
  <c r="K53" i="10"/>
  <c r="AJ85" i="10"/>
  <c r="AI85" i="10"/>
  <c r="AF85" i="10"/>
  <c r="AE85" i="10"/>
  <c r="AA85" i="10"/>
  <c r="Z85" i="10"/>
  <c r="U85" i="10"/>
  <c r="T85" i="10"/>
  <c r="Q85" i="10"/>
  <c r="N85" i="10"/>
  <c r="L85" i="10"/>
  <c r="K85" i="10"/>
  <c r="AJ83" i="10"/>
  <c r="AI83" i="10"/>
  <c r="AF83" i="10"/>
  <c r="AE83" i="10"/>
  <c r="AA83" i="10"/>
  <c r="Z83" i="10"/>
  <c r="U83" i="10"/>
  <c r="T83" i="10"/>
  <c r="Q83" i="10"/>
  <c r="N83" i="10"/>
  <c r="L83" i="10"/>
  <c r="K83" i="10"/>
  <c r="AJ79" i="10"/>
  <c r="AI79" i="10"/>
  <c r="AF79" i="10"/>
  <c r="AE79" i="10"/>
  <c r="AA79" i="10"/>
  <c r="Z79" i="10"/>
  <c r="U79" i="10"/>
  <c r="T79" i="10"/>
  <c r="Q79" i="10"/>
  <c r="V79" i="10" s="1"/>
  <c r="N79" i="10"/>
  <c r="L79" i="10"/>
  <c r="K79" i="10"/>
  <c r="AJ74" i="10"/>
  <c r="AI74" i="10"/>
  <c r="AF74" i="10"/>
  <c r="AE74" i="10"/>
  <c r="AA74" i="10"/>
  <c r="Z74" i="10"/>
  <c r="U74" i="10"/>
  <c r="T74" i="10"/>
  <c r="Q74" i="10"/>
  <c r="AM74" i="10" s="1"/>
  <c r="N74" i="10"/>
  <c r="L74" i="10"/>
  <c r="K74" i="10"/>
  <c r="AJ73" i="10"/>
  <c r="AI73" i="10"/>
  <c r="AF73" i="10"/>
  <c r="AE73" i="10"/>
  <c r="AA73" i="10"/>
  <c r="Z73" i="10"/>
  <c r="U73" i="10"/>
  <c r="T73" i="10"/>
  <c r="Q73" i="10"/>
  <c r="N73" i="10"/>
  <c r="L73" i="10"/>
  <c r="K73" i="10"/>
  <c r="AJ69" i="10"/>
  <c r="AI69" i="10"/>
  <c r="AF69" i="10"/>
  <c r="AE69" i="10"/>
  <c r="AA69" i="10"/>
  <c r="Z69" i="10"/>
  <c r="U69" i="10"/>
  <c r="T69" i="10"/>
  <c r="Q69" i="10"/>
  <c r="N69" i="10"/>
  <c r="L69" i="10"/>
  <c r="K69" i="10"/>
  <c r="AJ65" i="10"/>
  <c r="AI65" i="10"/>
  <c r="AF65" i="10"/>
  <c r="AE65" i="10"/>
  <c r="AA65" i="10"/>
  <c r="Z65" i="10"/>
  <c r="U65" i="10"/>
  <c r="T65" i="10"/>
  <c r="Q65" i="10"/>
  <c r="V65" i="10" s="1"/>
  <c r="N65" i="10"/>
  <c r="L65" i="10"/>
  <c r="K65" i="10"/>
  <c r="AJ63" i="10"/>
  <c r="AI63" i="10"/>
  <c r="AF63" i="10"/>
  <c r="AE63" i="10"/>
  <c r="AA63" i="10"/>
  <c r="Z63" i="10"/>
  <c r="U63" i="10"/>
  <c r="T63" i="10"/>
  <c r="Q63" i="10"/>
  <c r="AM63" i="10" s="1"/>
  <c r="N63" i="10"/>
  <c r="L63" i="10"/>
  <c r="K63" i="10"/>
  <c r="AJ50" i="10"/>
  <c r="AI50" i="10"/>
  <c r="AF50" i="10"/>
  <c r="AE50" i="10"/>
  <c r="AA50" i="10"/>
  <c r="Z50" i="10"/>
  <c r="U50" i="10"/>
  <c r="T50" i="10"/>
  <c r="Q50" i="10"/>
  <c r="N50" i="10"/>
  <c r="L50" i="10"/>
  <c r="K50" i="10"/>
  <c r="AJ10" i="10"/>
  <c r="AI10" i="10"/>
  <c r="AF10" i="10"/>
  <c r="AE10" i="10"/>
  <c r="AA10" i="10"/>
  <c r="Z10" i="10"/>
  <c r="U10" i="10"/>
  <c r="T10" i="10"/>
  <c r="Q10" i="10"/>
  <c r="AM10" i="10" s="1"/>
  <c r="N10" i="10"/>
  <c r="L10" i="10"/>
  <c r="K10" i="10"/>
  <c r="AJ7" i="10"/>
  <c r="AI7" i="10"/>
  <c r="AF7" i="10"/>
  <c r="AE7" i="10"/>
  <c r="AA7" i="10"/>
  <c r="Z7" i="10"/>
  <c r="U7" i="10"/>
  <c r="T7" i="10"/>
  <c r="Q7" i="10"/>
  <c r="AM7" i="10" s="1"/>
  <c r="N7" i="10"/>
  <c r="L7" i="10"/>
  <c r="K7" i="10"/>
  <c r="AJ47" i="10"/>
  <c r="AI47" i="10"/>
  <c r="AF47" i="10"/>
  <c r="AE47" i="10"/>
  <c r="AA47" i="10"/>
  <c r="Z47" i="10"/>
  <c r="U47" i="10"/>
  <c r="T47" i="10"/>
  <c r="Q47" i="10"/>
  <c r="AM47" i="10" s="1"/>
  <c r="N47" i="10"/>
  <c r="L47" i="10"/>
  <c r="K47" i="10"/>
  <c r="AJ46" i="10"/>
  <c r="AI46" i="10"/>
  <c r="AF46" i="10"/>
  <c r="AE46" i="10"/>
  <c r="AA46" i="10"/>
  <c r="Z46" i="10"/>
  <c r="U46" i="10"/>
  <c r="T46" i="10"/>
  <c r="Q46" i="10"/>
  <c r="AM46" i="10" s="1"/>
  <c r="N46" i="10"/>
  <c r="L46" i="10"/>
  <c r="K46" i="10"/>
  <c r="AJ42" i="10"/>
  <c r="AI42" i="10"/>
  <c r="AF42" i="10"/>
  <c r="AE42" i="10"/>
  <c r="AA42" i="10"/>
  <c r="Z42" i="10"/>
  <c r="U42" i="10"/>
  <c r="T42" i="10"/>
  <c r="Q42" i="10"/>
  <c r="AM42" i="10" s="1"/>
  <c r="N42" i="10"/>
  <c r="L42" i="10"/>
  <c r="K42" i="10"/>
  <c r="AJ41" i="10"/>
  <c r="AI41" i="10"/>
  <c r="AF41" i="10"/>
  <c r="AE41" i="10"/>
  <c r="AA41" i="10"/>
  <c r="Z41" i="10"/>
  <c r="U41" i="10"/>
  <c r="T41" i="10"/>
  <c r="Q41" i="10"/>
  <c r="AM41" i="10" s="1"/>
  <c r="N41" i="10"/>
  <c r="L41" i="10"/>
  <c r="K41" i="10"/>
  <c r="AJ6" i="10"/>
  <c r="AI6" i="10"/>
  <c r="AF6" i="10"/>
  <c r="AE6" i="10"/>
  <c r="AA6" i="10"/>
  <c r="Z6" i="10"/>
  <c r="U6" i="10"/>
  <c r="T6" i="10"/>
  <c r="Q6" i="10"/>
  <c r="AM6" i="10" s="1"/>
  <c r="N6" i="10"/>
  <c r="L6" i="10"/>
  <c r="K6" i="10"/>
  <c r="AJ36" i="10"/>
  <c r="AI36" i="10"/>
  <c r="AF36" i="10"/>
  <c r="AE36" i="10"/>
  <c r="AA36" i="10"/>
  <c r="Z36" i="10"/>
  <c r="U36" i="10"/>
  <c r="T36" i="10"/>
  <c r="Q36" i="10"/>
  <c r="AM36" i="10" s="1"/>
  <c r="N36" i="10"/>
  <c r="L36" i="10"/>
  <c r="K36" i="10"/>
  <c r="AJ32" i="10"/>
  <c r="AI32" i="10"/>
  <c r="AF32" i="10"/>
  <c r="AE32" i="10"/>
  <c r="AA32" i="10"/>
  <c r="Z32" i="10"/>
  <c r="U32" i="10"/>
  <c r="T32" i="10"/>
  <c r="Q32" i="10"/>
  <c r="AM32" i="10" s="1"/>
  <c r="N32" i="10"/>
  <c r="L32" i="10"/>
  <c r="K32" i="10"/>
  <c r="AJ29" i="10"/>
  <c r="AI29" i="10"/>
  <c r="AF29" i="10"/>
  <c r="AE29" i="10"/>
  <c r="AA29" i="10"/>
  <c r="Z29" i="10"/>
  <c r="U29" i="10"/>
  <c r="T29" i="10"/>
  <c r="Q29" i="10"/>
  <c r="AM29" i="10" s="1"/>
  <c r="N29" i="10"/>
  <c r="L29" i="10"/>
  <c r="K29" i="10"/>
  <c r="AJ26" i="10"/>
  <c r="AI26" i="10"/>
  <c r="AF26" i="10"/>
  <c r="AE26" i="10"/>
  <c r="AA26" i="10"/>
  <c r="Z26" i="10"/>
  <c r="U26" i="10"/>
  <c r="T26" i="10"/>
  <c r="Q26" i="10"/>
  <c r="AM26" i="10" s="1"/>
  <c r="N26" i="10"/>
  <c r="L26" i="10"/>
  <c r="K26" i="10"/>
  <c r="AJ24" i="10"/>
  <c r="AI24" i="10"/>
  <c r="AF24" i="10"/>
  <c r="AE24" i="10"/>
  <c r="AA24" i="10"/>
  <c r="Z24" i="10"/>
  <c r="U24" i="10"/>
  <c r="T24" i="10"/>
  <c r="Q24" i="10"/>
  <c r="AM24" i="10" s="1"/>
  <c r="N24" i="10"/>
  <c r="L24" i="10"/>
  <c r="K24" i="10"/>
  <c r="AJ19" i="10"/>
  <c r="AI19" i="10"/>
  <c r="AF19" i="10"/>
  <c r="AE19" i="10"/>
  <c r="AA19" i="10"/>
  <c r="Z19" i="10"/>
  <c r="U19" i="10"/>
  <c r="T19" i="10"/>
  <c r="Q19" i="10"/>
  <c r="AM19" i="10" s="1"/>
  <c r="N19" i="10"/>
  <c r="L19" i="10"/>
  <c r="K19" i="10"/>
  <c r="AJ18" i="10"/>
  <c r="AI18" i="10"/>
  <c r="AF18" i="10"/>
  <c r="AE18" i="10"/>
  <c r="AA18" i="10"/>
  <c r="Z18" i="10"/>
  <c r="U18" i="10"/>
  <c r="T18" i="10"/>
  <c r="Q18" i="10"/>
  <c r="AM18" i="10" s="1"/>
  <c r="N18" i="10"/>
  <c r="L18" i="10"/>
  <c r="K18" i="10"/>
  <c r="AJ3" i="10"/>
  <c r="AI3" i="10"/>
  <c r="AF3" i="10"/>
  <c r="AE3" i="10"/>
  <c r="AA3" i="10"/>
  <c r="Z3" i="10"/>
  <c r="U3" i="10"/>
  <c r="T3" i="10"/>
  <c r="Q3" i="10"/>
  <c r="AM3" i="10" s="1"/>
  <c r="N3" i="10"/>
  <c r="L3" i="10"/>
  <c r="K3" i="10"/>
  <c r="AJ11" i="10"/>
  <c r="AI11" i="10"/>
  <c r="AF11" i="10"/>
  <c r="AE11" i="10"/>
  <c r="AA11" i="10"/>
  <c r="Z11" i="10"/>
  <c r="U11" i="10"/>
  <c r="T11" i="10"/>
  <c r="Q11" i="10"/>
  <c r="AM11" i="10" s="1"/>
  <c r="N11" i="10"/>
  <c r="L11" i="10"/>
  <c r="K11" i="10"/>
  <c r="AJ49" i="10"/>
  <c r="AI49" i="10"/>
  <c r="AF49" i="10"/>
  <c r="AE49" i="10"/>
  <c r="AA49" i="10"/>
  <c r="Z49" i="10"/>
  <c r="U49" i="10"/>
  <c r="T49" i="10"/>
  <c r="Q49" i="10"/>
  <c r="AM49" i="10" s="1"/>
  <c r="N49" i="10"/>
  <c r="L49" i="10"/>
  <c r="K49" i="10"/>
  <c r="AJ44" i="10"/>
  <c r="AI44" i="10"/>
  <c r="AF44" i="10"/>
  <c r="AE44" i="10"/>
  <c r="AA44" i="10"/>
  <c r="Z44" i="10"/>
  <c r="U44" i="10"/>
  <c r="T44" i="10"/>
  <c r="Q44" i="10"/>
  <c r="AM44" i="10" s="1"/>
  <c r="N44" i="10"/>
  <c r="L44" i="10"/>
  <c r="K44" i="10"/>
  <c r="AJ43" i="10"/>
  <c r="AI43" i="10"/>
  <c r="AF43" i="10"/>
  <c r="AE43" i="10"/>
  <c r="AA43" i="10"/>
  <c r="Z43" i="10"/>
  <c r="U43" i="10"/>
  <c r="T43" i="10"/>
  <c r="Q43" i="10"/>
  <c r="AM43" i="10" s="1"/>
  <c r="N43" i="10"/>
  <c r="L43" i="10"/>
  <c r="K43" i="10"/>
  <c r="AJ39" i="10"/>
  <c r="AI39" i="10"/>
  <c r="AF39" i="10"/>
  <c r="AE39" i="10"/>
  <c r="AA39" i="10"/>
  <c r="Z39" i="10"/>
  <c r="U39" i="10"/>
  <c r="T39" i="10"/>
  <c r="Q39" i="10"/>
  <c r="AM39" i="10" s="1"/>
  <c r="N39" i="10"/>
  <c r="L39" i="10"/>
  <c r="K39" i="10"/>
  <c r="AJ37" i="10"/>
  <c r="AI37" i="10"/>
  <c r="AF37" i="10"/>
  <c r="AE37" i="10"/>
  <c r="AA37" i="10"/>
  <c r="Z37" i="10"/>
  <c r="U37" i="10"/>
  <c r="T37" i="10"/>
  <c r="Q37" i="10"/>
  <c r="AM37" i="10" s="1"/>
  <c r="N37" i="10"/>
  <c r="L37" i="10"/>
  <c r="AJ35" i="10"/>
  <c r="AI35" i="10"/>
  <c r="AF35" i="10"/>
  <c r="AE35" i="10"/>
  <c r="AA35" i="10"/>
  <c r="Z35" i="10"/>
  <c r="U35" i="10"/>
  <c r="T35" i="10"/>
  <c r="Q35" i="10"/>
  <c r="AM35" i="10" s="1"/>
  <c r="N35" i="10"/>
  <c r="L35" i="10"/>
  <c r="K35" i="10"/>
  <c r="AJ33" i="10"/>
  <c r="AI33" i="10"/>
  <c r="AF33" i="10"/>
  <c r="AE33" i="10"/>
  <c r="AA33" i="10"/>
  <c r="Z33" i="10"/>
  <c r="U33" i="10"/>
  <c r="T33" i="10"/>
  <c r="Q33" i="10"/>
  <c r="AM33" i="10" s="1"/>
  <c r="N33" i="10"/>
  <c r="L33" i="10"/>
  <c r="K33" i="10"/>
  <c r="AJ5" i="10"/>
  <c r="AI5" i="10"/>
  <c r="AF5" i="10"/>
  <c r="AE5" i="10"/>
  <c r="AA5" i="10"/>
  <c r="Z5" i="10"/>
  <c r="U5" i="10"/>
  <c r="T5" i="10"/>
  <c r="Q5" i="10"/>
  <c r="AM5" i="10" s="1"/>
  <c r="N5" i="10"/>
  <c r="L5" i="10"/>
  <c r="K5" i="10"/>
  <c r="AJ28" i="10"/>
  <c r="AI28" i="10"/>
  <c r="AF28" i="10"/>
  <c r="AE28" i="10"/>
  <c r="AA28" i="10"/>
  <c r="Z28" i="10"/>
  <c r="U28" i="10"/>
  <c r="T28" i="10"/>
  <c r="Q28" i="10"/>
  <c r="N28" i="10"/>
  <c r="L28" i="10"/>
  <c r="K28" i="10"/>
  <c r="AJ25" i="10"/>
  <c r="AI25" i="10"/>
  <c r="AF25" i="10"/>
  <c r="AE25" i="10"/>
  <c r="AA25" i="10"/>
  <c r="Z25" i="10"/>
  <c r="U25" i="10"/>
  <c r="T25" i="10"/>
  <c r="Q25" i="10"/>
  <c r="AM25" i="10" s="1"/>
  <c r="N25" i="10"/>
  <c r="L25" i="10"/>
  <c r="K25" i="10"/>
  <c r="AJ20" i="10"/>
  <c r="AI20" i="10"/>
  <c r="AF20" i="10"/>
  <c r="AE20" i="10"/>
  <c r="AA20" i="10"/>
  <c r="Z20" i="10"/>
  <c r="U20" i="10"/>
  <c r="T20" i="10"/>
  <c r="Q20" i="10"/>
  <c r="AM20" i="10" s="1"/>
  <c r="N20" i="10"/>
  <c r="L20" i="10"/>
  <c r="K20" i="10"/>
  <c r="AJ16" i="10"/>
  <c r="AI16" i="10"/>
  <c r="AF16" i="10"/>
  <c r="AE16" i="10"/>
  <c r="AA16" i="10"/>
  <c r="Z16" i="10"/>
  <c r="U16" i="10"/>
  <c r="T16" i="10"/>
  <c r="Q16" i="10"/>
  <c r="AM16" i="10" s="1"/>
  <c r="N16" i="10"/>
  <c r="L16" i="10"/>
  <c r="K16" i="10"/>
  <c r="AJ15" i="10"/>
  <c r="AI15" i="10"/>
  <c r="AF15" i="10"/>
  <c r="AE15" i="10"/>
  <c r="AA15" i="10"/>
  <c r="Z15" i="10"/>
  <c r="U15" i="10"/>
  <c r="T15" i="10"/>
  <c r="Q15" i="10"/>
  <c r="N15" i="10"/>
  <c r="L15" i="10"/>
  <c r="K15" i="10"/>
  <c r="AJ14" i="10"/>
  <c r="AI14" i="10"/>
  <c r="AF14" i="10"/>
  <c r="AE14" i="10"/>
  <c r="AA14" i="10"/>
  <c r="Z14" i="10"/>
  <c r="U14" i="10"/>
  <c r="T14" i="10"/>
  <c r="Q14" i="10"/>
  <c r="AM14" i="10" s="1"/>
  <c r="N14" i="10"/>
  <c r="L14" i="10"/>
  <c r="K14" i="10"/>
  <c r="AJ13" i="10"/>
  <c r="AI13" i="10"/>
  <c r="AF13" i="10"/>
  <c r="AE13" i="10"/>
  <c r="AA13" i="10"/>
  <c r="Z13" i="10"/>
  <c r="U13" i="10"/>
  <c r="T13" i="10"/>
  <c r="Q13" i="10"/>
  <c r="AM13" i="10" s="1"/>
  <c r="N13" i="10"/>
  <c r="L13" i="10"/>
  <c r="K13" i="10"/>
  <c r="AJ9" i="10"/>
  <c r="AI9" i="10"/>
  <c r="AF9" i="10"/>
  <c r="AE9" i="10"/>
  <c r="AA9" i="10"/>
  <c r="Z9" i="10"/>
  <c r="U9" i="10"/>
  <c r="T9" i="10"/>
  <c r="Q9" i="10"/>
  <c r="AM9" i="10" s="1"/>
  <c r="N9" i="10"/>
  <c r="L9" i="10"/>
  <c r="K9" i="10"/>
  <c r="AJ8" i="10"/>
  <c r="AI8" i="10"/>
  <c r="AF8" i="10"/>
  <c r="AE8" i="10"/>
  <c r="AA8" i="10"/>
  <c r="Z8" i="10"/>
  <c r="U8" i="10"/>
  <c r="T8" i="10"/>
  <c r="Q8" i="10"/>
  <c r="N8" i="10"/>
  <c r="L8" i="10"/>
  <c r="K8" i="10"/>
  <c r="AJ48" i="10"/>
  <c r="AI48" i="10"/>
  <c r="AF48" i="10"/>
  <c r="AE48" i="10"/>
  <c r="AA48" i="10"/>
  <c r="Z48" i="10"/>
  <c r="U48" i="10"/>
  <c r="T48" i="10"/>
  <c r="Q48" i="10"/>
  <c r="AM48" i="10" s="1"/>
  <c r="N48" i="10"/>
  <c r="L48" i="10"/>
  <c r="K48" i="10"/>
  <c r="AJ45" i="10"/>
  <c r="AI45" i="10"/>
  <c r="AF45" i="10"/>
  <c r="AE45" i="10"/>
  <c r="AA45" i="10"/>
  <c r="Z45" i="10"/>
  <c r="U45" i="10"/>
  <c r="T45" i="10"/>
  <c r="Q45" i="10"/>
  <c r="AM45" i="10" s="1"/>
  <c r="N45" i="10"/>
  <c r="L45" i="10"/>
  <c r="K45" i="10"/>
  <c r="AJ40" i="10"/>
  <c r="AI40" i="10"/>
  <c r="AF40" i="10"/>
  <c r="AE40" i="10"/>
  <c r="AA40" i="10"/>
  <c r="Z40" i="10"/>
  <c r="U40" i="10"/>
  <c r="T40" i="10"/>
  <c r="Q40" i="10"/>
  <c r="AM40" i="10" s="1"/>
  <c r="N40" i="10"/>
  <c r="L40" i="10"/>
  <c r="K40" i="10"/>
  <c r="AJ38" i="10"/>
  <c r="AI38" i="10"/>
  <c r="AF38" i="10"/>
  <c r="AE38" i="10"/>
  <c r="AA38" i="10"/>
  <c r="Z38" i="10"/>
  <c r="U38" i="10"/>
  <c r="T38" i="10"/>
  <c r="Q38" i="10"/>
  <c r="N38" i="10"/>
  <c r="L38" i="10"/>
  <c r="K38" i="10"/>
  <c r="AJ34" i="10"/>
  <c r="AI34" i="10"/>
  <c r="AF34" i="10"/>
  <c r="AE34" i="10"/>
  <c r="AA34" i="10"/>
  <c r="Z34" i="10"/>
  <c r="U34" i="10"/>
  <c r="T34" i="10"/>
  <c r="Q34" i="10"/>
  <c r="AM34" i="10" s="1"/>
  <c r="N34" i="10"/>
  <c r="L34" i="10"/>
  <c r="K34" i="10"/>
  <c r="AJ31" i="10"/>
  <c r="AI31" i="10"/>
  <c r="AF31" i="10"/>
  <c r="AE31" i="10"/>
  <c r="AA31" i="10"/>
  <c r="Z31" i="10"/>
  <c r="U31" i="10"/>
  <c r="T31" i="10"/>
  <c r="Q31" i="10"/>
  <c r="AM31" i="10" s="1"/>
  <c r="N31" i="10"/>
  <c r="L31" i="10"/>
  <c r="K31" i="10"/>
  <c r="AJ30" i="10"/>
  <c r="AI30" i="10"/>
  <c r="AF30" i="10"/>
  <c r="AE30" i="10"/>
  <c r="AA30" i="10"/>
  <c r="Z30" i="10"/>
  <c r="U30" i="10"/>
  <c r="T30" i="10"/>
  <c r="Q30" i="10"/>
  <c r="AM30" i="10" s="1"/>
  <c r="N30" i="10"/>
  <c r="L30" i="10"/>
  <c r="K30" i="10"/>
  <c r="AJ27" i="10"/>
  <c r="AI27" i="10"/>
  <c r="AF27" i="10"/>
  <c r="AE27" i="10"/>
  <c r="AA27" i="10"/>
  <c r="Z27" i="10"/>
  <c r="U27" i="10"/>
  <c r="T27" i="10"/>
  <c r="Q27" i="10"/>
  <c r="N27" i="10"/>
  <c r="L27" i="10"/>
  <c r="K27" i="10"/>
  <c r="AJ23" i="10"/>
  <c r="AI23" i="10"/>
  <c r="AF23" i="10"/>
  <c r="AE23" i="10"/>
  <c r="AA23" i="10"/>
  <c r="Z23" i="10"/>
  <c r="U23" i="10"/>
  <c r="T23" i="10"/>
  <c r="Q23" i="10"/>
  <c r="AM23" i="10" s="1"/>
  <c r="N23" i="10"/>
  <c r="L23" i="10"/>
  <c r="K23" i="10"/>
  <c r="AJ22" i="10"/>
  <c r="AI22" i="10"/>
  <c r="AF22" i="10"/>
  <c r="AE22" i="10"/>
  <c r="AA22" i="10"/>
  <c r="Z22" i="10"/>
  <c r="U22" i="10"/>
  <c r="T22" i="10"/>
  <c r="Q22" i="10"/>
  <c r="AM22" i="10" s="1"/>
  <c r="N22" i="10"/>
  <c r="L22" i="10"/>
  <c r="K22" i="10"/>
  <c r="AJ21" i="10"/>
  <c r="AI21" i="10"/>
  <c r="AF21" i="10"/>
  <c r="AE21" i="10"/>
  <c r="AA21" i="10"/>
  <c r="Z21" i="10"/>
  <c r="U21" i="10"/>
  <c r="T21" i="10"/>
  <c r="Q21" i="10"/>
  <c r="AM21" i="10" s="1"/>
  <c r="N21" i="10"/>
  <c r="L21" i="10"/>
  <c r="K21" i="10"/>
  <c r="AJ4" i="10"/>
  <c r="AI4" i="10"/>
  <c r="AF4" i="10"/>
  <c r="AE4" i="10"/>
  <c r="AA4" i="10"/>
  <c r="Z4" i="10"/>
  <c r="U4" i="10"/>
  <c r="T4" i="10"/>
  <c r="Q4" i="10"/>
  <c r="N4" i="10"/>
  <c r="L4" i="10"/>
  <c r="K4" i="10"/>
  <c r="AJ17" i="10"/>
  <c r="AI17" i="10"/>
  <c r="AF17" i="10"/>
  <c r="AE17" i="10"/>
  <c r="AA17" i="10"/>
  <c r="Z17" i="10"/>
  <c r="U17" i="10"/>
  <c r="T17" i="10"/>
  <c r="Q17" i="10"/>
  <c r="AM17" i="10" s="1"/>
  <c r="N17" i="10"/>
  <c r="L17" i="10"/>
  <c r="K17" i="10"/>
  <c r="AJ12" i="10"/>
  <c r="AI12" i="10"/>
  <c r="AF12" i="10"/>
  <c r="AE12" i="10"/>
  <c r="AA12" i="10"/>
  <c r="Z12" i="10"/>
  <c r="U12" i="10"/>
  <c r="T12" i="10"/>
  <c r="Q12" i="10"/>
  <c r="AM12" i="10" s="1"/>
  <c r="N12" i="10"/>
  <c r="L12" i="10"/>
  <c r="K12" i="10"/>
  <c r="AH48" i="9"/>
  <c r="AG48" i="9"/>
  <c r="AD48" i="9"/>
  <c r="AC48" i="9"/>
  <c r="Y48" i="9"/>
  <c r="X48" i="9"/>
  <c r="S48" i="9"/>
  <c r="R48" i="9"/>
  <c r="O48" i="9"/>
  <c r="AK48" i="9" s="1"/>
  <c r="L48" i="9"/>
  <c r="J48" i="9"/>
  <c r="I48" i="9"/>
  <c r="AH47" i="9"/>
  <c r="AG47" i="9"/>
  <c r="AD47" i="9"/>
  <c r="AC47" i="9"/>
  <c r="Y47" i="9"/>
  <c r="X47" i="9"/>
  <c r="S47" i="9"/>
  <c r="R47" i="9"/>
  <c r="O47" i="9"/>
  <c r="AK47" i="9" s="1"/>
  <c r="L47" i="9"/>
  <c r="J47" i="9"/>
  <c r="I47" i="9"/>
  <c r="AH46" i="9"/>
  <c r="AG46" i="9"/>
  <c r="AD46" i="9"/>
  <c r="AC46" i="9"/>
  <c r="Y46" i="9"/>
  <c r="X46" i="9"/>
  <c r="S46" i="9"/>
  <c r="R46" i="9"/>
  <c r="O46" i="9"/>
  <c r="AK46" i="9" s="1"/>
  <c r="L46" i="9"/>
  <c r="J46" i="9"/>
  <c r="I46" i="9"/>
  <c r="AH32" i="9"/>
  <c r="AG32" i="9"/>
  <c r="AD32" i="9"/>
  <c r="AC32" i="9"/>
  <c r="Y32" i="9"/>
  <c r="X32" i="9"/>
  <c r="S32" i="9"/>
  <c r="R32" i="9"/>
  <c r="O32" i="9"/>
  <c r="AK32" i="9" s="1"/>
  <c r="L32" i="9"/>
  <c r="J32" i="9"/>
  <c r="I32" i="9"/>
  <c r="AH15" i="9"/>
  <c r="AG15" i="9"/>
  <c r="AD15" i="9"/>
  <c r="AC15" i="9"/>
  <c r="Y15" i="9"/>
  <c r="X15" i="9"/>
  <c r="S15" i="9"/>
  <c r="R15" i="9"/>
  <c r="O15" i="9"/>
  <c r="AK15" i="9" s="1"/>
  <c r="L15" i="9"/>
  <c r="J15" i="9"/>
  <c r="I15" i="9"/>
  <c r="AH45" i="9"/>
  <c r="AG45" i="9"/>
  <c r="AD45" i="9"/>
  <c r="AC45" i="9"/>
  <c r="Y45" i="9"/>
  <c r="X45" i="9"/>
  <c r="S45" i="9"/>
  <c r="R45" i="9"/>
  <c r="O45" i="9"/>
  <c r="AK45" i="9" s="1"/>
  <c r="L45" i="9"/>
  <c r="J45" i="9"/>
  <c r="I45" i="9"/>
  <c r="AH31" i="9"/>
  <c r="AG31" i="9"/>
  <c r="AD31" i="9"/>
  <c r="AC31" i="9"/>
  <c r="Y31" i="9"/>
  <c r="X31" i="9"/>
  <c r="S31" i="9"/>
  <c r="R31" i="9"/>
  <c r="O31" i="9"/>
  <c r="AK31" i="9" s="1"/>
  <c r="L31" i="9"/>
  <c r="J31" i="9"/>
  <c r="I31" i="9"/>
  <c r="AH44" i="9"/>
  <c r="AG44" i="9"/>
  <c r="AD44" i="9"/>
  <c r="AC44" i="9"/>
  <c r="Y44" i="9"/>
  <c r="X44" i="9"/>
  <c r="S44" i="9"/>
  <c r="R44" i="9"/>
  <c r="O44" i="9"/>
  <c r="AK44" i="9" s="1"/>
  <c r="L44" i="9"/>
  <c r="J44" i="9"/>
  <c r="I44" i="9"/>
  <c r="AH14" i="9"/>
  <c r="AG14" i="9"/>
  <c r="AD14" i="9"/>
  <c r="AC14" i="9"/>
  <c r="Y14" i="9"/>
  <c r="X14" i="9"/>
  <c r="S14" i="9"/>
  <c r="R14" i="9"/>
  <c r="O14" i="9"/>
  <c r="AK14" i="9" s="1"/>
  <c r="L14" i="9"/>
  <c r="J14" i="9"/>
  <c r="I14" i="9"/>
  <c r="AH30" i="9"/>
  <c r="AG30" i="9"/>
  <c r="AD30" i="9"/>
  <c r="AC30" i="9"/>
  <c r="Y30" i="9"/>
  <c r="X30" i="9"/>
  <c r="S30" i="9"/>
  <c r="R30" i="9"/>
  <c r="O30" i="9"/>
  <c r="AK30" i="9" s="1"/>
  <c r="L30" i="9"/>
  <c r="J30" i="9"/>
  <c r="I30" i="9"/>
  <c r="AH29" i="9"/>
  <c r="AG29" i="9"/>
  <c r="AD29" i="9"/>
  <c r="AC29" i="9"/>
  <c r="Y29" i="9"/>
  <c r="X29" i="9"/>
  <c r="S29" i="9"/>
  <c r="R29" i="9"/>
  <c r="O29" i="9"/>
  <c r="AK29" i="9" s="1"/>
  <c r="L29" i="9"/>
  <c r="J29" i="9"/>
  <c r="I29" i="9"/>
  <c r="AH43" i="9"/>
  <c r="AG43" i="9"/>
  <c r="AD43" i="9"/>
  <c r="AC43" i="9"/>
  <c r="Y43" i="9"/>
  <c r="X43" i="9"/>
  <c r="S43" i="9"/>
  <c r="R43" i="9"/>
  <c r="O43" i="9"/>
  <c r="AK43" i="9" s="1"/>
  <c r="L43" i="9"/>
  <c r="J43" i="9"/>
  <c r="I43" i="9"/>
  <c r="AH42" i="9"/>
  <c r="AG42" i="9"/>
  <c r="AD42" i="9"/>
  <c r="AC42" i="9"/>
  <c r="Y42" i="9"/>
  <c r="X42" i="9"/>
  <c r="S42" i="9"/>
  <c r="R42" i="9"/>
  <c r="O42" i="9"/>
  <c r="AK42" i="9" s="1"/>
  <c r="L42" i="9"/>
  <c r="J42" i="9"/>
  <c r="I42" i="9"/>
  <c r="AH28" i="9"/>
  <c r="AG28" i="9"/>
  <c r="AD28" i="9"/>
  <c r="AC28" i="9"/>
  <c r="Y28" i="9"/>
  <c r="X28" i="9"/>
  <c r="S28" i="9"/>
  <c r="R28" i="9"/>
  <c r="O28" i="9"/>
  <c r="AK28" i="9" s="1"/>
  <c r="L28" i="9"/>
  <c r="J28" i="9"/>
  <c r="I28" i="9"/>
  <c r="AH41" i="9"/>
  <c r="AG41" i="9"/>
  <c r="AD41" i="9"/>
  <c r="AC41" i="9"/>
  <c r="Y41" i="9"/>
  <c r="X41" i="9"/>
  <c r="S41" i="9"/>
  <c r="R41" i="9"/>
  <c r="O41" i="9"/>
  <c r="AK41" i="9" s="1"/>
  <c r="L41" i="9"/>
  <c r="J41" i="9"/>
  <c r="I41" i="9"/>
  <c r="AH13" i="9"/>
  <c r="AG13" i="9"/>
  <c r="AD13" i="9"/>
  <c r="AC13" i="9"/>
  <c r="Y13" i="9"/>
  <c r="X13" i="9"/>
  <c r="S13" i="9"/>
  <c r="R13" i="9"/>
  <c r="O13" i="9"/>
  <c r="AK13" i="9" s="1"/>
  <c r="L13" i="9"/>
  <c r="J13" i="9"/>
  <c r="I13" i="9"/>
  <c r="AH12" i="9"/>
  <c r="AG12" i="9"/>
  <c r="AD12" i="9"/>
  <c r="AC12" i="9"/>
  <c r="Y12" i="9"/>
  <c r="X12" i="9"/>
  <c r="S12" i="9"/>
  <c r="R12" i="9"/>
  <c r="O12" i="9"/>
  <c r="AK12" i="9" s="1"/>
  <c r="L12" i="9"/>
  <c r="J12" i="9"/>
  <c r="I12" i="9"/>
  <c r="AH27" i="9"/>
  <c r="AG27" i="9"/>
  <c r="AD27" i="9"/>
  <c r="AC27" i="9"/>
  <c r="Y27" i="9"/>
  <c r="X27" i="9"/>
  <c r="S27" i="9"/>
  <c r="R27" i="9"/>
  <c r="O27" i="9"/>
  <c r="AK27" i="9" s="1"/>
  <c r="L27" i="9"/>
  <c r="J27" i="9"/>
  <c r="I27" i="9"/>
  <c r="AH11" i="9"/>
  <c r="AG11" i="9"/>
  <c r="AD11" i="9"/>
  <c r="AC11" i="9"/>
  <c r="Y11" i="9"/>
  <c r="X11" i="9"/>
  <c r="S11" i="9"/>
  <c r="R11" i="9"/>
  <c r="O11" i="9"/>
  <c r="AK11" i="9" s="1"/>
  <c r="L11" i="9"/>
  <c r="J11" i="9"/>
  <c r="I11" i="9"/>
  <c r="AH40" i="9"/>
  <c r="AG40" i="9"/>
  <c r="AD40" i="9"/>
  <c r="AC40" i="9"/>
  <c r="Y40" i="9"/>
  <c r="X40" i="9"/>
  <c r="S40" i="9"/>
  <c r="R40" i="9"/>
  <c r="O40" i="9"/>
  <c r="AK40" i="9" s="1"/>
  <c r="L40" i="9"/>
  <c r="J40" i="9"/>
  <c r="I40" i="9"/>
  <c r="AH10" i="9"/>
  <c r="AG10" i="9"/>
  <c r="AD10" i="9"/>
  <c r="AC10" i="9"/>
  <c r="Y10" i="9"/>
  <c r="X10" i="9"/>
  <c r="S10" i="9"/>
  <c r="R10" i="9"/>
  <c r="O10" i="9"/>
  <c r="AK10" i="9" s="1"/>
  <c r="L10" i="9"/>
  <c r="J10" i="9"/>
  <c r="I10" i="9"/>
  <c r="AH9" i="9"/>
  <c r="AG9" i="9"/>
  <c r="AD9" i="9"/>
  <c r="AC9" i="9"/>
  <c r="Y9" i="9"/>
  <c r="X9" i="9"/>
  <c r="S9" i="9"/>
  <c r="R9" i="9"/>
  <c r="O9" i="9"/>
  <c r="AK9" i="9" s="1"/>
  <c r="L9" i="9"/>
  <c r="J9" i="9"/>
  <c r="I9" i="9"/>
  <c r="AH26" i="9"/>
  <c r="AG26" i="9"/>
  <c r="AD26" i="9"/>
  <c r="AC26" i="9"/>
  <c r="Y26" i="9"/>
  <c r="X26" i="9"/>
  <c r="S26" i="9"/>
  <c r="R26" i="9"/>
  <c r="O26" i="9"/>
  <c r="AK26" i="9" s="1"/>
  <c r="L26" i="9"/>
  <c r="J26" i="9"/>
  <c r="I26" i="9"/>
  <c r="AH25" i="9"/>
  <c r="AG25" i="9"/>
  <c r="AD25" i="9"/>
  <c r="AC25" i="9"/>
  <c r="Y25" i="9"/>
  <c r="X25" i="9"/>
  <c r="S25" i="9"/>
  <c r="R25" i="9"/>
  <c r="O25" i="9"/>
  <c r="AK25" i="9" s="1"/>
  <c r="L25" i="9"/>
  <c r="J25" i="9"/>
  <c r="I25" i="9"/>
  <c r="AH39" i="9"/>
  <c r="AG39" i="9"/>
  <c r="AD39" i="9"/>
  <c r="AC39" i="9"/>
  <c r="Y39" i="9"/>
  <c r="X39" i="9"/>
  <c r="S39" i="9"/>
  <c r="R39" i="9"/>
  <c r="O39" i="9"/>
  <c r="AK39" i="9" s="1"/>
  <c r="L39" i="9"/>
  <c r="J39" i="9"/>
  <c r="I39" i="9"/>
  <c r="AH8" i="9"/>
  <c r="AG8" i="9"/>
  <c r="AD8" i="9"/>
  <c r="AC8" i="9"/>
  <c r="Y8" i="9"/>
  <c r="X8" i="9"/>
  <c r="S8" i="9"/>
  <c r="R8" i="9"/>
  <c r="O8" i="9"/>
  <c r="AK8" i="9" s="1"/>
  <c r="L8" i="9"/>
  <c r="J8" i="9"/>
  <c r="I8" i="9"/>
  <c r="AH38" i="9"/>
  <c r="AG38" i="9"/>
  <c r="AD38" i="9"/>
  <c r="AC38" i="9"/>
  <c r="Y38" i="9"/>
  <c r="X38" i="9"/>
  <c r="S38" i="9"/>
  <c r="R38" i="9"/>
  <c r="O38" i="9"/>
  <c r="AK38" i="9" s="1"/>
  <c r="L38" i="9"/>
  <c r="J38" i="9"/>
  <c r="I38" i="9"/>
  <c r="AH24" i="9"/>
  <c r="AG24" i="9"/>
  <c r="AD24" i="9"/>
  <c r="AC24" i="9"/>
  <c r="Y24" i="9"/>
  <c r="X24" i="9"/>
  <c r="S24" i="9"/>
  <c r="R24" i="9"/>
  <c r="O24" i="9"/>
  <c r="AK24" i="9" s="1"/>
  <c r="L24" i="9"/>
  <c r="J24" i="9"/>
  <c r="I24" i="9"/>
  <c r="AH7" i="9"/>
  <c r="AG7" i="9"/>
  <c r="AD7" i="9"/>
  <c r="AC7" i="9"/>
  <c r="Y7" i="9"/>
  <c r="X7" i="9"/>
  <c r="S7" i="9"/>
  <c r="R7" i="9"/>
  <c r="O7" i="9"/>
  <c r="AK7" i="9" s="1"/>
  <c r="L7" i="9"/>
  <c r="J7" i="9"/>
  <c r="I7" i="9"/>
  <c r="AH23" i="9"/>
  <c r="AG23" i="9"/>
  <c r="AD23" i="9"/>
  <c r="AC23" i="9"/>
  <c r="Y23" i="9"/>
  <c r="X23" i="9"/>
  <c r="S23" i="9"/>
  <c r="R23" i="9"/>
  <c r="O23" i="9"/>
  <c r="AK23" i="9" s="1"/>
  <c r="L23" i="9"/>
  <c r="J23" i="9"/>
  <c r="I23" i="9"/>
  <c r="AH37" i="9"/>
  <c r="AG37" i="9"/>
  <c r="AD37" i="9"/>
  <c r="AC37" i="9"/>
  <c r="Y37" i="9"/>
  <c r="X37" i="9"/>
  <c r="S37" i="9"/>
  <c r="R37" i="9"/>
  <c r="O37" i="9"/>
  <c r="AK37" i="9" s="1"/>
  <c r="L37" i="9"/>
  <c r="J37" i="9"/>
  <c r="I37" i="9"/>
  <c r="AH6" i="9"/>
  <c r="AG6" i="9"/>
  <c r="AD6" i="9"/>
  <c r="AC6" i="9"/>
  <c r="Y6" i="9"/>
  <c r="X6" i="9"/>
  <c r="S6" i="9"/>
  <c r="R6" i="9"/>
  <c r="O6" i="9"/>
  <c r="AK6" i="9" s="1"/>
  <c r="L6" i="9"/>
  <c r="J6" i="9"/>
  <c r="I6" i="9"/>
  <c r="AH22" i="9"/>
  <c r="AG22" i="9"/>
  <c r="AD22" i="9"/>
  <c r="AC22" i="9"/>
  <c r="Y22" i="9"/>
  <c r="X22" i="9"/>
  <c r="S22" i="9"/>
  <c r="R22" i="9"/>
  <c r="O22" i="9"/>
  <c r="AK22" i="9" s="1"/>
  <c r="L22" i="9"/>
  <c r="J22" i="9"/>
  <c r="I22" i="9"/>
  <c r="AH21" i="9"/>
  <c r="AG21" i="9"/>
  <c r="AD21" i="9"/>
  <c r="AC21" i="9"/>
  <c r="Y21" i="9"/>
  <c r="X21" i="9"/>
  <c r="S21" i="9"/>
  <c r="R21" i="9"/>
  <c r="O21" i="9"/>
  <c r="AK21" i="9" s="1"/>
  <c r="L21" i="9"/>
  <c r="J21" i="9"/>
  <c r="I21" i="9"/>
  <c r="AH36" i="9"/>
  <c r="AG36" i="9"/>
  <c r="AD36" i="9"/>
  <c r="AC36" i="9"/>
  <c r="Y36" i="9"/>
  <c r="X36" i="9"/>
  <c r="S36" i="9"/>
  <c r="R36" i="9"/>
  <c r="O36" i="9"/>
  <c r="AK36" i="9" s="1"/>
  <c r="L36" i="9"/>
  <c r="J36" i="9"/>
  <c r="I36" i="9"/>
  <c r="AH5" i="9"/>
  <c r="AG5" i="9"/>
  <c r="AD5" i="9"/>
  <c r="AC5" i="9"/>
  <c r="Y5" i="9"/>
  <c r="X5" i="9"/>
  <c r="S5" i="9"/>
  <c r="R5" i="9"/>
  <c r="O5" i="9"/>
  <c r="AK5" i="9" s="1"/>
  <c r="L5" i="9"/>
  <c r="J5" i="9"/>
  <c r="I5" i="9"/>
  <c r="AH4" i="9"/>
  <c r="AG4" i="9"/>
  <c r="AD4" i="9"/>
  <c r="AC4" i="9"/>
  <c r="Y4" i="9"/>
  <c r="X4" i="9"/>
  <c r="S4" i="9"/>
  <c r="R4" i="9"/>
  <c r="O4" i="9"/>
  <c r="AK4" i="9" s="1"/>
  <c r="L4" i="9"/>
  <c r="J4" i="9"/>
  <c r="I4" i="9"/>
  <c r="AH35" i="9"/>
  <c r="AG35" i="9"/>
  <c r="AD35" i="9"/>
  <c r="AC35" i="9"/>
  <c r="Y35" i="9"/>
  <c r="X35" i="9"/>
  <c r="S35" i="9"/>
  <c r="R35" i="9"/>
  <c r="O35" i="9"/>
  <c r="AK35" i="9" s="1"/>
  <c r="L35" i="9"/>
  <c r="J35" i="9"/>
  <c r="I35" i="9"/>
  <c r="AH34" i="9"/>
  <c r="AG34" i="9"/>
  <c r="AD34" i="9"/>
  <c r="AC34" i="9"/>
  <c r="Y34" i="9"/>
  <c r="X34" i="9"/>
  <c r="S34" i="9"/>
  <c r="R34" i="9"/>
  <c r="O34" i="9"/>
  <c r="AK34" i="9" s="1"/>
  <c r="L34" i="9"/>
  <c r="J34" i="9"/>
  <c r="I34" i="9"/>
  <c r="AH3" i="9"/>
  <c r="AG3" i="9"/>
  <c r="AD3" i="9"/>
  <c r="AC3" i="9"/>
  <c r="Y3" i="9"/>
  <c r="X3" i="9"/>
  <c r="S3" i="9"/>
  <c r="R3" i="9"/>
  <c r="O3" i="9"/>
  <c r="AK3" i="9" s="1"/>
  <c r="L3" i="9"/>
  <c r="J3" i="9"/>
  <c r="I3" i="9"/>
  <c r="AH2" i="9"/>
  <c r="AG2" i="9"/>
  <c r="AD2" i="9"/>
  <c r="AC2" i="9"/>
  <c r="Y2" i="9"/>
  <c r="X2" i="9"/>
  <c r="S2" i="9"/>
  <c r="R2" i="9"/>
  <c r="O2" i="9"/>
  <c r="AK2" i="9" s="1"/>
  <c r="L2" i="9"/>
  <c r="J2" i="9"/>
  <c r="I2" i="9"/>
  <c r="AH20" i="9"/>
  <c r="AG20" i="9"/>
  <c r="AD20" i="9"/>
  <c r="AC20" i="9"/>
  <c r="Y20" i="9"/>
  <c r="X20" i="9"/>
  <c r="S20" i="9"/>
  <c r="R20" i="9"/>
  <c r="O20" i="9"/>
  <c r="AK20" i="9" s="1"/>
  <c r="L20" i="9"/>
  <c r="J20" i="9"/>
  <c r="I20" i="9"/>
  <c r="AH33" i="9"/>
  <c r="AG33" i="9"/>
  <c r="AD33" i="9"/>
  <c r="AC33" i="9"/>
  <c r="Y33" i="9"/>
  <c r="X33" i="9"/>
  <c r="S33" i="9"/>
  <c r="R33" i="9"/>
  <c r="O33" i="9"/>
  <c r="AK33" i="9" s="1"/>
  <c r="L33" i="9"/>
  <c r="J33" i="9"/>
  <c r="I33" i="9"/>
  <c r="AH19" i="9"/>
  <c r="AG19" i="9"/>
  <c r="AD19" i="9"/>
  <c r="AC19" i="9"/>
  <c r="Y19" i="9"/>
  <c r="X19" i="9"/>
  <c r="S19" i="9"/>
  <c r="R19" i="9"/>
  <c r="O19" i="9"/>
  <c r="L19" i="9"/>
  <c r="J19" i="9"/>
  <c r="I19" i="9"/>
  <c r="AH18" i="9"/>
  <c r="AG18" i="9"/>
  <c r="AD18" i="9"/>
  <c r="AC18" i="9"/>
  <c r="Y18" i="9"/>
  <c r="X18" i="9"/>
  <c r="S18" i="9"/>
  <c r="R18" i="9"/>
  <c r="O18" i="9"/>
  <c r="L18" i="9"/>
  <c r="J18" i="9"/>
  <c r="I18" i="9"/>
  <c r="AH17" i="9"/>
  <c r="AG17" i="9"/>
  <c r="AD17" i="9"/>
  <c r="AC17" i="9"/>
  <c r="Y17" i="9"/>
  <c r="X17" i="9"/>
  <c r="S17" i="9"/>
  <c r="R17" i="9"/>
  <c r="O17" i="9"/>
  <c r="L17" i="9"/>
  <c r="J17" i="9"/>
  <c r="I17" i="9"/>
  <c r="AH16" i="9"/>
  <c r="AG16" i="9"/>
  <c r="AD16" i="9"/>
  <c r="AC16" i="9"/>
  <c r="Y16" i="9"/>
  <c r="X16" i="9"/>
  <c r="S16" i="9"/>
  <c r="R16" i="9"/>
  <c r="O16" i="9"/>
  <c r="L16" i="9"/>
  <c r="J16" i="9"/>
  <c r="I16" i="9"/>
  <c r="AH16" i="8"/>
  <c r="AG16" i="8"/>
  <c r="AD16" i="8"/>
  <c r="AC16" i="8"/>
  <c r="Y16" i="8"/>
  <c r="X16" i="8"/>
  <c r="S16" i="8"/>
  <c r="R16" i="8"/>
  <c r="O16" i="8"/>
  <c r="AK16" i="8" s="1"/>
  <c r="L16" i="8"/>
  <c r="J16" i="8"/>
  <c r="I16" i="8"/>
  <c r="AH15" i="8"/>
  <c r="AG15" i="8"/>
  <c r="AD15" i="8"/>
  <c r="AC15" i="8"/>
  <c r="Y15" i="8"/>
  <c r="X15" i="8"/>
  <c r="S15" i="8"/>
  <c r="R15" i="8"/>
  <c r="O15" i="8"/>
  <c r="AK15" i="8" s="1"/>
  <c r="L15" i="8"/>
  <c r="J15" i="8"/>
  <c r="I15" i="8"/>
  <c r="AH33" i="8"/>
  <c r="AG33" i="8"/>
  <c r="AD33" i="8"/>
  <c r="AC33" i="8"/>
  <c r="Y33" i="8"/>
  <c r="X33" i="8"/>
  <c r="S33" i="8"/>
  <c r="R33" i="8"/>
  <c r="O33" i="8"/>
  <c r="AK33" i="8" s="1"/>
  <c r="L33" i="8"/>
  <c r="J33" i="8"/>
  <c r="I33" i="8"/>
  <c r="AH49" i="8"/>
  <c r="AG49" i="8"/>
  <c r="AD49" i="8"/>
  <c r="AC49" i="8"/>
  <c r="Y49" i="8"/>
  <c r="X49" i="8"/>
  <c r="S49" i="8"/>
  <c r="R49" i="8"/>
  <c r="O49" i="8"/>
  <c r="AK49" i="8" s="1"/>
  <c r="L49" i="8"/>
  <c r="J49" i="8"/>
  <c r="I49" i="8"/>
  <c r="AH32" i="8"/>
  <c r="AG32" i="8"/>
  <c r="AD32" i="8"/>
  <c r="AC32" i="8"/>
  <c r="Y32" i="8"/>
  <c r="X32" i="8"/>
  <c r="S32" i="8"/>
  <c r="R32" i="8"/>
  <c r="O32" i="8"/>
  <c r="AK32" i="8" s="1"/>
  <c r="L32" i="8"/>
  <c r="J32" i="8"/>
  <c r="I32" i="8"/>
  <c r="AH48" i="8"/>
  <c r="AG48" i="8"/>
  <c r="AD48" i="8"/>
  <c r="AC48" i="8"/>
  <c r="Y48" i="8"/>
  <c r="X48" i="8"/>
  <c r="S48" i="8"/>
  <c r="R48" i="8"/>
  <c r="O48" i="8"/>
  <c r="AK48" i="8" s="1"/>
  <c r="L48" i="8"/>
  <c r="J48" i="8"/>
  <c r="I48" i="8"/>
  <c r="AH17" i="8"/>
  <c r="AG17" i="8"/>
  <c r="AD17" i="8"/>
  <c r="AC17" i="8"/>
  <c r="Y17" i="8"/>
  <c r="X17" i="8"/>
  <c r="S17" i="8"/>
  <c r="R17" i="8"/>
  <c r="O17" i="8"/>
  <c r="AK17" i="8" s="1"/>
  <c r="L17" i="8"/>
  <c r="J17" i="8"/>
  <c r="I17" i="8"/>
  <c r="AH47" i="8"/>
  <c r="AG47" i="8"/>
  <c r="AD47" i="8"/>
  <c r="AC47" i="8"/>
  <c r="Y47" i="8"/>
  <c r="X47" i="8"/>
  <c r="S47" i="8"/>
  <c r="R47" i="8"/>
  <c r="O47" i="8"/>
  <c r="AK47" i="8" s="1"/>
  <c r="L47" i="8"/>
  <c r="J47" i="8"/>
  <c r="I47" i="8"/>
  <c r="AH31" i="8"/>
  <c r="AG31" i="8"/>
  <c r="AD31" i="8"/>
  <c r="AC31" i="8"/>
  <c r="Y31" i="8"/>
  <c r="X31" i="8"/>
  <c r="S31" i="8"/>
  <c r="R31" i="8"/>
  <c r="O31" i="8"/>
  <c r="AK31" i="8" s="1"/>
  <c r="L31" i="8"/>
  <c r="J31" i="8"/>
  <c r="I31" i="8"/>
  <c r="AH46" i="8"/>
  <c r="AG46" i="8"/>
  <c r="AD46" i="8"/>
  <c r="AC46" i="8"/>
  <c r="Y46" i="8"/>
  <c r="X46" i="8"/>
  <c r="S46" i="8"/>
  <c r="R46" i="8"/>
  <c r="O46" i="8"/>
  <c r="AK46" i="8" s="1"/>
  <c r="L46" i="8"/>
  <c r="J46" i="8"/>
  <c r="I46" i="8"/>
  <c r="AH45" i="8"/>
  <c r="AG45" i="8"/>
  <c r="AD45" i="8"/>
  <c r="AC45" i="8"/>
  <c r="Y45" i="8"/>
  <c r="X45" i="8"/>
  <c r="S45" i="8"/>
  <c r="R45" i="8"/>
  <c r="O45" i="8"/>
  <c r="AK45" i="8" s="1"/>
  <c r="L45" i="8"/>
  <c r="J45" i="8"/>
  <c r="I45" i="8"/>
  <c r="AH14" i="8"/>
  <c r="AG14" i="8"/>
  <c r="AD14" i="8"/>
  <c r="AC14" i="8"/>
  <c r="Y14" i="8"/>
  <c r="X14" i="8"/>
  <c r="S14" i="8"/>
  <c r="R14" i="8"/>
  <c r="O14" i="8"/>
  <c r="AK14" i="8" s="1"/>
  <c r="L14" i="8"/>
  <c r="J14" i="8"/>
  <c r="I14" i="8"/>
  <c r="AH13" i="8"/>
  <c r="AG13" i="8"/>
  <c r="AD13" i="8"/>
  <c r="AC13" i="8"/>
  <c r="Y13" i="8"/>
  <c r="X13" i="8"/>
  <c r="S13" i="8"/>
  <c r="R13" i="8"/>
  <c r="O13" i="8"/>
  <c r="AK13" i="8" s="1"/>
  <c r="L13" i="8"/>
  <c r="J13" i="8"/>
  <c r="I13" i="8"/>
  <c r="AH30" i="8"/>
  <c r="AG30" i="8"/>
  <c r="AD30" i="8"/>
  <c r="AC30" i="8"/>
  <c r="Y30" i="8"/>
  <c r="X30" i="8"/>
  <c r="S30" i="8"/>
  <c r="R30" i="8"/>
  <c r="O30" i="8"/>
  <c r="AK30" i="8" s="1"/>
  <c r="L30" i="8"/>
  <c r="J30" i="8"/>
  <c r="I30" i="8"/>
  <c r="AH12" i="8"/>
  <c r="AG12" i="8"/>
  <c r="AD12" i="8"/>
  <c r="AC12" i="8"/>
  <c r="Y12" i="8"/>
  <c r="X12" i="8"/>
  <c r="S12" i="8"/>
  <c r="R12" i="8"/>
  <c r="O12" i="8"/>
  <c r="AK12" i="8" s="1"/>
  <c r="L12" i="8"/>
  <c r="J12" i="8"/>
  <c r="I12" i="8"/>
  <c r="AH29" i="8"/>
  <c r="AG29" i="8"/>
  <c r="AD29" i="8"/>
  <c r="AC29" i="8"/>
  <c r="Y29" i="8"/>
  <c r="X29" i="8"/>
  <c r="S29" i="8"/>
  <c r="R29" i="8"/>
  <c r="O29" i="8"/>
  <c r="AK29" i="8" s="1"/>
  <c r="L29" i="8"/>
  <c r="J29" i="8"/>
  <c r="I29" i="8"/>
  <c r="AH28" i="8"/>
  <c r="AG28" i="8"/>
  <c r="AD28" i="8"/>
  <c r="AC28" i="8"/>
  <c r="Y28" i="8"/>
  <c r="X28" i="8"/>
  <c r="S28" i="8"/>
  <c r="R28" i="8"/>
  <c r="O28" i="8"/>
  <c r="AK28" i="8" s="1"/>
  <c r="L28" i="8"/>
  <c r="J28" i="8"/>
  <c r="I28" i="8"/>
  <c r="AH11" i="8"/>
  <c r="AG11" i="8"/>
  <c r="AD11" i="8"/>
  <c r="AC11" i="8"/>
  <c r="Y11" i="8"/>
  <c r="X11" i="8"/>
  <c r="S11" i="8"/>
  <c r="R11" i="8"/>
  <c r="O11" i="8"/>
  <c r="AK11" i="8" s="1"/>
  <c r="L11" i="8"/>
  <c r="J11" i="8"/>
  <c r="I11" i="8"/>
  <c r="AH27" i="8"/>
  <c r="AG27" i="8"/>
  <c r="AD27" i="8"/>
  <c r="AC27" i="8"/>
  <c r="Y27" i="8"/>
  <c r="X27" i="8"/>
  <c r="S27" i="8"/>
  <c r="R27" i="8"/>
  <c r="O27" i="8"/>
  <c r="AK27" i="8" s="1"/>
  <c r="L27" i="8"/>
  <c r="J27" i="8"/>
  <c r="I27" i="8"/>
  <c r="AH10" i="8"/>
  <c r="AG10" i="8"/>
  <c r="AD10" i="8"/>
  <c r="AC10" i="8"/>
  <c r="Y10" i="8"/>
  <c r="X10" i="8"/>
  <c r="S10" i="8"/>
  <c r="R10" i="8"/>
  <c r="O10" i="8"/>
  <c r="AK10" i="8" s="1"/>
  <c r="L10" i="8"/>
  <c r="J10" i="8"/>
  <c r="I10" i="8"/>
  <c r="AH26" i="8"/>
  <c r="AG26" i="8"/>
  <c r="AD26" i="8"/>
  <c r="AC26" i="8"/>
  <c r="Y26" i="8"/>
  <c r="X26" i="8"/>
  <c r="S26" i="8"/>
  <c r="R26" i="8"/>
  <c r="O26" i="8"/>
  <c r="AK26" i="8" s="1"/>
  <c r="L26" i="8"/>
  <c r="J26" i="8"/>
  <c r="I26" i="8"/>
  <c r="AH44" i="8"/>
  <c r="AG44" i="8"/>
  <c r="AD44" i="8"/>
  <c r="AC44" i="8"/>
  <c r="Y44" i="8"/>
  <c r="X44" i="8"/>
  <c r="S44" i="8"/>
  <c r="R44" i="8"/>
  <c r="O44" i="8"/>
  <c r="AK44" i="8" s="1"/>
  <c r="L44" i="8"/>
  <c r="J44" i="8"/>
  <c r="I44" i="8"/>
  <c r="AH25" i="8"/>
  <c r="AG25" i="8"/>
  <c r="AD25" i="8"/>
  <c r="AC25" i="8"/>
  <c r="Y25" i="8"/>
  <c r="X25" i="8"/>
  <c r="S25" i="8"/>
  <c r="R25" i="8"/>
  <c r="O25" i="8"/>
  <c r="AK25" i="8" s="1"/>
  <c r="L25" i="8"/>
  <c r="J25" i="8"/>
  <c r="I25" i="8"/>
  <c r="AH9" i="8"/>
  <c r="AG9" i="8"/>
  <c r="AD9" i="8"/>
  <c r="AC9" i="8"/>
  <c r="Y9" i="8"/>
  <c r="X9" i="8"/>
  <c r="S9" i="8"/>
  <c r="R9" i="8"/>
  <c r="O9" i="8"/>
  <c r="AK9" i="8" s="1"/>
  <c r="L9" i="8"/>
  <c r="J9" i="8"/>
  <c r="I9" i="8"/>
  <c r="AH24" i="8"/>
  <c r="AG24" i="8"/>
  <c r="AD24" i="8"/>
  <c r="AC24" i="8"/>
  <c r="Y24" i="8"/>
  <c r="X24" i="8"/>
  <c r="S24" i="8"/>
  <c r="R24" i="8"/>
  <c r="O24" i="8"/>
  <c r="AK24" i="8" s="1"/>
  <c r="L24" i="8"/>
  <c r="J24" i="8"/>
  <c r="I24" i="8"/>
  <c r="AH43" i="8"/>
  <c r="AG43" i="8"/>
  <c r="AD43" i="8"/>
  <c r="AC43" i="8"/>
  <c r="Y43" i="8"/>
  <c r="X43" i="8"/>
  <c r="S43" i="8"/>
  <c r="R43" i="8"/>
  <c r="O43" i="8"/>
  <c r="AK43" i="8" s="1"/>
  <c r="L43" i="8"/>
  <c r="J43" i="8"/>
  <c r="I43" i="8"/>
  <c r="AH42" i="8"/>
  <c r="AG42" i="8"/>
  <c r="AD42" i="8"/>
  <c r="AC42" i="8"/>
  <c r="Y42" i="8"/>
  <c r="X42" i="8"/>
  <c r="S42" i="8"/>
  <c r="R42" i="8"/>
  <c r="O42" i="8"/>
  <c r="AK42" i="8" s="1"/>
  <c r="L42" i="8"/>
  <c r="J42" i="8"/>
  <c r="I42" i="8"/>
  <c r="AH23" i="8"/>
  <c r="AG23" i="8"/>
  <c r="AD23" i="8"/>
  <c r="AC23" i="8"/>
  <c r="Y23" i="8"/>
  <c r="X23" i="8"/>
  <c r="S23" i="8"/>
  <c r="R23" i="8"/>
  <c r="O23" i="8"/>
  <c r="AK23" i="8" s="1"/>
  <c r="L23" i="8"/>
  <c r="J23" i="8"/>
  <c r="I23" i="8"/>
  <c r="AH41" i="8"/>
  <c r="AG41" i="8"/>
  <c r="AD41" i="8"/>
  <c r="AC41" i="8"/>
  <c r="Y41" i="8"/>
  <c r="X41" i="8"/>
  <c r="S41" i="8"/>
  <c r="R41" i="8"/>
  <c r="O41" i="8"/>
  <c r="AK41" i="8" s="1"/>
  <c r="L41" i="8"/>
  <c r="J41" i="8"/>
  <c r="I41" i="8"/>
  <c r="AH8" i="8"/>
  <c r="AG8" i="8"/>
  <c r="AD8" i="8"/>
  <c r="AC8" i="8"/>
  <c r="Y8" i="8"/>
  <c r="X8" i="8"/>
  <c r="S8" i="8"/>
  <c r="R8" i="8"/>
  <c r="O8" i="8"/>
  <c r="AK8" i="8" s="1"/>
  <c r="L8" i="8"/>
  <c r="J8" i="8"/>
  <c r="I8" i="8"/>
  <c r="AH7" i="8"/>
  <c r="AG7" i="8"/>
  <c r="AD7" i="8"/>
  <c r="AC7" i="8"/>
  <c r="Y7" i="8"/>
  <c r="X7" i="8"/>
  <c r="S7" i="8"/>
  <c r="R7" i="8"/>
  <c r="O7" i="8"/>
  <c r="AK7" i="8" s="1"/>
  <c r="L7" i="8"/>
  <c r="J7" i="8"/>
  <c r="I7" i="8"/>
  <c r="AH22" i="8"/>
  <c r="AG22" i="8"/>
  <c r="AD22" i="8"/>
  <c r="AC22" i="8"/>
  <c r="Y22" i="8"/>
  <c r="X22" i="8"/>
  <c r="S22" i="8"/>
  <c r="R22" i="8"/>
  <c r="O22" i="8"/>
  <c r="AK22" i="8" s="1"/>
  <c r="L22" i="8"/>
  <c r="J22" i="8"/>
  <c r="I22" i="8"/>
  <c r="AH21" i="8"/>
  <c r="AG21" i="8"/>
  <c r="AD21" i="8"/>
  <c r="AC21" i="8"/>
  <c r="Y21" i="8"/>
  <c r="X21" i="8"/>
  <c r="S21" i="8"/>
  <c r="R21" i="8"/>
  <c r="O21" i="8"/>
  <c r="AK21" i="8" s="1"/>
  <c r="L21" i="8"/>
  <c r="J21" i="8"/>
  <c r="I21" i="8"/>
  <c r="AH20" i="8"/>
  <c r="AG20" i="8"/>
  <c r="AD20" i="8"/>
  <c r="AC20" i="8"/>
  <c r="Y20" i="8"/>
  <c r="X20" i="8"/>
  <c r="S20" i="8"/>
  <c r="R20" i="8"/>
  <c r="O20" i="8"/>
  <c r="AK20" i="8" s="1"/>
  <c r="L20" i="8"/>
  <c r="J20" i="8"/>
  <c r="I20" i="8"/>
  <c r="AH6" i="8"/>
  <c r="AG6" i="8"/>
  <c r="AD6" i="8"/>
  <c r="AC6" i="8"/>
  <c r="Y6" i="8"/>
  <c r="X6" i="8"/>
  <c r="S6" i="8"/>
  <c r="R6" i="8"/>
  <c r="O6" i="8"/>
  <c r="AK6" i="8" s="1"/>
  <c r="L6" i="8"/>
  <c r="J6" i="8"/>
  <c r="I6" i="8"/>
  <c r="AH40" i="8"/>
  <c r="AG40" i="8"/>
  <c r="AD40" i="8"/>
  <c r="AC40" i="8"/>
  <c r="Y40" i="8"/>
  <c r="X40" i="8"/>
  <c r="S40" i="8"/>
  <c r="R40" i="8"/>
  <c r="O40" i="8"/>
  <c r="AK40" i="8" s="1"/>
  <c r="L40" i="8"/>
  <c r="J40" i="8"/>
  <c r="I40" i="8"/>
  <c r="AH19" i="8"/>
  <c r="AG19" i="8"/>
  <c r="AD19" i="8"/>
  <c r="AC19" i="8"/>
  <c r="Y19" i="8"/>
  <c r="X19" i="8"/>
  <c r="S19" i="8"/>
  <c r="R19" i="8"/>
  <c r="O19" i="8"/>
  <c r="AK19" i="8" s="1"/>
  <c r="L19" i="8"/>
  <c r="J19" i="8"/>
  <c r="I19" i="8"/>
  <c r="AH39" i="8"/>
  <c r="AG39" i="8"/>
  <c r="AD39" i="8"/>
  <c r="AC39" i="8"/>
  <c r="Y39" i="8"/>
  <c r="X39" i="8"/>
  <c r="S39" i="8"/>
  <c r="R39" i="8"/>
  <c r="O39" i="8"/>
  <c r="AK39" i="8" s="1"/>
  <c r="L39" i="8"/>
  <c r="J39" i="8"/>
  <c r="I39" i="8"/>
  <c r="AH38" i="8"/>
  <c r="AG38" i="8"/>
  <c r="AD38" i="8"/>
  <c r="AC38" i="8"/>
  <c r="Y38" i="8"/>
  <c r="X38" i="8"/>
  <c r="S38" i="8"/>
  <c r="R38" i="8"/>
  <c r="O38" i="8"/>
  <c r="AK38" i="8" s="1"/>
  <c r="L38" i="8"/>
  <c r="J38" i="8"/>
  <c r="I38" i="8"/>
  <c r="AH5" i="8"/>
  <c r="AG5" i="8"/>
  <c r="AD5" i="8"/>
  <c r="AC5" i="8"/>
  <c r="Y5" i="8"/>
  <c r="X5" i="8"/>
  <c r="S5" i="8"/>
  <c r="R5" i="8"/>
  <c r="O5" i="8"/>
  <c r="AK5" i="8" s="1"/>
  <c r="L5" i="8"/>
  <c r="J5" i="8"/>
  <c r="I5" i="8"/>
  <c r="AH37" i="8"/>
  <c r="AG37" i="8"/>
  <c r="AD37" i="8"/>
  <c r="AC37" i="8"/>
  <c r="Y37" i="8"/>
  <c r="X37" i="8"/>
  <c r="S37" i="8"/>
  <c r="R37" i="8"/>
  <c r="O37" i="8"/>
  <c r="AK37" i="8" s="1"/>
  <c r="L37" i="8"/>
  <c r="J37" i="8"/>
  <c r="I37" i="8"/>
  <c r="AH4" i="8"/>
  <c r="AG4" i="8"/>
  <c r="AD4" i="8"/>
  <c r="AC4" i="8"/>
  <c r="Y4" i="8"/>
  <c r="X4" i="8"/>
  <c r="S4" i="8"/>
  <c r="R4" i="8"/>
  <c r="O4" i="8"/>
  <c r="AK4" i="8" s="1"/>
  <c r="L4" i="8"/>
  <c r="J4" i="8"/>
  <c r="I4" i="8"/>
  <c r="AH36" i="8"/>
  <c r="AG36" i="8"/>
  <c r="AD36" i="8"/>
  <c r="AC36" i="8"/>
  <c r="Y36" i="8"/>
  <c r="X36" i="8"/>
  <c r="S36" i="8"/>
  <c r="R36" i="8"/>
  <c r="O36" i="8"/>
  <c r="AK36" i="8" s="1"/>
  <c r="L36" i="8"/>
  <c r="J36" i="8"/>
  <c r="I36" i="8"/>
  <c r="AH18" i="8"/>
  <c r="AG18" i="8"/>
  <c r="AD18" i="8"/>
  <c r="AC18" i="8"/>
  <c r="Y18" i="8"/>
  <c r="X18" i="8"/>
  <c r="S18" i="8"/>
  <c r="R18" i="8"/>
  <c r="O18" i="8"/>
  <c r="AK18" i="8" s="1"/>
  <c r="L18" i="8"/>
  <c r="J18" i="8"/>
  <c r="I18" i="8"/>
  <c r="AH35" i="8"/>
  <c r="AG35" i="8"/>
  <c r="AD35" i="8"/>
  <c r="AC35" i="8"/>
  <c r="Y35" i="8"/>
  <c r="X35" i="8"/>
  <c r="S35" i="8"/>
  <c r="R35" i="8"/>
  <c r="O35" i="8"/>
  <c r="AK35" i="8" s="1"/>
  <c r="L35" i="8"/>
  <c r="J35" i="8"/>
  <c r="I35" i="8"/>
  <c r="AH34" i="8"/>
  <c r="AG34" i="8"/>
  <c r="AD34" i="8"/>
  <c r="AC34" i="8"/>
  <c r="Y34" i="8"/>
  <c r="X34" i="8"/>
  <c r="S34" i="8"/>
  <c r="R34" i="8"/>
  <c r="O34" i="8"/>
  <c r="AK34" i="8" s="1"/>
  <c r="L34" i="8"/>
  <c r="J34" i="8"/>
  <c r="I34" i="8"/>
  <c r="AH3" i="8"/>
  <c r="AG3" i="8"/>
  <c r="AD3" i="8"/>
  <c r="AC3" i="8"/>
  <c r="Y3" i="8"/>
  <c r="X3" i="8"/>
  <c r="S3" i="8"/>
  <c r="R3" i="8"/>
  <c r="O3" i="8"/>
  <c r="AK3" i="8" s="1"/>
  <c r="L3" i="8"/>
  <c r="J3" i="8"/>
  <c r="I3" i="8"/>
  <c r="AH34" i="7"/>
  <c r="AG34" i="7"/>
  <c r="AD34" i="7"/>
  <c r="AC34" i="7"/>
  <c r="Y34" i="7"/>
  <c r="X34" i="7"/>
  <c r="S34" i="7"/>
  <c r="R34" i="7"/>
  <c r="O34" i="7"/>
  <c r="AK34" i="7" s="1"/>
  <c r="L34" i="7"/>
  <c r="J34" i="7"/>
  <c r="I34" i="7"/>
  <c r="AH49" i="7"/>
  <c r="AG49" i="7"/>
  <c r="AD49" i="7"/>
  <c r="AC49" i="7"/>
  <c r="Y49" i="7"/>
  <c r="X49" i="7"/>
  <c r="S49" i="7"/>
  <c r="R49" i="7"/>
  <c r="O49" i="7"/>
  <c r="AK49" i="7" s="1"/>
  <c r="L49" i="7"/>
  <c r="J49" i="7"/>
  <c r="I49" i="7"/>
  <c r="AH18" i="7"/>
  <c r="AG18" i="7"/>
  <c r="AD18" i="7"/>
  <c r="AC18" i="7"/>
  <c r="Y18" i="7"/>
  <c r="X18" i="7"/>
  <c r="S18" i="7"/>
  <c r="R18" i="7"/>
  <c r="O18" i="7"/>
  <c r="AK18" i="7" s="1"/>
  <c r="L18" i="7"/>
  <c r="J18" i="7"/>
  <c r="I18" i="7"/>
  <c r="AH17" i="7"/>
  <c r="AG17" i="7"/>
  <c r="AD17" i="7"/>
  <c r="AC17" i="7"/>
  <c r="Y17" i="7"/>
  <c r="X17" i="7"/>
  <c r="S17" i="7"/>
  <c r="R17" i="7"/>
  <c r="O17" i="7"/>
  <c r="AK17" i="7" s="1"/>
  <c r="L17" i="7"/>
  <c r="J17" i="7"/>
  <c r="I17" i="7"/>
  <c r="AH48" i="7"/>
  <c r="AG48" i="7"/>
  <c r="AD48" i="7"/>
  <c r="AC48" i="7"/>
  <c r="Y48" i="7"/>
  <c r="X48" i="7"/>
  <c r="S48" i="7"/>
  <c r="R48" i="7"/>
  <c r="O48" i="7"/>
  <c r="AK48" i="7" s="1"/>
  <c r="L48" i="7"/>
  <c r="J48" i="7"/>
  <c r="I48" i="7"/>
  <c r="AH33" i="7"/>
  <c r="AG33" i="7"/>
  <c r="AD33" i="7"/>
  <c r="AC33" i="7"/>
  <c r="Y33" i="7"/>
  <c r="X33" i="7"/>
  <c r="S33" i="7"/>
  <c r="R33" i="7"/>
  <c r="O33" i="7"/>
  <c r="AK33" i="7" s="1"/>
  <c r="L33" i="7"/>
  <c r="J33" i="7"/>
  <c r="I33" i="7"/>
  <c r="AH16" i="7"/>
  <c r="AG16" i="7"/>
  <c r="AD16" i="7"/>
  <c r="AC16" i="7"/>
  <c r="Y16" i="7"/>
  <c r="X16" i="7"/>
  <c r="S16" i="7"/>
  <c r="R16" i="7"/>
  <c r="O16" i="7"/>
  <c r="AK16" i="7" s="1"/>
  <c r="L16" i="7"/>
  <c r="J16" i="7"/>
  <c r="I16" i="7"/>
  <c r="AH47" i="7"/>
  <c r="AG47" i="7"/>
  <c r="AD47" i="7"/>
  <c r="AC47" i="7"/>
  <c r="Y47" i="7"/>
  <c r="X47" i="7"/>
  <c r="S47" i="7"/>
  <c r="R47" i="7"/>
  <c r="O47" i="7"/>
  <c r="AK47" i="7" s="1"/>
  <c r="L47" i="7"/>
  <c r="J47" i="7"/>
  <c r="I47" i="7"/>
  <c r="AH46" i="7"/>
  <c r="AG46" i="7"/>
  <c r="AD46" i="7"/>
  <c r="AC46" i="7"/>
  <c r="Y46" i="7"/>
  <c r="X46" i="7"/>
  <c r="S46" i="7"/>
  <c r="R46" i="7"/>
  <c r="O46" i="7"/>
  <c r="AK46" i="7" s="1"/>
  <c r="L46" i="7"/>
  <c r="J46" i="7"/>
  <c r="I46" i="7"/>
  <c r="AH15" i="7"/>
  <c r="AG15" i="7"/>
  <c r="AD15" i="7"/>
  <c r="AC15" i="7"/>
  <c r="Y15" i="7"/>
  <c r="X15" i="7"/>
  <c r="S15" i="7"/>
  <c r="R15" i="7"/>
  <c r="O15" i="7"/>
  <c r="AK15" i="7" s="1"/>
  <c r="L15" i="7"/>
  <c r="J15" i="7"/>
  <c r="I15" i="7"/>
  <c r="AH32" i="7"/>
  <c r="AG32" i="7"/>
  <c r="AD32" i="7"/>
  <c r="AC32" i="7"/>
  <c r="Y32" i="7"/>
  <c r="X32" i="7"/>
  <c r="S32" i="7"/>
  <c r="R32" i="7"/>
  <c r="O32" i="7"/>
  <c r="AK32" i="7" s="1"/>
  <c r="L32" i="7"/>
  <c r="J32" i="7"/>
  <c r="I32" i="7"/>
  <c r="AH31" i="7"/>
  <c r="AG31" i="7"/>
  <c r="AD31" i="7"/>
  <c r="AC31" i="7"/>
  <c r="Y31" i="7"/>
  <c r="X31" i="7"/>
  <c r="S31" i="7"/>
  <c r="R31" i="7"/>
  <c r="O31" i="7"/>
  <c r="AK31" i="7" s="1"/>
  <c r="L31" i="7"/>
  <c r="J31" i="7"/>
  <c r="I31" i="7"/>
  <c r="AH45" i="7"/>
  <c r="AG45" i="7"/>
  <c r="AD45" i="7"/>
  <c r="AC45" i="7"/>
  <c r="Y45" i="7"/>
  <c r="X45" i="7"/>
  <c r="S45" i="7"/>
  <c r="R45" i="7"/>
  <c r="O45" i="7"/>
  <c r="AK45" i="7" s="1"/>
  <c r="L45" i="7"/>
  <c r="J45" i="7"/>
  <c r="I45" i="7"/>
  <c r="AH44" i="7"/>
  <c r="AG44" i="7"/>
  <c r="AD44" i="7"/>
  <c r="AC44" i="7"/>
  <c r="Y44" i="7"/>
  <c r="X44" i="7"/>
  <c r="S44" i="7"/>
  <c r="R44" i="7"/>
  <c r="O44" i="7"/>
  <c r="AK44" i="7" s="1"/>
  <c r="L44" i="7"/>
  <c r="J44" i="7"/>
  <c r="I44" i="7"/>
  <c r="AH43" i="7"/>
  <c r="AG43" i="7"/>
  <c r="AD43" i="7"/>
  <c r="AC43" i="7"/>
  <c r="Y43" i="7"/>
  <c r="X43" i="7"/>
  <c r="S43" i="7"/>
  <c r="R43" i="7"/>
  <c r="O43" i="7"/>
  <c r="AK43" i="7" s="1"/>
  <c r="L43" i="7"/>
  <c r="J43" i="7"/>
  <c r="I43" i="7"/>
  <c r="AH14" i="7"/>
  <c r="AG14" i="7"/>
  <c r="AD14" i="7"/>
  <c r="AC14" i="7"/>
  <c r="Y14" i="7"/>
  <c r="X14" i="7"/>
  <c r="S14" i="7"/>
  <c r="R14" i="7"/>
  <c r="O14" i="7"/>
  <c r="AK14" i="7" s="1"/>
  <c r="L14" i="7"/>
  <c r="J14" i="7"/>
  <c r="I14" i="7"/>
  <c r="AH30" i="7"/>
  <c r="AG30" i="7"/>
  <c r="AD30" i="7"/>
  <c r="AC30" i="7"/>
  <c r="Y30" i="7"/>
  <c r="X30" i="7"/>
  <c r="S30" i="7"/>
  <c r="R30" i="7"/>
  <c r="O30" i="7"/>
  <c r="AK30" i="7" s="1"/>
  <c r="L30" i="7"/>
  <c r="J30" i="7"/>
  <c r="I30" i="7"/>
  <c r="AH13" i="7"/>
  <c r="AG13" i="7"/>
  <c r="AD13" i="7"/>
  <c r="AC13" i="7"/>
  <c r="Y13" i="7"/>
  <c r="X13" i="7"/>
  <c r="S13" i="7"/>
  <c r="R13" i="7"/>
  <c r="O13" i="7"/>
  <c r="AK13" i="7" s="1"/>
  <c r="L13" i="7"/>
  <c r="J13" i="7"/>
  <c r="I13" i="7"/>
  <c r="AH29" i="7"/>
  <c r="AG29" i="7"/>
  <c r="AD29" i="7"/>
  <c r="AC29" i="7"/>
  <c r="Y29" i="7"/>
  <c r="X29" i="7"/>
  <c r="S29" i="7"/>
  <c r="R29" i="7"/>
  <c r="O29" i="7"/>
  <c r="AK29" i="7" s="1"/>
  <c r="L29" i="7"/>
  <c r="J29" i="7"/>
  <c r="AH42" i="7"/>
  <c r="AG42" i="7"/>
  <c r="AD42" i="7"/>
  <c r="AC42" i="7"/>
  <c r="Y42" i="7"/>
  <c r="X42" i="7"/>
  <c r="S42" i="7"/>
  <c r="R42" i="7"/>
  <c r="O42" i="7"/>
  <c r="L42" i="7"/>
  <c r="J42" i="7"/>
  <c r="I42" i="7"/>
  <c r="AH28" i="7"/>
  <c r="AG28" i="7"/>
  <c r="AD28" i="7"/>
  <c r="AC28" i="7"/>
  <c r="Y28" i="7"/>
  <c r="X28" i="7"/>
  <c r="S28" i="7"/>
  <c r="R28" i="7"/>
  <c r="O28" i="7"/>
  <c r="T28" i="7" s="1"/>
  <c r="L28" i="7"/>
  <c r="J28" i="7"/>
  <c r="I28" i="7"/>
  <c r="AH12" i="7"/>
  <c r="AG12" i="7"/>
  <c r="AD12" i="7"/>
  <c r="AC12" i="7"/>
  <c r="Y12" i="7"/>
  <c r="X12" i="7"/>
  <c r="S12" i="7"/>
  <c r="R12" i="7"/>
  <c r="O12" i="7"/>
  <c r="AK12" i="7" s="1"/>
  <c r="L12" i="7"/>
  <c r="J12" i="7"/>
  <c r="I12" i="7"/>
  <c r="AH27" i="7"/>
  <c r="AG27" i="7"/>
  <c r="AD27" i="7"/>
  <c r="AC27" i="7"/>
  <c r="Y27" i="7"/>
  <c r="X27" i="7"/>
  <c r="S27" i="7"/>
  <c r="R27" i="7"/>
  <c r="O27" i="7"/>
  <c r="L27" i="7"/>
  <c r="J27" i="7"/>
  <c r="I27" i="7"/>
  <c r="AH41" i="7"/>
  <c r="AG41" i="7"/>
  <c r="AD41" i="7"/>
  <c r="AC41" i="7"/>
  <c r="Y41" i="7"/>
  <c r="X41" i="7"/>
  <c r="S41" i="7"/>
  <c r="R41" i="7"/>
  <c r="O41" i="7"/>
  <c r="L41" i="7"/>
  <c r="J41" i="7"/>
  <c r="I41" i="7"/>
  <c r="AH11" i="7"/>
  <c r="AG11" i="7"/>
  <c r="AD11" i="7"/>
  <c r="AC11" i="7"/>
  <c r="Y11" i="7"/>
  <c r="X11" i="7"/>
  <c r="S11" i="7"/>
  <c r="R11" i="7"/>
  <c r="O11" i="7"/>
  <c r="T11" i="7" s="1"/>
  <c r="L11" i="7"/>
  <c r="J11" i="7"/>
  <c r="I11" i="7"/>
  <c r="AH26" i="7"/>
  <c r="AG26" i="7"/>
  <c r="AD26" i="7"/>
  <c r="AC26" i="7"/>
  <c r="Y26" i="7"/>
  <c r="X26" i="7"/>
  <c r="S26" i="7"/>
  <c r="R26" i="7"/>
  <c r="O26" i="7"/>
  <c r="AK26" i="7" s="1"/>
  <c r="L26" i="7"/>
  <c r="J26" i="7"/>
  <c r="I26" i="7"/>
  <c r="AH10" i="7"/>
  <c r="AG10" i="7"/>
  <c r="AD10" i="7"/>
  <c r="AC10" i="7"/>
  <c r="Y10" i="7"/>
  <c r="X10" i="7"/>
  <c r="S10" i="7"/>
  <c r="R10" i="7"/>
  <c r="O10" i="7"/>
  <c r="L10" i="7"/>
  <c r="J10" i="7"/>
  <c r="I10" i="7"/>
  <c r="AH40" i="7"/>
  <c r="AG40" i="7"/>
  <c r="AD40" i="7"/>
  <c r="AC40" i="7"/>
  <c r="Y40" i="7"/>
  <c r="X40" i="7"/>
  <c r="S40" i="7"/>
  <c r="R40" i="7"/>
  <c r="O40" i="7"/>
  <c r="L40" i="7"/>
  <c r="J40" i="7"/>
  <c r="I40" i="7"/>
  <c r="AH25" i="7"/>
  <c r="AG25" i="7"/>
  <c r="AD25" i="7"/>
  <c r="AC25" i="7"/>
  <c r="Y25" i="7"/>
  <c r="X25" i="7"/>
  <c r="S25" i="7"/>
  <c r="R25" i="7"/>
  <c r="O25" i="7"/>
  <c r="T25" i="7" s="1"/>
  <c r="L25" i="7"/>
  <c r="J25" i="7"/>
  <c r="I25" i="7"/>
  <c r="AH9" i="7"/>
  <c r="AG9" i="7"/>
  <c r="AD9" i="7"/>
  <c r="AC9" i="7"/>
  <c r="Y9" i="7"/>
  <c r="X9" i="7"/>
  <c r="S9" i="7"/>
  <c r="R9" i="7"/>
  <c r="O9" i="7"/>
  <c r="AK9" i="7" s="1"/>
  <c r="L9" i="7"/>
  <c r="J9" i="7"/>
  <c r="I9" i="7"/>
  <c r="AH39" i="7"/>
  <c r="AG39" i="7"/>
  <c r="AD39" i="7"/>
  <c r="AC39" i="7"/>
  <c r="Y39" i="7"/>
  <c r="X39" i="7"/>
  <c r="S39" i="7"/>
  <c r="R39" i="7"/>
  <c r="O39" i="7"/>
  <c r="L39" i="7"/>
  <c r="J39" i="7"/>
  <c r="I39" i="7"/>
  <c r="AH24" i="7"/>
  <c r="AG24" i="7"/>
  <c r="AD24" i="7"/>
  <c r="AC24" i="7"/>
  <c r="Y24" i="7"/>
  <c r="X24" i="7"/>
  <c r="S24" i="7"/>
  <c r="R24" i="7"/>
  <c r="O24" i="7"/>
  <c r="L24" i="7"/>
  <c r="J24" i="7"/>
  <c r="I24" i="7"/>
  <c r="AH38" i="7"/>
  <c r="AG38" i="7"/>
  <c r="AD38" i="7"/>
  <c r="AC38" i="7"/>
  <c r="Y38" i="7"/>
  <c r="X38" i="7"/>
  <c r="S38" i="7"/>
  <c r="R38" i="7"/>
  <c r="O38" i="7"/>
  <c r="T38" i="7" s="1"/>
  <c r="L38" i="7"/>
  <c r="J38" i="7"/>
  <c r="I38" i="7"/>
  <c r="AH8" i="7"/>
  <c r="AG8" i="7"/>
  <c r="AD8" i="7"/>
  <c r="AC8" i="7"/>
  <c r="Y8" i="7"/>
  <c r="X8" i="7"/>
  <c r="S8" i="7"/>
  <c r="R8" i="7"/>
  <c r="O8" i="7"/>
  <c r="AK8" i="7" s="1"/>
  <c r="L8" i="7"/>
  <c r="J8" i="7"/>
  <c r="I8" i="7"/>
  <c r="AH7" i="7"/>
  <c r="AG7" i="7"/>
  <c r="AD7" i="7"/>
  <c r="AC7" i="7"/>
  <c r="Y7" i="7"/>
  <c r="X7" i="7"/>
  <c r="S7" i="7"/>
  <c r="R7" i="7"/>
  <c r="O7" i="7"/>
  <c r="L7" i="7"/>
  <c r="J7" i="7"/>
  <c r="I7" i="7"/>
  <c r="AH6" i="7"/>
  <c r="AG6" i="7"/>
  <c r="AD6" i="7"/>
  <c r="AC6" i="7"/>
  <c r="Y6" i="7"/>
  <c r="X6" i="7"/>
  <c r="S6" i="7"/>
  <c r="R6" i="7"/>
  <c r="O6" i="7"/>
  <c r="L6" i="7"/>
  <c r="J6" i="7"/>
  <c r="I6" i="7"/>
  <c r="AH5" i="7"/>
  <c r="AG5" i="7"/>
  <c r="AD5" i="7"/>
  <c r="AC5" i="7"/>
  <c r="Y5" i="7"/>
  <c r="X5" i="7"/>
  <c r="S5" i="7"/>
  <c r="R5" i="7"/>
  <c r="O5" i="7"/>
  <c r="T5" i="7" s="1"/>
  <c r="L5" i="7"/>
  <c r="J5" i="7"/>
  <c r="I5" i="7"/>
  <c r="AH23" i="7"/>
  <c r="AG23" i="7"/>
  <c r="AD23" i="7"/>
  <c r="AC23" i="7"/>
  <c r="Y23" i="7"/>
  <c r="X23" i="7"/>
  <c r="S23" i="7"/>
  <c r="R23" i="7"/>
  <c r="O23" i="7"/>
  <c r="AK23" i="7" s="1"/>
  <c r="L23" i="7"/>
  <c r="J23" i="7"/>
  <c r="I23" i="7"/>
  <c r="AH37" i="7"/>
  <c r="AG37" i="7"/>
  <c r="AD37" i="7"/>
  <c r="AC37" i="7"/>
  <c r="Y37" i="7"/>
  <c r="X37" i="7"/>
  <c r="S37" i="7"/>
  <c r="R37" i="7"/>
  <c r="O37" i="7"/>
  <c r="L37" i="7"/>
  <c r="J37" i="7"/>
  <c r="I37" i="7"/>
  <c r="AH36" i="7"/>
  <c r="AG36" i="7"/>
  <c r="AD36" i="7"/>
  <c r="AC36" i="7"/>
  <c r="Y36" i="7"/>
  <c r="X36" i="7"/>
  <c r="S36" i="7"/>
  <c r="R36" i="7"/>
  <c r="O36" i="7"/>
  <c r="L36" i="7"/>
  <c r="J36" i="7"/>
  <c r="I36" i="7"/>
  <c r="AH4" i="7"/>
  <c r="AG4" i="7"/>
  <c r="AD4" i="7"/>
  <c r="AC4" i="7"/>
  <c r="Y4" i="7"/>
  <c r="X4" i="7"/>
  <c r="S4" i="7"/>
  <c r="R4" i="7"/>
  <c r="O4" i="7"/>
  <c r="T4" i="7" s="1"/>
  <c r="L4" i="7"/>
  <c r="J4" i="7"/>
  <c r="I4" i="7"/>
  <c r="AH22" i="7"/>
  <c r="AG22" i="7"/>
  <c r="AD22" i="7"/>
  <c r="AC22" i="7"/>
  <c r="Y22" i="7"/>
  <c r="X22" i="7"/>
  <c r="S22" i="7"/>
  <c r="R22" i="7"/>
  <c r="O22" i="7"/>
  <c r="AK22" i="7" s="1"/>
  <c r="L22" i="7"/>
  <c r="J22" i="7"/>
  <c r="I22" i="7"/>
  <c r="AH21" i="7"/>
  <c r="AG21" i="7"/>
  <c r="AD21" i="7"/>
  <c r="AC21" i="7"/>
  <c r="Y21" i="7"/>
  <c r="X21" i="7"/>
  <c r="S21" i="7"/>
  <c r="R21" i="7"/>
  <c r="O21" i="7"/>
  <c r="L21" i="7"/>
  <c r="J21" i="7"/>
  <c r="I21" i="7"/>
  <c r="AH20" i="7"/>
  <c r="AG20" i="7"/>
  <c r="AD20" i="7"/>
  <c r="AC20" i="7"/>
  <c r="Y20" i="7"/>
  <c r="X20" i="7"/>
  <c r="S20" i="7"/>
  <c r="R20" i="7"/>
  <c r="O20" i="7"/>
  <c r="L20" i="7"/>
  <c r="J20" i="7"/>
  <c r="I20" i="7"/>
  <c r="AH19" i="7"/>
  <c r="AG19" i="7"/>
  <c r="AD19" i="7"/>
  <c r="AC19" i="7"/>
  <c r="Y19" i="7"/>
  <c r="X19" i="7"/>
  <c r="S19" i="7"/>
  <c r="R19" i="7"/>
  <c r="O19" i="7"/>
  <c r="T19" i="7" s="1"/>
  <c r="L19" i="7"/>
  <c r="J19" i="7"/>
  <c r="I19" i="7"/>
  <c r="AH3" i="7"/>
  <c r="AG3" i="7"/>
  <c r="AD3" i="7"/>
  <c r="AC3" i="7"/>
  <c r="Y3" i="7"/>
  <c r="X3" i="7"/>
  <c r="S3" i="7"/>
  <c r="R3" i="7"/>
  <c r="O3" i="7"/>
  <c r="AK3" i="7" s="1"/>
  <c r="L3" i="7"/>
  <c r="J3" i="7"/>
  <c r="I3" i="7"/>
  <c r="AH35" i="7"/>
  <c r="AG35" i="7"/>
  <c r="AD35" i="7"/>
  <c r="AC35" i="7"/>
  <c r="Y35" i="7"/>
  <c r="X35" i="7"/>
  <c r="S35" i="7"/>
  <c r="R35" i="7"/>
  <c r="O35" i="7"/>
  <c r="L35" i="7"/>
  <c r="J35" i="7"/>
  <c r="I35" i="7"/>
  <c r="AM95" i="10" l="1"/>
  <c r="AK107" i="10"/>
  <c r="AK113" i="10"/>
  <c r="S31" i="10"/>
  <c r="V56" i="10"/>
  <c r="AM55" i="10"/>
  <c r="V80" i="10"/>
  <c r="S43" i="10"/>
  <c r="S44" i="10"/>
  <c r="S49" i="10"/>
  <c r="S11" i="10"/>
  <c r="S3" i="10"/>
  <c r="S18" i="10"/>
  <c r="S19" i="10"/>
  <c r="S24" i="10"/>
  <c r="S26" i="10"/>
  <c r="S29" i="10"/>
  <c r="S32" i="10"/>
  <c r="S36" i="10"/>
  <c r="S6" i="10"/>
  <c r="S41" i="10"/>
  <c r="S42" i="10"/>
  <c r="S46" i="10"/>
  <c r="S47" i="10"/>
  <c r="S7" i="10"/>
  <c r="S122" i="10"/>
  <c r="AK122" i="10"/>
  <c r="S128" i="10"/>
  <c r="AK128" i="10"/>
  <c r="S129" i="10"/>
  <c r="S133" i="10"/>
  <c r="S134" i="10"/>
  <c r="AK134" i="10"/>
  <c r="S97" i="10"/>
  <c r="S106" i="10"/>
  <c r="AK106" i="10"/>
  <c r="S123" i="10"/>
  <c r="S126" i="10"/>
  <c r="S127" i="10"/>
  <c r="S135" i="10"/>
  <c r="S138" i="10"/>
  <c r="S139" i="10"/>
  <c r="AK139" i="10"/>
  <c r="S113" i="10"/>
  <c r="S130" i="10"/>
  <c r="S100" i="10"/>
  <c r="S136" i="10"/>
  <c r="S141" i="10"/>
  <c r="S143" i="10"/>
  <c r="S103" i="10"/>
  <c r="AK103" i="10"/>
  <c r="S61" i="10"/>
  <c r="AK61" i="10"/>
  <c r="S59" i="10"/>
  <c r="AK59" i="10"/>
  <c r="AK111" i="10"/>
  <c r="AK98" i="10"/>
  <c r="AK115" i="10"/>
  <c r="AK129" i="10"/>
  <c r="AK140" i="10"/>
  <c r="AK69" i="10"/>
  <c r="AK108" i="10"/>
  <c r="AK117" i="10"/>
  <c r="AK118" i="10"/>
  <c r="AK127" i="10"/>
  <c r="AK142" i="10"/>
  <c r="AK109" i="10"/>
  <c r="S45" i="10"/>
  <c r="AM79" i="10"/>
  <c r="AK83" i="10"/>
  <c r="S82" i="10"/>
  <c r="AK82" i="10"/>
  <c r="S77" i="10"/>
  <c r="AK77" i="10"/>
  <c r="AK114" i="10"/>
  <c r="AK120" i="10"/>
  <c r="AK124" i="10"/>
  <c r="AK136" i="10"/>
  <c r="AK104" i="10"/>
  <c r="S12" i="10"/>
  <c r="AK99" i="10"/>
  <c r="AK121" i="10"/>
  <c r="AK123" i="10"/>
  <c r="AK126" i="10"/>
  <c r="AK125" i="10"/>
  <c r="AK130" i="10"/>
  <c r="S22" i="10"/>
  <c r="S20" i="10"/>
  <c r="AK37" i="10"/>
  <c r="AK39" i="10"/>
  <c r="AM89" i="10"/>
  <c r="S90" i="10"/>
  <c r="AK90" i="10"/>
  <c r="AM71" i="10"/>
  <c r="S72" i="10"/>
  <c r="AK72" i="10"/>
  <c r="AM87" i="10"/>
  <c r="S88" i="10"/>
  <c r="AK88" i="10"/>
  <c r="AM64" i="10"/>
  <c r="S66" i="10"/>
  <c r="AK66" i="10"/>
  <c r="AM91" i="10"/>
  <c r="S92" i="10"/>
  <c r="AK92" i="10"/>
  <c r="AK131" i="10"/>
  <c r="AK132" i="10"/>
  <c r="AK138" i="10"/>
  <c r="S102" i="10"/>
  <c r="S109" i="10"/>
  <c r="AK137" i="10"/>
  <c r="AK143" i="10"/>
  <c r="S13" i="10"/>
  <c r="AK119" i="10"/>
  <c r="AK100" i="10"/>
  <c r="S33" i="10"/>
  <c r="AM65" i="10"/>
  <c r="S112" i="10"/>
  <c r="S98" i="10"/>
  <c r="S115" i="10"/>
  <c r="AK101" i="10"/>
  <c r="S110" i="10"/>
  <c r="S117" i="10"/>
  <c r="S118" i="10"/>
  <c r="S116" i="10"/>
  <c r="S120" i="10"/>
  <c r="S124" i="10"/>
  <c r="AM4" i="10"/>
  <c r="S4" i="10"/>
  <c r="S34" i="10"/>
  <c r="AM38" i="10"/>
  <c r="S38" i="10"/>
  <c r="S14" i="10"/>
  <c r="AM15" i="10"/>
  <c r="S15" i="10"/>
  <c r="S35" i="10"/>
  <c r="AK43" i="10"/>
  <c r="AK18" i="10"/>
  <c r="AK19" i="10"/>
  <c r="S93" i="10"/>
  <c r="AM93" i="10"/>
  <c r="V93" i="10"/>
  <c r="S67" i="10"/>
  <c r="AM67" i="10"/>
  <c r="V67" i="10"/>
  <c r="S94" i="10"/>
  <c r="AM94" i="10"/>
  <c r="V94" i="10"/>
  <c r="AK133" i="10"/>
  <c r="AK141" i="10"/>
  <c r="S23" i="10"/>
  <c r="AM27" i="10"/>
  <c r="S27" i="10"/>
  <c r="S48" i="10"/>
  <c r="AM8" i="10"/>
  <c r="S8" i="10"/>
  <c r="S25" i="10"/>
  <c r="AM28" i="10"/>
  <c r="S28" i="10"/>
  <c r="S83" i="10"/>
  <c r="AM83" i="10"/>
  <c r="S68" i="10"/>
  <c r="AM68" i="10"/>
  <c r="V68" i="10"/>
  <c r="S84" i="10"/>
  <c r="AM84" i="10"/>
  <c r="V84" i="10"/>
  <c r="S60" i="10"/>
  <c r="AM60" i="10"/>
  <c r="V60" i="10"/>
  <c r="S78" i="10"/>
  <c r="AM78" i="10"/>
  <c r="V78" i="10"/>
  <c r="AK112" i="10"/>
  <c r="AK110" i="10"/>
  <c r="AK116" i="10"/>
  <c r="S17" i="10"/>
  <c r="AK44" i="10"/>
  <c r="AK49" i="10"/>
  <c r="AK11" i="10"/>
  <c r="AK3" i="10"/>
  <c r="S57" i="10"/>
  <c r="AM57" i="10"/>
  <c r="V57" i="10"/>
  <c r="S76" i="10"/>
  <c r="AM76" i="10"/>
  <c r="V76" i="10"/>
  <c r="AK135" i="10"/>
  <c r="S69" i="10"/>
  <c r="AM69" i="10"/>
  <c r="AK97" i="10"/>
  <c r="AK102" i="10"/>
  <c r="AK105" i="10"/>
  <c r="AK29" i="10"/>
  <c r="AK32" i="10"/>
  <c r="AK41" i="10"/>
  <c r="AK7" i="10"/>
  <c r="S50" i="10"/>
  <c r="S73" i="10"/>
  <c r="S85" i="10"/>
  <c r="AK57" i="10"/>
  <c r="AK76" i="10"/>
  <c r="AK84" i="10"/>
  <c r="AK93" i="10"/>
  <c r="AK60" i="10"/>
  <c r="AK67" i="10"/>
  <c r="AK94" i="10"/>
  <c r="AK4" i="10"/>
  <c r="S21" i="10"/>
  <c r="S30" i="10"/>
  <c r="S40" i="10"/>
  <c r="S9" i="10"/>
  <c r="S16" i="10"/>
  <c r="S5" i="10"/>
  <c r="S37" i="10"/>
  <c r="S39" i="10"/>
  <c r="S65" i="10"/>
  <c r="S79" i="10"/>
  <c r="AK89" i="10"/>
  <c r="AK95" i="10"/>
  <c r="AK71" i="10"/>
  <c r="AK80" i="10"/>
  <c r="AK87" i="10"/>
  <c r="AK56" i="10"/>
  <c r="AK64" i="10"/>
  <c r="AK75" i="10"/>
  <c r="AK91" i="10"/>
  <c r="AK55" i="10"/>
  <c r="S111" i="10"/>
  <c r="S119" i="10"/>
  <c r="S131" i="10"/>
  <c r="S101" i="10"/>
  <c r="S108" i="10"/>
  <c r="S121" i="10"/>
  <c r="S132" i="10"/>
  <c r="S142" i="10"/>
  <c r="S114" i="10"/>
  <c r="S125" i="10"/>
  <c r="S137" i="10"/>
  <c r="S104" i="10"/>
  <c r="AK24" i="10"/>
  <c r="AK26" i="10"/>
  <c r="AK36" i="10"/>
  <c r="AK6" i="10"/>
  <c r="AK42" i="10"/>
  <c r="AK46" i="10"/>
  <c r="AK47" i="10"/>
  <c r="AK10" i="10"/>
  <c r="AK68" i="10"/>
  <c r="AK78" i="10"/>
  <c r="AK27" i="10"/>
  <c r="AK38" i="10"/>
  <c r="AK8" i="10"/>
  <c r="AK15" i="10"/>
  <c r="AK28" i="10"/>
  <c r="AM50" i="10"/>
  <c r="AM73" i="10"/>
  <c r="AM85" i="10"/>
  <c r="S53" i="10"/>
  <c r="AK53" i="10"/>
  <c r="S89" i="10"/>
  <c r="S58" i="10"/>
  <c r="AK58" i="10"/>
  <c r="S95" i="10"/>
  <c r="S70" i="10"/>
  <c r="AK70" i="10"/>
  <c r="S71" i="10"/>
  <c r="S52" i="10"/>
  <c r="AK52" i="10"/>
  <c r="S80" i="10"/>
  <c r="S86" i="10"/>
  <c r="AK86" i="10"/>
  <c r="S87" i="10"/>
  <c r="S54" i="10"/>
  <c r="AK54" i="10"/>
  <c r="S56" i="10"/>
  <c r="S62" i="10"/>
  <c r="AK62" i="10"/>
  <c r="S64" i="10"/>
  <c r="S51" i="10"/>
  <c r="AK51" i="10"/>
  <c r="S75" i="10"/>
  <c r="S81" i="10"/>
  <c r="AK81" i="10"/>
  <c r="S91" i="10"/>
  <c r="S96" i="10"/>
  <c r="AK96" i="10"/>
  <c r="S55" i="10"/>
  <c r="S99" i="10"/>
  <c r="S140" i="10"/>
  <c r="S107" i="10"/>
  <c r="V111" i="10"/>
  <c r="V112" i="10"/>
  <c r="V98" i="10"/>
  <c r="V115" i="10"/>
  <c r="V119" i="10"/>
  <c r="S105" i="10"/>
  <c r="V122" i="10"/>
  <c r="V99" i="10"/>
  <c r="V128" i="10"/>
  <c r="V129" i="10"/>
  <c r="V131" i="10"/>
  <c r="V133" i="10"/>
  <c r="V134" i="10"/>
  <c r="V140" i="10"/>
  <c r="V101" i="10"/>
  <c r="V97" i="10"/>
  <c r="V106" i="10"/>
  <c r="V107" i="10"/>
  <c r="V108" i="10"/>
  <c r="V110" i="10"/>
  <c r="V117" i="10"/>
  <c r="V118" i="10"/>
  <c r="V121" i="10"/>
  <c r="V123" i="10"/>
  <c r="V126" i="10"/>
  <c r="V127" i="10"/>
  <c r="V132" i="10"/>
  <c r="V135" i="10"/>
  <c r="V138" i="10"/>
  <c r="V139" i="10"/>
  <c r="V142" i="10"/>
  <c r="V102" i="10"/>
  <c r="V109" i="10"/>
  <c r="V113" i="10"/>
  <c r="V114" i="10"/>
  <c r="V116" i="10"/>
  <c r="V120" i="10"/>
  <c r="V124" i="10"/>
  <c r="V125" i="10"/>
  <c r="V130" i="10"/>
  <c r="V100" i="10"/>
  <c r="V136" i="10"/>
  <c r="V137" i="10"/>
  <c r="V141" i="10"/>
  <c r="V143" i="10"/>
  <c r="V103" i="10"/>
  <c r="V104" i="10"/>
  <c r="V105" i="10"/>
  <c r="V63" i="10"/>
  <c r="V74" i="10"/>
  <c r="V50" i="10"/>
  <c r="S63" i="10"/>
  <c r="AK65" i="10"/>
  <c r="V73" i="10"/>
  <c r="S74" i="10"/>
  <c r="AK79" i="10"/>
  <c r="V85" i="10"/>
  <c r="AK63" i="10"/>
  <c r="V69" i="10"/>
  <c r="AK74" i="10"/>
  <c r="V83" i="10"/>
  <c r="AM53" i="10"/>
  <c r="AM90" i="10"/>
  <c r="AM58" i="10"/>
  <c r="AM61" i="10"/>
  <c r="AM70" i="10"/>
  <c r="AM72" i="10"/>
  <c r="AM52" i="10"/>
  <c r="AM82" i="10"/>
  <c r="AM86" i="10"/>
  <c r="AM88" i="10"/>
  <c r="AM54" i="10"/>
  <c r="AM59" i="10"/>
  <c r="AM62" i="10"/>
  <c r="AM66" i="10"/>
  <c r="AM51" i="10"/>
  <c r="AM77" i="10"/>
  <c r="AM81" i="10"/>
  <c r="AM92" i="10"/>
  <c r="AM96" i="10"/>
  <c r="AK50" i="10"/>
  <c r="AK73" i="10"/>
  <c r="AK85" i="10"/>
  <c r="V53" i="10"/>
  <c r="V90" i="10"/>
  <c r="V58" i="10"/>
  <c r="V61" i="10"/>
  <c r="V70" i="10"/>
  <c r="V72" i="10"/>
  <c r="V52" i="10"/>
  <c r="V82" i="10"/>
  <c r="V86" i="10"/>
  <c r="V88" i="10"/>
  <c r="V54" i="10"/>
  <c r="V59" i="10"/>
  <c r="V62" i="10"/>
  <c r="V66" i="10"/>
  <c r="V51" i="10"/>
  <c r="V77" i="10"/>
  <c r="V81" i="10"/>
  <c r="V92" i="10"/>
  <c r="V96" i="10"/>
  <c r="AK21" i="10"/>
  <c r="AK30" i="10"/>
  <c r="AK40" i="10"/>
  <c r="AK9" i="10"/>
  <c r="AK16" i="10"/>
  <c r="AK12" i="10"/>
  <c r="AK22" i="10"/>
  <c r="AK17" i="10"/>
  <c r="AK23" i="10"/>
  <c r="AK34" i="10"/>
  <c r="AK48" i="10"/>
  <c r="AK14" i="10"/>
  <c r="AK25" i="10"/>
  <c r="AK35" i="10"/>
  <c r="AK5" i="10"/>
  <c r="AK31" i="10"/>
  <c r="AK45" i="10"/>
  <c r="AK13" i="10"/>
  <c r="AK20" i="10"/>
  <c r="AK33" i="10"/>
  <c r="V12" i="10"/>
  <c r="V17" i="10"/>
  <c r="V4" i="10"/>
  <c r="V21" i="10"/>
  <c r="V22" i="10"/>
  <c r="V23" i="10"/>
  <c r="V27" i="10"/>
  <c r="V30" i="10"/>
  <c r="V31" i="10"/>
  <c r="V34" i="10"/>
  <c r="V38" i="10"/>
  <c r="V40" i="10"/>
  <c r="V45" i="10"/>
  <c r="V48" i="10"/>
  <c r="V8" i="10"/>
  <c r="V9" i="10"/>
  <c r="V13" i="10"/>
  <c r="V14" i="10"/>
  <c r="V15" i="10"/>
  <c r="V16" i="10"/>
  <c r="V20" i="10"/>
  <c r="V25" i="10"/>
  <c r="V28" i="10"/>
  <c r="V5" i="10"/>
  <c r="V33" i="10"/>
  <c r="V35" i="10"/>
  <c r="S10" i="10"/>
  <c r="V37" i="10"/>
  <c r="V39" i="10"/>
  <c r="V43" i="10"/>
  <c r="V44" i="10"/>
  <c r="V49" i="10"/>
  <c r="V11" i="10"/>
  <c r="V3" i="10"/>
  <c r="V18" i="10"/>
  <c r="V19" i="10"/>
  <c r="V24" i="10"/>
  <c r="V26" i="10"/>
  <c r="V29" i="10"/>
  <c r="V32" i="10"/>
  <c r="V36" i="10"/>
  <c r="V6" i="10"/>
  <c r="V41" i="10"/>
  <c r="V42" i="10"/>
  <c r="V46" i="10"/>
  <c r="V47" i="10"/>
  <c r="V7" i="10"/>
  <c r="V10" i="10"/>
  <c r="AK5" i="7"/>
  <c r="AK28" i="7"/>
  <c r="Q30" i="7"/>
  <c r="AK25" i="7"/>
  <c r="AK19" i="7"/>
  <c r="Q34" i="7"/>
  <c r="Q4" i="7"/>
  <c r="Q38" i="7"/>
  <c r="Q11" i="7"/>
  <c r="Q45" i="7"/>
  <c r="AK4" i="7"/>
  <c r="AK38" i="7"/>
  <c r="AK11" i="7"/>
  <c r="Q46" i="7"/>
  <c r="Q19" i="7"/>
  <c r="Q5" i="7"/>
  <c r="Q25" i="7"/>
  <c r="Q28" i="7"/>
  <c r="Q48" i="7"/>
  <c r="Q20" i="7"/>
  <c r="AI20" i="7"/>
  <c r="Q36" i="7"/>
  <c r="AI36" i="7"/>
  <c r="Q6" i="7"/>
  <c r="AI6" i="7"/>
  <c r="Q24" i="7"/>
  <c r="AI24" i="7"/>
  <c r="Q40" i="7"/>
  <c r="AI40" i="7"/>
  <c r="Q41" i="7"/>
  <c r="AI41" i="7"/>
  <c r="Q42" i="7"/>
  <c r="AI42" i="7"/>
  <c r="Q14" i="7"/>
  <c r="AI14" i="7"/>
  <c r="Q31" i="7"/>
  <c r="AI31" i="7"/>
  <c r="Q47" i="7"/>
  <c r="AI47" i="7"/>
  <c r="Q17" i="7"/>
  <c r="AI17" i="7"/>
  <c r="Q35" i="7"/>
  <c r="AK20" i="7"/>
  <c r="Q21" i="7"/>
  <c r="AK36" i="7"/>
  <c r="Q37" i="7"/>
  <c r="AK6" i="7"/>
  <c r="Q7" i="7"/>
  <c r="AK24" i="7"/>
  <c r="Q39" i="7"/>
  <c r="AK40" i="7"/>
  <c r="Q10" i="7"/>
  <c r="AK41" i="7"/>
  <c r="Q27" i="7"/>
  <c r="AK42" i="7"/>
  <c r="Q29" i="7"/>
  <c r="Q43" i="7"/>
  <c r="Q32" i="7"/>
  <c r="Q16" i="7"/>
  <c r="Q18" i="7"/>
  <c r="AK35" i="7"/>
  <c r="AK21" i="7"/>
  <c r="AK37" i="7"/>
  <c r="AK7" i="7"/>
  <c r="AK39" i="7"/>
  <c r="AK10" i="7"/>
  <c r="AK27" i="7"/>
  <c r="Q13" i="7"/>
  <c r="Q44" i="7"/>
  <c r="Q15" i="7"/>
  <c r="Q33" i="7"/>
  <c r="Q49" i="7"/>
  <c r="AI34" i="8"/>
  <c r="AI35" i="8"/>
  <c r="AI18" i="8"/>
  <c r="Q22" i="8"/>
  <c r="Q2" i="9"/>
  <c r="Q35" i="9"/>
  <c r="Q5" i="9"/>
  <c r="AI5" i="9"/>
  <c r="AI21" i="9"/>
  <c r="AI22" i="9"/>
  <c r="AI6" i="9"/>
  <c r="AI37" i="9"/>
  <c r="AI23" i="9"/>
  <c r="AI7" i="9"/>
  <c r="AI24" i="9"/>
  <c r="AI38" i="9"/>
  <c r="AI8" i="9"/>
  <c r="AI39" i="9"/>
  <c r="AI25" i="9"/>
  <c r="AI26" i="9"/>
  <c r="AI9" i="9"/>
  <c r="AI10" i="9"/>
  <c r="AI40" i="9"/>
  <c r="AI11" i="9"/>
  <c r="AI27" i="9"/>
  <c r="AI12" i="9"/>
  <c r="AI13" i="9"/>
  <c r="AI41" i="9"/>
  <c r="AI28" i="9"/>
  <c r="AI42" i="9"/>
  <c r="AI43" i="9"/>
  <c r="AI29" i="9"/>
  <c r="AI30" i="9"/>
  <c r="AI14" i="9"/>
  <c r="AI44" i="9"/>
  <c r="AI31" i="9"/>
  <c r="AI45" i="9"/>
  <c r="AI15" i="9"/>
  <c r="AI32" i="9"/>
  <c r="AI46" i="9"/>
  <c r="AI47" i="9"/>
  <c r="AI48" i="9"/>
  <c r="Q3" i="9"/>
  <c r="AI3" i="9"/>
  <c r="AI35" i="9"/>
  <c r="Q21" i="9"/>
  <c r="Q20" i="9"/>
  <c r="AI20" i="9"/>
  <c r="AI2" i="9"/>
  <c r="Q4" i="9"/>
  <c r="AI4" i="9"/>
  <c r="Q34" i="9"/>
  <c r="AI34" i="9"/>
  <c r="Q36" i="9"/>
  <c r="AI36" i="9"/>
  <c r="Q22" i="9"/>
  <c r="Q6" i="9"/>
  <c r="Q16" i="9"/>
  <c r="AI16" i="9"/>
  <c r="Q17" i="9"/>
  <c r="AI17" i="9"/>
  <c r="Q18" i="9"/>
  <c r="AI18" i="9"/>
  <c r="Q19" i="9"/>
  <c r="AI19" i="9"/>
  <c r="AI33" i="9"/>
  <c r="Q3" i="8"/>
  <c r="Q36" i="8"/>
  <c r="AI36" i="8"/>
  <c r="AI37" i="8"/>
  <c r="AI38" i="8"/>
  <c r="T16" i="9"/>
  <c r="AK16" i="9"/>
  <c r="T17" i="9"/>
  <c r="AK17" i="9"/>
  <c r="T18" i="9"/>
  <c r="AK18" i="9"/>
  <c r="T19" i="9"/>
  <c r="AK19" i="9"/>
  <c r="T33" i="9"/>
  <c r="Q33" i="9"/>
  <c r="Q37" i="9"/>
  <c r="Q23" i="9"/>
  <c r="Q7" i="9"/>
  <c r="Q24" i="9"/>
  <c r="Q38" i="9"/>
  <c r="Q8" i="9"/>
  <c r="Q39" i="9"/>
  <c r="Q25" i="9"/>
  <c r="Q26" i="9"/>
  <c r="Q9" i="9"/>
  <c r="Q10" i="9"/>
  <c r="Q40" i="9"/>
  <c r="Q11" i="9"/>
  <c r="Q27" i="9"/>
  <c r="Q12" i="9"/>
  <c r="Q13" i="9"/>
  <c r="Q41" i="9"/>
  <c r="Q28" i="9"/>
  <c r="Q42" i="9"/>
  <c r="Q43" i="9"/>
  <c r="Q29" i="9"/>
  <c r="Q30" i="9"/>
  <c r="Q14" i="9"/>
  <c r="Q44" i="9"/>
  <c r="Q31" i="9"/>
  <c r="Q45" i="9"/>
  <c r="Q15" i="9"/>
  <c r="Q32" i="9"/>
  <c r="Q46" i="9"/>
  <c r="Q47" i="9"/>
  <c r="Q48" i="9"/>
  <c r="T20" i="9"/>
  <c r="T2" i="9"/>
  <c r="T3" i="9"/>
  <c r="T34" i="9"/>
  <c r="T35" i="9"/>
  <c r="T4" i="9"/>
  <c r="T5" i="9"/>
  <c r="T36" i="9"/>
  <c r="T21" i="9"/>
  <c r="T22" i="9"/>
  <c r="T6" i="9"/>
  <c r="T37" i="9"/>
  <c r="T23" i="9"/>
  <c r="T7" i="9"/>
  <c r="T24" i="9"/>
  <c r="T38" i="9"/>
  <c r="T8" i="9"/>
  <c r="T39" i="9"/>
  <c r="T25" i="9"/>
  <c r="T26" i="9"/>
  <c r="T9" i="9"/>
  <c r="T10" i="9"/>
  <c r="T40" i="9"/>
  <c r="T11" i="9"/>
  <c r="T27" i="9"/>
  <c r="T12" i="9"/>
  <c r="T13" i="9"/>
  <c r="T41" i="9"/>
  <c r="T28" i="9"/>
  <c r="T42" i="9"/>
  <c r="T43" i="9"/>
  <c r="T29" i="9"/>
  <c r="T30" i="9"/>
  <c r="T14" i="9"/>
  <c r="T44" i="9"/>
  <c r="T31" i="9"/>
  <c r="T45" i="9"/>
  <c r="T15" i="9"/>
  <c r="T32" i="9"/>
  <c r="T46" i="9"/>
  <c r="T47" i="9"/>
  <c r="T48" i="9"/>
  <c r="Q34" i="8"/>
  <c r="AI4" i="8"/>
  <c r="Q35" i="8"/>
  <c r="AI5" i="8"/>
  <c r="AI3" i="8"/>
  <c r="Q18" i="8"/>
  <c r="AI39" i="8"/>
  <c r="AI19" i="8"/>
  <c r="AI40" i="8"/>
  <c r="AI6" i="8"/>
  <c r="AI20" i="8"/>
  <c r="AI21" i="8"/>
  <c r="AI22" i="8"/>
  <c r="AI7" i="8"/>
  <c r="AI8" i="8"/>
  <c r="AI41" i="8"/>
  <c r="AI23" i="8"/>
  <c r="AI42" i="8"/>
  <c r="AI43" i="8"/>
  <c r="AI24" i="8"/>
  <c r="AI9" i="8"/>
  <c r="AI25" i="8"/>
  <c r="AI44" i="8"/>
  <c r="AI26" i="8"/>
  <c r="AI10" i="8"/>
  <c r="AI27" i="8"/>
  <c r="AI11" i="8"/>
  <c r="AI28" i="8"/>
  <c r="AI29" i="8"/>
  <c r="AI12" i="8"/>
  <c r="AI30" i="8"/>
  <c r="AI13" i="8"/>
  <c r="AI14" i="8"/>
  <c r="AI45" i="8"/>
  <c r="AI46" i="8"/>
  <c r="AI31" i="8"/>
  <c r="AI47" i="8"/>
  <c r="AI17" i="8"/>
  <c r="AI48" i="8"/>
  <c r="AI32" i="8"/>
  <c r="AI49" i="8"/>
  <c r="AI33" i="8"/>
  <c r="AI15" i="8"/>
  <c r="AI16" i="8"/>
  <c r="T3" i="8"/>
  <c r="T34" i="8"/>
  <c r="T35" i="8"/>
  <c r="T18" i="8"/>
  <c r="T36" i="8"/>
  <c r="Q4" i="8"/>
  <c r="Q37" i="8"/>
  <c r="Q5" i="8"/>
  <c r="Q38" i="8"/>
  <c r="Q39" i="8"/>
  <c r="Q19" i="8"/>
  <c r="Q40" i="8"/>
  <c r="Q6" i="8"/>
  <c r="Q20" i="8"/>
  <c r="Q21" i="8"/>
  <c r="Q7" i="8"/>
  <c r="Q8" i="8"/>
  <c r="Q41" i="8"/>
  <c r="Q23" i="8"/>
  <c r="Q42" i="8"/>
  <c r="Q43" i="8"/>
  <c r="Q24" i="8"/>
  <c r="Q9" i="8"/>
  <c r="Q25" i="8"/>
  <c r="Q44" i="8"/>
  <c r="Q26" i="8"/>
  <c r="Q10" i="8"/>
  <c r="Q27" i="8"/>
  <c r="Q11" i="8"/>
  <c r="Q28" i="8"/>
  <c r="Q29" i="8"/>
  <c r="Q12" i="8"/>
  <c r="Q30" i="8"/>
  <c r="Q13" i="8"/>
  <c r="Q14" i="8"/>
  <c r="Q45" i="8"/>
  <c r="Q46" i="8"/>
  <c r="Q31" i="8"/>
  <c r="Q47" i="8"/>
  <c r="Q17" i="8"/>
  <c r="Q48" i="8"/>
  <c r="Q32" i="8"/>
  <c r="Q49" i="8"/>
  <c r="Q33" i="8"/>
  <c r="Q15" i="8"/>
  <c r="Q16" i="8"/>
  <c r="T4" i="8"/>
  <c r="T37" i="8"/>
  <c r="T5" i="8"/>
  <c r="T38" i="8"/>
  <c r="T39" i="8"/>
  <c r="T19" i="8"/>
  <c r="T40" i="8"/>
  <c r="T6" i="8"/>
  <c r="T20" i="8"/>
  <c r="T21" i="8"/>
  <c r="T22" i="8"/>
  <c r="T7" i="8"/>
  <c r="T8" i="8"/>
  <c r="T41" i="8"/>
  <c r="T23" i="8"/>
  <c r="T42" i="8"/>
  <c r="T43" i="8"/>
  <c r="T24" i="8"/>
  <c r="T9" i="8"/>
  <c r="T25" i="8"/>
  <c r="T44" i="8"/>
  <c r="T26" i="8"/>
  <c r="T10" i="8"/>
  <c r="T27" i="8"/>
  <c r="T11" i="8"/>
  <c r="T28" i="8"/>
  <c r="T29" i="8"/>
  <c r="T12" i="8"/>
  <c r="T30" i="8"/>
  <c r="T13" i="8"/>
  <c r="T14" i="8"/>
  <c r="T45" i="8"/>
  <c r="T46" i="8"/>
  <c r="T31" i="8"/>
  <c r="T47" i="8"/>
  <c r="T17" i="8"/>
  <c r="T48" i="8"/>
  <c r="T32" i="8"/>
  <c r="T49" i="8"/>
  <c r="T33" i="8"/>
  <c r="T15" i="8"/>
  <c r="T16" i="8"/>
  <c r="T3" i="7"/>
  <c r="T22" i="7"/>
  <c r="T23" i="7"/>
  <c r="T8" i="7"/>
  <c r="T9" i="7"/>
  <c r="T26" i="7"/>
  <c r="T12" i="7"/>
  <c r="T35" i="7"/>
  <c r="Q3" i="7"/>
  <c r="AI19" i="7"/>
  <c r="T21" i="7"/>
  <c r="Q22" i="7"/>
  <c r="AI4" i="7"/>
  <c r="T37" i="7"/>
  <c r="Q23" i="7"/>
  <c r="AI5" i="7"/>
  <c r="T7" i="7"/>
  <c r="Q8" i="7"/>
  <c r="AI38" i="7"/>
  <c r="T39" i="7"/>
  <c r="Q9" i="7"/>
  <c r="AI25" i="7"/>
  <c r="T10" i="7"/>
  <c r="Q26" i="7"/>
  <c r="AI11" i="7"/>
  <c r="T27" i="7"/>
  <c r="Q12" i="7"/>
  <c r="AI28" i="7"/>
  <c r="AI29" i="7"/>
  <c r="AI43" i="7"/>
  <c r="AI32" i="7"/>
  <c r="AI16" i="7"/>
  <c r="AI18" i="7"/>
  <c r="AI3" i="7"/>
  <c r="T20" i="7"/>
  <c r="AI22" i="7"/>
  <c r="T36" i="7"/>
  <c r="AI23" i="7"/>
  <c r="T6" i="7"/>
  <c r="AI8" i="7"/>
  <c r="T24" i="7"/>
  <c r="AI9" i="7"/>
  <c r="T40" i="7"/>
  <c r="AI26" i="7"/>
  <c r="T41" i="7"/>
  <c r="AI12" i="7"/>
  <c r="T42" i="7"/>
  <c r="AI13" i="7"/>
  <c r="AI44" i="7"/>
  <c r="AI15" i="7"/>
  <c r="AI33" i="7"/>
  <c r="AI49" i="7"/>
  <c r="AI35" i="7"/>
  <c r="AI21" i="7"/>
  <c r="AI37" i="7"/>
  <c r="AI7" i="7"/>
  <c r="AI39" i="7"/>
  <c r="AI10" i="7"/>
  <c r="AI27" i="7"/>
  <c r="AI30" i="7"/>
  <c r="AI45" i="7"/>
  <c r="AI46" i="7"/>
  <c r="AI48" i="7"/>
  <c r="AI34" i="7"/>
  <c r="T29" i="7"/>
  <c r="T13" i="7"/>
  <c r="T30" i="7"/>
  <c r="T14" i="7"/>
  <c r="T43" i="7"/>
  <c r="T44" i="7"/>
  <c r="T45" i="7"/>
  <c r="T31" i="7"/>
  <c r="T32" i="7"/>
  <c r="T15" i="7"/>
  <c r="T46" i="7"/>
  <c r="T47" i="7"/>
  <c r="T16" i="7"/>
  <c r="T33" i="7"/>
  <c r="T48" i="7"/>
  <c r="T17" i="7"/>
  <c r="T18" i="7"/>
  <c r="T49" i="7"/>
  <c r="T34" i="7"/>
  <c r="Q66" i="1"/>
  <c r="I3" i="1"/>
  <c r="S36" i="1"/>
  <c r="R3" i="1"/>
  <c r="N36" i="1"/>
  <c r="AJ36" i="1" s="1"/>
  <c r="R7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6" i="1"/>
  <c r="R65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AH118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3" i="1"/>
  <c r="Q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6" i="1"/>
  <c r="AG65" i="1"/>
  <c r="AG67" i="1"/>
  <c r="AG68" i="1"/>
  <c r="AG69" i="1"/>
  <c r="AG70" i="1"/>
  <c r="AG71" i="1"/>
  <c r="AG72" i="1"/>
  <c r="AG73" i="1"/>
  <c r="AG74" i="1"/>
  <c r="AH74" i="1" s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5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G3" i="1"/>
  <c r="AF3" i="1"/>
  <c r="N4" i="1"/>
  <c r="N5" i="1"/>
  <c r="N6" i="1"/>
  <c r="P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3" i="1"/>
  <c r="K3" i="1"/>
  <c r="K4" i="1"/>
  <c r="K5" i="1"/>
  <c r="K6" i="1"/>
  <c r="K7" i="1"/>
  <c r="K8" i="1"/>
  <c r="K9" i="1"/>
  <c r="K10" i="1"/>
  <c r="P10" i="1" s="1"/>
  <c r="K11" i="1"/>
  <c r="K12" i="1"/>
  <c r="K13" i="1"/>
  <c r="K14" i="1"/>
  <c r="P14" i="1" s="1"/>
  <c r="K15" i="1"/>
  <c r="K16" i="1"/>
  <c r="K17" i="1"/>
  <c r="K18" i="1"/>
  <c r="K19" i="1"/>
  <c r="K20" i="1"/>
  <c r="K21" i="1"/>
  <c r="K22" i="1"/>
  <c r="K23" i="1"/>
  <c r="K24" i="1"/>
  <c r="K25" i="1"/>
  <c r="K26" i="1"/>
  <c r="P26" i="1" s="1"/>
  <c r="K27" i="1"/>
  <c r="K28" i="1"/>
  <c r="K29" i="1"/>
  <c r="K30" i="1"/>
  <c r="P30" i="1" s="1"/>
  <c r="K31" i="1"/>
  <c r="K32" i="1"/>
  <c r="K33" i="1"/>
  <c r="K34" i="1"/>
  <c r="K35" i="1"/>
  <c r="K36" i="1"/>
  <c r="P36" i="1" s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3" i="1"/>
  <c r="H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P143" i="1" l="1"/>
  <c r="P139" i="1"/>
  <c r="P127" i="1"/>
  <c r="P123" i="1"/>
  <c r="P119" i="1"/>
  <c r="P111" i="1"/>
  <c r="P107" i="1"/>
  <c r="P95" i="1"/>
  <c r="P91" i="1"/>
  <c r="P79" i="1"/>
  <c r="P75" i="1"/>
  <c r="P63" i="1"/>
  <c r="P59" i="1"/>
  <c r="P55" i="1"/>
  <c r="P47" i="1"/>
  <c r="P3" i="1"/>
  <c r="AH138" i="1"/>
  <c r="AH106" i="1"/>
  <c r="AH86" i="1"/>
  <c r="AH50" i="1"/>
  <c r="AH34" i="1"/>
  <c r="AH18" i="1"/>
  <c r="AH97" i="1"/>
  <c r="P108" i="1"/>
  <c r="P44" i="1"/>
  <c r="AJ138" i="1"/>
  <c r="S138" i="1"/>
  <c r="P130" i="1"/>
  <c r="AJ130" i="1"/>
  <c r="S130" i="1"/>
  <c r="AJ122" i="1"/>
  <c r="S122" i="1"/>
  <c r="P114" i="1"/>
  <c r="AJ114" i="1"/>
  <c r="S114" i="1"/>
  <c r="AJ106" i="1"/>
  <c r="S106" i="1"/>
  <c r="P98" i="1"/>
  <c r="AJ98" i="1"/>
  <c r="S98" i="1"/>
  <c r="AJ90" i="1"/>
  <c r="S90" i="1"/>
  <c r="AJ82" i="1"/>
  <c r="S82" i="1"/>
  <c r="AJ74" i="1"/>
  <c r="S74" i="1"/>
  <c r="P65" i="1"/>
  <c r="AJ65" i="1"/>
  <c r="S65" i="1"/>
  <c r="AJ58" i="1"/>
  <c r="S58" i="1"/>
  <c r="P50" i="1"/>
  <c r="AJ50" i="1"/>
  <c r="S50" i="1"/>
  <c r="AJ42" i="1"/>
  <c r="S42" i="1"/>
  <c r="AJ33" i="1"/>
  <c r="S33" i="1"/>
  <c r="AJ25" i="1"/>
  <c r="S25" i="1"/>
  <c r="AJ17" i="1"/>
  <c r="S17" i="1"/>
  <c r="AJ9" i="1"/>
  <c r="S9" i="1"/>
  <c r="AH139" i="1"/>
  <c r="AH107" i="1"/>
  <c r="AH91" i="1"/>
  <c r="AH75" i="1"/>
  <c r="AH51" i="1"/>
  <c r="AH35" i="1"/>
  <c r="AH27" i="1"/>
  <c r="AJ137" i="1"/>
  <c r="S137" i="1"/>
  <c r="AJ129" i="1"/>
  <c r="S129" i="1"/>
  <c r="AJ121" i="1"/>
  <c r="S121" i="1"/>
  <c r="AJ113" i="1"/>
  <c r="S113" i="1"/>
  <c r="AJ105" i="1"/>
  <c r="S105" i="1"/>
  <c r="AJ97" i="1"/>
  <c r="S97" i="1"/>
  <c r="AJ89" i="1"/>
  <c r="S89" i="1"/>
  <c r="AJ81" i="1"/>
  <c r="S81" i="1"/>
  <c r="AJ73" i="1"/>
  <c r="S73" i="1"/>
  <c r="AJ66" i="1"/>
  <c r="S66" i="1"/>
  <c r="AJ57" i="1"/>
  <c r="S57" i="1"/>
  <c r="AJ49" i="1"/>
  <c r="S49" i="1"/>
  <c r="AJ41" i="1"/>
  <c r="S41" i="1"/>
  <c r="AJ32" i="1"/>
  <c r="S32" i="1"/>
  <c r="AJ24" i="1"/>
  <c r="S24" i="1"/>
  <c r="P16" i="1"/>
  <c r="AJ16" i="1"/>
  <c r="S16" i="1"/>
  <c r="AJ8" i="1"/>
  <c r="S8" i="1"/>
  <c r="AH122" i="1"/>
  <c r="AH70" i="1"/>
  <c r="AH42" i="1"/>
  <c r="AH26" i="1"/>
  <c r="P142" i="1"/>
  <c r="P138" i="1"/>
  <c r="P126" i="1"/>
  <c r="P122" i="1"/>
  <c r="P110" i="1"/>
  <c r="P106" i="1"/>
  <c r="P94" i="1"/>
  <c r="P90" i="1"/>
  <c r="P78" i="1"/>
  <c r="P74" i="1"/>
  <c r="P62" i="1"/>
  <c r="P58" i="1"/>
  <c r="P46" i="1"/>
  <c r="P42" i="1"/>
  <c r="AJ3" i="1"/>
  <c r="S3" i="1"/>
  <c r="P140" i="1"/>
  <c r="AJ140" i="1"/>
  <c r="S140" i="1"/>
  <c r="AJ136" i="1"/>
  <c r="S136" i="1"/>
  <c r="AJ132" i="1"/>
  <c r="S132" i="1"/>
  <c r="P128" i="1"/>
  <c r="AJ128" i="1"/>
  <c r="S128" i="1"/>
  <c r="P124" i="1"/>
  <c r="AJ124" i="1"/>
  <c r="S124" i="1"/>
  <c r="AJ120" i="1"/>
  <c r="S120" i="1"/>
  <c r="AJ116" i="1"/>
  <c r="S116" i="1"/>
  <c r="P112" i="1"/>
  <c r="AJ112" i="1"/>
  <c r="S112" i="1"/>
  <c r="AJ108" i="1"/>
  <c r="S108" i="1"/>
  <c r="AJ104" i="1"/>
  <c r="S104" i="1"/>
  <c r="AJ100" i="1"/>
  <c r="S100" i="1"/>
  <c r="AJ96" i="1"/>
  <c r="S96" i="1"/>
  <c r="P92" i="1"/>
  <c r="AJ92" i="1"/>
  <c r="S92" i="1"/>
  <c r="AJ88" i="1"/>
  <c r="S88" i="1"/>
  <c r="AJ84" i="1"/>
  <c r="S84" i="1"/>
  <c r="P80" i="1"/>
  <c r="AJ80" i="1"/>
  <c r="S80" i="1"/>
  <c r="P76" i="1"/>
  <c r="AJ76" i="1"/>
  <c r="S76" i="1"/>
  <c r="AJ72" i="1"/>
  <c r="S72" i="1"/>
  <c r="AJ68" i="1"/>
  <c r="S68" i="1"/>
  <c r="P64" i="1"/>
  <c r="AJ64" i="1"/>
  <c r="S64" i="1"/>
  <c r="P60" i="1"/>
  <c r="AJ60" i="1"/>
  <c r="S60" i="1"/>
  <c r="AJ56" i="1"/>
  <c r="S56" i="1"/>
  <c r="AJ52" i="1"/>
  <c r="S52" i="1"/>
  <c r="P48" i="1"/>
  <c r="AJ48" i="1"/>
  <c r="S48" i="1"/>
  <c r="AJ44" i="1"/>
  <c r="S44" i="1"/>
  <c r="AJ40" i="1"/>
  <c r="S40" i="1"/>
  <c r="P35" i="1"/>
  <c r="AJ35" i="1"/>
  <c r="S35" i="1"/>
  <c r="AJ31" i="1"/>
  <c r="S31" i="1"/>
  <c r="AJ27" i="1"/>
  <c r="S27" i="1"/>
  <c r="P23" i="1"/>
  <c r="AJ23" i="1"/>
  <c r="S23" i="1"/>
  <c r="P19" i="1"/>
  <c r="AJ19" i="1"/>
  <c r="S19" i="1"/>
  <c r="AJ15" i="1"/>
  <c r="S15" i="1"/>
  <c r="AJ11" i="1"/>
  <c r="S11" i="1"/>
  <c r="P7" i="1"/>
  <c r="AJ7" i="1"/>
  <c r="S7" i="1"/>
  <c r="AH129" i="1"/>
  <c r="AH66" i="1"/>
  <c r="P96" i="1"/>
  <c r="P32" i="1"/>
  <c r="AJ142" i="1"/>
  <c r="S142" i="1"/>
  <c r="AJ134" i="1"/>
  <c r="S134" i="1"/>
  <c r="AJ126" i="1"/>
  <c r="S126" i="1"/>
  <c r="P118" i="1"/>
  <c r="AJ118" i="1"/>
  <c r="S118" i="1"/>
  <c r="AJ110" i="1"/>
  <c r="S110" i="1"/>
  <c r="P102" i="1"/>
  <c r="AJ102" i="1"/>
  <c r="S102" i="1"/>
  <c r="AJ94" i="1"/>
  <c r="S94" i="1"/>
  <c r="P86" i="1"/>
  <c r="AJ86" i="1"/>
  <c r="S86" i="1"/>
  <c r="AJ78" i="1"/>
  <c r="S78" i="1"/>
  <c r="AJ70" i="1"/>
  <c r="S70" i="1"/>
  <c r="AJ62" i="1"/>
  <c r="S62" i="1"/>
  <c r="P54" i="1"/>
  <c r="AJ54" i="1"/>
  <c r="S54" i="1"/>
  <c r="AJ46" i="1"/>
  <c r="S46" i="1"/>
  <c r="P38" i="1"/>
  <c r="AJ38" i="1"/>
  <c r="S38" i="1"/>
  <c r="AJ29" i="1"/>
  <c r="S29" i="1"/>
  <c r="AJ21" i="1"/>
  <c r="S21" i="1"/>
  <c r="AJ13" i="1"/>
  <c r="S13" i="1"/>
  <c r="AJ5" i="1"/>
  <c r="S5" i="1"/>
  <c r="AH123" i="1"/>
  <c r="AH59" i="1"/>
  <c r="AH43" i="1"/>
  <c r="AH19" i="1"/>
  <c r="AH11" i="1"/>
  <c r="P134" i="1"/>
  <c r="P70" i="1"/>
  <c r="AJ141" i="1"/>
  <c r="S141" i="1"/>
  <c r="AJ133" i="1"/>
  <c r="S133" i="1"/>
  <c r="AJ125" i="1"/>
  <c r="S125" i="1"/>
  <c r="AJ117" i="1"/>
  <c r="S117" i="1"/>
  <c r="AJ109" i="1"/>
  <c r="S109" i="1"/>
  <c r="AJ101" i="1"/>
  <c r="S101" i="1"/>
  <c r="AJ93" i="1"/>
  <c r="S93" i="1"/>
  <c r="AJ85" i="1"/>
  <c r="S85" i="1"/>
  <c r="AJ77" i="1"/>
  <c r="S77" i="1"/>
  <c r="AJ69" i="1"/>
  <c r="S69" i="1"/>
  <c r="AJ61" i="1"/>
  <c r="S61" i="1"/>
  <c r="AJ53" i="1"/>
  <c r="S53" i="1"/>
  <c r="AJ45" i="1"/>
  <c r="S45" i="1"/>
  <c r="AJ37" i="1"/>
  <c r="S37" i="1"/>
  <c r="P28" i="1"/>
  <c r="AJ28" i="1"/>
  <c r="S28" i="1"/>
  <c r="AJ20" i="1"/>
  <c r="S20" i="1"/>
  <c r="P12" i="1"/>
  <c r="AJ12" i="1"/>
  <c r="S12" i="1"/>
  <c r="AJ4" i="1"/>
  <c r="S4" i="1"/>
  <c r="AH134" i="1"/>
  <c r="AH102" i="1"/>
  <c r="AH90" i="1"/>
  <c r="AH58" i="1"/>
  <c r="AH10" i="1"/>
  <c r="AJ143" i="1"/>
  <c r="S143" i="1"/>
  <c r="AJ139" i="1"/>
  <c r="S139" i="1"/>
  <c r="AJ135" i="1"/>
  <c r="S135" i="1"/>
  <c r="AJ131" i="1"/>
  <c r="S131" i="1"/>
  <c r="AJ127" i="1"/>
  <c r="S127" i="1"/>
  <c r="AJ123" i="1"/>
  <c r="S123" i="1"/>
  <c r="AJ119" i="1"/>
  <c r="S119" i="1"/>
  <c r="AJ115" i="1"/>
  <c r="S115" i="1"/>
  <c r="AJ111" i="1"/>
  <c r="S111" i="1"/>
  <c r="AJ107" i="1"/>
  <c r="S107" i="1"/>
  <c r="AJ103" i="1"/>
  <c r="S103" i="1"/>
  <c r="AJ99" i="1"/>
  <c r="S99" i="1"/>
  <c r="AJ95" i="1"/>
  <c r="S95" i="1"/>
  <c r="AJ91" i="1"/>
  <c r="S91" i="1"/>
  <c r="AJ87" i="1"/>
  <c r="S87" i="1"/>
  <c r="AJ83" i="1"/>
  <c r="S83" i="1"/>
  <c r="AJ79" i="1"/>
  <c r="S79" i="1"/>
  <c r="AJ75" i="1"/>
  <c r="S75" i="1"/>
  <c r="AJ71" i="1"/>
  <c r="S71" i="1"/>
  <c r="AJ67" i="1"/>
  <c r="S67" i="1"/>
  <c r="AJ63" i="1"/>
  <c r="S63" i="1"/>
  <c r="AJ59" i="1"/>
  <c r="S59" i="1"/>
  <c r="AJ55" i="1"/>
  <c r="S55" i="1"/>
  <c r="AJ51" i="1"/>
  <c r="S51" i="1"/>
  <c r="AJ47" i="1"/>
  <c r="S47" i="1"/>
  <c r="AJ43" i="1"/>
  <c r="S43" i="1"/>
  <c r="P39" i="1"/>
  <c r="AJ39" i="1"/>
  <c r="S39" i="1"/>
  <c r="P34" i="1"/>
  <c r="AJ34" i="1"/>
  <c r="S34" i="1"/>
  <c r="AJ30" i="1"/>
  <c r="S30" i="1"/>
  <c r="AJ26" i="1"/>
  <c r="S26" i="1"/>
  <c r="P22" i="1"/>
  <c r="AJ22" i="1"/>
  <c r="S22" i="1"/>
  <c r="AJ18" i="1"/>
  <c r="S18" i="1"/>
  <c r="AJ14" i="1"/>
  <c r="S14" i="1"/>
  <c r="AJ10" i="1"/>
  <c r="S10" i="1"/>
  <c r="AJ6" i="1"/>
  <c r="S6" i="1"/>
  <c r="P82" i="1"/>
  <c r="P18" i="1"/>
  <c r="AH137" i="1"/>
  <c r="AH125" i="1"/>
  <c r="AH117" i="1"/>
  <c r="AH109" i="1"/>
  <c r="AH101" i="1"/>
  <c r="AH93" i="1"/>
  <c r="AH85" i="1"/>
  <c r="AH77" i="1"/>
  <c r="AH73" i="1"/>
  <c r="AH61" i="1"/>
  <c r="AH141" i="1"/>
  <c r="AH133" i="1"/>
  <c r="AH121" i="1"/>
  <c r="AH113" i="1"/>
  <c r="AH105" i="1"/>
  <c r="AH89" i="1"/>
  <c r="AH81" i="1"/>
  <c r="AH69" i="1"/>
  <c r="P135" i="1"/>
  <c r="P131" i="1"/>
  <c r="P115" i="1"/>
  <c r="P103" i="1"/>
  <c r="P99" i="1"/>
  <c r="P87" i="1"/>
  <c r="P83" i="1"/>
  <c r="P71" i="1"/>
  <c r="P67" i="1"/>
  <c r="P51" i="1"/>
  <c r="P136" i="1"/>
  <c r="P132" i="1"/>
  <c r="P120" i="1"/>
  <c r="P116" i="1"/>
  <c r="P104" i="1"/>
  <c r="P100" i="1"/>
  <c r="P88" i="1"/>
  <c r="P84" i="1"/>
  <c r="P72" i="1"/>
  <c r="P68" i="1"/>
  <c r="P56" i="1"/>
  <c r="P52" i="1"/>
  <c r="P40" i="1"/>
  <c r="P24" i="1"/>
  <c r="P20" i="1"/>
  <c r="P8" i="1"/>
  <c r="P4" i="1"/>
  <c r="AH142" i="1"/>
  <c r="AH130" i="1"/>
  <c r="AH126" i="1"/>
  <c r="AH114" i="1"/>
  <c r="AH110" i="1"/>
  <c r="AH98" i="1"/>
  <c r="AH94" i="1"/>
  <c r="AH82" i="1"/>
  <c r="AH78" i="1"/>
  <c r="AH65" i="1"/>
  <c r="AH62" i="1"/>
  <c r="AH54" i="1"/>
  <c r="AH46" i="1"/>
  <c r="AH38" i="1"/>
  <c r="AH30" i="1"/>
  <c r="AH22" i="1"/>
  <c r="AH14" i="1"/>
  <c r="AH6" i="1"/>
  <c r="AH3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4" i="1"/>
  <c r="P43" i="1"/>
  <c r="P31" i="1"/>
  <c r="P27" i="1"/>
  <c r="P15" i="1"/>
  <c r="P11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6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AH143" i="1"/>
  <c r="AH135" i="1"/>
  <c r="AH131" i="1"/>
  <c r="AH127" i="1"/>
  <c r="AH119" i="1"/>
  <c r="AH115" i="1"/>
  <c r="AH111" i="1"/>
  <c r="AH103" i="1"/>
  <c r="AH99" i="1"/>
  <c r="AH95" i="1"/>
  <c r="AH87" i="1"/>
  <c r="AH83" i="1"/>
  <c r="AH79" i="1"/>
  <c r="AH71" i="1"/>
  <c r="AH67" i="1"/>
  <c r="AH63" i="1"/>
  <c r="AH55" i="1"/>
  <c r="AH47" i="1"/>
  <c r="AH39" i="1"/>
  <c r="AH31" i="1"/>
  <c r="AH23" i="1"/>
  <c r="AH15" i="1"/>
  <c r="AH7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AH5" i="1"/>
</calcChain>
</file>

<file path=xl/sharedStrings.xml><?xml version="1.0" encoding="utf-8"?>
<sst xmlns="http://schemas.openxmlformats.org/spreadsheetml/2006/main" count="1722" uniqueCount="204">
  <si>
    <t>Treatment</t>
  </si>
  <si>
    <t>Root/shoot lengths</t>
  </si>
  <si>
    <t xml:space="preserve">Root Density </t>
  </si>
  <si>
    <t xml:space="preserve">Fresh Root Mass </t>
  </si>
  <si>
    <t>Dry Root Mass</t>
  </si>
  <si>
    <t xml:space="preserve">Fresh Stem sections </t>
  </si>
  <si>
    <t>Dry Stem Mass (g)</t>
  </si>
  <si>
    <t xml:space="preserve">SLA/LDMC </t>
  </si>
  <si>
    <t>Shoot Biomass</t>
  </si>
  <si>
    <t>Plant</t>
  </si>
  <si>
    <t>Fresh mass</t>
  </si>
  <si>
    <t>Dry Mass</t>
  </si>
  <si>
    <t>Coarse (g)</t>
  </si>
  <si>
    <t>Fresh Mass (g)</t>
  </si>
  <si>
    <t xml:space="preserve">Fresh Volume (cm3) </t>
  </si>
  <si>
    <t>Dry Mass (g)</t>
  </si>
  <si>
    <t>Area (g)</t>
  </si>
  <si>
    <t>Fresh Mass</t>
  </si>
  <si>
    <t>A1</t>
  </si>
  <si>
    <t>R</t>
  </si>
  <si>
    <t>A10</t>
  </si>
  <si>
    <t>C</t>
  </si>
  <si>
    <t>A11</t>
  </si>
  <si>
    <t>F</t>
  </si>
  <si>
    <t>A12</t>
  </si>
  <si>
    <t>A13</t>
  </si>
  <si>
    <t>A14</t>
  </si>
  <si>
    <t>A15</t>
  </si>
  <si>
    <t>A16</t>
  </si>
  <si>
    <t>A17</t>
  </si>
  <si>
    <t>A19</t>
  </si>
  <si>
    <t>A2</t>
  </si>
  <si>
    <t>A20</t>
  </si>
  <si>
    <t>PHOTO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</si>
  <si>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</si>
  <si>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</si>
  <si>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</si>
  <si>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</si>
  <si>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</si>
  <si>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</si>
  <si>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</si>
  <si>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</si>
  <si>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</si>
  <si>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</si>
  <si>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</si>
  <si>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</si>
  <si>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</si>
  <si>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</si>
  <si>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</si>
  <si>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</si>
  <si>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</si>
  <si>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NA</t>
  </si>
  <si>
    <t>A37</t>
  </si>
  <si>
    <t>A38</t>
  </si>
  <si>
    <t>A39</t>
  </si>
  <si>
    <t>A4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</si>
  <si>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</si>
  <si>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</si>
  <si>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</si>
  <si>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</si>
  <si>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</si>
  <si>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</si>
  <si>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</si>
  <si>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</si>
  <si>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</si>
  <si>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A5</t>
  </si>
  <si>
    <t>A6</t>
  </si>
  <si>
    <t>A7</t>
  </si>
  <si>
    <t>A8</t>
  </si>
  <si>
    <t>A9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</si>
  <si>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</si>
  <si>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</si>
  <si>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</si>
  <si>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</si>
  <si>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</si>
  <si>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</si>
  <si>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</si>
  <si>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</si>
  <si>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</si>
  <si>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</si>
  <si>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</si>
  <si>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</si>
  <si>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</si>
  <si>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</si>
  <si>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</si>
  <si>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</si>
  <si>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</si>
  <si>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</si>
  <si>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</si>
  <si>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</si>
  <si>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</si>
  <si>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</si>
  <si>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</t>
  </si>
  <si>
    <t>C31</t>
  </si>
  <si>
    <t>C32</t>
  </si>
  <si>
    <t>C33</t>
  </si>
  <si>
    <t>C34</t>
  </si>
  <si>
    <t>C35</t>
  </si>
  <si>
    <t>C36</t>
  </si>
  <si>
    <t>photo</t>
  </si>
  <si>
    <t>C37</t>
  </si>
  <si>
    <t>C38</t>
  </si>
  <si>
    <t>C39</t>
  </si>
  <si>
    <t>C4</t>
  </si>
  <si>
    <t>C40</t>
  </si>
  <si>
    <t>C41</t>
  </si>
  <si>
    <t>C42</t>
  </si>
  <si>
    <t>C43</t>
  </si>
  <si>
    <t>C44</t>
  </si>
  <si>
    <t>C45</t>
  </si>
  <si>
    <t>C46</t>
  </si>
  <si>
    <t>C47</t>
  </si>
  <si>
    <t>C*</t>
  </si>
  <si>
    <t>C48</t>
  </si>
  <si>
    <t>C5</t>
  </si>
  <si>
    <t>C6</t>
  </si>
  <si>
    <t>C7</t>
  </si>
  <si>
    <t>C8</t>
  </si>
  <si>
    <t>C9</t>
  </si>
  <si>
    <t>E1</t>
  </si>
  <si>
    <t>E10</t>
  </si>
  <si>
    <t>E11</t>
  </si>
  <si>
    <t>E12</t>
  </si>
  <si>
    <t>E13</t>
  </si>
  <si>
    <t>E14</t>
  </si>
  <si>
    <t>E16</t>
  </si>
  <si>
    <t>E17</t>
  </si>
  <si>
    <t>E18</t>
  </si>
  <si>
    <t>E19</t>
  </si>
  <si>
    <t>E2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</si>
  <si>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</si>
  <si>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</si>
  <si>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</si>
  <si>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</si>
  <si>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</si>
  <si>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</si>
  <si>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</si>
  <si>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</si>
  <si>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</si>
  <si>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</si>
  <si>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</si>
  <si>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</si>
  <si>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</si>
  <si>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</si>
  <si>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</si>
  <si>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</si>
  <si>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</si>
  <si>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</si>
  <si>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</si>
  <si>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</si>
  <si>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</si>
  <si>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</si>
  <si>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</si>
  <si>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</si>
  <si>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</si>
  <si>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</si>
  <si>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</si>
  <si>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</si>
  <si>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</si>
  <si>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</si>
  <si>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</si>
  <si>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E5</t>
  </si>
  <si>
    <t>E6</t>
  </si>
  <si>
    <t>E7</t>
  </si>
  <si>
    <t>E8</t>
  </si>
  <si>
    <t>E9</t>
  </si>
  <si>
    <t>root density</t>
  </si>
  <si>
    <t>coarse root DMC</t>
  </si>
  <si>
    <t>fine root DMC</t>
  </si>
  <si>
    <t>root DMC</t>
  </si>
  <si>
    <t>stem density</t>
  </si>
  <si>
    <t>stem DMC</t>
  </si>
  <si>
    <t>SLA</t>
  </si>
  <si>
    <t>LDMC</t>
  </si>
  <si>
    <t>shoot DMC</t>
  </si>
  <si>
    <t>Fresh Volume</t>
  </si>
  <si>
    <t>Dry SLA Leaf  Mass (g)</t>
  </si>
  <si>
    <t>fresh shoot mass + SLA + stem sample</t>
  </si>
  <si>
    <t xml:space="preserve">dry shoot mass + SLA + stem sample </t>
  </si>
  <si>
    <t>root length</t>
  </si>
  <si>
    <t>shoot length</t>
  </si>
  <si>
    <t>fresh coarse mass + dens sample</t>
  </si>
  <si>
    <t>fresh fine root mass</t>
  </si>
  <si>
    <t>dry coarse root mass + dens sample</t>
  </si>
  <si>
    <t xml:space="preserve">dry fine root mass </t>
  </si>
  <si>
    <t>A</t>
  </si>
  <si>
    <t>treatment</t>
  </si>
  <si>
    <t>CO2</t>
  </si>
  <si>
    <t>E</t>
  </si>
  <si>
    <t>recovery</t>
  </si>
  <si>
    <t>control</t>
  </si>
  <si>
    <t>flooded</t>
  </si>
  <si>
    <t>specific root length</t>
  </si>
  <si>
    <t>SRL allroots</t>
  </si>
  <si>
    <t>root dry biomass</t>
  </si>
  <si>
    <t>RGRshoot</t>
  </si>
  <si>
    <t>RGRfineRoot</t>
  </si>
  <si>
    <t>RGRcoarseRoot</t>
  </si>
  <si>
    <t>RGRroot</t>
  </si>
  <si>
    <t>growthPeriod</t>
  </si>
  <si>
    <t>species</t>
  </si>
  <si>
    <t>#</t>
  </si>
  <si>
    <t>allrootDMC</t>
  </si>
  <si>
    <t>dryBiomass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</si>
</sst>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4" fontId="3" fillId="2" borderId="0" xfId="0" applyNumberFormat="1" applyFon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64" fontId="0" fillId="2" borderId="0" xfId="0" applyNumberFormat="1" applyFont="1" applyFill="1"/>
    <xf numFmtId="0" fontId="1" fillId="2" borderId="0" xfId="0" applyFont="1" applyFill="1"/>
    <xf numFmtId="0" fontId="0" fillId="2" borderId="0" xfId="0" quotePrefix="1" applyFill="1"/>
    <xf numFmtId="0" fontId="0" fillId="3" borderId="0" xfId="0" applyFill="1"/>
    <xf numFmtId="164" fontId="0" fillId="3" borderId="0" xfId="0" applyNumberFormat="1" applyFill="1"/>
    <xf numFmtId="164" fontId="3" fillId="3" borderId="0" xfId="0" applyNumberFormat="1" applyFont="1" applyFill="1"/>
    <xf numFmtId="164" fontId="0" fillId="3" borderId="0" xfId="0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0" fillId="0" borderId="0" xfId="0" applyFont="1"/>
    <xf numFmtId="0" fontId="0" fillId="2" borderId="0" xfId="0" applyFont="1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2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3"/>
  <sheetViews>
    <sheetView topLeftCell="E1" workbookViewId="0">
      <selection activeCell="O12" sqref="O12"/>
    </sheetView>
  </sheetViews>
  <sheetFormatPr defaultRowHeight="15" x14ac:dyDescent="0.25"/>
  <cols>
    <col min="1" max="2" width="9.140625" style="4"/>
    <col min="3" max="3" width="9.140625" style="10"/>
    <col min="4" max="4" width="11.140625" style="10" bestFit="1" customWidth="1"/>
    <col min="5" max="5" width="12.7109375" style="4" bestFit="1" customWidth="1"/>
    <col min="6" max="6" width="9.7109375" style="4" bestFit="1" customWidth="1"/>
    <col min="7" max="7" width="13.7109375" style="4" bestFit="1" customWidth="1"/>
    <col min="8" max="8" width="11.7109375" style="10" bestFit="1" customWidth="1"/>
    <col min="9" max="9" width="9.140625" style="10"/>
    <col min="10" max="10" width="16" style="4" bestFit="1" customWidth="1"/>
    <col min="11" max="11" width="30.28515625" style="10" bestFit="1" customWidth="1"/>
    <col min="12" max="12" width="9.140625" style="10"/>
    <col min="13" max="13" width="14.42578125" style="4" bestFit="1" customWidth="1"/>
    <col min="14" max="14" width="32.7109375" style="10" bestFit="1" customWidth="1"/>
    <col min="15" max="16" width="18.140625" style="10" bestFit="1" customWidth="1"/>
    <col min="17" max="17" width="15.85546875" style="10" bestFit="1" customWidth="1"/>
    <col min="18" max="18" width="18.28515625" bestFit="1" customWidth="1"/>
    <col min="19" max="19" width="12" bestFit="1" customWidth="1"/>
    <col min="20" max="20" width="19.28515625" style="4" bestFit="1" customWidth="1"/>
    <col min="21" max="21" width="19.7109375" style="4" bestFit="1" customWidth="1"/>
    <col min="22" max="22" width="17.85546875" style="4" bestFit="1" customWidth="1"/>
    <col min="23" max="23" width="12.42578125" style="10" bestFit="1" customWidth="1"/>
    <col min="24" max="24" width="10" style="10" bestFit="1" customWidth="1"/>
    <col min="25" max="25" width="11.28515625" style="4" bestFit="1" customWidth="1"/>
    <col min="26" max="26" width="8.7109375" style="4" bestFit="1" customWidth="1"/>
    <col min="27" max="27" width="17.5703125" style="4" bestFit="1" customWidth="1"/>
    <col min="28" max="29" width="9.140625" style="10"/>
    <col min="30" max="30" width="14" style="4" bestFit="1" customWidth="1"/>
    <col min="31" max="31" width="9.140625" style="4"/>
    <col min="32" max="32" width="34.85546875" style="10" bestFit="1" customWidth="1"/>
    <col min="33" max="33" width="33.42578125" style="10" bestFit="1" customWidth="1"/>
    <col min="34" max="34" width="9.140625" style="10"/>
    <col min="35" max="16384" width="9.140625" style="4"/>
  </cols>
  <sheetData>
    <row r="1" spans="1:43" x14ac:dyDescent="0.25">
      <c r="A1" s="1"/>
      <c r="B1" s="1" t="s">
        <v>0</v>
      </c>
      <c r="C1" s="15" t="s">
        <v>1</v>
      </c>
      <c r="D1" s="15"/>
      <c r="E1" s="2" t="s">
        <v>2</v>
      </c>
      <c r="F1" s="2"/>
      <c r="G1" s="2"/>
      <c r="J1" s="2" t="s">
        <v>3</v>
      </c>
      <c r="L1" s="14"/>
      <c r="M1" s="3" t="s">
        <v>4</v>
      </c>
      <c r="O1" s="12"/>
      <c r="T1" s="1" t="s">
        <v>5</v>
      </c>
      <c r="U1" s="1"/>
      <c r="V1" s="3" t="s">
        <v>6</v>
      </c>
      <c r="Y1" s="2" t="s">
        <v>7</v>
      </c>
      <c r="Z1" s="1"/>
      <c r="AA1" s="3" t="s">
        <v>176</v>
      </c>
      <c r="AD1" s="1" t="s">
        <v>8</v>
      </c>
      <c r="AE1" s="1"/>
    </row>
    <row r="2" spans="1:43" x14ac:dyDescent="0.25">
      <c r="A2" s="5" t="s">
        <v>9</v>
      </c>
      <c r="B2" s="5"/>
      <c r="C2" s="16" t="s">
        <v>179</v>
      </c>
      <c r="D2" s="16" t="s">
        <v>180</v>
      </c>
      <c r="E2" s="3" t="s">
        <v>10</v>
      </c>
      <c r="F2" s="3" t="s">
        <v>11</v>
      </c>
      <c r="G2" s="3" t="s">
        <v>175</v>
      </c>
      <c r="H2" s="10" t="s">
        <v>166</v>
      </c>
      <c r="I2" s="10" t="s">
        <v>169</v>
      </c>
      <c r="J2" s="3" t="s">
        <v>12</v>
      </c>
      <c r="K2" s="10" t="s">
        <v>181</v>
      </c>
      <c r="L2" s="12" t="s">
        <v>182</v>
      </c>
      <c r="M2" s="3" t="s">
        <v>12</v>
      </c>
      <c r="N2" s="10" t="s">
        <v>183</v>
      </c>
      <c r="O2" s="12" t="s">
        <v>184</v>
      </c>
      <c r="P2" s="10" t="s">
        <v>167</v>
      </c>
      <c r="Q2" s="10" t="s">
        <v>168</v>
      </c>
      <c r="R2" s="10" t="s">
        <v>192</v>
      </c>
      <c r="S2" s="10" t="s">
        <v>193</v>
      </c>
      <c r="T2" s="3" t="s">
        <v>13</v>
      </c>
      <c r="U2" s="3" t="s">
        <v>14</v>
      </c>
      <c r="V2" s="3" t="s">
        <v>15</v>
      </c>
      <c r="W2" s="10" t="s">
        <v>170</v>
      </c>
      <c r="X2" s="10" t="s">
        <v>171</v>
      </c>
      <c r="Y2" s="3" t="s">
        <v>10</v>
      </c>
      <c r="Z2" s="3" t="s">
        <v>16</v>
      </c>
      <c r="AA2" s="3" t="s">
        <v>15</v>
      </c>
      <c r="AB2" s="10" t="s">
        <v>172</v>
      </c>
      <c r="AC2" s="10" t="s">
        <v>173</v>
      </c>
      <c r="AD2" s="5" t="s">
        <v>17</v>
      </c>
      <c r="AE2" s="5" t="s">
        <v>11</v>
      </c>
      <c r="AF2" s="10" t="s">
        <v>177</v>
      </c>
      <c r="AG2" s="10" t="s">
        <v>178</v>
      </c>
      <c r="AH2" s="10" t="s">
        <v>174</v>
      </c>
      <c r="AJ2" s="4" t="s">
        <v>194</v>
      </c>
      <c r="AL2" s="4" t="s">
        <v>195</v>
      </c>
      <c r="AM2" s="4" t="s">
        <v>196</v>
      </c>
      <c r="AN2" s="4" t="s">
        <v>197</v>
      </c>
      <c r="AO2" s="4" t="s">
        <v>198</v>
      </c>
      <c r="AP2" s="4" t="s">
        <v>202</v>
      </c>
      <c r="AQ2" s="4" t="s">
        <v>203</v>
      </c>
    </row>
    <row r="3" spans="1:43" x14ac:dyDescent="0.25">
      <c r="A3" s="4" t="s">
        <v>18</v>
      </c>
      <c r="B3" s="4" t="s">
        <v>19</v>
      </c>
      <c r="C3" s="10">
        <v>55</v>
      </c>
      <c r="D3" s="10">
        <v>65</v>
      </c>
      <c r="E3" s="6">
        <v>1.6779999999999999</v>
      </c>
      <c r="F3" s="4">
        <v>0.74299999999999999</v>
      </c>
      <c r="G3" s="6">
        <v>1.5840000000000001</v>
      </c>
      <c r="H3" s="10">
        <f t="shared" ref="H3:H30" si="0">F3/G3</f>
        <v>0.46906565656565652</v>
      </c>
      <c r="I3" s="10">
        <f t="shared" ref="I3:I34" si="1">F3/E3</f>
        <v>0.44278903456495827</v>
      </c>
      <c r="J3" s="6">
        <v>16.658000000000001</v>
      </c>
      <c r="K3" s="11">
        <f t="shared" ref="K3:K34" si="2">J3+E3</f>
        <v>18.336000000000002</v>
      </c>
      <c r="L3" s="11">
        <v>12.946999999999999</v>
      </c>
      <c r="M3" s="4">
        <v>3.6829999999999998</v>
      </c>
      <c r="N3" s="10">
        <f t="shared" ref="N3:N34" si="3">M3+F3</f>
        <v>4.4260000000000002</v>
      </c>
      <c r="O3" s="10">
        <v>1.5489999999999999</v>
      </c>
      <c r="P3" s="10">
        <f t="shared" ref="P3:P34" si="4">N3/K3</f>
        <v>0.24138307155322861</v>
      </c>
      <c r="Q3" s="10">
        <f t="shared" ref="Q3:Q34" si="5">O3/L3</f>
        <v>0.11964161581833629</v>
      </c>
      <c r="R3">
        <f t="shared" ref="R3:R34" si="6">C3/10/O3</f>
        <v>3.5506778566817303</v>
      </c>
      <c r="S3">
        <f t="shared" ref="S3:S34" si="7">C3/10/(O3 +N3)</f>
        <v>0.92050209205020928</v>
      </c>
      <c r="T3" s="6">
        <v>2.109</v>
      </c>
      <c r="U3" s="6">
        <v>1.845</v>
      </c>
      <c r="V3" s="4">
        <v>0.99</v>
      </c>
      <c r="W3" s="10">
        <f t="shared" ref="W3:W34" si="8">V3/U3</f>
        <v>0.53658536585365857</v>
      </c>
      <c r="X3" s="10">
        <f t="shared" ref="X3:X34" si="9">V3/T3</f>
        <v>0.4694167852062589</v>
      </c>
      <c r="Y3" s="6">
        <v>0.80800000000000005</v>
      </c>
      <c r="Z3" s="6">
        <v>21.337</v>
      </c>
      <c r="AA3" s="4">
        <v>0.379</v>
      </c>
      <c r="AB3" s="10">
        <f t="shared" ref="AB3:AB34" si="10">Z3/Y3</f>
        <v>26.40717821782178</v>
      </c>
      <c r="AC3" s="10">
        <f t="shared" ref="AC3:AC34" si="11">AA3/Y3</f>
        <v>0.46905940594059403</v>
      </c>
      <c r="AD3" s="6">
        <v>29.904</v>
      </c>
      <c r="AE3" s="4">
        <v>13.34</v>
      </c>
      <c r="AF3" s="11">
        <f t="shared" ref="AF3:AF34" si="12">AD3+Y3+T3</f>
        <v>32.820999999999998</v>
      </c>
      <c r="AG3" s="10">
        <f t="shared" ref="AG3:AG34" si="13">AE3+AA3+V3</f>
        <v>14.709</v>
      </c>
      <c r="AH3" s="10">
        <f t="shared" ref="AH3:AH34" si="14">AG3/AF3</f>
        <v>0.44815819140184637</v>
      </c>
      <c r="AJ3" s="4">
        <f t="shared" ref="AJ3:AJ34" si="15">N3+O3</f>
        <v>5.9749999999999996</v>
      </c>
      <c r="AP3" s="4">
        <f>AJ3/(K3+L3)</f>
        <v>0.19099830578908669</v>
      </c>
      <c r="AQ3" s="4">
        <f>AJ3+AG3</f>
        <v>20.683999999999997</v>
      </c>
    </row>
    <row r="4" spans="1:43" x14ac:dyDescent="0.25">
      <c r="A4" s="4" t="s">
        <v>20</v>
      </c>
      <c r="B4" s="4" t="s">
        <v>21</v>
      </c>
      <c r="C4" s="10">
        <v>77</v>
      </c>
      <c r="D4" s="10">
        <v>38</v>
      </c>
      <c r="E4" s="6">
        <v>0.58899999999999997</v>
      </c>
      <c r="F4" s="6">
        <v>0.20200000000000001</v>
      </c>
      <c r="G4" s="6">
        <v>0.57499999999999996</v>
      </c>
      <c r="H4" s="10">
        <f t="shared" si="0"/>
        <v>0.35130434782608699</v>
      </c>
      <c r="I4" s="10">
        <f t="shared" si="1"/>
        <v>0.34295415959252973</v>
      </c>
      <c r="J4" s="6">
        <v>5.9390000000000001</v>
      </c>
      <c r="K4" s="11">
        <f t="shared" si="2"/>
        <v>6.5280000000000005</v>
      </c>
      <c r="L4" s="11">
        <v>7.218</v>
      </c>
      <c r="M4" s="6">
        <v>1.3720000000000001</v>
      </c>
      <c r="N4" s="10">
        <f t="shared" si="3"/>
        <v>1.5740000000000001</v>
      </c>
      <c r="O4" s="10">
        <v>0.79</v>
      </c>
      <c r="P4" s="10">
        <f t="shared" si="4"/>
        <v>0.24111519607843138</v>
      </c>
      <c r="Q4" s="10">
        <f t="shared" si="5"/>
        <v>0.10944860072042117</v>
      </c>
      <c r="R4">
        <f t="shared" si="6"/>
        <v>9.7468354430379751</v>
      </c>
      <c r="S4">
        <f t="shared" si="7"/>
        <v>3.2571912013536379</v>
      </c>
      <c r="T4" s="6">
        <v>0.83399999999999996</v>
      </c>
      <c r="U4" s="6">
        <v>0.79</v>
      </c>
      <c r="V4" s="6">
        <v>0.32</v>
      </c>
      <c r="W4" s="10">
        <f t="shared" si="8"/>
        <v>0.4050632911392405</v>
      </c>
      <c r="X4" s="10">
        <f t="shared" si="9"/>
        <v>0.38369304556354916</v>
      </c>
      <c r="Y4" s="6">
        <v>0.71799999999999997</v>
      </c>
      <c r="Z4" s="6">
        <v>19.911999999999999</v>
      </c>
      <c r="AA4" s="6">
        <v>0.222</v>
      </c>
      <c r="AB4" s="10">
        <f t="shared" si="10"/>
        <v>27.732590529247911</v>
      </c>
      <c r="AC4" s="10">
        <f t="shared" si="11"/>
        <v>0.30919220055710306</v>
      </c>
      <c r="AD4" s="6">
        <v>16.797000000000001</v>
      </c>
      <c r="AE4" s="6">
        <v>5.0250000000000004</v>
      </c>
      <c r="AF4" s="11">
        <f t="shared" si="12"/>
        <v>18.349</v>
      </c>
      <c r="AG4" s="10">
        <f t="shared" si="13"/>
        <v>5.5670000000000011</v>
      </c>
      <c r="AH4" s="10">
        <f t="shared" si="14"/>
        <v>0.3033952803967519</v>
      </c>
      <c r="AJ4" s="4">
        <f t="shared" si="15"/>
        <v>2.3639999999999999</v>
      </c>
      <c r="AP4" s="4">
        <f t="shared" ref="AP4:AP67" si="16">AJ4/(K4+L4)</f>
        <v>0.1719773024879965</v>
      </c>
      <c r="AQ4" s="4">
        <f t="shared" ref="AQ4:AQ67" si="17">AJ4+AG4</f>
        <v>7.9310000000000009</v>
      </c>
    </row>
    <row r="5" spans="1:43" x14ac:dyDescent="0.25">
      <c r="A5" s="4" t="s">
        <v>22</v>
      </c>
      <c r="B5" s="4" t="s">
        <v>23</v>
      </c>
      <c r="C5" s="10">
        <v>34.5</v>
      </c>
      <c r="D5" s="10">
        <v>80</v>
      </c>
      <c r="E5" s="6">
        <v>0.71899999999999997</v>
      </c>
      <c r="F5" s="6">
        <v>0.249</v>
      </c>
      <c r="G5" s="6">
        <v>0.65900000000000003</v>
      </c>
      <c r="H5" s="10">
        <f t="shared" si="0"/>
        <v>0.37784522003034898</v>
      </c>
      <c r="I5" s="10">
        <f t="shared" si="1"/>
        <v>0.34631432545201668</v>
      </c>
      <c r="J5" s="6">
        <v>2.899</v>
      </c>
      <c r="K5" s="11">
        <f t="shared" si="2"/>
        <v>3.6179999999999999</v>
      </c>
      <c r="L5" s="11">
        <v>0.78500000000000003</v>
      </c>
      <c r="M5" s="6">
        <v>0.628</v>
      </c>
      <c r="N5" s="10">
        <f t="shared" si="3"/>
        <v>0.877</v>
      </c>
      <c r="O5" s="11">
        <v>9.4E-2</v>
      </c>
      <c r="P5" s="10">
        <f t="shared" si="4"/>
        <v>0.2423991155334439</v>
      </c>
      <c r="Q5" s="10">
        <f t="shared" si="5"/>
        <v>0.11974522292993631</v>
      </c>
      <c r="R5">
        <f t="shared" si="6"/>
        <v>36.702127659574472</v>
      </c>
      <c r="S5">
        <f t="shared" si="7"/>
        <v>3.5530381050463444</v>
      </c>
      <c r="T5" s="6">
        <v>0.47199999999999998</v>
      </c>
      <c r="U5" s="6">
        <v>0.42799999999999999</v>
      </c>
      <c r="V5" s="6">
        <v>0.184</v>
      </c>
      <c r="W5" s="10">
        <f t="shared" si="8"/>
        <v>0.42990654205607476</v>
      </c>
      <c r="X5" s="10">
        <f t="shared" si="9"/>
        <v>0.38983050847457629</v>
      </c>
      <c r="Y5" s="6">
        <v>0.98399999999999999</v>
      </c>
      <c r="Z5" s="6">
        <v>28.146000000000001</v>
      </c>
      <c r="AA5" s="6">
        <v>0.28899999999999998</v>
      </c>
      <c r="AB5" s="10">
        <f t="shared" si="10"/>
        <v>28.603658536585368</v>
      </c>
      <c r="AC5" s="10">
        <f t="shared" si="11"/>
        <v>0.29369918699186992</v>
      </c>
      <c r="AD5" s="6">
        <v>5.625</v>
      </c>
      <c r="AE5" s="6">
        <v>1.639</v>
      </c>
      <c r="AF5" s="11">
        <f t="shared" si="12"/>
        <v>7.0809999999999995</v>
      </c>
      <c r="AG5" s="10">
        <f t="shared" si="13"/>
        <v>2.1120000000000001</v>
      </c>
      <c r="AH5" s="10">
        <f t="shared" si="14"/>
        <v>0.29826295720943374</v>
      </c>
      <c r="AJ5" s="4">
        <f t="shared" si="15"/>
        <v>0.97099999999999997</v>
      </c>
      <c r="AP5" s="4">
        <f t="shared" si="16"/>
        <v>0.22053145582557349</v>
      </c>
      <c r="AQ5" s="4">
        <f t="shared" si="17"/>
        <v>3.0830000000000002</v>
      </c>
    </row>
    <row r="6" spans="1:43" x14ac:dyDescent="0.25">
      <c r="A6" s="4" t="s">
        <v>24</v>
      </c>
      <c r="B6" s="4" t="s">
        <v>23</v>
      </c>
      <c r="C6" s="10">
        <v>20.5</v>
      </c>
      <c r="D6" s="10">
        <v>58.5</v>
      </c>
      <c r="E6" s="6">
        <v>0.17799999999999999</v>
      </c>
      <c r="F6" s="6">
        <v>5.5E-2</v>
      </c>
      <c r="G6" s="6">
        <v>0.16</v>
      </c>
      <c r="H6" s="10">
        <f t="shared" si="0"/>
        <v>0.34375</v>
      </c>
      <c r="I6" s="10">
        <f t="shared" si="1"/>
        <v>0.30898876404494385</v>
      </c>
      <c r="J6" s="6">
        <v>2.1309999999999998</v>
      </c>
      <c r="K6" s="11">
        <f t="shared" si="2"/>
        <v>2.3089999999999997</v>
      </c>
      <c r="L6" s="11">
        <v>2.1160000000000001</v>
      </c>
      <c r="M6" s="6">
        <v>0.47399999999999998</v>
      </c>
      <c r="N6" s="10">
        <f t="shared" si="3"/>
        <v>0.52900000000000003</v>
      </c>
      <c r="O6" s="11">
        <v>0.32500000000000001</v>
      </c>
      <c r="P6" s="10">
        <f t="shared" si="4"/>
        <v>0.22910350801212651</v>
      </c>
      <c r="Q6" s="10">
        <f t="shared" si="5"/>
        <v>0.15359168241965973</v>
      </c>
      <c r="R6">
        <f t="shared" si="6"/>
        <v>6.3076923076923066</v>
      </c>
      <c r="S6">
        <f t="shared" si="7"/>
        <v>2.4004683840749408</v>
      </c>
      <c r="T6" s="6">
        <v>0.505</v>
      </c>
      <c r="U6" s="6">
        <v>0.39</v>
      </c>
      <c r="V6" s="6">
        <v>0.22500000000000001</v>
      </c>
      <c r="W6" s="10">
        <f t="shared" si="8"/>
        <v>0.57692307692307687</v>
      </c>
      <c r="X6" s="10">
        <f t="shared" si="9"/>
        <v>0.44554455445544555</v>
      </c>
      <c r="Y6" s="6">
        <v>0.77400000000000002</v>
      </c>
      <c r="Z6" s="6">
        <v>19.681000000000001</v>
      </c>
      <c r="AA6" s="6">
        <v>0.30299999999999999</v>
      </c>
      <c r="AB6" s="10">
        <f t="shared" si="10"/>
        <v>25.427648578811372</v>
      </c>
      <c r="AC6" s="10">
        <f t="shared" si="11"/>
        <v>0.39147286821705424</v>
      </c>
      <c r="AD6" s="6">
        <v>6.84</v>
      </c>
      <c r="AE6" s="6">
        <v>2.633</v>
      </c>
      <c r="AF6" s="11">
        <f t="shared" si="12"/>
        <v>8.1189999999999998</v>
      </c>
      <c r="AG6" s="10">
        <f t="shared" si="13"/>
        <v>3.161</v>
      </c>
      <c r="AH6" s="10">
        <f t="shared" si="14"/>
        <v>0.38933366178100753</v>
      </c>
      <c r="AJ6" s="4">
        <f t="shared" si="15"/>
        <v>0.85400000000000009</v>
      </c>
      <c r="AP6" s="4">
        <f t="shared" si="16"/>
        <v>0.1929943502824859</v>
      </c>
      <c r="AQ6" s="4">
        <f t="shared" si="17"/>
        <v>4.0150000000000006</v>
      </c>
    </row>
    <row r="7" spans="1:43" x14ac:dyDescent="0.25">
      <c r="A7" s="4" t="s">
        <v>25</v>
      </c>
      <c r="B7" s="4" t="s">
        <v>23</v>
      </c>
      <c r="C7" s="10">
        <v>25.5</v>
      </c>
      <c r="D7" s="10">
        <v>71</v>
      </c>
      <c r="E7" s="6">
        <v>0.255</v>
      </c>
      <c r="F7" s="6">
        <v>7.0000000000000007E-2</v>
      </c>
      <c r="G7" s="6">
        <v>0.223</v>
      </c>
      <c r="H7" s="10">
        <f t="shared" si="0"/>
        <v>0.31390134529147984</v>
      </c>
      <c r="I7" s="10">
        <f t="shared" si="1"/>
        <v>0.27450980392156865</v>
      </c>
      <c r="J7" s="6">
        <v>2.8980000000000001</v>
      </c>
      <c r="K7" s="11">
        <f t="shared" si="2"/>
        <v>3.153</v>
      </c>
      <c r="L7" s="11">
        <v>2.0819999999999999</v>
      </c>
      <c r="M7" s="6">
        <v>0.61799999999999999</v>
      </c>
      <c r="N7" s="10">
        <f t="shared" si="3"/>
        <v>0.68799999999999994</v>
      </c>
      <c r="O7" s="11">
        <v>0.33800000000000002</v>
      </c>
      <c r="P7" s="10">
        <f t="shared" si="4"/>
        <v>0.21820488423723436</v>
      </c>
      <c r="Q7" s="10">
        <f t="shared" si="5"/>
        <v>0.16234390009606151</v>
      </c>
      <c r="R7">
        <f t="shared" si="6"/>
        <v>7.5443786982248513</v>
      </c>
      <c r="S7">
        <f t="shared" si="7"/>
        <v>2.4853801169590639</v>
      </c>
      <c r="T7" s="6">
        <v>0.79</v>
      </c>
      <c r="U7" s="6">
        <v>0.64500000000000002</v>
      </c>
      <c r="V7" s="6">
        <v>0.33900000000000002</v>
      </c>
      <c r="W7" s="10">
        <f t="shared" si="8"/>
        <v>0.52558139534883719</v>
      </c>
      <c r="X7" s="10">
        <f t="shared" si="9"/>
        <v>0.42911392405063292</v>
      </c>
      <c r="Y7" s="6">
        <v>1.2989999999999999</v>
      </c>
      <c r="Z7" s="6">
        <v>35.865000000000002</v>
      </c>
      <c r="AA7" s="6">
        <v>0.42099999999999999</v>
      </c>
      <c r="AB7" s="10">
        <f t="shared" si="10"/>
        <v>27.609699769053123</v>
      </c>
      <c r="AC7" s="10">
        <f t="shared" si="11"/>
        <v>0.32409545804464973</v>
      </c>
      <c r="AD7" s="6">
        <v>10.523</v>
      </c>
      <c r="AE7" s="6">
        <v>3.42</v>
      </c>
      <c r="AF7" s="11">
        <f t="shared" si="12"/>
        <v>12.611999999999998</v>
      </c>
      <c r="AG7" s="10">
        <f t="shared" si="13"/>
        <v>4.18</v>
      </c>
      <c r="AH7" s="10">
        <f t="shared" si="14"/>
        <v>0.33143038376149703</v>
      </c>
      <c r="AJ7" s="4">
        <f t="shared" si="15"/>
        <v>1.026</v>
      </c>
      <c r="AP7" s="4">
        <f t="shared" si="16"/>
        <v>0.19598853868194846</v>
      </c>
      <c r="AQ7" s="4">
        <f t="shared" si="17"/>
        <v>5.2059999999999995</v>
      </c>
    </row>
    <row r="8" spans="1:43" x14ac:dyDescent="0.25">
      <c r="A8" s="4" t="s">
        <v>26</v>
      </c>
      <c r="B8" s="4" t="s">
        <v>23</v>
      </c>
      <c r="C8" s="10">
        <v>63.5</v>
      </c>
      <c r="D8" s="10">
        <v>31.5</v>
      </c>
      <c r="E8" s="6">
        <v>0.45600000000000002</v>
      </c>
      <c r="F8" s="6">
        <v>0.14599999999999999</v>
      </c>
      <c r="G8" s="6">
        <v>0.43</v>
      </c>
      <c r="H8" s="10">
        <f t="shared" si="0"/>
        <v>0.33953488372093021</v>
      </c>
      <c r="I8" s="10">
        <f t="shared" si="1"/>
        <v>0.32017543859649122</v>
      </c>
      <c r="J8" s="6">
        <v>3.7690000000000001</v>
      </c>
      <c r="K8" s="11">
        <f t="shared" si="2"/>
        <v>4.2250000000000005</v>
      </c>
      <c r="L8" s="11">
        <v>2.6640000000000001</v>
      </c>
      <c r="M8" s="6">
        <v>0.3</v>
      </c>
      <c r="N8" s="10">
        <f t="shared" si="3"/>
        <v>0.44599999999999995</v>
      </c>
      <c r="O8" s="11">
        <v>0.92100000000000004</v>
      </c>
      <c r="P8" s="10">
        <f t="shared" si="4"/>
        <v>0.10556213017751477</v>
      </c>
      <c r="Q8" s="10">
        <f t="shared" si="5"/>
        <v>0.34572072072072074</v>
      </c>
      <c r="R8">
        <f t="shared" si="6"/>
        <v>6.8946796959826271</v>
      </c>
      <c r="S8">
        <f t="shared" si="7"/>
        <v>4.6452084857351865</v>
      </c>
      <c r="T8" s="4">
        <v>1.1180000000000001</v>
      </c>
      <c r="U8" s="6">
        <v>0.98899999999999999</v>
      </c>
      <c r="V8" s="6">
        <v>0.498</v>
      </c>
      <c r="W8" s="10">
        <f t="shared" si="8"/>
        <v>0.50353892821031343</v>
      </c>
      <c r="X8" s="10">
        <f t="shared" si="9"/>
        <v>0.44543828264758495</v>
      </c>
      <c r="Y8" s="6">
        <v>0.88300000000000001</v>
      </c>
      <c r="Z8" s="6">
        <v>23.664999999999999</v>
      </c>
      <c r="AA8" s="6">
        <v>0.34699999999999998</v>
      </c>
      <c r="AB8" s="10">
        <f t="shared" si="10"/>
        <v>26.800679501698752</v>
      </c>
      <c r="AC8" s="10">
        <f t="shared" si="11"/>
        <v>0.39297848244620609</v>
      </c>
      <c r="AD8" s="6">
        <v>16.312000000000001</v>
      </c>
      <c r="AE8" s="6">
        <v>6.12</v>
      </c>
      <c r="AF8" s="11">
        <f t="shared" si="12"/>
        <v>18.312999999999999</v>
      </c>
      <c r="AG8" s="10">
        <f t="shared" si="13"/>
        <v>6.9650000000000007</v>
      </c>
      <c r="AH8" s="10">
        <f t="shared" si="14"/>
        <v>0.38033091246655387</v>
      </c>
      <c r="AJ8" s="4">
        <f t="shared" si="15"/>
        <v>1.367</v>
      </c>
      <c r="AP8" s="4">
        <f t="shared" si="16"/>
        <v>0.19843228335026852</v>
      </c>
      <c r="AQ8" s="4">
        <f t="shared" si="17"/>
        <v>8.3320000000000007</v>
      </c>
    </row>
    <row r="9" spans="1:43" x14ac:dyDescent="0.25">
      <c r="A9" s="4" t="s">
        <v>27</v>
      </c>
      <c r="B9" s="4" t="s">
        <v>21</v>
      </c>
      <c r="C9" s="10">
        <v>80</v>
      </c>
      <c r="D9" s="10">
        <v>22.5</v>
      </c>
      <c r="E9" s="6">
        <v>0.86</v>
      </c>
      <c r="F9" s="6">
        <v>0.247</v>
      </c>
      <c r="G9" s="6">
        <v>0.81499999999999995</v>
      </c>
      <c r="H9" s="10">
        <f t="shared" si="0"/>
        <v>0.30306748466257671</v>
      </c>
      <c r="I9" s="10">
        <f t="shared" si="1"/>
        <v>0.28720930232558139</v>
      </c>
      <c r="J9" s="6">
        <v>10.101000000000001</v>
      </c>
      <c r="K9" s="11">
        <f t="shared" si="2"/>
        <v>10.961</v>
      </c>
      <c r="L9" s="11">
        <v>7.8179999999999996</v>
      </c>
      <c r="M9" s="6">
        <v>1.679</v>
      </c>
      <c r="N9" s="10">
        <f t="shared" si="3"/>
        <v>1.9260000000000002</v>
      </c>
      <c r="O9" s="11">
        <v>0.89400000000000002</v>
      </c>
      <c r="P9" s="10">
        <f t="shared" si="4"/>
        <v>0.17571389471763527</v>
      </c>
      <c r="Q9" s="10">
        <f t="shared" si="5"/>
        <v>0.11435149654643131</v>
      </c>
      <c r="R9">
        <f t="shared" si="6"/>
        <v>8.9485458612975393</v>
      </c>
      <c r="S9">
        <f t="shared" si="7"/>
        <v>2.8368794326241131</v>
      </c>
      <c r="T9" s="6">
        <v>1.028</v>
      </c>
      <c r="U9" s="6">
        <v>0.93400000000000005</v>
      </c>
      <c r="V9" s="6">
        <v>0.33900000000000002</v>
      </c>
      <c r="W9" s="10">
        <f t="shared" si="8"/>
        <v>0.36295503211991437</v>
      </c>
      <c r="X9" s="10">
        <f t="shared" si="9"/>
        <v>0.32976653696498054</v>
      </c>
      <c r="Y9" s="6">
        <v>1.327</v>
      </c>
      <c r="Z9" s="6">
        <v>31.797000000000001</v>
      </c>
      <c r="AA9" s="6">
        <v>0.29199999999999998</v>
      </c>
      <c r="AB9" s="10">
        <f t="shared" si="10"/>
        <v>23.961567445365489</v>
      </c>
      <c r="AC9" s="10">
        <f t="shared" si="11"/>
        <v>0.22004521477015823</v>
      </c>
      <c r="AD9" s="6">
        <v>19.565000000000001</v>
      </c>
      <c r="AE9" s="6">
        <v>4.41</v>
      </c>
      <c r="AF9" s="11">
        <f t="shared" si="12"/>
        <v>21.92</v>
      </c>
      <c r="AG9" s="10">
        <f t="shared" si="13"/>
        <v>5.0410000000000004</v>
      </c>
      <c r="AH9" s="10">
        <f t="shared" si="14"/>
        <v>0.22997262773722627</v>
      </c>
      <c r="AJ9" s="4">
        <f t="shared" si="15"/>
        <v>2.8200000000000003</v>
      </c>
      <c r="AP9" s="4">
        <f t="shared" si="16"/>
        <v>0.15016774056126525</v>
      </c>
      <c r="AQ9" s="4">
        <f t="shared" si="17"/>
        <v>7.8610000000000007</v>
      </c>
    </row>
    <row r="10" spans="1:43" x14ac:dyDescent="0.25">
      <c r="A10" s="4" t="s">
        <v>28</v>
      </c>
      <c r="B10" s="4" t="s">
        <v>19</v>
      </c>
      <c r="C10" s="10">
        <v>58</v>
      </c>
      <c r="D10" s="10">
        <v>64.5</v>
      </c>
      <c r="E10" s="6">
        <v>1.341</v>
      </c>
      <c r="F10" s="4">
        <v>0.53200000000000003</v>
      </c>
      <c r="G10" s="6">
        <v>1.24</v>
      </c>
      <c r="H10" s="10">
        <f t="shared" si="0"/>
        <v>0.42903225806451617</v>
      </c>
      <c r="I10" s="10">
        <f t="shared" si="1"/>
        <v>0.39671886651752425</v>
      </c>
      <c r="J10" s="6">
        <v>14.71</v>
      </c>
      <c r="K10" s="11">
        <f t="shared" si="2"/>
        <v>16.051000000000002</v>
      </c>
      <c r="L10" s="11">
        <v>4.7190000000000003</v>
      </c>
      <c r="M10" s="4">
        <v>3.2810000000000001</v>
      </c>
      <c r="N10" s="10">
        <f t="shared" si="3"/>
        <v>3.8130000000000002</v>
      </c>
      <c r="O10" s="10">
        <v>0.68799999999999994</v>
      </c>
      <c r="P10" s="10">
        <f t="shared" si="4"/>
        <v>0.23755529250513985</v>
      </c>
      <c r="Q10" s="10">
        <f t="shared" si="5"/>
        <v>0.14579360033905486</v>
      </c>
      <c r="R10">
        <f t="shared" si="6"/>
        <v>8.4302325581395348</v>
      </c>
      <c r="S10">
        <f t="shared" si="7"/>
        <v>1.2886025327704953</v>
      </c>
      <c r="T10" s="6">
        <v>1.2689999999999999</v>
      </c>
      <c r="U10" s="6">
        <v>1.1000000000000001</v>
      </c>
      <c r="V10" s="4">
        <v>0.60799999999999998</v>
      </c>
      <c r="W10" s="10">
        <f t="shared" si="8"/>
        <v>0.55272727272727262</v>
      </c>
      <c r="X10" s="10">
        <f t="shared" si="9"/>
        <v>0.47911741528762808</v>
      </c>
      <c r="Y10" s="6">
        <v>1.167</v>
      </c>
      <c r="Z10" s="6">
        <v>30.49</v>
      </c>
      <c r="AA10" s="4">
        <v>0.49099999999999999</v>
      </c>
      <c r="AB10" s="10">
        <f t="shared" si="10"/>
        <v>26.12682090831191</v>
      </c>
      <c r="AC10" s="10">
        <f t="shared" si="11"/>
        <v>0.42073693230505566</v>
      </c>
      <c r="AD10" s="6">
        <v>24.498999999999999</v>
      </c>
      <c r="AE10" s="4">
        <v>10.164999999999999</v>
      </c>
      <c r="AF10" s="11">
        <f t="shared" si="12"/>
        <v>26.934999999999999</v>
      </c>
      <c r="AG10" s="10">
        <f t="shared" si="13"/>
        <v>11.263999999999999</v>
      </c>
      <c r="AH10" s="10">
        <f t="shared" si="14"/>
        <v>0.4181919435678485</v>
      </c>
      <c r="AJ10" s="4">
        <f t="shared" si="15"/>
        <v>4.5010000000000003</v>
      </c>
      <c r="AP10" s="4">
        <f t="shared" si="16"/>
        <v>0.21670678863745785</v>
      </c>
      <c r="AQ10" s="4">
        <f t="shared" si="17"/>
        <v>15.765000000000001</v>
      </c>
    </row>
    <row r="11" spans="1:43" x14ac:dyDescent="0.25">
      <c r="A11" s="4" t="s">
        <v>29</v>
      </c>
      <c r="B11" s="4" t="s">
        <v>19</v>
      </c>
      <c r="C11" s="10">
        <v>43</v>
      </c>
      <c r="D11" s="10">
        <v>68</v>
      </c>
      <c r="E11" s="6">
        <v>1.454</v>
      </c>
      <c r="F11" s="4">
        <v>0.53700000000000003</v>
      </c>
      <c r="G11" s="6">
        <v>1.5009999999999999</v>
      </c>
      <c r="H11" s="10">
        <f t="shared" si="0"/>
        <v>0.35776149233844107</v>
      </c>
      <c r="I11" s="10">
        <f t="shared" si="1"/>
        <v>0.36932599724896842</v>
      </c>
      <c r="J11" s="6">
        <v>10.545</v>
      </c>
      <c r="K11" s="11">
        <f t="shared" si="2"/>
        <v>11.999000000000001</v>
      </c>
      <c r="L11" s="11">
        <v>7.6669999999999998</v>
      </c>
      <c r="M11" s="4">
        <v>2.4649999999999999</v>
      </c>
      <c r="N11" s="10">
        <f t="shared" si="3"/>
        <v>3.0019999999999998</v>
      </c>
      <c r="O11" s="10">
        <v>0.85499999999999998</v>
      </c>
      <c r="P11" s="10">
        <f t="shared" si="4"/>
        <v>0.25018751562630215</v>
      </c>
      <c r="Q11" s="10">
        <f t="shared" si="5"/>
        <v>0.11151689056997521</v>
      </c>
      <c r="R11">
        <f t="shared" si="6"/>
        <v>5.0292397660818713</v>
      </c>
      <c r="S11">
        <f t="shared" si="7"/>
        <v>1.1148561057816957</v>
      </c>
      <c r="T11" s="6">
        <v>1.7629999999999999</v>
      </c>
      <c r="U11" s="6">
        <v>1.6080000000000001</v>
      </c>
      <c r="V11" s="4">
        <v>0.79</v>
      </c>
      <c r="W11" s="10">
        <f t="shared" si="8"/>
        <v>0.49129353233830847</v>
      </c>
      <c r="X11" s="10">
        <f t="shared" si="9"/>
        <v>0.44809982983550772</v>
      </c>
      <c r="Y11" s="6">
        <v>0.85699999999999998</v>
      </c>
      <c r="Z11" s="6">
        <v>30.206</v>
      </c>
      <c r="AA11" s="4">
        <v>0.35699999999999998</v>
      </c>
      <c r="AB11" s="10">
        <f t="shared" si="10"/>
        <v>35.246207701283545</v>
      </c>
      <c r="AC11" s="10">
        <f t="shared" si="11"/>
        <v>0.41656942823803966</v>
      </c>
      <c r="AD11" s="6">
        <v>19.385000000000002</v>
      </c>
      <c r="AE11" s="4">
        <v>7.5380000000000003</v>
      </c>
      <c r="AF11" s="11">
        <f t="shared" si="12"/>
        <v>22.005000000000003</v>
      </c>
      <c r="AG11" s="10">
        <f t="shared" si="13"/>
        <v>8.6850000000000005</v>
      </c>
      <c r="AH11" s="10">
        <f t="shared" si="14"/>
        <v>0.39468302658486704</v>
      </c>
      <c r="AJ11" s="4">
        <f t="shared" si="15"/>
        <v>3.8569999999999998</v>
      </c>
      <c r="AP11" s="4">
        <f t="shared" si="16"/>
        <v>0.19612529238279261</v>
      </c>
      <c r="AQ11" s="4">
        <f t="shared" si="17"/>
        <v>12.542</v>
      </c>
    </row>
    <row r="12" spans="1:43" x14ac:dyDescent="0.25">
      <c r="A12" s="4" t="s">
        <v>30</v>
      </c>
      <c r="B12" s="4" t="s">
        <v>23</v>
      </c>
      <c r="C12" s="10">
        <v>72</v>
      </c>
      <c r="D12" s="10">
        <v>38</v>
      </c>
      <c r="E12" s="6">
        <v>0.29899999999999999</v>
      </c>
      <c r="F12" s="6">
        <v>8.7999999999999995E-2</v>
      </c>
      <c r="G12" s="6">
        <v>0.26400000000000001</v>
      </c>
      <c r="H12" s="10">
        <f t="shared" si="0"/>
        <v>0.33333333333333331</v>
      </c>
      <c r="I12" s="10">
        <f t="shared" si="1"/>
        <v>0.29431438127090298</v>
      </c>
      <c r="J12" s="6">
        <v>3.992</v>
      </c>
      <c r="K12" s="11">
        <f t="shared" si="2"/>
        <v>4.2910000000000004</v>
      </c>
      <c r="L12" s="11">
        <v>1.383</v>
      </c>
      <c r="M12" s="6">
        <v>0.86299999999999999</v>
      </c>
      <c r="N12" s="10">
        <f t="shared" si="3"/>
        <v>0.95099999999999996</v>
      </c>
      <c r="O12" s="11">
        <v>0.18</v>
      </c>
      <c r="P12" s="10">
        <f t="shared" si="4"/>
        <v>0.22162666045210905</v>
      </c>
      <c r="Q12" s="10">
        <f t="shared" si="5"/>
        <v>0.13015184381778741</v>
      </c>
      <c r="R12">
        <f t="shared" si="6"/>
        <v>40</v>
      </c>
      <c r="S12">
        <f t="shared" si="7"/>
        <v>6.3660477453580899</v>
      </c>
      <c r="T12" s="6">
        <v>0.73</v>
      </c>
      <c r="U12" s="6">
        <v>0.628</v>
      </c>
      <c r="V12" s="6">
        <v>0.307</v>
      </c>
      <c r="W12" s="10">
        <f t="shared" si="8"/>
        <v>0.48885350318471338</v>
      </c>
      <c r="X12" s="10">
        <f t="shared" si="9"/>
        <v>0.42054794520547945</v>
      </c>
      <c r="Y12" s="6">
        <v>0.78500000000000003</v>
      </c>
      <c r="Z12" s="6">
        <v>20.463999999999999</v>
      </c>
      <c r="AA12" s="6">
        <v>0.28599999999999998</v>
      </c>
      <c r="AB12" s="10">
        <f t="shared" si="10"/>
        <v>26.068789808917195</v>
      </c>
      <c r="AC12" s="10">
        <f t="shared" si="11"/>
        <v>0.36433121019108278</v>
      </c>
      <c r="AD12" s="6">
        <v>10.46</v>
      </c>
      <c r="AE12" s="6">
        <v>3.6429999999999998</v>
      </c>
      <c r="AF12" s="11">
        <f t="shared" si="12"/>
        <v>11.975000000000001</v>
      </c>
      <c r="AG12" s="10">
        <f t="shared" si="13"/>
        <v>4.2359999999999998</v>
      </c>
      <c r="AH12" s="10">
        <f t="shared" si="14"/>
        <v>0.35373695198329846</v>
      </c>
      <c r="AJ12" s="4">
        <f t="shared" si="15"/>
        <v>1.131</v>
      </c>
      <c r="AP12" s="4">
        <f t="shared" si="16"/>
        <v>0.19933027846316531</v>
      </c>
      <c r="AQ12" s="4">
        <f t="shared" si="17"/>
        <v>5.367</v>
      </c>
    </row>
    <row r="13" spans="1:43" x14ac:dyDescent="0.25">
      <c r="A13" s="4" t="s">
        <v>31</v>
      </c>
      <c r="B13" s="4" t="s">
        <v>21</v>
      </c>
      <c r="C13" s="10">
        <v>70</v>
      </c>
      <c r="D13" s="10">
        <v>24.5</v>
      </c>
      <c r="E13" s="6">
        <v>1.2310000000000001</v>
      </c>
      <c r="F13" s="6">
        <v>0.47499999999999998</v>
      </c>
      <c r="G13" s="6">
        <v>1.1459999999999999</v>
      </c>
      <c r="H13" s="10">
        <f t="shared" si="0"/>
        <v>0.41448516579406636</v>
      </c>
      <c r="I13" s="10">
        <f t="shared" si="1"/>
        <v>0.38586515028432167</v>
      </c>
      <c r="J13" s="6">
        <v>15.853</v>
      </c>
      <c r="K13" s="11">
        <f t="shared" si="2"/>
        <v>17.084</v>
      </c>
      <c r="L13" s="11">
        <v>13.579000000000001</v>
      </c>
      <c r="M13" s="6">
        <v>3.6280000000000001</v>
      </c>
      <c r="N13" s="10">
        <f t="shared" si="3"/>
        <v>4.1029999999999998</v>
      </c>
      <c r="O13" s="11">
        <v>2.335</v>
      </c>
      <c r="P13" s="10">
        <f t="shared" si="4"/>
        <v>0.24016623741512524</v>
      </c>
      <c r="Q13" s="10">
        <f t="shared" si="5"/>
        <v>0.17195669784225642</v>
      </c>
      <c r="R13">
        <f t="shared" si="6"/>
        <v>2.9978586723768736</v>
      </c>
      <c r="S13">
        <f t="shared" si="7"/>
        <v>1.0872941907424667</v>
      </c>
      <c r="T13" s="6">
        <v>1.5589999999999999</v>
      </c>
      <c r="U13" s="6">
        <v>1.355</v>
      </c>
      <c r="V13" s="6">
        <v>0.68600000000000005</v>
      </c>
      <c r="W13" s="10">
        <f t="shared" si="8"/>
        <v>0.50627306273062733</v>
      </c>
      <c r="X13" s="10">
        <f t="shared" si="9"/>
        <v>0.44002565747273897</v>
      </c>
      <c r="Y13" s="6">
        <v>0.871</v>
      </c>
      <c r="Z13" s="6">
        <v>25.760999999999999</v>
      </c>
      <c r="AA13" s="6">
        <v>0.36599999999999999</v>
      </c>
      <c r="AB13" s="10">
        <f t="shared" si="10"/>
        <v>29.576349024110218</v>
      </c>
      <c r="AC13" s="10">
        <f t="shared" si="11"/>
        <v>0.42020665901262916</v>
      </c>
      <c r="AD13" s="6">
        <v>22.282</v>
      </c>
      <c r="AE13" s="6">
        <v>8.2520000000000007</v>
      </c>
      <c r="AF13" s="11">
        <f t="shared" si="12"/>
        <v>24.712</v>
      </c>
      <c r="AG13" s="10">
        <f t="shared" si="13"/>
        <v>9.3040000000000003</v>
      </c>
      <c r="AH13" s="10">
        <f t="shared" si="14"/>
        <v>0.37649724830042086</v>
      </c>
      <c r="AJ13" s="4">
        <f t="shared" si="15"/>
        <v>6.4379999999999997</v>
      </c>
      <c r="AP13" s="4">
        <f t="shared" si="16"/>
        <v>0.20995988650816944</v>
      </c>
      <c r="AQ13" s="4">
        <f t="shared" si="17"/>
        <v>15.742000000000001</v>
      </c>
    </row>
    <row r="14" spans="1:43" x14ac:dyDescent="0.25">
      <c r="A14" s="4" t="s">
        <v>32</v>
      </c>
      <c r="B14" s="4" t="s">
        <v>21</v>
      </c>
      <c r="C14" s="10" t="s">
        <v>33</v>
      </c>
      <c r="D14" s="10" t="s">
        <v>33</v>
      </c>
      <c r="E14" s="6">
        <v>1.407</v>
      </c>
      <c r="F14" s="6">
        <v>0.56200000000000006</v>
      </c>
      <c r="G14" s="6">
        <v>1.2130000000000001</v>
      </c>
      <c r="H14" s="10">
        <f t="shared" si="0"/>
        <v>0.46331409727947243</v>
      </c>
      <c r="I14" s="10">
        <f t="shared" si="1"/>
        <v>0.39943141435678753</v>
      </c>
      <c r="J14" s="6">
        <v>10.56</v>
      </c>
      <c r="K14" s="11">
        <f t="shared" si="2"/>
        <v>11.967000000000001</v>
      </c>
      <c r="L14" s="11">
        <v>17.225999999999999</v>
      </c>
      <c r="M14" s="6">
        <v>3.4550000000000001</v>
      </c>
      <c r="N14" s="10">
        <f t="shared" si="3"/>
        <v>4.0170000000000003</v>
      </c>
      <c r="O14" s="11">
        <v>2.0960000000000001</v>
      </c>
      <c r="P14" s="10">
        <f t="shared" si="4"/>
        <v>0.33567310102782655</v>
      </c>
      <c r="Q14" s="10">
        <f t="shared" si="5"/>
        <v>0.12167653546963893</v>
      </c>
      <c r="R14" t="e">
        <f t="shared" si="6"/>
        <v>#VALUE!</v>
      </c>
      <c r="S14" t="e">
        <f t="shared" si="7"/>
        <v>#VALUE!</v>
      </c>
      <c r="T14" s="6">
        <v>1.2050000000000001</v>
      </c>
      <c r="U14" s="6">
        <v>1.014</v>
      </c>
      <c r="V14" s="6">
        <v>0.55000000000000004</v>
      </c>
      <c r="W14" s="10">
        <f t="shared" si="8"/>
        <v>0.54240631163708086</v>
      </c>
      <c r="X14" s="10">
        <f t="shared" si="9"/>
        <v>0.45643153526970953</v>
      </c>
      <c r="Y14" s="6">
        <v>0.89700000000000002</v>
      </c>
      <c r="Z14" s="6">
        <v>26.777000000000001</v>
      </c>
      <c r="AA14" s="6">
        <v>0.34899999999999998</v>
      </c>
      <c r="AB14" s="10">
        <f t="shared" si="10"/>
        <v>29.851727982162764</v>
      </c>
      <c r="AC14" s="10">
        <f t="shared" si="11"/>
        <v>0.38907469342251949</v>
      </c>
      <c r="AD14" s="6">
        <v>20.759</v>
      </c>
      <c r="AE14" s="6">
        <v>7.6639999999999997</v>
      </c>
      <c r="AF14" s="11">
        <f t="shared" si="12"/>
        <v>22.860999999999997</v>
      </c>
      <c r="AG14" s="10">
        <f t="shared" si="13"/>
        <v>8.5630000000000006</v>
      </c>
      <c r="AH14" s="10">
        <f t="shared" si="14"/>
        <v>0.3745680416429728</v>
      </c>
      <c r="AJ14" s="4">
        <f t="shared" si="15"/>
        <v>6.1130000000000004</v>
      </c>
      <c r="AP14" s="4">
        <f t="shared" si="16"/>
        <v>0.20939951358202311</v>
      </c>
      <c r="AQ14" s="4">
        <f t="shared" si="17"/>
        <v>14.676000000000002</v>
      </c>
    </row>
    <row r="15" spans="1:43" x14ac:dyDescent="0.25">
      <c r="A15" s="4" t="s">
        <v>34</v>
      </c>
      <c r="B15" s="4" t="s">
        <v>21</v>
      </c>
      <c r="C15" s="10">
        <v>79</v>
      </c>
      <c r="D15" s="10">
        <v>39</v>
      </c>
      <c r="E15" s="6">
        <v>1.716</v>
      </c>
      <c r="F15" s="6">
        <v>0.754</v>
      </c>
      <c r="G15" s="6">
        <v>1.498</v>
      </c>
      <c r="H15" s="10">
        <f t="shared" si="0"/>
        <v>0.50333778371161553</v>
      </c>
      <c r="I15" s="10">
        <f t="shared" si="1"/>
        <v>0.43939393939393939</v>
      </c>
      <c r="J15" s="6">
        <v>19</v>
      </c>
      <c r="K15" s="11">
        <f t="shared" si="2"/>
        <v>20.716000000000001</v>
      </c>
      <c r="L15" s="11">
        <v>15.69</v>
      </c>
      <c r="M15" s="6">
        <v>4.8209999999999997</v>
      </c>
      <c r="N15" s="10">
        <f t="shared" si="3"/>
        <v>5.5749999999999993</v>
      </c>
      <c r="O15" s="11">
        <v>1.966</v>
      </c>
      <c r="P15" s="10">
        <f t="shared" si="4"/>
        <v>0.2691156593937053</v>
      </c>
      <c r="Q15" s="10">
        <f t="shared" si="5"/>
        <v>0.1253027405991077</v>
      </c>
      <c r="R15">
        <f t="shared" si="6"/>
        <v>4.0183112919633777</v>
      </c>
      <c r="S15">
        <f t="shared" si="7"/>
        <v>1.0476064182469169</v>
      </c>
      <c r="T15" s="6">
        <v>1.181</v>
      </c>
      <c r="U15" s="6">
        <v>1.052</v>
      </c>
      <c r="V15" s="6">
        <v>0.59399999999999997</v>
      </c>
      <c r="W15" s="10">
        <f t="shared" si="8"/>
        <v>0.56463878326996197</v>
      </c>
      <c r="X15" s="10">
        <f t="shared" si="9"/>
        <v>0.50296359017781533</v>
      </c>
      <c r="Y15" s="6">
        <v>0.627</v>
      </c>
      <c r="Z15" s="6">
        <v>16.553999999999998</v>
      </c>
      <c r="AA15" s="6">
        <v>0.27400000000000002</v>
      </c>
      <c r="AB15" s="10">
        <f t="shared" si="10"/>
        <v>26.401913875598083</v>
      </c>
      <c r="AC15" s="10">
        <f t="shared" si="11"/>
        <v>0.43700159489633178</v>
      </c>
      <c r="AD15" s="6">
        <v>35.042000000000002</v>
      </c>
      <c r="AE15" s="6">
        <v>13.378</v>
      </c>
      <c r="AF15" s="11">
        <f t="shared" si="12"/>
        <v>36.85</v>
      </c>
      <c r="AG15" s="10">
        <f t="shared" si="13"/>
        <v>14.246</v>
      </c>
      <c r="AH15" s="10">
        <f t="shared" si="14"/>
        <v>0.38659430122116689</v>
      </c>
      <c r="AJ15" s="4">
        <f t="shared" si="15"/>
        <v>7.5409999999999995</v>
      </c>
      <c r="AP15" s="4">
        <f t="shared" si="16"/>
        <v>0.20713618634291051</v>
      </c>
      <c r="AQ15" s="4">
        <f t="shared" si="17"/>
        <v>21.786999999999999</v>
      </c>
    </row>
    <row r="16" spans="1:43" x14ac:dyDescent="0.25">
      <c r="A16" s="4" t="s">
        <v>35</v>
      </c>
      <c r="B16" s="4" t="s">
        <v>21</v>
      </c>
      <c r="C16" s="10">
        <v>72</v>
      </c>
      <c r="D16" s="10">
        <v>33</v>
      </c>
      <c r="E16" s="6">
        <v>1.415</v>
      </c>
      <c r="F16" s="6">
        <v>0.45200000000000001</v>
      </c>
      <c r="G16" s="6">
        <v>1.3180000000000001</v>
      </c>
      <c r="H16" s="10">
        <f t="shared" si="0"/>
        <v>0.34294385432473445</v>
      </c>
      <c r="I16" s="10">
        <f t="shared" si="1"/>
        <v>0.31943462897526503</v>
      </c>
      <c r="J16" s="6">
        <v>11.289</v>
      </c>
      <c r="K16" s="11">
        <f t="shared" si="2"/>
        <v>12.704000000000001</v>
      </c>
      <c r="L16" s="11">
        <v>6.2439999999999998</v>
      </c>
      <c r="M16" s="6">
        <v>2.1970000000000001</v>
      </c>
      <c r="N16" s="10">
        <f t="shared" si="3"/>
        <v>2.649</v>
      </c>
      <c r="O16" s="11">
        <v>0.71199999999999997</v>
      </c>
      <c r="P16" s="10">
        <f t="shared" si="4"/>
        <v>0.20851700251889169</v>
      </c>
      <c r="Q16" s="10">
        <f t="shared" si="5"/>
        <v>0.11402946828955797</v>
      </c>
      <c r="R16">
        <f t="shared" si="6"/>
        <v>10.112359550561798</v>
      </c>
      <c r="S16">
        <f t="shared" si="7"/>
        <v>2.1422195775066948</v>
      </c>
      <c r="T16" s="6">
        <v>0.94899999999999995</v>
      </c>
      <c r="U16" s="6">
        <v>0.84499999999999997</v>
      </c>
      <c r="V16" s="6">
        <v>0.34</v>
      </c>
      <c r="W16" s="10">
        <f t="shared" si="8"/>
        <v>0.4023668639053255</v>
      </c>
      <c r="X16" s="10">
        <f t="shared" si="9"/>
        <v>0.35827186512118026</v>
      </c>
      <c r="Y16" s="6">
        <v>1.1279999999999999</v>
      </c>
      <c r="Z16" s="6">
        <v>31.181000000000001</v>
      </c>
      <c r="AA16" s="6">
        <v>0.36</v>
      </c>
      <c r="AB16" s="10">
        <f t="shared" si="10"/>
        <v>27.642730496453904</v>
      </c>
      <c r="AC16" s="10">
        <f t="shared" si="11"/>
        <v>0.31914893617021278</v>
      </c>
      <c r="AD16" s="6">
        <v>17.927</v>
      </c>
      <c r="AE16" s="6">
        <v>5.4180000000000001</v>
      </c>
      <c r="AF16" s="11">
        <f t="shared" si="12"/>
        <v>20.004000000000001</v>
      </c>
      <c r="AG16" s="10">
        <f t="shared" si="13"/>
        <v>6.1180000000000003</v>
      </c>
      <c r="AH16" s="10">
        <f t="shared" si="14"/>
        <v>0.30583883223355329</v>
      </c>
      <c r="AJ16" s="4">
        <f t="shared" si="15"/>
        <v>3.3609999999999998</v>
      </c>
      <c r="AP16" s="4">
        <f t="shared" si="16"/>
        <v>0.17738019843782984</v>
      </c>
      <c r="AQ16" s="4">
        <f t="shared" si="17"/>
        <v>9.4789999999999992</v>
      </c>
    </row>
    <row r="17" spans="1:43" x14ac:dyDescent="0.25">
      <c r="A17" s="4" t="s">
        <v>36</v>
      </c>
      <c r="B17" s="4" t="s">
        <v>19</v>
      </c>
      <c r="C17" s="10">
        <v>38</v>
      </c>
      <c r="D17" s="10">
        <v>68.5</v>
      </c>
      <c r="E17" s="6">
        <v>1.302</v>
      </c>
      <c r="F17" s="4">
        <v>0.502</v>
      </c>
      <c r="G17" s="6">
        <v>1.1719999999999999</v>
      </c>
      <c r="H17" s="10">
        <f t="shared" si="0"/>
        <v>0.42832764505119458</v>
      </c>
      <c r="I17" s="10">
        <f t="shared" si="1"/>
        <v>0.38556067588325654</v>
      </c>
      <c r="J17" s="6">
        <v>14.752000000000001</v>
      </c>
      <c r="K17" s="11">
        <f t="shared" si="2"/>
        <v>16.054000000000002</v>
      </c>
      <c r="L17" s="11">
        <v>4.9580000000000002</v>
      </c>
      <c r="M17" s="4">
        <v>2.74</v>
      </c>
      <c r="N17" s="10">
        <f t="shared" si="3"/>
        <v>3.242</v>
      </c>
      <c r="O17" s="10">
        <v>0.70899999999999996</v>
      </c>
      <c r="P17" s="10">
        <f t="shared" si="4"/>
        <v>0.20194344088700633</v>
      </c>
      <c r="Q17" s="10">
        <f t="shared" si="5"/>
        <v>0.14300121016538925</v>
      </c>
      <c r="R17">
        <f t="shared" si="6"/>
        <v>5.3596614950634693</v>
      </c>
      <c r="S17">
        <f t="shared" si="7"/>
        <v>0.96178182738547202</v>
      </c>
      <c r="T17" s="6">
        <v>0.83699999999999997</v>
      </c>
      <c r="U17" s="6">
        <v>0.753</v>
      </c>
      <c r="V17" s="4">
        <v>0.37</v>
      </c>
      <c r="W17" s="10">
        <f t="shared" si="8"/>
        <v>0.49136786188579018</v>
      </c>
      <c r="X17" s="10">
        <f t="shared" si="9"/>
        <v>0.44205495818399043</v>
      </c>
      <c r="Y17" s="6">
        <v>0.81200000000000006</v>
      </c>
      <c r="Z17" s="6">
        <v>23.356000000000002</v>
      </c>
      <c r="AA17" s="4">
        <v>0.30199999999999999</v>
      </c>
      <c r="AB17" s="10">
        <f t="shared" si="10"/>
        <v>28.763546798029555</v>
      </c>
      <c r="AC17" s="10">
        <f t="shared" si="11"/>
        <v>0.37192118226600984</v>
      </c>
      <c r="AD17" s="6">
        <v>17.922999999999998</v>
      </c>
      <c r="AE17" s="4">
        <v>6.9640000000000004</v>
      </c>
      <c r="AF17" s="11">
        <f t="shared" si="12"/>
        <v>19.571999999999999</v>
      </c>
      <c r="AG17" s="10">
        <f t="shared" si="13"/>
        <v>7.6360000000000001</v>
      </c>
      <c r="AH17" s="10">
        <f t="shared" si="14"/>
        <v>0.39014919272430004</v>
      </c>
      <c r="AJ17" s="4">
        <f t="shared" si="15"/>
        <v>3.9510000000000001</v>
      </c>
      <c r="AP17" s="4">
        <f t="shared" si="16"/>
        <v>0.18803540833809251</v>
      </c>
      <c r="AQ17" s="4">
        <f t="shared" si="17"/>
        <v>11.587</v>
      </c>
    </row>
    <row r="18" spans="1:43" x14ac:dyDescent="0.25">
      <c r="A18" s="4" t="s">
        <v>37</v>
      </c>
      <c r="B18" s="4" t="s">
        <v>23</v>
      </c>
      <c r="C18" s="10">
        <v>73</v>
      </c>
      <c r="D18" s="10">
        <v>27.5</v>
      </c>
      <c r="E18" s="6">
        <v>0.32800000000000001</v>
      </c>
      <c r="F18" s="6">
        <v>0.09</v>
      </c>
      <c r="G18" s="6">
        <v>0.23</v>
      </c>
      <c r="H18" s="10">
        <f t="shared" si="0"/>
        <v>0.39130434782608692</v>
      </c>
      <c r="I18" s="10">
        <f t="shared" si="1"/>
        <v>0.27439024390243899</v>
      </c>
      <c r="J18" s="6">
        <v>2.3490000000000002</v>
      </c>
      <c r="K18" s="11">
        <f t="shared" si="2"/>
        <v>2.677</v>
      </c>
      <c r="L18" s="11">
        <v>0.97599999999999998</v>
      </c>
      <c r="M18" s="7">
        <v>0.42899999999999999</v>
      </c>
      <c r="N18" s="10">
        <f t="shared" si="3"/>
        <v>0.51900000000000002</v>
      </c>
      <c r="O18" s="13">
        <v>0.128</v>
      </c>
      <c r="P18" s="10">
        <f t="shared" si="4"/>
        <v>0.19387373926036608</v>
      </c>
      <c r="Q18" s="10">
        <f t="shared" si="5"/>
        <v>0.13114754098360656</v>
      </c>
      <c r="R18">
        <f t="shared" si="6"/>
        <v>57.03125</v>
      </c>
      <c r="S18">
        <f t="shared" si="7"/>
        <v>11.282843894899536</v>
      </c>
      <c r="T18" s="6">
        <v>0.54</v>
      </c>
      <c r="U18" s="6">
        <v>0.46700000000000003</v>
      </c>
      <c r="V18" s="6">
        <v>0.221</v>
      </c>
      <c r="W18" s="10">
        <f t="shared" si="8"/>
        <v>0.47323340471092074</v>
      </c>
      <c r="X18" s="10">
        <f t="shared" si="9"/>
        <v>0.40925925925925921</v>
      </c>
      <c r="Y18" s="6">
        <v>0.94199999999999995</v>
      </c>
      <c r="Z18" s="6">
        <v>21.347999999999999</v>
      </c>
      <c r="AA18" s="6">
        <v>0.249</v>
      </c>
      <c r="AB18" s="10">
        <f t="shared" si="10"/>
        <v>22.662420382165607</v>
      </c>
      <c r="AC18" s="10">
        <f t="shared" si="11"/>
        <v>0.2643312101910828</v>
      </c>
      <c r="AD18" s="6">
        <v>7.226</v>
      </c>
      <c r="AE18" s="6">
        <v>1.911</v>
      </c>
      <c r="AF18" s="11">
        <f t="shared" si="12"/>
        <v>8.7079999999999984</v>
      </c>
      <c r="AG18" s="10">
        <f t="shared" si="13"/>
        <v>2.3810000000000002</v>
      </c>
      <c r="AH18" s="10">
        <f t="shared" si="14"/>
        <v>0.2734267340376666</v>
      </c>
      <c r="AJ18" s="4">
        <f t="shared" si="15"/>
        <v>0.64700000000000002</v>
      </c>
      <c r="AP18" s="4">
        <f t="shared" si="16"/>
        <v>0.17711470024637285</v>
      </c>
      <c r="AQ18" s="4">
        <f t="shared" si="17"/>
        <v>3.0280000000000005</v>
      </c>
    </row>
    <row r="19" spans="1:43" x14ac:dyDescent="0.25">
      <c r="A19" s="4" t="s">
        <v>38</v>
      </c>
      <c r="B19" s="4" t="s">
        <v>19</v>
      </c>
      <c r="C19" s="10">
        <v>84.5</v>
      </c>
      <c r="D19" s="10">
        <v>38.5</v>
      </c>
      <c r="E19" s="6">
        <v>1.2649999999999999</v>
      </c>
      <c r="F19" s="6">
        <v>0.45100000000000001</v>
      </c>
      <c r="G19" s="6">
        <v>1.1319999999999999</v>
      </c>
      <c r="H19" s="10">
        <f t="shared" si="0"/>
        <v>0.39840989399293292</v>
      </c>
      <c r="I19" s="10">
        <f t="shared" si="1"/>
        <v>0.35652173913043483</v>
      </c>
      <c r="J19" s="6">
        <v>19.245000000000001</v>
      </c>
      <c r="K19" s="11">
        <f t="shared" si="2"/>
        <v>20.51</v>
      </c>
      <c r="L19" s="11">
        <v>7.3470000000000004</v>
      </c>
      <c r="M19" s="6">
        <v>3.6179999999999999</v>
      </c>
      <c r="N19" s="10">
        <f t="shared" si="3"/>
        <v>4.069</v>
      </c>
      <c r="O19" s="11">
        <v>0.88500000000000001</v>
      </c>
      <c r="P19" s="10">
        <f t="shared" si="4"/>
        <v>0.19839102876645537</v>
      </c>
      <c r="Q19" s="10">
        <f t="shared" si="5"/>
        <v>0.12045732952225398</v>
      </c>
      <c r="R19">
        <f t="shared" si="6"/>
        <v>9.5480225988700553</v>
      </c>
      <c r="S19">
        <f t="shared" si="7"/>
        <v>1.70569236980218</v>
      </c>
      <c r="T19" s="6">
        <v>1.75</v>
      </c>
      <c r="U19" s="6">
        <v>1.488</v>
      </c>
      <c r="V19" s="6">
        <v>0.54700000000000004</v>
      </c>
      <c r="W19" s="10">
        <f t="shared" si="8"/>
        <v>0.36760752688172044</v>
      </c>
      <c r="X19" s="10">
        <f t="shared" si="9"/>
        <v>0.31257142857142861</v>
      </c>
      <c r="Y19" s="6">
        <v>1.1359999999999999</v>
      </c>
      <c r="Z19" s="6">
        <v>30.425000000000001</v>
      </c>
      <c r="AA19" s="6">
        <v>0.8</v>
      </c>
      <c r="AB19" s="10">
        <f t="shared" si="10"/>
        <v>26.782570422535215</v>
      </c>
      <c r="AC19" s="10">
        <f t="shared" si="11"/>
        <v>0.70422535211267612</v>
      </c>
      <c r="AD19" s="6">
        <v>25.766999999999999</v>
      </c>
      <c r="AE19" s="6">
        <v>11.048</v>
      </c>
      <c r="AF19" s="11">
        <f t="shared" si="12"/>
        <v>28.652999999999999</v>
      </c>
      <c r="AG19" s="10">
        <f t="shared" si="13"/>
        <v>12.395000000000001</v>
      </c>
      <c r="AH19" s="10">
        <f t="shared" si="14"/>
        <v>0.43258995567654351</v>
      </c>
      <c r="AJ19" s="4">
        <f t="shared" si="15"/>
        <v>4.9539999999999997</v>
      </c>
      <c r="AP19" s="4">
        <f t="shared" si="16"/>
        <v>0.17783680941953545</v>
      </c>
      <c r="AQ19" s="4">
        <f t="shared" si="17"/>
        <v>17.349</v>
      </c>
    </row>
    <row r="20" spans="1:43" x14ac:dyDescent="0.25">
      <c r="A20" s="4" t="s">
        <v>39</v>
      </c>
      <c r="B20" s="4" t="s">
        <v>21</v>
      </c>
      <c r="C20" s="10">
        <v>76.5</v>
      </c>
      <c r="D20" s="10">
        <v>39.5</v>
      </c>
      <c r="E20" s="6">
        <v>0.91500000000000004</v>
      </c>
      <c r="F20" s="4">
        <v>0.35599999999999998</v>
      </c>
      <c r="G20" s="6">
        <v>0.86599999999999999</v>
      </c>
      <c r="H20" s="10">
        <f t="shared" si="0"/>
        <v>0.4110854503464203</v>
      </c>
      <c r="I20" s="10">
        <f t="shared" si="1"/>
        <v>0.38907103825136607</v>
      </c>
      <c r="J20" s="6">
        <v>8.39</v>
      </c>
      <c r="K20" s="11">
        <f t="shared" si="2"/>
        <v>9.3049999999999997</v>
      </c>
      <c r="L20" s="11">
        <v>8.3949999999999996</v>
      </c>
      <c r="M20" s="4">
        <v>2.1509999999999998</v>
      </c>
      <c r="N20" s="10">
        <f t="shared" si="3"/>
        <v>2.5069999999999997</v>
      </c>
      <c r="O20" s="10">
        <v>1.8009999999999999</v>
      </c>
      <c r="P20" s="10">
        <f t="shared" si="4"/>
        <v>0.26942504030091347</v>
      </c>
      <c r="Q20" s="10">
        <f t="shared" si="5"/>
        <v>0.21453245979749852</v>
      </c>
      <c r="R20">
        <f t="shared" si="6"/>
        <v>4.2476401998889513</v>
      </c>
      <c r="S20">
        <f t="shared" si="7"/>
        <v>1.775766016713092</v>
      </c>
      <c r="T20" s="6">
        <v>0.57099999999999995</v>
      </c>
      <c r="U20" s="6">
        <v>0.49</v>
      </c>
      <c r="V20" s="4">
        <v>0.26</v>
      </c>
      <c r="W20" s="10">
        <f t="shared" si="8"/>
        <v>0.53061224489795922</v>
      </c>
      <c r="X20" s="10">
        <f t="shared" si="9"/>
        <v>0.45534150612959723</v>
      </c>
      <c r="Y20" s="6">
        <v>0.85199999999999998</v>
      </c>
      <c r="Z20" s="6">
        <v>20.777000000000001</v>
      </c>
      <c r="AA20" s="4">
        <v>0.36599999999999999</v>
      </c>
      <c r="AB20" s="10">
        <f t="shared" si="10"/>
        <v>24.386150234741788</v>
      </c>
      <c r="AC20" s="10">
        <f t="shared" si="11"/>
        <v>0.42957746478873238</v>
      </c>
      <c r="AD20" s="6">
        <v>15.755000000000001</v>
      </c>
      <c r="AE20" s="4">
        <v>6.2030000000000003</v>
      </c>
      <c r="AF20" s="11">
        <f t="shared" si="12"/>
        <v>17.178000000000001</v>
      </c>
      <c r="AG20" s="10">
        <f t="shared" si="13"/>
        <v>6.8289999999999997</v>
      </c>
      <c r="AH20" s="10">
        <f t="shared" si="14"/>
        <v>0.39754336942600998</v>
      </c>
      <c r="AJ20" s="4">
        <f t="shared" si="15"/>
        <v>4.3079999999999998</v>
      </c>
      <c r="AP20" s="4">
        <f t="shared" si="16"/>
        <v>0.24338983050847457</v>
      </c>
      <c r="AQ20" s="4">
        <f t="shared" si="17"/>
        <v>11.137</v>
      </c>
    </row>
    <row r="21" spans="1:43" x14ac:dyDescent="0.25">
      <c r="A21" s="4" t="s">
        <v>40</v>
      </c>
      <c r="B21" s="4" t="s">
        <v>23</v>
      </c>
      <c r="C21" s="10">
        <v>15</v>
      </c>
      <c r="D21" s="10">
        <v>16</v>
      </c>
      <c r="E21" s="6">
        <v>3.9E-2</v>
      </c>
      <c r="F21" s="6">
        <v>1.4999999999999999E-2</v>
      </c>
      <c r="G21" s="6">
        <v>0.02</v>
      </c>
      <c r="H21" s="10">
        <f t="shared" si="0"/>
        <v>0.75</v>
      </c>
      <c r="I21" s="10">
        <f t="shared" si="1"/>
        <v>0.38461538461538458</v>
      </c>
      <c r="J21" s="6">
        <v>0.36199999999999999</v>
      </c>
      <c r="K21" s="11">
        <f t="shared" si="2"/>
        <v>0.40099999999999997</v>
      </c>
      <c r="L21" s="11">
        <v>0.22</v>
      </c>
      <c r="M21" s="6">
        <v>9.7000000000000003E-2</v>
      </c>
      <c r="N21" s="10">
        <f t="shared" si="3"/>
        <v>0.112</v>
      </c>
      <c r="O21" s="11">
        <v>4.2000000000000003E-2</v>
      </c>
      <c r="P21" s="10">
        <f t="shared" si="4"/>
        <v>0.27930174563591026</v>
      </c>
      <c r="Q21" s="10">
        <f t="shared" si="5"/>
        <v>0.19090909090909092</v>
      </c>
      <c r="R21">
        <f t="shared" si="6"/>
        <v>35.714285714285715</v>
      </c>
      <c r="S21">
        <f t="shared" si="7"/>
        <v>9.7402597402597397</v>
      </c>
      <c r="T21" s="6">
        <v>0.11700000000000001</v>
      </c>
      <c r="U21" s="6">
        <v>9.1999999999999998E-2</v>
      </c>
      <c r="V21" s="6">
        <v>4.9000000000000002E-2</v>
      </c>
      <c r="W21" s="10">
        <f t="shared" si="8"/>
        <v>0.53260869565217395</v>
      </c>
      <c r="X21" s="10">
        <f t="shared" si="9"/>
        <v>0.41880341880341881</v>
      </c>
      <c r="Y21" s="6">
        <v>0.40799999999999997</v>
      </c>
      <c r="Z21" s="6">
        <v>8.1280000000000001</v>
      </c>
      <c r="AA21" s="6">
        <v>9.5000000000000001E-2</v>
      </c>
      <c r="AB21" s="10">
        <f t="shared" si="10"/>
        <v>19.921568627450981</v>
      </c>
      <c r="AC21" s="10">
        <f t="shared" si="11"/>
        <v>0.23284313725490197</v>
      </c>
      <c r="AD21" s="6">
        <v>1.2949999999999999</v>
      </c>
      <c r="AE21" s="6">
        <v>0.40400000000000003</v>
      </c>
      <c r="AF21" s="11">
        <f t="shared" si="12"/>
        <v>1.8199999999999998</v>
      </c>
      <c r="AG21" s="10">
        <f t="shared" si="13"/>
        <v>0.54800000000000004</v>
      </c>
      <c r="AH21" s="10">
        <f t="shared" si="14"/>
        <v>0.30109890109890114</v>
      </c>
      <c r="AJ21" s="4">
        <f t="shared" si="15"/>
        <v>0.154</v>
      </c>
      <c r="AP21" s="4">
        <f t="shared" si="16"/>
        <v>0.24798711755233493</v>
      </c>
      <c r="AQ21" s="4">
        <f t="shared" si="17"/>
        <v>0.70200000000000007</v>
      </c>
    </row>
    <row r="22" spans="1:43" x14ac:dyDescent="0.25">
      <c r="A22" s="4" t="s">
        <v>41</v>
      </c>
      <c r="B22" s="4" t="s">
        <v>19</v>
      </c>
      <c r="C22" s="10">
        <v>59.5</v>
      </c>
      <c r="D22" s="10">
        <v>40</v>
      </c>
      <c r="E22" s="6">
        <v>0.91600000000000004</v>
      </c>
      <c r="F22" s="4">
        <v>0.31900000000000001</v>
      </c>
      <c r="G22" s="6">
        <v>0.88600000000000001</v>
      </c>
      <c r="H22" s="10">
        <f t="shared" si="0"/>
        <v>0.36004514672686233</v>
      </c>
      <c r="I22" s="10">
        <f t="shared" si="1"/>
        <v>0.34825327510917031</v>
      </c>
      <c r="J22" s="6">
        <v>10.066000000000001</v>
      </c>
      <c r="K22" s="11">
        <f t="shared" si="2"/>
        <v>10.982000000000001</v>
      </c>
      <c r="L22" s="11">
        <v>12.03</v>
      </c>
      <c r="M22" s="4">
        <v>2.1779999999999999</v>
      </c>
      <c r="N22" s="10">
        <f t="shared" si="3"/>
        <v>2.4969999999999999</v>
      </c>
      <c r="O22" s="10">
        <v>1.611</v>
      </c>
      <c r="P22" s="10">
        <f t="shared" si="4"/>
        <v>0.22737206337643412</v>
      </c>
      <c r="Q22" s="10">
        <f t="shared" si="5"/>
        <v>0.13391521197007483</v>
      </c>
      <c r="R22">
        <f t="shared" si="6"/>
        <v>3.6933581626319056</v>
      </c>
      <c r="S22">
        <f t="shared" si="7"/>
        <v>1.4483933787731258</v>
      </c>
      <c r="T22" s="6">
        <v>0.997</v>
      </c>
      <c r="U22" s="6">
        <v>0.90400000000000003</v>
      </c>
      <c r="V22" s="4">
        <v>0.45600000000000002</v>
      </c>
      <c r="W22" s="10">
        <f t="shared" si="8"/>
        <v>0.50442477876106195</v>
      </c>
      <c r="X22" s="10">
        <f t="shared" si="9"/>
        <v>0.45737211634904718</v>
      </c>
      <c r="Y22" s="6">
        <v>0.61399999999999999</v>
      </c>
      <c r="Z22" s="6">
        <v>18.725999999999999</v>
      </c>
      <c r="AA22" s="4">
        <v>0.26600000000000001</v>
      </c>
      <c r="AB22" s="10">
        <f t="shared" si="10"/>
        <v>30.498371335504885</v>
      </c>
      <c r="AC22" s="10">
        <f t="shared" si="11"/>
        <v>0.43322475570032576</v>
      </c>
      <c r="AD22" s="6">
        <v>17.687999999999999</v>
      </c>
      <c r="AE22" s="4">
        <v>7.1050000000000004</v>
      </c>
      <c r="AF22" s="11">
        <f t="shared" si="12"/>
        <v>19.298999999999999</v>
      </c>
      <c r="AG22" s="10">
        <f t="shared" si="13"/>
        <v>7.8270000000000008</v>
      </c>
      <c r="AH22" s="10">
        <f t="shared" si="14"/>
        <v>0.40556505518420649</v>
      </c>
      <c r="AJ22" s="4">
        <f t="shared" si="15"/>
        <v>4.1079999999999997</v>
      </c>
      <c r="AP22" s="4">
        <f t="shared" si="16"/>
        <v>0.17851555710064312</v>
      </c>
      <c r="AQ22" s="4">
        <f t="shared" si="17"/>
        <v>11.935</v>
      </c>
    </row>
    <row r="23" spans="1:43" x14ac:dyDescent="0.25">
      <c r="A23" s="4" t="s">
        <v>42</v>
      </c>
      <c r="B23" s="4" t="s">
        <v>21</v>
      </c>
      <c r="C23" s="10">
        <v>75</v>
      </c>
      <c r="D23" s="10">
        <v>38</v>
      </c>
      <c r="E23" s="6">
        <v>1.4470000000000001</v>
      </c>
      <c r="F23" s="4">
        <v>0.51100000000000001</v>
      </c>
      <c r="G23" s="6">
        <v>1.379</v>
      </c>
      <c r="H23" s="10">
        <f t="shared" si="0"/>
        <v>0.37055837563451777</v>
      </c>
      <c r="I23" s="10">
        <f t="shared" si="1"/>
        <v>0.35314443676572216</v>
      </c>
      <c r="J23" s="6">
        <v>19.57</v>
      </c>
      <c r="K23" s="11">
        <f t="shared" si="2"/>
        <v>21.016999999999999</v>
      </c>
      <c r="L23" s="11">
        <v>20.946000000000002</v>
      </c>
      <c r="M23" s="4">
        <v>4.5819999999999999</v>
      </c>
      <c r="N23" s="10">
        <f t="shared" si="3"/>
        <v>5.093</v>
      </c>
      <c r="O23" s="10">
        <v>4.4790000000000001</v>
      </c>
      <c r="P23" s="10">
        <f t="shared" si="4"/>
        <v>0.24232763952990438</v>
      </c>
      <c r="Q23" s="10">
        <f t="shared" si="5"/>
        <v>0.21383557719851046</v>
      </c>
      <c r="R23">
        <f t="shared" si="6"/>
        <v>1.6744809109176155</v>
      </c>
      <c r="S23">
        <f t="shared" si="7"/>
        <v>0.78353531132469711</v>
      </c>
      <c r="T23" s="6">
        <v>0.93500000000000005</v>
      </c>
      <c r="U23" s="6">
        <v>0.83699999999999997</v>
      </c>
      <c r="V23" s="4">
        <v>0.41099999999999998</v>
      </c>
      <c r="W23" s="10">
        <f t="shared" si="8"/>
        <v>0.49103942652329746</v>
      </c>
      <c r="X23" s="10">
        <f t="shared" si="9"/>
        <v>0.43957219251336893</v>
      </c>
      <c r="Y23" s="6">
        <v>1.119</v>
      </c>
      <c r="Z23" s="6">
        <v>29.855</v>
      </c>
      <c r="AA23" s="4">
        <v>0.40699999999999997</v>
      </c>
      <c r="AB23" s="10">
        <f t="shared" si="10"/>
        <v>26.680071492403933</v>
      </c>
      <c r="AC23" s="10">
        <f t="shared" si="11"/>
        <v>0.36371760500446826</v>
      </c>
      <c r="AD23" s="6">
        <v>30.908000000000001</v>
      </c>
      <c r="AE23" s="4">
        <v>10.718999999999999</v>
      </c>
      <c r="AF23" s="11">
        <f t="shared" si="12"/>
        <v>32.962000000000003</v>
      </c>
      <c r="AG23" s="10">
        <f t="shared" si="13"/>
        <v>11.536999999999999</v>
      </c>
      <c r="AH23" s="10">
        <f t="shared" si="14"/>
        <v>0.35000910138947872</v>
      </c>
      <c r="AJ23" s="4">
        <f t="shared" si="15"/>
        <v>9.5719999999999992</v>
      </c>
      <c r="AP23" s="4">
        <f t="shared" si="16"/>
        <v>0.2281057121750113</v>
      </c>
      <c r="AQ23" s="4">
        <f t="shared" si="17"/>
        <v>21.108999999999998</v>
      </c>
    </row>
    <row r="24" spans="1:43" x14ac:dyDescent="0.25">
      <c r="A24" s="4" t="s">
        <v>43</v>
      </c>
      <c r="B24" s="4" t="s">
        <v>23</v>
      </c>
      <c r="C24" s="10">
        <v>60.5</v>
      </c>
      <c r="D24" s="10">
        <v>18.5</v>
      </c>
      <c r="E24" s="6">
        <v>0.27800000000000002</v>
      </c>
      <c r="F24" s="6">
        <v>7.5999999999999998E-2</v>
      </c>
      <c r="G24" s="6">
        <v>0.249</v>
      </c>
      <c r="H24" s="10">
        <f t="shared" si="0"/>
        <v>0.30522088353413657</v>
      </c>
      <c r="I24" s="10">
        <f t="shared" si="1"/>
        <v>0.27338129496402874</v>
      </c>
      <c r="J24" s="6">
        <v>2.3330000000000002</v>
      </c>
      <c r="K24" s="11">
        <f t="shared" si="2"/>
        <v>2.6110000000000002</v>
      </c>
      <c r="L24" s="11">
        <v>1.2150000000000001</v>
      </c>
      <c r="M24" s="6">
        <v>0.52</v>
      </c>
      <c r="N24" s="10">
        <f t="shared" si="3"/>
        <v>0.59599999999999997</v>
      </c>
      <c r="O24" s="11">
        <v>0.16200000000000001</v>
      </c>
      <c r="P24" s="10">
        <f t="shared" si="4"/>
        <v>0.22826503255457675</v>
      </c>
      <c r="Q24" s="10">
        <f t="shared" si="5"/>
        <v>0.13333333333333333</v>
      </c>
      <c r="R24">
        <f t="shared" si="6"/>
        <v>37.345679012345677</v>
      </c>
      <c r="S24">
        <f t="shared" si="7"/>
        <v>7.9815303430079156</v>
      </c>
      <c r="T24" s="6">
        <v>0.19800000000000001</v>
      </c>
      <c r="U24" s="6">
        <v>0.16500000000000001</v>
      </c>
      <c r="V24" s="6">
        <v>0.10299999999999999</v>
      </c>
      <c r="W24" s="10">
        <f t="shared" si="8"/>
        <v>0.62424242424242415</v>
      </c>
      <c r="X24" s="10">
        <f t="shared" si="9"/>
        <v>0.52020202020202011</v>
      </c>
      <c r="Y24" s="6">
        <v>0.625</v>
      </c>
      <c r="Z24" s="6">
        <v>14.72</v>
      </c>
      <c r="AA24" s="6">
        <v>0.23699999999999999</v>
      </c>
      <c r="AB24" s="10">
        <f t="shared" si="10"/>
        <v>23.552</v>
      </c>
      <c r="AC24" s="10">
        <f t="shared" si="11"/>
        <v>0.37919999999999998</v>
      </c>
      <c r="AD24" s="6">
        <v>9.4849999999999994</v>
      </c>
      <c r="AE24" s="6">
        <v>3.58</v>
      </c>
      <c r="AF24" s="11">
        <f t="shared" si="12"/>
        <v>10.308</v>
      </c>
      <c r="AG24" s="10">
        <f t="shared" si="13"/>
        <v>3.9200000000000004</v>
      </c>
      <c r="AH24" s="10">
        <f t="shared" si="14"/>
        <v>0.38028715560729537</v>
      </c>
      <c r="AJ24" s="4">
        <f t="shared" si="15"/>
        <v>0.75800000000000001</v>
      </c>
      <c r="AP24" s="4">
        <f t="shared" si="16"/>
        <v>0.19811813904861472</v>
      </c>
      <c r="AQ24" s="4">
        <f t="shared" si="17"/>
        <v>4.6780000000000008</v>
      </c>
    </row>
    <row r="25" spans="1:43" x14ac:dyDescent="0.25">
      <c r="A25" s="4" t="s">
        <v>44</v>
      </c>
      <c r="B25" s="4" t="s">
        <v>21</v>
      </c>
      <c r="C25" s="10">
        <v>71</v>
      </c>
      <c r="D25" s="10">
        <v>41.5</v>
      </c>
      <c r="E25" s="6">
        <v>0.80700000000000005</v>
      </c>
      <c r="F25" s="4">
        <v>0.27600000000000002</v>
      </c>
      <c r="G25" s="6">
        <v>0.82299999999999995</v>
      </c>
      <c r="H25" s="10">
        <f t="shared" si="0"/>
        <v>0.33535844471445936</v>
      </c>
      <c r="I25" s="10">
        <f t="shared" si="1"/>
        <v>0.34200743494423791</v>
      </c>
      <c r="J25" s="6">
        <v>11.961</v>
      </c>
      <c r="K25" s="11">
        <f t="shared" si="2"/>
        <v>12.768000000000001</v>
      </c>
      <c r="L25" s="11">
        <v>16.227</v>
      </c>
      <c r="M25" s="4">
        <v>2.6349999999999998</v>
      </c>
      <c r="N25" s="10">
        <f t="shared" si="3"/>
        <v>2.9109999999999996</v>
      </c>
      <c r="O25" s="10">
        <v>2.1850000000000001</v>
      </c>
      <c r="P25" s="10">
        <f t="shared" si="4"/>
        <v>0.22799185463659144</v>
      </c>
      <c r="Q25" s="10">
        <f t="shared" si="5"/>
        <v>0.13465212300486842</v>
      </c>
      <c r="R25">
        <f t="shared" si="6"/>
        <v>3.2494279176201371</v>
      </c>
      <c r="S25">
        <f t="shared" si="7"/>
        <v>1.3932496075353218</v>
      </c>
      <c r="T25" s="6">
        <v>1.143</v>
      </c>
      <c r="U25" s="6">
        <v>1.032</v>
      </c>
      <c r="V25" s="4">
        <v>0.49199999999999999</v>
      </c>
      <c r="W25" s="10">
        <f t="shared" si="8"/>
        <v>0.47674418604651159</v>
      </c>
      <c r="X25" s="10">
        <f t="shared" si="9"/>
        <v>0.43044619422572178</v>
      </c>
      <c r="Y25" s="6">
        <v>1.4410000000000001</v>
      </c>
      <c r="Z25" s="6">
        <v>45.453000000000003</v>
      </c>
      <c r="AA25" s="4">
        <v>0.48799999999999999</v>
      </c>
      <c r="AB25" s="10">
        <f t="shared" si="10"/>
        <v>31.542678695350453</v>
      </c>
      <c r="AC25" s="10">
        <f t="shared" si="11"/>
        <v>0.33865371269951422</v>
      </c>
      <c r="AD25" s="6">
        <v>35.996000000000002</v>
      </c>
      <c r="AE25" s="4">
        <v>11.664</v>
      </c>
      <c r="AF25" s="11">
        <f t="shared" si="12"/>
        <v>38.580000000000005</v>
      </c>
      <c r="AG25" s="10">
        <f t="shared" si="13"/>
        <v>12.643999999999998</v>
      </c>
      <c r="AH25" s="10">
        <f t="shared" si="14"/>
        <v>0.32773457750129592</v>
      </c>
      <c r="AJ25" s="4">
        <f t="shared" si="15"/>
        <v>5.0960000000000001</v>
      </c>
      <c r="AP25" s="4">
        <f t="shared" si="16"/>
        <v>0.17575444042076219</v>
      </c>
      <c r="AQ25" s="4">
        <f t="shared" si="17"/>
        <v>17.739999999999998</v>
      </c>
    </row>
    <row r="26" spans="1:43" x14ac:dyDescent="0.25">
      <c r="A26" s="4" t="s">
        <v>45</v>
      </c>
      <c r="B26" s="4" t="s">
        <v>19</v>
      </c>
      <c r="C26" s="10">
        <v>56</v>
      </c>
      <c r="D26" s="10">
        <v>34</v>
      </c>
      <c r="E26" s="6">
        <v>1.35</v>
      </c>
      <c r="F26" s="6">
        <v>0.48899999999999999</v>
      </c>
      <c r="G26" s="6">
        <v>1.3069999999999999</v>
      </c>
      <c r="H26" s="10">
        <f t="shared" si="0"/>
        <v>0.37413925019127775</v>
      </c>
      <c r="I26" s="10">
        <f t="shared" si="1"/>
        <v>0.36222222222222217</v>
      </c>
      <c r="J26" s="6">
        <v>17.527000000000001</v>
      </c>
      <c r="K26" s="11">
        <f t="shared" si="2"/>
        <v>18.877000000000002</v>
      </c>
      <c r="L26" s="11">
        <v>7.5640000000000001</v>
      </c>
      <c r="M26" s="6">
        <v>3.2010000000000001</v>
      </c>
      <c r="N26" s="10">
        <f t="shared" si="3"/>
        <v>3.69</v>
      </c>
      <c r="O26" s="11">
        <v>0.73</v>
      </c>
      <c r="P26" s="10">
        <f t="shared" si="4"/>
        <v>0.19547597605551728</v>
      </c>
      <c r="Q26" s="10">
        <f t="shared" si="5"/>
        <v>9.6509783183500786E-2</v>
      </c>
      <c r="R26">
        <f t="shared" si="6"/>
        <v>7.6712328767123283</v>
      </c>
      <c r="S26">
        <f t="shared" si="7"/>
        <v>1.2669683257918551</v>
      </c>
      <c r="T26" s="6">
        <v>1.0489999999999999</v>
      </c>
      <c r="U26" s="6">
        <v>0.91</v>
      </c>
      <c r="V26" s="6">
        <v>0.51600000000000001</v>
      </c>
      <c r="W26" s="10">
        <f t="shared" si="8"/>
        <v>0.56703296703296702</v>
      </c>
      <c r="X26" s="10">
        <f t="shared" si="9"/>
        <v>0.49189704480457586</v>
      </c>
      <c r="Y26" s="6">
        <v>1.282</v>
      </c>
      <c r="Z26" s="6">
        <v>34.58</v>
      </c>
      <c r="AA26" s="6">
        <v>0.57299999999999995</v>
      </c>
      <c r="AB26" s="10">
        <f t="shared" si="10"/>
        <v>26.973478939157566</v>
      </c>
      <c r="AC26" s="10">
        <f t="shared" si="11"/>
        <v>0.44695787831513256</v>
      </c>
      <c r="AD26" s="6">
        <v>19.004000000000001</v>
      </c>
      <c r="AE26" s="6">
        <v>8.09</v>
      </c>
      <c r="AF26" s="11">
        <f t="shared" si="12"/>
        <v>21.335000000000001</v>
      </c>
      <c r="AG26" s="10">
        <f t="shared" si="13"/>
        <v>9.1790000000000003</v>
      </c>
      <c r="AH26" s="10">
        <f t="shared" si="14"/>
        <v>0.43023201312397469</v>
      </c>
      <c r="AJ26" s="4">
        <f t="shared" si="15"/>
        <v>4.42</v>
      </c>
      <c r="AP26" s="4">
        <f t="shared" si="16"/>
        <v>0.16716463068719034</v>
      </c>
      <c r="AQ26" s="4">
        <f t="shared" si="17"/>
        <v>13.599</v>
      </c>
    </row>
    <row r="27" spans="1:43" x14ac:dyDescent="0.25">
      <c r="A27" s="4" t="s">
        <v>46</v>
      </c>
      <c r="B27" s="4" t="s">
        <v>23</v>
      </c>
      <c r="C27" s="10">
        <v>67</v>
      </c>
      <c r="D27" s="10">
        <v>29.5</v>
      </c>
      <c r="E27" s="6">
        <v>0.69</v>
      </c>
      <c r="F27" s="6">
        <v>0.221</v>
      </c>
      <c r="G27" s="6">
        <v>0.65100000000000002</v>
      </c>
      <c r="H27" s="10">
        <f t="shared" si="0"/>
        <v>0.33947772657450076</v>
      </c>
      <c r="I27" s="10">
        <f t="shared" si="1"/>
        <v>0.32028985507246377</v>
      </c>
      <c r="J27" s="6">
        <v>8.6460000000000008</v>
      </c>
      <c r="K27" s="11">
        <f t="shared" si="2"/>
        <v>9.3360000000000003</v>
      </c>
      <c r="L27" s="11">
        <v>6.4770000000000003</v>
      </c>
      <c r="M27" s="6">
        <v>1.8080000000000001</v>
      </c>
      <c r="N27" s="10">
        <f t="shared" si="3"/>
        <v>2.0289999999999999</v>
      </c>
      <c r="O27" s="11">
        <v>0.88500000000000001</v>
      </c>
      <c r="P27" s="10">
        <f t="shared" si="4"/>
        <v>0.21733076263924592</v>
      </c>
      <c r="Q27" s="10">
        <f t="shared" si="5"/>
        <v>0.13663733209819359</v>
      </c>
      <c r="R27">
        <f t="shared" si="6"/>
        <v>7.5706214689265536</v>
      </c>
      <c r="S27">
        <f t="shared" si="7"/>
        <v>2.2992450240219631</v>
      </c>
      <c r="T27" s="6">
        <v>1.736</v>
      </c>
      <c r="U27" s="6">
        <v>1.552</v>
      </c>
      <c r="V27" s="6">
        <v>0.79800000000000004</v>
      </c>
      <c r="W27" s="10">
        <f t="shared" si="8"/>
        <v>0.51417525773195882</v>
      </c>
      <c r="X27" s="10">
        <f t="shared" si="9"/>
        <v>0.45967741935483875</v>
      </c>
      <c r="Y27" s="6">
        <v>0.97599999999999998</v>
      </c>
      <c r="Z27" s="6">
        <v>25.43</v>
      </c>
      <c r="AA27" s="6">
        <v>0.42399999999999999</v>
      </c>
      <c r="AB27" s="10">
        <f t="shared" si="10"/>
        <v>26.055327868852459</v>
      </c>
      <c r="AC27" s="10">
        <f t="shared" si="11"/>
        <v>0.4344262295081967</v>
      </c>
      <c r="AD27" s="6">
        <v>20.393999999999998</v>
      </c>
      <c r="AE27" s="6">
        <v>8.3019999999999996</v>
      </c>
      <c r="AF27" s="11">
        <f t="shared" si="12"/>
        <v>23.105999999999998</v>
      </c>
      <c r="AG27" s="10">
        <f t="shared" si="13"/>
        <v>9.5239999999999991</v>
      </c>
      <c r="AH27" s="10">
        <f t="shared" si="14"/>
        <v>0.41218731065524106</v>
      </c>
      <c r="AJ27" s="4">
        <f t="shared" si="15"/>
        <v>2.9139999999999997</v>
      </c>
      <c r="AP27" s="4">
        <f t="shared" si="16"/>
        <v>0.18427875798393725</v>
      </c>
      <c r="AQ27" s="4">
        <f t="shared" si="17"/>
        <v>12.437999999999999</v>
      </c>
    </row>
    <row r="28" spans="1:43" x14ac:dyDescent="0.25">
      <c r="A28" s="4" t="s">
        <v>47</v>
      </c>
      <c r="B28" s="4" t="s">
        <v>21</v>
      </c>
      <c r="C28" s="10">
        <v>78</v>
      </c>
      <c r="D28" s="10">
        <v>24.5</v>
      </c>
      <c r="E28" s="6">
        <v>1.9350000000000001</v>
      </c>
      <c r="F28" s="4">
        <v>0.871</v>
      </c>
      <c r="G28" s="6">
        <v>1.655</v>
      </c>
      <c r="H28" s="10">
        <f t="shared" si="0"/>
        <v>0.52628398791540787</v>
      </c>
      <c r="I28" s="10">
        <f t="shared" si="1"/>
        <v>0.45012919896640824</v>
      </c>
      <c r="J28" s="6">
        <v>19.911000000000001</v>
      </c>
      <c r="K28" s="11">
        <f t="shared" si="2"/>
        <v>21.846</v>
      </c>
      <c r="L28" s="11">
        <v>13.489000000000001</v>
      </c>
      <c r="M28" s="4">
        <v>5.8570000000000002</v>
      </c>
      <c r="N28" s="10">
        <f t="shared" si="3"/>
        <v>6.7279999999999998</v>
      </c>
      <c r="O28" s="10">
        <v>2.8279999999999998</v>
      </c>
      <c r="P28" s="10">
        <f t="shared" si="4"/>
        <v>0.3079739998169001</v>
      </c>
      <c r="Q28" s="10">
        <f t="shared" si="5"/>
        <v>0.20965230928905032</v>
      </c>
      <c r="R28">
        <f t="shared" si="6"/>
        <v>2.7581329561527581</v>
      </c>
      <c r="S28">
        <f t="shared" si="7"/>
        <v>0.81624110506488079</v>
      </c>
      <c r="T28" s="6">
        <v>1.4550000000000001</v>
      </c>
      <c r="U28" s="6">
        <v>1.25</v>
      </c>
      <c r="V28" s="4">
        <v>0.69799999999999995</v>
      </c>
      <c r="W28" s="10">
        <f t="shared" si="8"/>
        <v>0.55840000000000001</v>
      </c>
      <c r="X28" s="10">
        <f t="shared" si="9"/>
        <v>0.47972508591065288</v>
      </c>
      <c r="Y28" s="6">
        <v>1.0249999999999999</v>
      </c>
      <c r="Z28" s="6">
        <v>27.677</v>
      </c>
      <c r="AA28" s="4">
        <v>0.39800000000000002</v>
      </c>
      <c r="AB28" s="10">
        <f t="shared" si="10"/>
        <v>27.001951219512197</v>
      </c>
      <c r="AC28" s="10">
        <f t="shared" si="11"/>
        <v>0.38829268292682934</v>
      </c>
      <c r="AD28" s="6">
        <v>36.878</v>
      </c>
      <c r="AE28" s="4">
        <v>14.051</v>
      </c>
      <c r="AF28" s="11">
        <f t="shared" si="12"/>
        <v>39.357999999999997</v>
      </c>
      <c r="AG28" s="10">
        <f t="shared" si="13"/>
        <v>15.147</v>
      </c>
      <c r="AH28" s="10">
        <f t="shared" si="14"/>
        <v>0.38485187255449976</v>
      </c>
      <c r="AJ28" s="4">
        <f t="shared" si="15"/>
        <v>9.5559999999999992</v>
      </c>
      <c r="AP28" s="4">
        <f t="shared" si="16"/>
        <v>0.27044007358143479</v>
      </c>
      <c r="AQ28" s="4">
        <f t="shared" si="17"/>
        <v>24.702999999999999</v>
      </c>
    </row>
    <row r="29" spans="1:43" x14ac:dyDescent="0.25">
      <c r="A29" s="4" t="s">
        <v>48</v>
      </c>
      <c r="B29" s="4" t="s">
        <v>23</v>
      </c>
      <c r="C29" s="10">
        <v>68</v>
      </c>
      <c r="D29" s="10">
        <v>56</v>
      </c>
      <c r="E29" s="6">
        <v>0.746</v>
      </c>
      <c r="F29" s="6">
        <v>0.22600000000000001</v>
      </c>
      <c r="G29" s="6">
        <v>0.755</v>
      </c>
      <c r="H29" s="10">
        <f t="shared" si="0"/>
        <v>0.29933774834437088</v>
      </c>
      <c r="I29" s="10">
        <f t="shared" si="1"/>
        <v>0.30294906166219843</v>
      </c>
      <c r="J29" s="6">
        <v>7.7329999999999997</v>
      </c>
      <c r="K29" s="11">
        <f t="shared" si="2"/>
        <v>8.4789999999999992</v>
      </c>
      <c r="L29" s="11">
        <v>3.9830000000000001</v>
      </c>
      <c r="M29" s="6">
        <v>1.595</v>
      </c>
      <c r="N29" s="10">
        <f t="shared" si="3"/>
        <v>1.821</v>
      </c>
      <c r="O29" s="11">
        <v>0.76400000000000001</v>
      </c>
      <c r="P29" s="10">
        <f t="shared" si="4"/>
        <v>0.21476589220426939</v>
      </c>
      <c r="Q29" s="10">
        <f t="shared" si="5"/>
        <v>0.19181521466231483</v>
      </c>
      <c r="R29">
        <f t="shared" si="6"/>
        <v>8.9005235602094235</v>
      </c>
      <c r="S29">
        <f t="shared" si="7"/>
        <v>2.6305609284332689</v>
      </c>
      <c r="T29" s="6">
        <v>1.4</v>
      </c>
      <c r="U29" s="6">
        <v>0.96299999999999997</v>
      </c>
      <c r="V29" s="6">
        <v>0.58299999999999996</v>
      </c>
      <c r="W29" s="10">
        <f t="shared" si="8"/>
        <v>0.6053997923156802</v>
      </c>
      <c r="X29" s="10">
        <f t="shared" si="9"/>
        <v>0.41642857142857143</v>
      </c>
      <c r="Y29" s="6">
        <v>0.80400000000000005</v>
      </c>
      <c r="Z29" s="6">
        <v>16.565999999999999</v>
      </c>
      <c r="AA29" s="6">
        <v>0.32</v>
      </c>
      <c r="AB29" s="10">
        <f t="shared" si="10"/>
        <v>20.604477611940297</v>
      </c>
      <c r="AC29" s="10">
        <f t="shared" si="11"/>
        <v>0.39800995024875618</v>
      </c>
      <c r="AD29" s="6">
        <v>15.781000000000001</v>
      </c>
      <c r="AE29" s="6">
        <v>5.4160000000000004</v>
      </c>
      <c r="AF29" s="11">
        <f t="shared" si="12"/>
        <v>17.984999999999999</v>
      </c>
      <c r="AG29" s="10">
        <f t="shared" si="13"/>
        <v>6.3190000000000008</v>
      </c>
      <c r="AH29" s="10">
        <f t="shared" si="14"/>
        <v>0.35134834584375874</v>
      </c>
      <c r="AJ29" s="4">
        <f t="shared" si="15"/>
        <v>2.585</v>
      </c>
      <c r="AP29" s="4">
        <f t="shared" si="16"/>
        <v>0.20743058899053121</v>
      </c>
      <c r="AQ29" s="4">
        <f t="shared" si="17"/>
        <v>8.9039999999999999</v>
      </c>
    </row>
    <row r="30" spans="1:43" x14ac:dyDescent="0.25">
      <c r="A30" s="4" t="s">
        <v>49</v>
      </c>
      <c r="B30" s="4" t="s">
        <v>19</v>
      </c>
      <c r="C30" s="10">
        <v>55</v>
      </c>
      <c r="D30" s="10">
        <v>20</v>
      </c>
      <c r="E30" s="6">
        <v>0.87</v>
      </c>
      <c r="F30" s="6">
        <v>0.32300000000000001</v>
      </c>
      <c r="G30" s="6">
        <v>0.81100000000000005</v>
      </c>
      <c r="H30" s="10">
        <f t="shared" si="0"/>
        <v>0.39827373612823674</v>
      </c>
      <c r="I30" s="10">
        <f t="shared" si="1"/>
        <v>0.37126436781609196</v>
      </c>
      <c r="J30" s="6">
        <v>9.3059999999999992</v>
      </c>
      <c r="K30" s="11">
        <f t="shared" si="2"/>
        <v>10.175999999999998</v>
      </c>
      <c r="L30" s="11">
        <v>12.48</v>
      </c>
      <c r="M30" s="6">
        <v>1.875</v>
      </c>
      <c r="N30" s="10">
        <f t="shared" si="3"/>
        <v>2.198</v>
      </c>
      <c r="O30" s="11">
        <v>1.673</v>
      </c>
      <c r="P30" s="10">
        <f t="shared" si="4"/>
        <v>0.21599842767295602</v>
      </c>
      <c r="Q30" s="10">
        <f t="shared" si="5"/>
        <v>0.13405448717948718</v>
      </c>
      <c r="R30">
        <f t="shared" si="6"/>
        <v>3.2875074716078898</v>
      </c>
      <c r="S30">
        <f t="shared" si="7"/>
        <v>1.4208214931542238</v>
      </c>
      <c r="T30" s="6">
        <v>0.78</v>
      </c>
      <c r="U30" s="6">
        <v>0.68500000000000005</v>
      </c>
      <c r="V30" s="6">
        <v>0.35799999999999998</v>
      </c>
      <c r="W30" s="10">
        <f t="shared" si="8"/>
        <v>0.52262773722627731</v>
      </c>
      <c r="X30" s="10">
        <f t="shared" si="9"/>
        <v>0.45897435897435895</v>
      </c>
      <c r="Y30" s="6">
        <v>0.82199999999999995</v>
      </c>
      <c r="Z30" s="6">
        <v>23.423999999999999</v>
      </c>
      <c r="AA30" s="6">
        <v>0.34499999999999997</v>
      </c>
      <c r="AB30" s="10">
        <f t="shared" si="10"/>
        <v>28.496350364963504</v>
      </c>
      <c r="AC30" s="10">
        <f t="shared" si="11"/>
        <v>0.41970802919708028</v>
      </c>
      <c r="AD30" s="6">
        <v>14.896000000000001</v>
      </c>
      <c r="AE30" s="6">
        <v>5.9420000000000002</v>
      </c>
      <c r="AF30" s="11">
        <f t="shared" si="12"/>
        <v>16.498000000000001</v>
      </c>
      <c r="AG30" s="10">
        <f t="shared" si="13"/>
        <v>6.6449999999999996</v>
      </c>
      <c r="AH30" s="10">
        <f t="shared" si="14"/>
        <v>0.40277609407200865</v>
      </c>
      <c r="AJ30" s="4">
        <f t="shared" si="15"/>
        <v>3.871</v>
      </c>
      <c r="AP30" s="4">
        <f t="shared" si="16"/>
        <v>0.1708598163841808</v>
      </c>
      <c r="AQ30" s="4">
        <f t="shared" si="17"/>
        <v>10.516</v>
      </c>
    </row>
    <row r="31" spans="1:43" x14ac:dyDescent="0.25">
      <c r="A31" s="4" t="s">
        <v>50</v>
      </c>
      <c r="B31" s="4" t="s">
        <v>23</v>
      </c>
      <c r="C31" s="10">
        <v>49.5</v>
      </c>
      <c r="D31" s="10">
        <v>24.8</v>
      </c>
      <c r="E31" s="6">
        <v>0.08</v>
      </c>
      <c r="F31" s="6">
        <v>3.3000000000000002E-2</v>
      </c>
      <c r="G31" s="6" t="s">
        <v>51</v>
      </c>
      <c r="H31" s="10" t="s">
        <v>51</v>
      </c>
      <c r="I31" s="10">
        <f t="shared" si="1"/>
        <v>0.41250000000000003</v>
      </c>
      <c r="J31" s="6">
        <v>1.3420000000000001</v>
      </c>
      <c r="K31" s="11">
        <f t="shared" si="2"/>
        <v>1.4220000000000002</v>
      </c>
      <c r="L31" s="11">
        <v>1.2709999999999999</v>
      </c>
      <c r="M31" s="6">
        <v>0.28000000000000003</v>
      </c>
      <c r="N31" s="10">
        <f t="shared" si="3"/>
        <v>0.31300000000000006</v>
      </c>
      <c r="O31" s="11">
        <v>0.15</v>
      </c>
      <c r="P31" s="10">
        <f t="shared" si="4"/>
        <v>0.22011251758087202</v>
      </c>
      <c r="Q31" s="10">
        <f t="shared" si="5"/>
        <v>0.11801730920535013</v>
      </c>
      <c r="R31">
        <f t="shared" si="6"/>
        <v>33</v>
      </c>
      <c r="S31">
        <f t="shared" si="7"/>
        <v>10.691144708423325</v>
      </c>
      <c r="T31" s="6">
        <v>0.377</v>
      </c>
      <c r="U31" s="4" t="s">
        <v>51</v>
      </c>
      <c r="V31" s="6">
        <v>0.14299999999999999</v>
      </c>
      <c r="W31" s="10" t="e">
        <f t="shared" si="8"/>
        <v>#VALUE!</v>
      </c>
      <c r="X31" s="10">
        <f t="shared" si="9"/>
        <v>0.37931034482758619</v>
      </c>
      <c r="Y31" s="6">
        <v>0.57699999999999996</v>
      </c>
      <c r="Z31" s="6">
        <v>15.836</v>
      </c>
      <c r="AA31" s="6">
        <v>0.16500000000000001</v>
      </c>
      <c r="AB31" s="10">
        <f t="shared" si="10"/>
        <v>27.445407279029464</v>
      </c>
      <c r="AC31" s="10">
        <f t="shared" si="11"/>
        <v>0.28596187175043331</v>
      </c>
      <c r="AD31" s="6">
        <v>4.2880000000000003</v>
      </c>
      <c r="AE31" s="6">
        <v>1.0920000000000001</v>
      </c>
      <c r="AF31" s="11">
        <f t="shared" si="12"/>
        <v>5.242</v>
      </c>
      <c r="AG31" s="10">
        <f t="shared" si="13"/>
        <v>1.4000000000000001</v>
      </c>
      <c r="AH31" s="10">
        <f t="shared" si="14"/>
        <v>0.26707363601678752</v>
      </c>
      <c r="AJ31" s="4">
        <f t="shared" si="15"/>
        <v>0.46300000000000008</v>
      </c>
      <c r="AP31" s="4">
        <f t="shared" si="16"/>
        <v>0.17192721871518754</v>
      </c>
      <c r="AQ31" s="4">
        <f t="shared" si="17"/>
        <v>1.8630000000000002</v>
      </c>
    </row>
    <row r="32" spans="1:43" x14ac:dyDescent="0.25">
      <c r="A32" s="4" t="s">
        <v>52</v>
      </c>
      <c r="B32" s="4" t="s">
        <v>21</v>
      </c>
      <c r="C32" s="10">
        <v>78</v>
      </c>
      <c r="D32" s="10">
        <v>37.5</v>
      </c>
      <c r="E32" s="6">
        <v>0.99399999999999999</v>
      </c>
      <c r="F32" s="4">
        <v>0.30599999999999999</v>
      </c>
      <c r="G32" s="6">
        <v>0.999</v>
      </c>
      <c r="H32" s="10">
        <f t="shared" ref="H32:H63" si="18">F32/G32</f>
        <v>0.30630630630630629</v>
      </c>
      <c r="I32" s="10">
        <f t="shared" si="1"/>
        <v>0.30784708249496984</v>
      </c>
      <c r="J32" s="6">
        <v>13.712999999999999</v>
      </c>
      <c r="K32" s="11">
        <f t="shared" si="2"/>
        <v>14.706999999999999</v>
      </c>
      <c r="L32" s="11">
        <v>7.4989999999999997</v>
      </c>
      <c r="M32" s="4">
        <v>2.3559999999999999</v>
      </c>
      <c r="N32" s="10">
        <f t="shared" si="3"/>
        <v>2.6619999999999999</v>
      </c>
      <c r="O32" s="10">
        <v>0.80400000000000005</v>
      </c>
      <c r="P32" s="10">
        <f t="shared" si="4"/>
        <v>0.18100224382946897</v>
      </c>
      <c r="Q32" s="10">
        <f t="shared" si="5"/>
        <v>0.10721429523936526</v>
      </c>
      <c r="R32">
        <f t="shared" si="6"/>
        <v>9.7014925373134329</v>
      </c>
      <c r="S32">
        <f t="shared" si="7"/>
        <v>2.2504327755337563</v>
      </c>
      <c r="T32" s="6">
        <v>0.93799999999999994</v>
      </c>
      <c r="U32" s="6">
        <v>0.90300000000000002</v>
      </c>
      <c r="V32" s="4">
        <v>0.36199999999999999</v>
      </c>
      <c r="W32" s="10">
        <f t="shared" si="8"/>
        <v>0.4008859357696567</v>
      </c>
      <c r="X32" s="10">
        <f t="shared" si="9"/>
        <v>0.38592750533049042</v>
      </c>
      <c r="Y32" s="6">
        <v>1.054</v>
      </c>
      <c r="Z32" s="6">
        <v>27.498999999999999</v>
      </c>
      <c r="AA32" s="4">
        <v>0.26500000000000001</v>
      </c>
      <c r="AB32" s="10">
        <f t="shared" si="10"/>
        <v>26.090132827324474</v>
      </c>
      <c r="AC32" s="10">
        <f t="shared" si="11"/>
        <v>0.25142314990512332</v>
      </c>
      <c r="AD32" s="6">
        <v>25.388999999999999</v>
      </c>
      <c r="AE32" s="4">
        <v>6.87</v>
      </c>
      <c r="AF32" s="11">
        <f t="shared" si="12"/>
        <v>27.380999999999997</v>
      </c>
      <c r="AG32" s="10">
        <f t="shared" si="13"/>
        <v>7.4969999999999999</v>
      </c>
      <c r="AH32" s="10">
        <f t="shared" si="14"/>
        <v>0.27380300208173552</v>
      </c>
      <c r="AJ32" s="4">
        <f t="shared" si="15"/>
        <v>3.4660000000000002</v>
      </c>
      <c r="AP32" s="4">
        <f t="shared" si="16"/>
        <v>0.15608394127713232</v>
      </c>
      <c r="AQ32" s="4">
        <f t="shared" si="17"/>
        <v>10.963000000000001</v>
      </c>
    </row>
    <row r="33" spans="1:43" x14ac:dyDescent="0.25">
      <c r="A33" s="4" t="s">
        <v>53</v>
      </c>
      <c r="B33" s="4" t="s">
        <v>23</v>
      </c>
      <c r="C33" s="10">
        <v>57</v>
      </c>
      <c r="D33" s="10">
        <v>44</v>
      </c>
      <c r="E33" s="6">
        <v>0.629</v>
      </c>
      <c r="F33" s="6">
        <v>0.23300000000000001</v>
      </c>
      <c r="G33" s="6">
        <v>0.58199999999999996</v>
      </c>
      <c r="H33" s="10">
        <f t="shared" si="18"/>
        <v>0.40034364261168387</v>
      </c>
      <c r="I33" s="10">
        <f t="shared" si="1"/>
        <v>0.37042925278219396</v>
      </c>
      <c r="J33" s="6">
        <v>5.2320000000000002</v>
      </c>
      <c r="K33" s="11">
        <f t="shared" si="2"/>
        <v>5.8610000000000007</v>
      </c>
      <c r="L33" s="11">
        <v>4.5119999999999996</v>
      </c>
      <c r="M33" s="6">
        <v>1.026</v>
      </c>
      <c r="N33" s="10">
        <f t="shared" si="3"/>
        <v>1.2590000000000001</v>
      </c>
      <c r="O33" s="11">
        <v>0.53100000000000003</v>
      </c>
      <c r="P33" s="10">
        <f t="shared" si="4"/>
        <v>0.21480975942671898</v>
      </c>
      <c r="Q33" s="10">
        <f t="shared" si="5"/>
        <v>0.11768617021276598</v>
      </c>
      <c r="R33">
        <f t="shared" si="6"/>
        <v>10.734463276836157</v>
      </c>
      <c r="S33">
        <f t="shared" si="7"/>
        <v>3.1843575418994412</v>
      </c>
      <c r="T33" s="6">
        <v>1.0980000000000001</v>
      </c>
      <c r="U33" s="6">
        <v>0.97399999999999998</v>
      </c>
      <c r="V33" s="6">
        <v>0.44400000000000001</v>
      </c>
      <c r="W33" s="10">
        <f t="shared" si="8"/>
        <v>0.45585215605749491</v>
      </c>
      <c r="X33" s="10">
        <f t="shared" si="9"/>
        <v>0.4043715846994535</v>
      </c>
      <c r="Y33" s="6">
        <v>1.2410000000000001</v>
      </c>
      <c r="Z33" s="6">
        <v>31.721</v>
      </c>
      <c r="AA33" s="6">
        <v>0.44</v>
      </c>
      <c r="AB33" s="10">
        <f t="shared" si="10"/>
        <v>25.560838033843673</v>
      </c>
      <c r="AC33" s="10">
        <f t="shared" si="11"/>
        <v>0.35455278001611601</v>
      </c>
      <c r="AD33" s="6">
        <v>19.254999999999999</v>
      </c>
      <c r="AE33" s="6">
        <v>5.7439999999999998</v>
      </c>
      <c r="AF33" s="11">
        <f t="shared" si="12"/>
        <v>21.593999999999998</v>
      </c>
      <c r="AG33" s="10">
        <f t="shared" si="13"/>
        <v>6.6280000000000001</v>
      </c>
      <c r="AH33" s="10">
        <f t="shared" si="14"/>
        <v>0.30693711216078545</v>
      </c>
      <c r="AJ33" s="4">
        <f t="shared" si="15"/>
        <v>1.79</v>
      </c>
      <c r="AP33" s="4">
        <f>AJ33/(K33+L33)</f>
        <v>0.1725633857129085</v>
      </c>
      <c r="AQ33" s="4">
        <f t="shared" si="17"/>
        <v>8.4179999999999993</v>
      </c>
    </row>
    <row r="34" spans="1:43" x14ac:dyDescent="0.25">
      <c r="A34" s="4" t="s">
        <v>54</v>
      </c>
      <c r="B34" s="4" t="s">
        <v>21</v>
      </c>
      <c r="C34" s="10">
        <v>83</v>
      </c>
      <c r="D34" s="10">
        <v>60</v>
      </c>
      <c r="E34" s="6">
        <v>2.528</v>
      </c>
      <c r="F34" s="4">
        <v>0.95199999999999996</v>
      </c>
      <c r="G34" s="6">
        <v>2.359</v>
      </c>
      <c r="H34" s="10">
        <f t="shared" si="18"/>
        <v>0.40356083086053413</v>
      </c>
      <c r="I34" s="10">
        <f t="shared" si="1"/>
        <v>0.37658227848101261</v>
      </c>
      <c r="J34" s="6">
        <v>23.209</v>
      </c>
      <c r="K34" s="11">
        <f t="shared" si="2"/>
        <v>25.736999999999998</v>
      </c>
      <c r="L34" s="11">
        <v>26.847999999999999</v>
      </c>
      <c r="M34" s="4">
        <v>3.48</v>
      </c>
      <c r="N34" s="10">
        <f t="shared" si="3"/>
        <v>4.4320000000000004</v>
      </c>
      <c r="O34" s="10">
        <v>5.226</v>
      </c>
      <c r="P34" s="10">
        <f t="shared" si="4"/>
        <v>0.17220344251466763</v>
      </c>
      <c r="Q34" s="10">
        <f t="shared" si="5"/>
        <v>0.19465137067938021</v>
      </c>
      <c r="R34">
        <f t="shared" si="6"/>
        <v>1.5882127822426331</v>
      </c>
      <c r="S34">
        <f t="shared" si="7"/>
        <v>0.85939117829778422</v>
      </c>
      <c r="T34" s="6">
        <v>2.8130000000000002</v>
      </c>
      <c r="U34" s="6">
        <v>2.4900000000000002</v>
      </c>
      <c r="V34" s="4">
        <v>1.262</v>
      </c>
      <c r="W34" s="10">
        <f t="shared" si="8"/>
        <v>0.50682730923694774</v>
      </c>
      <c r="X34" s="10">
        <f t="shared" si="9"/>
        <v>0.44863135442587981</v>
      </c>
      <c r="Y34" s="6">
        <v>0.82499999999999996</v>
      </c>
      <c r="Z34" s="6">
        <v>22.209</v>
      </c>
      <c r="AA34" s="4">
        <v>0.37</v>
      </c>
      <c r="AB34" s="10">
        <f t="shared" si="10"/>
        <v>26.92</v>
      </c>
      <c r="AC34" s="10">
        <f t="shared" si="11"/>
        <v>0.44848484848484849</v>
      </c>
      <c r="AD34" s="6">
        <v>44.926000000000002</v>
      </c>
      <c r="AE34" s="4">
        <v>1.887</v>
      </c>
      <c r="AF34" s="11">
        <f t="shared" si="12"/>
        <v>48.564000000000007</v>
      </c>
      <c r="AG34" s="10">
        <f t="shared" si="13"/>
        <v>3.5190000000000001</v>
      </c>
      <c r="AH34" s="10">
        <f t="shared" si="14"/>
        <v>7.2461082283172717E-2</v>
      </c>
      <c r="AJ34" s="4">
        <f t="shared" si="15"/>
        <v>9.6580000000000013</v>
      </c>
      <c r="AP34" s="4">
        <f t="shared" si="16"/>
        <v>0.18366454312066183</v>
      </c>
      <c r="AQ34" s="4">
        <f t="shared" si="17"/>
        <v>13.177000000000001</v>
      </c>
    </row>
    <row r="35" spans="1:43" x14ac:dyDescent="0.25">
      <c r="A35" s="4" t="s">
        <v>55</v>
      </c>
      <c r="B35" s="4" t="s">
        <v>19</v>
      </c>
      <c r="C35" s="10">
        <v>63.5</v>
      </c>
      <c r="D35" s="10">
        <v>33</v>
      </c>
      <c r="E35" s="6">
        <v>0.82599999999999996</v>
      </c>
      <c r="F35" s="4">
        <v>0.30099999999999999</v>
      </c>
      <c r="G35" s="6">
        <v>0.76800000000000002</v>
      </c>
      <c r="H35" s="10">
        <f t="shared" si="18"/>
        <v>0.39192708333333331</v>
      </c>
      <c r="I35" s="10">
        <f t="shared" ref="I35:I66" si="19">F35/E35</f>
        <v>0.36440677966101698</v>
      </c>
      <c r="J35" s="6">
        <v>9.0660000000000007</v>
      </c>
      <c r="K35" s="11">
        <f t="shared" ref="K35:K66" si="20">J35+E35</f>
        <v>9.8920000000000012</v>
      </c>
      <c r="L35" s="11">
        <v>6.5640000000000001</v>
      </c>
      <c r="M35" s="4">
        <v>1.8120000000000001</v>
      </c>
      <c r="N35" s="10">
        <f t="shared" ref="N35:N66" si="21">M35+F35</f>
        <v>2.113</v>
      </c>
      <c r="O35" s="10">
        <v>1.1000000000000001</v>
      </c>
      <c r="P35" s="10">
        <f t="shared" ref="P35:P66" si="22">N35/K35</f>
        <v>0.21360695511524461</v>
      </c>
      <c r="Q35" s="10">
        <f t="shared" ref="Q35:Q66" si="23">O35/L35</f>
        <v>0.16758074344911641</v>
      </c>
      <c r="R35">
        <f t="shared" ref="R35:R66" si="24">C35/10/O35</f>
        <v>5.7727272727272716</v>
      </c>
      <c r="S35">
        <f t="shared" ref="S35:S66" si="25">C35/10/(O35 +N35)</f>
        <v>1.9763460939931528</v>
      </c>
      <c r="T35" s="6">
        <v>0.82399999999999995</v>
      </c>
      <c r="U35" s="6">
        <v>0.72699999999999998</v>
      </c>
      <c r="V35" s="4">
        <v>0.36399999999999999</v>
      </c>
      <c r="W35" s="10">
        <f t="shared" ref="W35:W66" si="26">V35/U35</f>
        <v>0.50068775790921594</v>
      </c>
      <c r="X35" s="10">
        <f t="shared" ref="X35:X66" si="27">V35/T35</f>
        <v>0.44174757281553401</v>
      </c>
      <c r="Y35" s="6">
        <v>0.79400000000000004</v>
      </c>
      <c r="Z35" s="6">
        <v>21.457000000000001</v>
      </c>
      <c r="AA35" s="4">
        <v>0.311</v>
      </c>
      <c r="AB35" s="10">
        <f t="shared" ref="AB35:AB66" si="28">Z35/Y35</f>
        <v>27.023929471032744</v>
      </c>
      <c r="AC35" s="10">
        <f t="shared" ref="AC35:AC66" si="29">AA35/Y35</f>
        <v>0.39168765743073047</v>
      </c>
      <c r="AD35" s="6">
        <v>16.402999999999999</v>
      </c>
      <c r="AE35" s="4">
        <v>5.9459999999999997</v>
      </c>
      <c r="AF35" s="11">
        <f t="shared" ref="AF35:AF66" si="30">AD35+Y35+T35</f>
        <v>18.021000000000001</v>
      </c>
      <c r="AG35" s="10">
        <f t="shared" ref="AG35:AG66" si="31">AE35+AA35+V35</f>
        <v>6.6209999999999996</v>
      </c>
      <c r="AH35" s="10">
        <f t="shared" ref="AH35:AH66" si="32">AG35/AF35</f>
        <v>0.36740469452305641</v>
      </c>
      <c r="AJ35" s="4">
        <f t="shared" ref="AJ35:AJ66" si="33">N35+O35</f>
        <v>3.2130000000000001</v>
      </c>
      <c r="AP35" s="4">
        <f t="shared" si="16"/>
        <v>0.19524793388429748</v>
      </c>
      <c r="AQ35" s="4">
        <f t="shared" si="17"/>
        <v>9.8339999999999996</v>
      </c>
    </row>
    <row r="36" spans="1:43" x14ac:dyDescent="0.25">
      <c r="A36" s="4" t="s">
        <v>56</v>
      </c>
      <c r="B36" s="4" t="s">
        <v>19</v>
      </c>
      <c r="C36" s="10">
        <v>65</v>
      </c>
      <c r="D36" s="10">
        <v>37</v>
      </c>
      <c r="E36" s="19">
        <v>1.0549999999999999</v>
      </c>
      <c r="F36" s="20">
        <v>0.38800000000000001</v>
      </c>
      <c r="G36" s="19">
        <v>0.94</v>
      </c>
      <c r="H36" s="20">
        <f t="shared" si="18"/>
        <v>0.41276595744680855</v>
      </c>
      <c r="I36" s="20">
        <f t="shared" si="19"/>
        <v>0.36777251184834125</v>
      </c>
      <c r="J36" s="19">
        <v>1.5640000000000001</v>
      </c>
      <c r="K36" s="19">
        <f t="shared" si="20"/>
        <v>2.6189999999999998</v>
      </c>
      <c r="L36" s="19">
        <v>13.621</v>
      </c>
      <c r="M36" s="20">
        <v>2.2549999999999999</v>
      </c>
      <c r="N36" s="20">
        <f t="shared" si="21"/>
        <v>2.6429999999999998</v>
      </c>
      <c r="O36" s="20">
        <v>1.6479999999999999</v>
      </c>
      <c r="P36" s="20">
        <f t="shared" si="22"/>
        <v>1.0091638029782359</v>
      </c>
      <c r="Q36" s="10">
        <f t="shared" si="23"/>
        <v>0.12098964833712648</v>
      </c>
      <c r="R36">
        <f t="shared" si="24"/>
        <v>3.9441747572815538</v>
      </c>
      <c r="S36">
        <f t="shared" si="25"/>
        <v>1.5147984152878118</v>
      </c>
      <c r="T36" s="6">
        <v>1.2829999999999999</v>
      </c>
      <c r="U36" s="6">
        <v>1.1200000000000001</v>
      </c>
      <c r="V36" s="4">
        <v>0.55700000000000005</v>
      </c>
      <c r="W36" s="10">
        <f t="shared" si="26"/>
        <v>0.49732142857142858</v>
      </c>
      <c r="X36" s="10">
        <f t="shared" si="27"/>
        <v>0.43413873733437264</v>
      </c>
      <c r="Y36" s="6">
        <v>0.47099999999999997</v>
      </c>
      <c r="Z36" s="6">
        <v>14.327999999999999</v>
      </c>
      <c r="AA36" s="4">
        <v>0.17599999999999999</v>
      </c>
      <c r="AB36" s="10">
        <f t="shared" si="28"/>
        <v>30.420382165605098</v>
      </c>
      <c r="AC36" s="10">
        <f t="shared" si="29"/>
        <v>0.37367303609341823</v>
      </c>
      <c r="AD36" s="6">
        <v>26.178000000000001</v>
      </c>
      <c r="AE36" s="4">
        <v>10.396000000000001</v>
      </c>
      <c r="AF36" s="11">
        <f t="shared" si="30"/>
        <v>27.932000000000002</v>
      </c>
      <c r="AG36" s="10">
        <f t="shared" si="31"/>
        <v>11.129000000000001</v>
      </c>
      <c r="AH36" s="10">
        <f t="shared" si="32"/>
        <v>0.3984319060575684</v>
      </c>
      <c r="AJ36" s="4">
        <f t="shared" si="33"/>
        <v>4.2909999999999995</v>
      </c>
      <c r="AP36" s="4">
        <f t="shared" si="16"/>
        <v>0.26422413793103444</v>
      </c>
      <c r="AQ36" s="4">
        <f t="shared" si="17"/>
        <v>15.420000000000002</v>
      </c>
    </row>
    <row r="37" spans="1:43" x14ac:dyDescent="0.25">
      <c r="A37" s="4" t="s">
        <v>57</v>
      </c>
      <c r="B37" s="4" t="s">
        <v>19</v>
      </c>
      <c r="C37" s="10">
        <v>85.5</v>
      </c>
      <c r="D37" s="10">
        <v>40</v>
      </c>
      <c r="E37" s="6">
        <v>0.80500000000000005</v>
      </c>
      <c r="F37" s="4">
        <v>0.28899999999999998</v>
      </c>
      <c r="G37" s="6">
        <v>0.72599999999999998</v>
      </c>
      <c r="H37" s="10">
        <f t="shared" si="18"/>
        <v>0.39807162534435259</v>
      </c>
      <c r="I37" s="10">
        <f t="shared" si="19"/>
        <v>0.35900621118012416</v>
      </c>
      <c r="J37" s="6">
        <v>9.3940000000000001</v>
      </c>
      <c r="K37" s="11">
        <f t="shared" si="20"/>
        <v>10.199</v>
      </c>
      <c r="L37" s="11">
        <v>10.254</v>
      </c>
      <c r="M37" s="4">
        <v>1.756</v>
      </c>
      <c r="N37" s="10">
        <f t="shared" si="21"/>
        <v>2.0449999999999999</v>
      </c>
      <c r="O37" s="10">
        <v>1.1259999999999999</v>
      </c>
      <c r="P37" s="10">
        <f t="shared" si="22"/>
        <v>0.20050985390724579</v>
      </c>
      <c r="Q37" s="10">
        <f t="shared" si="23"/>
        <v>0.10981080553930173</v>
      </c>
      <c r="R37">
        <f t="shared" si="24"/>
        <v>7.593250444049735</v>
      </c>
      <c r="S37">
        <f t="shared" si="25"/>
        <v>2.6963103122043521</v>
      </c>
      <c r="T37" s="6">
        <v>0.92900000000000005</v>
      </c>
      <c r="U37" s="6">
        <v>0.80800000000000005</v>
      </c>
      <c r="V37" s="4">
        <v>0.39</v>
      </c>
      <c r="W37" s="10">
        <f t="shared" si="26"/>
        <v>0.48267326732673266</v>
      </c>
      <c r="X37" s="10">
        <f t="shared" si="27"/>
        <v>0.41980624327233584</v>
      </c>
      <c r="Y37" s="6">
        <v>0.57199999999999995</v>
      </c>
      <c r="Z37" s="6">
        <v>18.100999999999999</v>
      </c>
      <c r="AA37" s="4">
        <v>0.23699999999999999</v>
      </c>
      <c r="AB37" s="10">
        <f t="shared" si="28"/>
        <v>31.645104895104897</v>
      </c>
      <c r="AC37" s="10">
        <f t="shared" si="29"/>
        <v>0.41433566433566432</v>
      </c>
      <c r="AD37" s="6">
        <v>23.574999999999999</v>
      </c>
      <c r="AE37" s="4">
        <v>8.6959999999999997</v>
      </c>
      <c r="AF37" s="11">
        <f t="shared" si="30"/>
        <v>25.075999999999997</v>
      </c>
      <c r="AG37" s="10">
        <f t="shared" si="31"/>
        <v>9.3230000000000004</v>
      </c>
      <c r="AH37" s="10">
        <f t="shared" si="32"/>
        <v>0.37178975913223805</v>
      </c>
      <c r="AJ37" s="4">
        <f t="shared" si="33"/>
        <v>3.1709999999999998</v>
      </c>
      <c r="AP37" s="4">
        <f t="shared" si="16"/>
        <v>0.15503838067765119</v>
      </c>
      <c r="AQ37" s="4">
        <f t="shared" si="17"/>
        <v>12.494</v>
      </c>
    </row>
    <row r="38" spans="1:43" x14ac:dyDescent="0.25">
      <c r="A38" s="4" t="s">
        <v>58</v>
      </c>
      <c r="B38" s="4" t="s">
        <v>23</v>
      </c>
      <c r="C38" s="10">
        <v>59</v>
      </c>
      <c r="D38" s="10">
        <v>52.5</v>
      </c>
      <c r="E38" s="6">
        <v>0.23599999999999999</v>
      </c>
      <c r="F38" s="6">
        <v>9.0999999999999998E-2</v>
      </c>
      <c r="G38" s="6">
        <v>0.20899999999999999</v>
      </c>
      <c r="H38" s="10">
        <f t="shared" si="18"/>
        <v>0.4354066985645933</v>
      </c>
      <c r="I38" s="10">
        <f t="shared" si="19"/>
        <v>0.38559322033898308</v>
      </c>
      <c r="J38" s="6">
        <v>3.1920000000000002</v>
      </c>
      <c r="K38" s="11">
        <f t="shared" si="20"/>
        <v>3.4279999999999999</v>
      </c>
      <c r="L38" s="11">
        <v>2.3039999999999998</v>
      </c>
      <c r="M38" s="6">
        <v>0.76500000000000001</v>
      </c>
      <c r="N38" s="10">
        <f t="shared" si="21"/>
        <v>0.85599999999999998</v>
      </c>
      <c r="O38" s="11">
        <v>0.378</v>
      </c>
      <c r="P38" s="10">
        <f t="shared" si="22"/>
        <v>0.24970828471411902</v>
      </c>
      <c r="Q38" s="10">
        <f t="shared" si="23"/>
        <v>0.1640625</v>
      </c>
      <c r="R38">
        <f t="shared" si="24"/>
        <v>15.608465608465609</v>
      </c>
      <c r="S38">
        <f t="shared" si="25"/>
        <v>4.7811993517017832</v>
      </c>
      <c r="T38" s="6">
        <v>0.93799999999999994</v>
      </c>
      <c r="U38" s="6">
        <v>0.78700000000000003</v>
      </c>
      <c r="V38" s="6">
        <v>0.40799999999999997</v>
      </c>
      <c r="W38" s="10">
        <f t="shared" si="26"/>
        <v>0.51842439644218541</v>
      </c>
      <c r="X38" s="10">
        <f t="shared" si="27"/>
        <v>0.43496801705756927</v>
      </c>
      <c r="Y38" s="6">
        <v>1.052</v>
      </c>
      <c r="Z38" s="6">
        <v>23.204000000000001</v>
      </c>
      <c r="AA38" s="6">
        <v>0.372</v>
      </c>
      <c r="AB38" s="10">
        <f t="shared" si="28"/>
        <v>22.057034220532319</v>
      </c>
      <c r="AC38" s="10">
        <f t="shared" si="29"/>
        <v>0.3536121673003802</v>
      </c>
      <c r="AD38" s="6">
        <v>9.5069999999999997</v>
      </c>
      <c r="AE38" s="6">
        <v>4.5039999999999996</v>
      </c>
      <c r="AF38" s="11">
        <f t="shared" si="30"/>
        <v>11.497</v>
      </c>
      <c r="AG38" s="10">
        <f t="shared" si="31"/>
        <v>5.2839999999999998</v>
      </c>
      <c r="AH38" s="10">
        <f t="shared" si="32"/>
        <v>0.45959815604070625</v>
      </c>
      <c r="AJ38" s="4">
        <f t="shared" si="33"/>
        <v>1.234</v>
      </c>
      <c r="AP38" s="4">
        <f t="shared" si="16"/>
        <v>0.21528262386601538</v>
      </c>
      <c r="AQ38" s="4">
        <f t="shared" si="17"/>
        <v>6.5179999999999998</v>
      </c>
    </row>
    <row r="39" spans="1:43" x14ac:dyDescent="0.25">
      <c r="A39" s="4" t="s">
        <v>59</v>
      </c>
      <c r="B39" s="4" t="s">
        <v>23</v>
      </c>
      <c r="C39" s="10">
        <v>53.5</v>
      </c>
      <c r="D39" s="10">
        <v>54.3</v>
      </c>
      <c r="E39" s="6">
        <v>9.2999999999999999E-2</v>
      </c>
      <c r="F39" s="6">
        <v>2.9000000000000001E-2</v>
      </c>
      <c r="G39" s="6">
        <v>7.1999999999999995E-2</v>
      </c>
      <c r="H39" s="10">
        <f t="shared" si="18"/>
        <v>0.40277777777777785</v>
      </c>
      <c r="I39" s="10">
        <f t="shared" si="19"/>
        <v>0.31182795698924731</v>
      </c>
      <c r="J39" s="6">
        <v>1.494</v>
      </c>
      <c r="K39" s="11">
        <f t="shared" si="20"/>
        <v>1.587</v>
      </c>
      <c r="L39" s="11">
        <v>1.623</v>
      </c>
      <c r="M39" s="6">
        <v>0.29299999999999998</v>
      </c>
      <c r="N39" s="10">
        <f t="shared" si="21"/>
        <v>0.32200000000000001</v>
      </c>
      <c r="O39" s="11">
        <v>0.28799999999999998</v>
      </c>
      <c r="P39" s="10">
        <f t="shared" si="22"/>
        <v>0.20289855072463769</v>
      </c>
      <c r="Q39" s="10">
        <f t="shared" si="23"/>
        <v>0.17744916820702403</v>
      </c>
      <c r="R39">
        <f t="shared" si="24"/>
        <v>18.576388888888889</v>
      </c>
      <c r="S39">
        <f t="shared" si="25"/>
        <v>8.7704918032786878</v>
      </c>
      <c r="T39" s="6">
        <v>0.39200000000000002</v>
      </c>
      <c r="U39" s="6">
        <v>0.33300000000000002</v>
      </c>
      <c r="V39" s="6">
        <v>0.14499999999999999</v>
      </c>
      <c r="W39" s="10">
        <f t="shared" si="26"/>
        <v>0.43543543543543539</v>
      </c>
      <c r="X39" s="10">
        <f t="shared" si="27"/>
        <v>0.36989795918367341</v>
      </c>
      <c r="Y39" s="6">
        <v>0.79200000000000004</v>
      </c>
      <c r="Z39" s="6">
        <v>17.753</v>
      </c>
      <c r="AA39" s="6">
        <v>0.23400000000000001</v>
      </c>
      <c r="AB39" s="10">
        <f t="shared" si="28"/>
        <v>22.415404040404038</v>
      </c>
      <c r="AC39" s="10">
        <f t="shared" si="29"/>
        <v>0.29545454545454547</v>
      </c>
      <c r="AD39" s="6">
        <v>16.481999999999999</v>
      </c>
      <c r="AE39" s="6">
        <v>1.5</v>
      </c>
      <c r="AF39" s="11">
        <f t="shared" si="30"/>
        <v>17.666</v>
      </c>
      <c r="AG39" s="10">
        <f t="shared" si="31"/>
        <v>1.879</v>
      </c>
      <c r="AH39" s="10">
        <f t="shared" si="32"/>
        <v>0.10636250424544322</v>
      </c>
      <c r="AJ39" s="4">
        <f t="shared" si="33"/>
        <v>0.61</v>
      </c>
      <c r="AP39" s="4">
        <f t="shared" si="16"/>
        <v>0.19003115264797507</v>
      </c>
      <c r="AQ39" s="4">
        <f t="shared" si="17"/>
        <v>2.4889999999999999</v>
      </c>
    </row>
    <row r="40" spans="1:43" x14ac:dyDescent="0.25">
      <c r="A40" s="4" t="s">
        <v>60</v>
      </c>
      <c r="B40" s="4" t="s">
        <v>21</v>
      </c>
      <c r="C40" s="10">
        <v>78</v>
      </c>
      <c r="D40" s="10">
        <v>64.3</v>
      </c>
      <c r="E40" s="6">
        <v>1.57</v>
      </c>
      <c r="F40" s="4">
        <v>0.58899999999999997</v>
      </c>
      <c r="G40" s="6">
        <v>1.4410000000000001</v>
      </c>
      <c r="H40" s="10">
        <f t="shared" si="18"/>
        <v>0.40874392782789726</v>
      </c>
      <c r="I40" s="10">
        <f t="shared" si="19"/>
        <v>0.37515923566878978</v>
      </c>
      <c r="J40" s="6">
        <v>20.829000000000001</v>
      </c>
      <c r="K40" s="11">
        <f t="shared" si="20"/>
        <v>22.399000000000001</v>
      </c>
      <c r="L40" s="11">
        <v>21.495000000000001</v>
      </c>
      <c r="M40" s="4">
        <v>3.6280000000000001</v>
      </c>
      <c r="N40" s="10">
        <f t="shared" si="21"/>
        <v>4.2170000000000005</v>
      </c>
      <c r="O40" s="10">
        <v>2.2280000000000002</v>
      </c>
      <c r="P40" s="10">
        <f t="shared" si="22"/>
        <v>0.18826733336309659</v>
      </c>
      <c r="Q40" s="10">
        <f t="shared" si="23"/>
        <v>0.10365201209583624</v>
      </c>
      <c r="R40">
        <f t="shared" si="24"/>
        <v>3.5008976660682221</v>
      </c>
      <c r="S40">
        <f t="shared" si="25"/>
        <v>1.2102404965089215</v>
      </c>
      <c r="T40" s="6">
        <v>1.6279999999999999</v>
      </c>
      <c r="U40" s="6">
        <v>1.429</v>
      </c>
      <c r="V40" s="4">
        <v>0.69399999999999995</v>
      </c>
      <c r="W40" s="10">
        <f t="shared" si="26"/>
        <v>0.48565430370888729</v>
      </c>
      <c r="X40" s="10">
        <f t="shared" si="27"/>
        <v>0.42628992628992629</v>
      </c>
      <c r="Y40" s="6">
        <v>0.56100000000000005</v>
      </c>
      <c r="Z40" s="6">
        <v>16.776</v>
      </c>
      <c r="AA40" s="4">
        <v>0.216</v>
      </c>
      <c r="AB40" s="10">
        <f t="shared" si="28"/>
        <v>29.903743315508017</v>
      </c>
      <c r="AC40" s="10">
        <f t="shared" si="29"/>
        <v>0.38502673796791442</v>
      </c>
      <c r="AD40" s="6">
        <v>36.106999999999999</v>
      </c>
      <c r="AE40" s="4">
        <v>13.651</v>
      </c>
      <c r="AF40" s="11">
        <f t="shared" si="30"/>
        <v>38.295999999999999</v>
      </c>
      <c r="AG40" s="10">
        <f t="shared" si="31"/>
        <v>14.561</v>
      </c>
      <c r="AH40" s="10">
        <f t="shared" si="32"/>
        <v>0.38022247754334659</v>
      </c>
      <c r="AJ40" s="4">
        <f t="shared" si="33"/>
        <v>6.4450000000000003</v>
      </c>
      <c r="AP40" s="4">
        <f t="shared" si="16"/>
        <v>0.14683100195926549</v>
      </c>
      <c r="AQ40" s="4">
        <f t="shared" si="17"/>
        <v>21.006</v>
      </c>
    </row>
    <row r="41" spans="1:43" x14ac:dyDescent="0.25">
      <c r="A41" s="4" t="s">
        <v>61</v>
      </c>
      <c r="B41" s="4" t="s">
        <v>19</v>
      </c>
      <c r="C41" s="10">
        <v>74</v>
      </c>
      <c r="D41" s="10">
        <v>36.5</v>
      </c>
      <c r="E41" s="6">
        <v>1.0960000000000001</v>
      </c>
      <c r="F41" s="4">
        <v>0.41899999999999998</v>
      </c>
      <c r="G41" s="6">
        <v>1.026</v>
      </c>
      <c r="H41" s="10">
        <f t="shared" si="18"/>
        <v>0.40838206627680307</v>
      </c>
      <c r="I41" s="10">
        <f t="shared" si="19"/>
        <v>0.38229927007299264</v>
      </c>
      <c r="J41" s="6">
        <v>10.477</v>
      </c>
      <c r="K41" s="11">
        <f t="shared" si="20"/>
        <v>11.573</v>
      </c>
      <c r="L41" s="11">
        <v>11.944000000000001</v>
      </c>
      <c r="M41" s="4">
        <v>2.29</v>
      </c>
      <c r="N41" s="10">
        <f t="shared" si="21"/>
        <v>2.7090000000000001</v>
      </c>
      <c r="O41" s="10">
        <v>1.4019999999999999</v>
      </c>
      <c r="P41" s="10">
        <f t="shared" si="22"/>
        <v>0.23407932256113367</v>
      </c>
      <c r="Q41" s="10">
        <f t="shared" si="23"/>
        <v>0.11738111185532484</v>
      </c>
      <c r="R41">
        <f t="shared" si="24"/>
        <v>5.2781740370898724</v>
      </c>
      <c r="S41">
        <f t="shared" si="25"/>
        <v>1.8000486499635127</v>
      </c>
      <c r="T41" s="6">
        <v>1.383</v>
      </c>
      <c r="U41" s="6">
        <v>1.21</v>
      </c>
      <c r="V41" s="4">
        <v>0.60099999999999998</v>
      </c>
      <c r="W41" s="10">
        <f t="shared" si="26"/>
        <v>0.49669421487603305</v>
      </c>
      <c r="X41" s="10">
        <f t="shared" si="27"/>
        <v>0.43456254519161241</v>
      </c>
      <c r="Y41" s="6">
        <v>0.84099999999999997</v>
      </c>
      <c r="Z41" s="6">
        <v>24.155000000000001</v>
      </c>
      <c r="AA41" s="4">
        <v>0.34399999999999997</v>
      </c>
      <c r="AB41" s="10">
        <f t="shared" si="28"/>
        <v>28.721759809750299</v>
      </c>
      <c r="AC41" s="10">
        <f t="shared" si="29"/>
        <v>0.40903686087990487</v>
      </c>
      <c r="AD41" s="6">
        <v>21.885000000000002</v>
      </c>
      <c r="AE41" s="4">
        <v>9.0909999999999993</v>
      </c>
      <c r="AF41" s="11">
        <f t="shared" si="30"/>
        <v>24.109000000000002</v>
      </c>
      <c r="AG41" s="10">
        <f t="shared" si="31"/>
        <v>10.035999999999998</v>
      </c>
      <c r="AH41" s="10">
        <f t="shared" si="32"/>
        <v>0.41627607947239609</v>
      </c>
      <c r="AJ41" s="4">
        <f t="shared" si="33"/>
        <v>4.1109999999999998</v>
      </c>
      <c r="AP41" s="4">
        <f t="shared" si="16"/>
        <v>0.17480971212314492</v>
      </c>
      <c r="AQ41" s="4">
        <f t="shared" si="17"/>
        <v>14.146999999999998</v>
      </c>
    </row>
    <row r="42" spans="1:43" x14ac:dyDescent="0.25">
      <c r="A42" s="4" t="s">
        <v>62</v>
      </c>
      <c r="B42" s="4" t="s">
        <v>19</v>
      </c>
      <c r="C42" s="10">
        <v>45.5</v>
      </c>
      <c r="D42" s="10">
        <v>41</v>
      </c>
      <c r="E42" s="6">
        <v>0.79200000000000004</v>
      </c>
      <c r="F42" s="4">
        <v>0.27200000000000002</v>
      </c>
      <c r="G42" s="6">
        <v>0.73499999999999999</v>
      </c>
      <c r="H42" s="10">
        <f t="shared" si="18"/>
        <v>0.37006802721088439</v>
      </c>
      <c r="I42" s="10">
        <f t="shared" si="19"/>
        <v>0.34343434343434343</v>
      </c>
      <c r="J42" s="6">
        <v>7.5730000000000004</v>
      </c>
      <c r="K42" s="11">
        <f t="shared" si="20"/>
        <v>8.3650000000000002</v>
      </c>
      <c r="L42" s="11">
        <v>4.9569999999999999</v>
      </c>
      <c r="M42" s="4">
        <v>1.4019999999999999</v>
      </c>
      <c r="N42" s="10">
        <f t="shared" si="21"/>
        <v>1.6739999999999999</v>
      </c>
      <c r="O42" s="10">
        <v>0.63200000000000001</v>
      </c>
      <c r="P42" s="10">
        <f t="shared" si="22"/>
        <v>0.20011954572624027</v>
      </c>
      <c r="Q42" s="10">
        <f t="shared" si="23"/>
        <v>0.12749646963889449</v>
      </c>
      <c r="R42">
        <f t="shared" si="24"/>
        <v>7.1993670886075947</v>
      </c>
      <c r="S42">
        <f t="shared" si="25"/>
        <v>1.9731136166522114</v>
      </c>
      <c r="T42" s="6">
        <v>1.2350000000000001</v>
      </c>
      <c r="U42" s="6">
        <v>1.075</v>
      </c>
      <c r="V42" s="4">
        <v>0.52</v>
      </c>
      <c r="W42" s="10">
        <f t="shared" si="26"/>
        <v>0.48372093023255819</v>
      </c>
      <c r="X42" s="10">
        <f t="shared" si="27"/>
        <v>0.42105263157894735</v>
      </c>
      <c r="Y42" s="6">
        <v>0.91</v>
      </c>
      <c r="Z42" s="6">
        <v>25.89</v>
      </c>
      <c r="AA42" s="4">
        <v>0.35599999999999998</v>
      </c>
      <c r="AB42" s="10">
        <f t="shared" si="28"/>
        <v>28.450549450549449</v>
      </c>
      <c r="AC42" s="10">
        <f t="shared" si="29"/>
        <v>0.39120879120879115</v>
      </c>
      <c r="AD42" s="6">
        <v>16.34</v>
      </c>
      <c r="AE42" s="4">
        <v>6.0860000000000003</v>
      </c>
      <c r="AF42" s="11">
        <f t="shared" si="30"/>
        <v>18.484999999999999</v>
      </c>
      <c r="AG42" s="10">
        <f t="shared" si="31"/>
        <v>6.9619999999999997</v>
      </c>
      <c r="AH42" s="10">
        <f t="shared" si="32"/>
        <v>0.37662969975655936</v>
      </c>
      <c r="AJ42" s="4">
        <f t="shared" si="33"/>
        <v>2.306</v>
      </c>
      <c r="AP42" s="4">
        <f t="shared" si="16"/>
        <v>0.17309713256267828</v>
      </c>
      <c r="AQ42" s="4">
        <f t="shared" si="17"/>
        <v>9.2680000000000007</v>
      </c>
    </row>
    <row r="43" spans="1:43" x14ac:dyDescent="0.25">
      <c r="A43" s="4" t="s">
        <v>63</v>
      </c>
      <c r="B43" s="4" t="s">
        <v>21</v>
      </c>
      <c r="C43" s="10">
        <v>73.5</v>
      </c>
      <c r="D43" s="10">
        <v>44.5</v>
      </c>
      <c r="E43" s="6">
        <v>0.58699999999999997</v>
      </c>
      <c r="F43" s="4">
        <v>0.19800000000000001</v>
      </c>
      <c r="G43" s="6">
        <v>0.54700000000000004</v>
      </c>
      <c r="H43" s="10">
        <f t="shared" si="18"/>
        <v>0.36197440585009139</v>
      </c>
      <c r="I43" s="10">
        <f t="shared" si="19"/>
        <v>0.33730834752981265</v>
      </c>
      <c r="J43" s="6">
        <v>14.56</v>
      </c>
      <c r="K43" s="11">
        <f t="shared" si="20"/>
        <v>15.147</v>
      </c>
      <c r="L43" s="11">
        <v>23.951000000000001</v>
      </c>
      <c r="M43" s="4">
        <v>2.5209999999999999</v>
      </c>
      <c r="N43" s="10">
        <f t="shared" si="21"/>
        <v>2.7189999999999999</v>
      </c>
      <c r="O43" s="10">
        <v>3.012</v>
      </c>
      <c r="P43" s="10">
        <f t="shared" si="22"/>
        <v>0.17950749323298343</v>
      </c>
      <c r="Q43" s="10">
        <f t="shared" si="23"/>
        <v>0.12575675337146675</v>
      </c>
      <c r="R43">
        <f t="shared" si="24"/>
        <v>2.4402390438247012</v>
      </c>
      <c r="S43">
        <f t="shared" si="25"/>
        <v>1.282498691327866</v>
      </c>
      <c r="T43" s="6">
        <v>0.92600000000000005</v>
      </c>
      <c r="U43" s="6">
        <v>0.84</v>
      </c>
      <c r="V43" s="4">
        <v>0.377</v>
      </c>
      <c r="W43" s="10">
        <f t="shared" si="26"/>
        <v>0.44880952380952382</v>
      </c>
      <c r="X43" s="10">
        <f t="shared" si="27"/>
        <v>0.40712742980561556</v>
      </c>
      <c r="Y43" s="6">
        <v>1.016</v>
      </c>
      <c r="Z43" s="6">
        <v>30.013999999999999</v>
      </c>
      <c r="AA43" s="4">
        <v>0.39600000000000002</v>
      </c>
      <c r="AB43" s="10">
        <f t="shared" si="28"/>
        <v>29.541338582677163</v>
      </c>
      <c r="AC43" s="10">
        <f t="shared" si="29"/>
        <v>0.38976377952755908</v>
      </c>
      <c r="AD43" s="6">
        <v>31.405000000000001</v>
      </c>
      <c r="AE43" s="4">
        <v>10.887</v>
      </c>
      <c r="AF43" s="11">
        <f t="shared" si="30"/>
        <v>33.347000000000001</v>
      </c>
      <c r="AG43" s="10">
        <f t="shared" si="31"/>
        <v>11.660000000000002</v>
      </c>
      <c r="AH43" s="10">
        <f t="shared" si="32"/>
        <v>0.34965664077728137</v>
      </c>
      <c r="AJ43" s="4">
        <f t="shared" si="33"/>
        <v>5.7309999999999999</v>
      </c>
      <c r="AP43" s="4">
        <f t="shared" si="16"/>
        <v>0.14658038774361859</v>
      </c>
      <c r="AQ43" s="4">
        <f t="shared" si="17"/>
        <v>17.391000000000002</v>
      </c>
    </row>
    <row r="44" spans="1:43" x14ac:dyDescent="0.25">
      <c r="A44" s="4" t="s">
        <v>64</v>
      </c>
      <c r="B44" s="4" t="s">
        <v>23</v>
      </c>
      <c r="C44" s="10">
        <v>70</v>
      </c>
      <c r="D44" s="10">
        <v>39.5</v>
      </c>
      <c r="E44" s="6">
        <v>0.65200000000000002</v>
      </c>
      <c r="F44" s="6">
        <v>0.28000000000000003</v>
      </c>
      <c r="G44" s="6">
        <v>0.59499999999999997</v>
      </c>
      <c r="H44" s="10">
        <f t="shared" si="18"/>
        <v>0.4705882352941177</v>
      </c>
      <c r="I44" s="10">
        <f t="shared" si="19"/>
        <v>0.42944785276073622</v>
      </c>
      <c r="J44" s="6">
        <v>7.7060000000000004</v>
      </c>
      <c r="K44" s="11">
        <f t="shared" si="20"/>
        <v>8.3580000000000005</v>
      </c>
      <c r="L44" s="11">
        <v>1.2929999999999999</v>
      </c>
      <c r="M44" s="6">
        <v>1.5489999999999999</v>
      </c>
      <c r="N44" s="10">
        <f t="shared" si="21"/>
        <v>1.829</v>
      </c>
      <c r="O44" s="11">
        <v>0.247</v>
      </c>
      <c r="P44" s="10">
        <f t="shared" si="22"/>
        <v>0.21883225652069871</v>
      </c>
      <c r="Q44" s="10">
        <f t="shared" si="23"/>
        <v>0.19102861562258314</v>
      </c>
      <c r="R44">
        <f t="shared" si="24"/>
        <v>28.340080971659919</v>
      </c>
      <c r="S44">
        <f t="shared" si="25"/>
        <v>3.371868978805395</v>
      </c>
      <c r="T44" s="6">
        <v>0.90100000000000002</v>
      </c>
      <c r="U44" s="6">
        <v>0.80100000000000005</v>
      </c>
      <c r="V44" s="6">
        <v>0.438</v>
      </c>
      <c r="W44" s="10">
        <f t="shared" si="26"/>
        <v>0.54681647940074907</v>
      </c>
      <c r="X44" s="10">
        <f t="shared" si="27"/>
        <v>0.48612652608213097</v>
      </c>
      <c r="Y44" s="6">
        <v>1.2390000000000001</v>
      </c>
      <c r="Z44" s="6">
        <v>31.562999999999999</v>
      </c>
      <c r="AA44" s="6">
        <v>0.52200000000000002</v>
      </c>
      <c r="AB44" s="10">
        <f t="shared" si="28"/>
        <v>25.474576271186439</v>
      </c>
      <c r="AC44" s="10">
        <f t="shared" si="29"/>
        <v>0.42130750605326872</v>
      </c>
      <c r="AD44" s="6">
        <v>9.5980000000000008</v>
      </c>
      <c r="AE44" s="6">
        <v>7.5590000000000002</v>
      </c>
      <c r="AF44" s="11">
        <f t="shared" si="30"/>
        <v>11.738000000000001</v>
      </c>
      <c r="AG44" s="10">
        <f t="shared" si="31"/>
        <v>8.5190000000000001</v>
      </c>
      <c r="AH44" s="10">
        <f t="shared" si="32"/>
        <v>0.72576248083148742</v>
      </c>
      <c r="AJ44" s="4">
        <f t="shared" si="33"/>
        <v>2.0760000000000001</v>
      </c>
      <c r="AP44" s="4">
        <f t="shared" si="16"/>
        <v>0.21510724277276969</v>
      </c>
      <c r="AQ44" s="4">
        <f t="shared" si="17"/>
        <v>10.595000000000001</v>
      </c>
    </row>
    <row r="45" spans="1:43" x14ac:dyDescent="0.25">
      <c r="A45" s="4" t="s">
        <v>65</v>
      </c>
      <c r="B45" s="4" t="s">
        <v>19</v>
      </c>
      <c r="C45" s="10" t="s">
        <v>33</v>
      </c>
      <c r="D45" s="10" t="s">
        <v>33</v>
      </c>
      <c r="E45" s="6">
        <v>1.1279999999999999</v>
      </c>
      <c r="F45" s="4">
        <v>0.432</v>
      </c>
      <c r="G45" s="6">
        <v>1.0249999999999999</v>
      </c>
      <c r="H45" s="10">
        <f t="shared" si="18"/>
        <v>0.42146341463414638</v>
      </c>
      <c r="I45" s="10">
        <f t="shared" si="19"/>
        <v>0.38297872340425537</v>
      </c>
      <c r="J45" s="6">
        <v>15.413</v>
      </c>
      <c r="K45" s="11">
        <f t="shared" si="20"/>
        <v>16.541</v>
      </c>
      <c r="L45" s="11">
        <v>9.4849999999999994</v>
      </c>
      <c r="M45" s="4">
        <v>3.3050000000000002</v>
      </c>
      <c r="N45" s="10">
        <f t="shared" si="21"/>
        <v>3.7370000000000001</v>
      </c>
      <c r="O45" s="10">
        <v>1.03</v>
      </c>
      <c r="P45" s="10">
        <f t="shared" si="22"/>
        <v>0.22592346291034399</v>
      </c>
      <c r="Q45" s="10">
        <f t="shared" si="23"/>
        <v>0.10859251449657355</v>
      </c>
      <c r="R45" t="e">
        <f t="shared" si="24"/>
        <v>#VALUE!</v>
      </c>
      <c r="S45" t="e">
        <f t="shared" si="25"/>
        <v>#VALUE!</v>
      </c>
      <c r="T45" s="6">
        <v>1.61</v>
      </c>
      <c r="U45" s="6">
        <v>3.3820000000000001</v>
      </c>
      <c r="V45" s="4">
        <v>0.74299999999999999</v>
      </c>
      <c r="W45" s="10">
        <f t="shared" si="26"/>
        <v>0.21969248965109403</v>
      </c>
      <c r="X45" s="10">
        <f t="shared" si="27"/>
        <v>0.46149068322981363</v>
      </c>
      <c r="Y45" s="6">
        <v>1.2549999999999999</v>
      </c>
      <c r="Z45" s="6">
        <v>34.5</v>
      </c>
      <c r="AA45" s="4">
        <v>0.45600000000000002</v>
      </c>
      <c r="AB45" s="10">
        <f t="shared" si="28"/>
        <v>27.490039840637454</v>
      </c>
      <c r="AC45" s="10">
        <f t="shared" si="29"/>
        <v>0.36334661354581677</v>
      </c>
      <c r="AD45" s="6">
        <v>24.989000000000001</v>
      </c>
      <c r="AE45" s="4">
        <v>10.233000000000001</v>
      </c>
      <c r="AF45" s="11">
        <f t="shared" si="30"/>
        <v>27.853999999999999</v>
      </c>
      <c r="AG45" s="10">
        <f t="shared" si="31"/>
        <v>11.432</v>
      </c>
      <c r="AH45" s="10">
        <f t="shared" si="32"/>
        <v>0.41042579162777343</v>
      </c>
      <c r="AJ45" s="4">
        <f t="shared" si="33"/>
        <v>4.7670000000000003</v>
      </c>
      <c r="AP45" s="4">
        <f t="shared" si="16"/>
        <v>0.18316299085529855</v>
      </c>
      <c r="AQ45" s="4">
        <f t="shared" si="17"/>
        <v>16.199000000000002</v>
      </c>
    </row>
    <row r="46" spans="1:43" x14ac:dyDescent="0.25">
      <c r="A46" s="4" t="s">
        <v>66</v>
      </c>
      <c r="B46" s="4" t="s">
        <v>21</v>
      </c>
      <c r="C46" s="10">
        <v>73</v>
      </c>
      <c r="D46" s="10">
        <v>41.5</v>
      </c>
      <c r="E46" s="6">
        <v>1.1000000000000001</v>
      </c>
      <c r="F46" s="4">
        <v>0.39</v>
      </c>
      <c r="G46" s="6">
        <v>0.99199999999999999</v>
      </c>
      <c r="H46" s="10">
        <f t="shared" si="18"/>
        <v>0.39314516129032262</v>
      </c>
      <c r="I46" s="10">
        <f t="shared" si="19"/>
        <v>0.35454545454545455</v>
      </c>
      <c r="J46" s="6">
        <v>12.763</v>
      </c>
      <c r="K46" s="11">
        <f t="shared" si="20"/>
        <v>13.863</v>
      </c>
      <c r="L46" s="11">
        <v>13.212999999999999</v>
      </c>
      <c r="M46" s="4">
        <v>2.569</v>
      </c>
      <c r="N46" s="10">
        <f t="shared" si="21"/>
        <v>2.9590000000000001</v>
      </c>
      <c r="O46" s="10">
        <v>1.734</v>
      </c>
      <c r="P46" s="10">
        <f t="shared" si="22"/>
        <v>0.21344586308879754</v>
      </c>
      <c r="Q46" s="10">
        <f t="shared" si="23"/>
        <v>0.1312343903731174</v>
      </c>
      <c r="R46">
        <f t="shared" si="24"/>
        <v>4.2099192618223755</v>
      </c>
      <c r="S46">
        <f t="shared" si="25"/>
        <v>1.5555082037076498</v>
      </c>
      <c r="T46" s="6">
        <v>1.4590000000000001</v>
      </c>
      <c r="U46" s="6">
        <v>1.282</v>
      </c>
      <c r="V46" s="4">
        <v>0.61099999999999999</v>
      </c>
      <c r="W46" s="10">
        <f t="shared" si="26"/>
        <v>0.47659906396255847</v>
      </c>
      <c r="X46" s="10">
        <f t="shared" si="27"/>
        <v>0.41877998629198077</v>
      </c>
      <c r="Y46" s="6">
        <v>0.63800000000000001</v>
      </c>
      <c r="Z46" s="6">
        <v>19.594000000000001</v>
      </c>
      <c r="AA46" s="4">
        <v>0.221</v>
      </c>
      <c r="AB46" s="10">
        <f t="shared" si="28"/>
        <v>30.711598746081506</v>
      </c>
      <c r="AC46" s="10">
        <f t="shared" si="29"/>
        <v>0.34639498432601878</v>
      </c>
      <c r="AD46" s="6">
        <v>31.754000000000001</v>
      </c>
      <c r="AE46" s="4">
        <v>9.6579999999999995</v>
      </c>
      <c r="AF46" s="11">
        <f t="shared" si="30"/>
        <v>33.851000000000006</v>
      </c>
      <c r="AG46" s="10">
        <f t="shared" si="31"/>
        <v>10.49</v>
      </c>
      <c r="AH46" s="10">
        <f t="shared" si="32"/>
        <v>0.3098874479335913</v>
      </c>
      <c r="AJ46" s="4">
        <f t="shared" si="33"/>
        <v>4.6929999999999996</v>
      </c>
      <c r="AP46" s="4">
        <f t="shared" si="16"/>
        <v>0.17332693159994089</v>
      </c>
      <c r="AQ46" s="4">
        <f t="shared" si="17"/>
        <v>15.183</v>
      </c>
    </row>
    <row r="47" spans="1:43" x14ac:dyDescent="0.25">
      <c r="A47" s="4" t="s">
        <v>67</v>
      </c>
      <c r="B47" s="4" t="s">
        <v>21</v>
      </c>
      <c r="C47" s="10">
        <v>83</v>
      </c>
      <c r="D47" s="10">
        <v>48</v>
      </c>
      <c r="E47" s="6">
        <v>1.5109999999999999</v>
      </c>
      <c r="F47" s="6">
        <v>0.51</v>
      </c>
      <c r="G47" s="6">
        <v>1.4910000000000001</v>
      </c>
      <c r="H47" s="10">
        <f t="shared" si="18"/>
        <v>0.34205231388329976</v>
      </c>
      <c r="I47" s="10">
        <f t="shared" si="19"/>
        <v>0.33752481800132367</v>
      </c>
      <c r="J47" s="6">
        <v>16.475999999999999</v>
      </c>
      <c r="K47" s="11">
        <f t="shared" si="20"/>
        <v>17.986999999999998</v>
      </c>
      <c r="L47" s="11">
        <v>14.891</v>
      </c>
      <c r="M47" s="6">
        <v>3.5939999999999999</v>
      </c>
      <c r="N47" s="10">
        <f t="shared" si="21"/>
        <v>4.1040000000000001</v>
      </c>
      <c r="O47" s="11">
        <v>2.004</v>
      </c>
      <c r="P47" s="10">
        <f t="shared" si="22"/>
        <v>0.22816478567854565</v>
      </c>
      <c r="Q47" s="10">
        <f t="shared" si="23"/>
        <v>0.13457793297965215</v>
      </c>
      <c r="R47">
        <f t="shared" si="24"/>
        <v>4.1417165668662674</v>
      </c>
      <c r="S47">
        <f t="shared" si="25"/>
        <v>1.3588736083824493</v>
      </c>
      <c r="T47" s="6">
        <v>2.1150000000000002</v>
      </c>
      <c r="U47" s="6">
        <v>1.869</v>
      </c>
      <c r="V47" s="6">
        <v>0.81100000000000005</v>
      </c>
      <c r="W47" s="10">
        <f t="shared" si="26"/>
        <v>0.43392188336008564</v>
      </c>
      <c r="X47" s="10">
        <f t="shared" si="27"/>
        <v>0.383451536643026</v>
      </c>
      <c r="Y47" s="6">
        <v>0.83399999999999996</v>
      </c>
      <c r="Z47" s="6">
        <v>23.733000000000001</v>
      </c>
      <c r="AA47" s="6">
        <v>0.31900000000000001</v>
      </c>
      <c r="AB47" s="10">
        <f t="shared" si="28"/>
        <v>28.456834532374103</v>
      </c>
      <c r="AC47" s="10">
        <f t="shared" si="29"/>
        <v>0.38249400479616308</v>
      </c>
      <c r="AD47" s="6">
        <v>41.759</v>
      </c>
      <c r="AE47" s="6">
        <v>14.803000000000001</v>
      </c>
      <c r="AF47" s="11">
        <f t="shared" si="30"/>
        <v>44.708000000000006</v>
      </c>
      <c r="AG47" s="10">
        <f t="shared" si="31"/>
        <v>15.933000000000002</v>
      </c>
      <c r="AH47" s="10">
        <f t="shared" si="32"/>
        <v>0.35637917151292831</v>
      </c>
      <c r="AJ47" s="4">
        <f t="shared" si="33"/>
        <v>6.1080000000000005</v>
      </c>
      <c r="AP47" s="4">
        <f t="shared" si="16"/>
        <v>0.18577772370582155</v>
      </c>
      <c r="AQ47" s="4">
        <f t="shared" si="17"/>
        <v>22.041000000000004</v>
      </c>
    </row>
    <row r="48" spans="1:43" x14ac:dyDescent="0.25">
      <c r="A48" s="4" t="s">
        <v>68</v>
      </c>
      <c r="B48" s="4" t="s">
        <v>19</v>
      </c>
      <c r="C48" s="10">
        <v>70</v>
      </c>
      <c r="D48" s="10">
        <v>71.5</v>
      </c>
      <c r="E48" s="6">
        <v>1.74</v>
      </c>
      <c r="F48" s="4">
        <v>0.68799999999999994</v>
      </c>
      <c r="G48" s="6">
        <v>1.63</v>
      </c>
      <c r="H48" s="10">
        <f t="shared" si="18"/>
        <v>0.42208588957055215</v>
      </c>
      <c r="I48" s="10">
        <f t="shared" si="19"/>
        <v>0.39540229885057471</v>
      </c>
      <c r="J48" s="6">
        <v>20.535</v>
      </c>
      <c r="K48" s="11">
        <f t="shared" si="20"/>
        <v>22.274999999999999</v>
      </c>
      <c r="L48" s="11">
        <v>10.36</v>
      </c>
      <c r="M48" s="4">
        <v>3.9660000000000002</v>
      </c>
      <c r="N48" s="10">
        <f t="shared" si="21"/>
        <v>4.6539999999999999</v>
      </c>
      <c r="O48" s="10">
        <v>1.139</v>
      </c>
      <c r="P48" s="10">
        <f t="shared" si="22"/>
        <v>0.20893378226711562</v>
      </c>
      <c r="Q48" s="10">
        <f t="shared" si="23"/>
        <v>0.10994208494208495</v>
      </c>
      <c r="R48">
        <f t="shared" si="24"/>
        <v>6.1457418788410889</v>
      </c>
      <c r="S48">
        <f t="shared" si="25"/>
        <v>1.208354911099603</v>
      </c>
      <c r="T48" s="6">
        <v>1.851</v>
      </c>
      <c r="U48" s="6">
        <v>1.581</v>
      </c>
      <c r="V48" s="4">
        <v>0.88100000000000001</v>
      </c>
      <c r="W48" s="10">
        <f t="shared" si="26"/>
        <v>0.55724225173940545</v>
      </c>
      <c r="X48" s="10">
        <f t="shared" si="27"/>
        <v>0.47595894111291193</v>
      </c>
      <c r="Y48" s="6">
        <v>0.83599999999999997</v>
      </c>
      <c r="Z48" s="6">
        <v>24.31</v>
      </c>
      <c r="AA48" s="4">
        <v>0.37</v>
      </c>
      <c r="AB48" s="10">
        <f t="shared" si="28"/>
        <v>29.078947368421051</v>
      </c>
      <c r="AC48" s="10">
        <f t="shared" si="29"/>
        <v>0.4425837320574163</v>
      </c>
      <c r="AD48" s="6">
        <v>28.773</v>
      </c>
      <c r="AE48" s="4">
        <v>12.063000000000001</v>
      </c>
      <c r="AF48" s="11">
        <f t="shared" si="30"/>
        <v>31.459999999999997</v>
      </c>
      <c r="AG48" s="10">
        <f t="shared" si="31"/>
        <v>13.314</v>
      </c>
      <c r="AH48" s="10">
        <f t="shared" si="32"/>
        <v>0.42320406865861415</v>
      </c>
      <c r="AJ48" s="4">
        <f t="shared" si="33"/>
        <v>5.7930000000000001</v>
      </c>
      <c r="AP48" s="4">
        <f t="shared" si="16"/>
        <v>0.17750880956028806</v>
      </c>
      <c r="AQ48" s="4">
        <f t="shared" si="17"/>
        <v>19.106999999999999</v>
      </c>
    </row>
    <row r="49" spans="1:43" x14ac:dyDescent="0.25">
      <c r="A49" s="4" t="s">
        <v>69</v>
      </c>
      <c r="B49" s="4" t="s">
        <v>23</v>
      </c>
      <c r="C49" s="10">
        <v>61</v>
      </c>
      <c r="D49" s="10">
        <v>37</v>
      </c>
      <c r="E49" s="6">
        <v>0.161</v>
      </c>
      <c r="F49" s="6">
        <v>4.2999999999999997E-2</v>
      </c>
      <c r="G49" s="6">
        <v>0.14399999999999999</v>
      </c>
      <c r="H49" s="10">
        <f t="shared" si="18"/>
        <v>0.2986111111111111</v>
      </c>
      <c r="I49" s="10">
        <f t="shared" si="19"/>
        <v>0.26708074534161486</v>
      </c>
      <c r="J49" s="6">
        <v>2.6960000000000002</v>
      </c>
      <c r="K49" s="11">
        <f t="shared" si="20"/>
        <v>2.8570000000000002</v>
      </c>
      <c r="L49" s="11">
        <v>2.6909999999999998</v>
      </c>
      <c r="M49" s="6">
        <v>0.66</v>
      </c>
      <c r="N49" s="10">
        <f t="shared" si="21"/>
        <v>0.70300000000000007</v>
      </c>
      <c r="O49" s="11">
        <v>0.39500000000000002</v>
      </c>
      <c r="P49" s="10">
        <f t="shared" si="22"/>
        <v>0.24606230311515576</v>
      </c>
      <c r="Q49" s="10">
        <f t="shared" si="23"/>
        <v>0.14678558156819027</v>
      </c>
      <c r="R49">
        <f t="shared" si="24"/>
        <v>15.443037974683543</v>
      </c>
      <c r="S49">
        <f t="shared" si="25"/>
        <v>5.5555555555555545</v>
      </c>
      <c r="T49" s="6">
        <v>0.88200000000000001</v>
      </c>
      <c r="U49" s="6">
        <v>0.75800000000000001</v>
      </c>
      <c r="V49" s="6">
        <v>0.38400000000000001</v>
      </c>
      <c r="W49" s="10">
        <f t="shared" si="26"/>
        <v>0.50659630606860162</v>
      </c>
      <c r="X49" s="10">
        <f t="shared" si="27"/>
        <v>0.43537414965986393</v>
      </c>
      <c r="Y49" s="6">
        <v>0.92900000000000005</v>
      </c>
      <c r="Z49" s="6">
        <v>24.289000000000001</v>
      </c>
      <c r="AA49" s="6">
        <v>0.38100000000000001</v>
      </c>
      <c r="AB49" s="10">
        <f t="shared" si="28"/>
        <v>26.145317545748117</v>
      </c>
      <c r="AC49" s="10">
        <f t="shared" si="29"/>
        <v>0.4101184068891281</v>
      </c>
      <c r="AD49" s="6">
        <v>8.1289999999999996</v>
      </c>
      <c r="AE49" s="6">
        <v>3.093</v>
      </c>
      <c r="AF49" s="11">
        <f t="shared" si="30"/>
        <v>9.94</v>
      </c>
      <c r="AG49" s="10">
        <f t="shared" si="31"/>
        <v>3.8580000000000001</v>
      </c>
      <c r="AH49" s="10">
        <f t="shared" si="32"/>
        <v>0.38812877263581491</v>
      </c>
      <c r="AJ49" s="4">
        <f t="shared" si="33"/>
        <v>1.0980000000000001</v>
      </c>
      <c r="AP49" s="4">
        <f t="shared" si="16"/>
        <v>0.19790915645277579</v>
      </c>
      <c r="AQ49" s="4">
        <f t="shared" si="17"/>
        <v>4.9560000000000004</v>
      </c>
    </row>
    <row r="50" spans="1:43" x14ac:dyDescent="0.25">
      <c r="A50" s="4" t="s">
        <v>70</v>
      </c>
      <c r="B50" s="4" t="s">
        <v>21</v>
      </c>
      <c r="C50" s="10">
        <v>78</v>
      </c>
      <c r="D50" s="10">
        <v>84.5</v>
      </c>
      <c r="E50" s="6">
        <v>2.39</v>
      </c>
      <c r="F50" s="4">
        <v>0.89800000000000002</v>
      </c>
      <c r="G50" s="6">
        <v>2.1349999999999998</v>
      </c>
      <c r="H50" s="10">
        <f t="shared" si="18"/>
        <v>0.42060889929742395</v>
      </c>
      <c r="I50" s="10">
        <f t="shared" si="19"/>
        <v>0.37573221757322173</v>
      </c>
      <c r="J50" s="6">
        <v>22.55</v>
      </c>
      <c r="K50" s="11">
        <f t="shared" si="20"/>
        <v>24.94</v>
      </c>
      <c r="L50" s="11">
        <v>24.913</v>
      </c>
      <c r="M50" s="4">
        <v>8.49</v>
      </c>
      <c r="N50" s="10">
        <f t="shared" si="21"/>
        <v>9.3879999999999999</v>
      </c>
      <c r="O50" s="10">
        <v>6.7549999999999999</v>
      </c>
      <c r="P50" s="10">
        <f t="shared" si="22"/>
        <v>0.37642341619887726</v>
      </c>
      <c r="Q50" s="10">
        <f t="shared" si="23"/>
        <v>0.27114357965720709</v>
      </c>
      <c r="R50">
        <f t="shared" si="24"/>
        <v>1.1547002220577349</v>
      </c>
      <c r="S50">
        <f t="shared" si="25"/>
        <v>0.48318156476491353</v>
      </c>
      <c r="T50" s="6">
        <v>2.5449999999999999</v>
      </c>
      <c r="U50" s="6">
        <v>2.242</v>
      </c>
      <c r="V50" s="4">
        <v>1.028</v>
      </c>
      <c r="W50" s="10">
        <f t="shared" si="26"/>
        <v>0.45851917930419267</v>
      </c>
      <c r="X50" s="10">
        <f t="shared" si="27"/>
        <v>0.4039292730844794</v>
      </c>
      <c r="Y50" s="6">
        <v>2.0649999999999999</v>
      </c>
      <c r="Z50" s="6">
        <v>32.637</v>
      </c>
      <c r="AA50" s="4">
        <v>0.70099999999999996</v>
      </c>
      <c r="AB50" s="10">
        <f t="shared" si="28"/>
        <v>15.804842615012108</v>
      </c>
      <c r="AC50" s="10">
        <f t="shared" si="29"/>
        <v>0.33946731234866828</v>
      </c>
      <c r="AD50" s="6">
        <v>57.445</v>
      </c>
      <c r="AE50" s="4">
        <v>22.484000000000002</v>
      </c>
      <c r="AF50" s="11">
        <f t="shared" si="30"/>
        <v>62.055</v>
      </c>
      <c r="AG50" s="10">
        <f t="shared" si="31"/>
        <v>24.213000000000001</v>
      </c>
      <c r="AH50" s="10">
        <f t="shared" si="32"/>
        <v>0.39018612521150592</v>
      </c>
      <c r="AJ50" s="4">
        <f t="shared" si="33"/>
        <v>16.143000000000001</v>
      </c>
      <c r="AP50" s="4">
        <f t="shared" si="16"/>
        <v>0.32381200730146631</v>
      </c>
      <c r="AQ50" s="4">
        <f t="shared" si="17"/>
        <v>40.356000000000002</v>
      </c>
    </row>
    <row r="51" spans="1:43" x14ac:dyDescent="0.25">
      <c r="A51" s="4" t="s">
        <v>71</v>
      </c>
      <c r="B51" s="4" t="s">
        <v>19</v>
      </c>
      <c r="C51" s="10">
        <v>63</v>
      </c>
      <c r="D51" s="10">
        <v>72</v>
      </c>
      <c r="E51" s="6">
        <v>0.86399999999999999</v>
      </c>
      <c r="F51" s="6">
        <v>0.27400000000000002</v>
      </c>
      <c r="G51" s="6">
        <v>0.77500000000000002</v>
      </c>
      <c r="H51" s="10">
        <f t="shared" si="18"/>
        <v>0.35354838709677422</v>
      </c>
      <c r="I51" s="10">
        <f t="shared" si="19"/>
        <v>0.31712962962962965</v>
      </c>
      <c r="J51" s="6">
        <v>16.324999999999999</v>
      </c>
      <c r="K51" s="11">
        <f t="shared" si="20"/>
        <v>17.189</v>
      </c>
      <c r="L51" s="11">
        <v>5.6980000000000004</v>
      </c>
      <c r="M51" s="6">
        <v>3.22</v>
      </c>
      <c r="N51" s="10">
        <f t="shared" si="21"/>
        <v>3.4940000000000002</v>
      </c>
      <c r="O51" s="11">
        <v>0.874</v>
      </c>
      <c r="P51" s="10">
        <f t="shared" si="22"/>
        <v>0.20326953284077026</v>
      </c>
      <c r="Q51" s="10">
        <f t="shared" si="23"/>
        <v>0.15338715338715336</v>
      </c>
      <c r="R51">
        <f t="shared" si="24"/>
        <v>7.2082379862700225</v>
      </c>
      <c r="S51">
        <f t="shared" si="25"/>
        <v>1.4423076923076921</v>
      </c>
      <c r="T51" s="6">
        <v>1.109</v>
      </c>
      <c r="U51" s="6">
        <v>1.1930000000000001</v>
      </c>
      <c r="V51" s="6">
        <v>0.377</v>
      </c>
      <c r="W51" s="10">
        <f t="shared" si="26"/>
        <v>0.31601005867560772</v>
      </c>
      <c r="X51" s="10">
        <f t="shared" si="27"/>
        <v>0.33994589720468893</v>
      </c>
      <c r="Y51" s="6">
        <v>1.5229999999999999</v>
      </c>
      <c r="Z51" s="6">
        <v>32.816000000000003</v>
      </c>
      <c r="AA51" s="6">
        <v>0.91</v>
      </c>
      <c r="AB51" s="10">
        <f t="shared" si="28"/>
        <v>21.546946815495733</v>
      </c>
      <c r="AC51" s="10">
        <f t="shared" si="29"/>
        <v>0.59750492449113601</v>
      </c>
      <c r="AD51" s="6">
        <v>18.125</v>
      </c>
      <c r="AE51" s="6">
        <v>6.2809999999999997</v>
      </c>
      <c r="AF51" s="11">
        <f t="shared" si="30"/>
        <v>20.756999999999998</v>
      </c>
      <c r="AG51" s="10">
        <f t="shared" si="31"/>
        <v>7.5679999999999996</v>
      </c>
      <c r="AH51" s="10">
        <f t="shared" si="32"/>
        <v>0.36459989401165871</v>
      </c>
      <c r="AJ51" s="4">
        <f t="shared" si="33"/>
        <v>4.3680000000000003</v>
      </c>
      <c r="AP51" s="4">
        <f t="shared" si="16"/>
        <v>0.19085070127146417</v>
      </c>
      <c r="AQ51" s="4">
        <f t="shared" si="17"/>
        <v>11.936</v>
      </c>
    </row>
    <row r="52" spans="1:43" x14ac:dyDescent="0.25">
      <c r="A52" s="4" t="s">
        <v>72</v>
      </c>
      <c r="B52" s="4" t="s">
        <v>19</v>
      </c>
      <c r="C52" s="10">
        <v>83</v>
      </c>
      <c r="D52" s="10">
        <v>70.5</v>
      </c>
      <c r="E52" s="6">
        <v>0.755</v>
      </c>
      <c r="F52" s="6">
        <v>0.26700000000000002</v>
      </c>
      <c r="G52" s="6">
        <v>0.70599999999999996</v>
      </c>
      <c r="H52" s="10">
        <f t="shared" si="18"/>
        <v>0.37818696883852693</v>
      </c>
      <c r="I52" s="10">
        <f t="shared" si="19"/>
        <v>0.35364238410596027</v>
      </c>
      <c r="J52" s="6">
        <v>21.103999999999999</v>
      </c>
      <c r="K52" s="11">
        <f t="shared" si="20"/>
        <v>21.858999999999998</v>
      </c>
      <c r="L52" s="11">
        <v>14.939</v>
      </c>
      <c r="M52" s="6">
        <v>4.3609999999999998</v>
      </c>
      <c r="N52" s="10">
        <f t="shared" si="21"/>
        <v>4.6280000000000001</v>
      </c>
      <c r="O52" s="11">
        <v>3.5409999999999999</v>
      </c>
      <c r="P52" s="10">
        <f t="shared" si="22"/>
        <v>0.21172057276179151</v>
      </c>
      <c r="Q52" s="10">
        <f t="shared" si="23"/>
        <v>0.23703059107035276</v>
      </c>
      <c r="R52">
        <f t="shared" si="24"/>
        <v>2.3439706297656033</v>
      </c>
      <c r="S52">
        <f t="shared" si="25"/>
        <v>1.0160362345452321</v>
      </c>
      <c r="T52" s="6">
        <v>1.1639999999999999</v>
      </c>
      <c r="U52" s="6">
        <v>1.036</v>
      </c>
      <c r="V52" s="6">
        <v>0.44</v>
      </c>
      <c r="W52" s="10">
        <f t="shared" si="26"/>
        <v>0.42471042471042469</v>
      </c>
      <c r="X52" s="10">
        <f t="shared" si="27"/>
        <v>0.37800687285223372</v>
      </c>
      <c r="Y52" s="6">
        <v>1.407</v>
      </c>
      <c r="Z52" s="6">
        <v>31.24</v>
      </c>
      <c r="AA52" s="6">
        <v>0.48399999999999999</v>
      </c>
      <c r="AB52" s="10">
        <f t="shared" si="28"/>
        <v>22.20326936744847</v>
      </c>
      <c r="AC52" s="10">
        <f t="shared" si="29"/>
        <v>0.34399431414356785</v>
      </c>
      <c r="AD52" s="6">
        <v>23.93</v>
      </c>
      <c r="AE52" s="6">
        <v>8.2040000000000006</v>
      </c>
      <c r="AF52" s="11">
        <f t="shared" si="30"/>
        <v>26.501000000000001</v>
      </c>
      <c r="AG52" s="10">
        <f t="shared" si="31"/>
        <v>9.1280000000000001</v>
      </c>
      <c r="AH52" s="10">
        <f t="shared" si="32"/>
        <v>0.3444398324591525</v>
      </c>
      <c r="AJ52" s="4">
        <f t="shared" si="33"/>
        <v>8.1690000000000005</v>
      </c>
      <c r="AP52" s="4">
        <f t="shared" si="16"/>
        <v>0.22199576063916518</v>
      </c>
      <c r="AQ52" s="4">
        <f t="shared" si="17"/>
        <v>17.297000000000001</v>
      </c>
    </row>
    <row r="53" spans="1:43" x14ac:dyDescent="0.25">
      <c r="A53" s="4" t="s">
        <v>73</v>
      </c>
      <c r="B53" s="4" t="s">
        <v>23</v>
      </c>
      <c r="C53" s="10">
        <v>44.5</v>
      </c>
      <c r="D53" s="10">
        <v>65</v>
      </c>
      <c r="E53" s="6">
        <v>0.189</v>
      </c>
      <c r="F53" s="4">
        <v>4.4999999999999998E-2</v>
      </c>
      <c r="G53" s="6">
        <v>0.17399999999999999</v>
      </c>
      <c r="H53" s="10">
        <f t="shared" si="18"/>
        <v>0.25862068965517243</v>
      </c>
      <c r="I53" s="10">
        <f t="shared" si="19"/>
        <v>0.23809523809523808</v>
      </c>
      <c r="J53" s="6">
        <v>3.2959999999999998</v>
      </c>
      <c r="K53" s="11">
        <f t="shared" si="20"/>
        <v>3.4849999999999999</v>
      </c>
      <c r="L53" s="11">
        <v>4.0529999999999999</v>
      </c>
      <c r="M53" s="4">
        <v>0.85299999999999998</v>
      </c>
      <c r="N53" s="10">
        <f t="shared" si="21"/>
        <v>0.89800000000000002</v>
      </c>
      <c r="O53" s="10">
        <v>0.69499999999999995</v>
      </c>
      <c r="P53" s="10">
        <f t="shared" si="22"/>
        <v>0.25767575322812053</v>
      </c>
      <c r="Q53" s="10">
        <f t="shared" si="23"/>
        <v>0.17147791759190723</v>
      </c>
      <c r="R53">
        <f t="shared" si="24"/>
        <v>6.4028776978417277</v>
      </c>
      <c r="S53">
        <f t="shared" si="25"/>
        <v>2.7934714375392344</v>
      </c>
      <c r="T53" s="6">
        <v>0.9</v>
      </c>
      <c r="U53" s="6">
        <v>0.81899999999999995</v>
      </c>
      <c r="V53" s="4">
        <v>0.30599999999999999</v>
      </c>
      <c r="W53" s="10">
        <f t="shared" si="26"/>
        <v>0.37362637362637363</v>
      </c>
      <c r="X53" s="10">
        <f t="shared" si="27"/>
        <v>0.33999999999999997</v>
      </c>
      <c r="Y53" s="6">
        <v>1.1830000000000001</v>
      </c>
      <c r="Z53" s="6">
        <v>21.047999999999998</v>
      </c>
      <c r="AA53" s="4">
        <v>0.34100000000000003</v>
      </c>
      <c r="AB53" s="10">
        <f t="shared" si="28"/>
        <v>17.792054099746405</v>
      </c>
      <c r="AC53" s="10">
        <f t="shared" si="29"/>
        <v>0.28825021132713441</v>
      </c>
      <c r="AD53" s="6">
        <v>12.199</v>
      </c>
      <c r="AE53" s="4">
        <v>3.9249999999999998</v>
      </c>
      <c r="AF53" s="11">
        <f t="shared" si="30"/>
        <v>14.282</v>
      </c>
      <c r="AG53" s="10">
        <f t="shared" si="31"/>
        <v>4.5720000000000001</v>
      </c>
      <c r="AH53" s="10">
        <f t="shared" si="32"/>
        <v>0.3201232320403305</v>
      </c>
      <c r="AJ53" s="4">
        <f t="shared" si="33"/>
        <v>1.593</v>
      </c>
      <c r="AP53" s="4">
        <f t="shared" si="16"/>
        <v>0.2113292650570443</v>
      </c>
      <c r="AQ53" s="4">
        <f t="shared" si="17"/>
        <v>6.165</v>
      </c>
    </row>
    <row r="54" spans="1:43" x14ac:dyDescent="0.25">
      <c r="A54" s="4" t="s">
        <v>74</v>
      </c>
      <c r="B54" s="4" t="s">
        <v>19</v>
      </c>
      <c r="C54" s="10">
        <v>88.5</v>
      </c>
      <c r="D54" s="10">
        <v>64</v>
      </c>
      <c r="E54" s="6">
        <v>1.2170000000000001</v>
      </c>
      <c r="F54" s="4">
        <v>0.41699999999999998</v>
      </c>
      <c r="G54" s="6">
        <v>1.135</v>
      </c>
      <c r="H54" s="10">
        <f t="shared" si="18"/>
        <v>0.3674008810572687</v>
      </c>
      <c r="I54" s="10">
        <f t="shared" si="19"/>
        <v>0.34264585045193097</v>
      </c>
      <c r="J54" s="6">
        <v>16.323</v>
      </c>
      <c r="K54" s="11">
        <f t="shared" si="20"/>
        <v>17.54</v>
      </c>
      <c r="L54" s="11">
        <v>15.010999999999999</v>
      </c>
      <c r="M54" s="4">
        <v>3.2559999999999998</v>
      </c>
      <c r="N54" s="10">
        <f t="shared" si="21"/>
        <v>3.6729999999999996</v>
      </c>
      <c r="O54" s="10">
        <v>2.1859999999999999</v>
      </c>
      <c r="P54" s="10">
        <f t="shared" si="22"/>
        <v>0.20940706955530217</v>
      </c>
      <c r="Q54" s="10">
        <f t="shared" si="23"/>
        <v>0.14562654053693957</v>
      </c>
      <c r="R54">
        <f t="shared" si="24"/>
        <v>4.0484903934126262</v>
      </c>
      <c r="S54">
        <f t="shared" si="25"/>
        <v>1.5104966717869943</v>
      </c>
      <c r="T54" s="6">
        <v>1.88</v>
      </c>
      <c r="U54" s="6">
        <v>1.7010000000000001</v>
      </c>
      <c r="V54" s="4">
        <v>0.66800000000000004</v>
      </c>
      <c r="W54" s="10">
        <f t="shared" si="26"/>
        <v>0.39271017048794826</v>
      </c>
      <c r="X54" s="10">
        <f t="shared" si="27"/>
        <v>0.35531914893617023</v>
      </c>
      <c r="Y54" s="6">
        <v>1.2030000000000001</v>
      </c>
      <c r="Z54" s="6">
        <v>25.774000000000001</v>
      </c>
      <c r="AA54" s="4">
        <v>0.42</v>
      </c>
      <c r="AB54" s="10">
        <f t="shared" si="28"/>
        <v>21.424771404821279</v>
      </c>
      <c r="AC54" s="10">
        <f t="shared" si="29"/>
        <v>0.34912718204488774</v>
      </c>
      <c r="AD54" s="6">
        <v>32.158999999999999</v>
      </c>
      <c r="AE54" s="4">
        <v>10.571</v>
      </c>
      <c r="AF54" s="11">
        <f t="shared" si="30"/>
        <v>35.242000000000004</v>
      </c>
      <c r="AG54" s="10">
        <f t="shared" si="31"/>
        <v>11.658999999999999</v>
      </c>
      <c r="AH54" s="10">
        <f t="shared" si="32"/>
        <v>0.33082685432154807</v>
      </c>
      <c r="AJ54" s="4">
        <f t="shared" si="33"/>
        <v>5.859</v>
      </c>
      <c r="AP54" s="4">
        <f t="shared" si="16"/>
        <v>0.17999447021596879</v>
      </c>
      <c r="AQ54" s="4">
        <f t="shared" si="17"/>
        <v>17.518000000000001</v>
      </c>
    </row>
    <row r="55" spans="1:43" x14ac:dyDescent="0.25">
      <c r="A55" s="4" t="s">
        <v>75</v>
      </c>
      <c r="B55" s="4" t="s">
        <v>21</v>
      </c>
      <c r="C55" s="10">
        <v>75</v>
      </c>
      <c r="D55" s="10">
        <v>75</v>
      </c>
      <c r="E55" s="6">
        <v>1.55</v>
      </c>
      <c r="F55" s="6">
        <v>0.53200000000000003</v>
      </c>
      <c r="G55" s="6">
        <v>1.407</v>
      </c>
      <c r="H55" s="10">
        <f t="shared" si="18"/>
        <v>0.37810945273631841</v>
      </c>
      <c r="I55" s="10">
        <f t="shared" si="19"/>
        <v>0.34322580645161294</v>
      </c>
      <c r="J55" s="6">
        <v>19.925000000000001</v>
      </c>
      <c r="K55" s="11">
        <f t="shared" si="20"/>
        <v>21.475000000000001</v>
      </c>
      <c r="L55" s="11">
        <v>16.14</v>
      </c>
      <c r="M55" s="6">
        <v>5.2169999999999996</v>
      </c>
      <c r="N55" s="10">
        <f t="shared" si="21"/>
        <v>5.7489999999999997</v>
      </c>
      <c r="O55" s="11">
        <v>3.1240000000000001</v>
      </c>
      <c r="P55" s="10">
        <f t="shared" si="22"/>
        <v>0.26770663562281721</v>
      </c>
      <c r="Q55" s="10">
        <f t="shared" si="23"/>
        <v>0.19355638166047087</v>
      </c>
      <c r="R55">
        <f t="shared" si="24"/>
        <v>2.4007682458386683</v>
      </c>
      <c r="S55">
        <f t="shared" si="25"/>
        <v>0.84526090386565988</v>
      </c>
      <c r="T55" s="6">
        <v>1.913</v>
      </c>
      <c r="U55" s="6">
        <v>1.7050000000000001</v>
      </c>
      <c r="V55" s="6">
        <v>0.75</v>
      </c>
      <c r="W55" s="10">
        <f t="shared" si="26"/>
        <v>0.43988269794721407</v>
      </c>
      <c r="X55" s="10">
        <f t="shared" si="27"/>
        <v>0.39205436487192891</v>
      </c>
      <c r="Y55" s="6">
        <v>1.98</v>
      </c>
      <c r="Z55" s="6">
        <v>46.512</v>
      </c>
      <c r="AA55" s="6">
        <v>0.66800000000000004</v>
      </c>
      <c r="AB55" s="10">
        <f t="shared" si="28"/>
        <v>23.490909090909092</v>
      </c>
      <c r="AC55" s="10">
        <f t="shared" si="29"/>
        <v>0.33737373737373738</v>
      </c>
      <c r="AD55" s="6">
        <v>37.837000000000003</v>
      </c>
      <c r="AE55" s="6">
        <v>12.930999999999999</v>
      </c>
      <c r="AF55" s="11">
        <f t="shared" si="30"/>
        <v>41.73</v>
      </c>
      <c r="AG55" s="10">
        <f t="shared" si="31"/>
        <v>14.348999999999998</v>
      </c>
      <c r="AH55" s="10">
        <f t="shared" si="32"/>
        <v>0.34385334291876346</v>
      </c>
      <c r="AJ55" s="4">
        <f t="shared" si="33"/>
        <v>8.8729999999999993</v>
      </c>
      <c r="AP55" s="4">
        <f t="shared" si="16"/>
        <v>0.23588993752492354</v>
      </c>
      <c r="AQ55" s="4">
        <f t="shared" si="17"/>
        <v>23.221999999999998</v>
      </c>
    </row>
    <row r="56" spans="1:43" x14ac:dyDescent="0.25">
      <c r="A56" s="4" t="s">
        <v>76</v>
      </c>
      <c r="B56" s="4" t="s">
        <v>19</v>
      </c>
      <c r="C56" s="10">
        <v>78</v>
      </c>
      <c r="D56" s="10">
        <v>81.5</v>
      </c>
      <c r="E56" s="6">
        <v>0.69099999999999995</v>
      </c>
      <c r="F56" s="6">
        <v>0.23200000000000001</v>
      </c>
      <c r="G56" s="6">
        <v>0.63</v>
      </c>
      <c r="H56" s="10">
        <f t="shared" si="18"/>
        <v>0.36825396825396828</v>
      </c>
      <c r="I56" s="10">
        <f t="shared" si="19"/>
        <v>0.33574529667149061</v>
      </c>
      <c r="J56" s="6">
        <v>14.335000000000001</v>
      </c>
      <c r="K56" s="11">
        <f t="shared" si="20"/>
        <v>15.026000000000002</v>
      </c>
      <c r="L56" s="11">
        <v>12.317</v>
      </c>
      <c r="M56" s="6">
        <v>3.371</v>
      </c>
      <c r="N56" s="10">
        <f t="shared" si="21"/>
        <v>3.6030000000000002</v>
      </c>
      <c r="O56" s="11">
        <v>1.6160000000000001</v>
      </c>
      <c r="P56" s="10">
        <f t="shared" si="22"/>
        <v>0.23978437375216291</v>
      </c>
      <c r="Q56" s="10">
        <f t="shared" si="23"/>
        <v>0.13120077941057076</v>
      </c>
      <c r="R56">
        <f t="shared" si="24"/>
        <v>4.8267326732673261</v>
      </c>
      <c r="S56">
        <f t="shared" si="25"/>
        <v>1.4945391837516764</v>
      </c>
      <c r="T56" s="6">
        <v>1.516</v>
      </c>
      <c r="U56" s="6">
        <v>1.3580000000000001</v>
      </c>
      <c r="V56" s="6">
        <v>0.56200000000000006</v>
      </c>
      <c r="W56" s="10">
        <f t="shared" si="26"/>
        <v>0.41384388807069222</v>
      </c>
      <c r="X56" s="10">
        <f t="shared" si="27"/>
        <v>0.37071240105540898</v>
      </c>
      <c r="Y56" s="6">
        <v>1.43</v>
      </c>
      <c r="Z56" s="6">
        <v>33.94</v>
      </c>
      <c r="AA56" s="6">
        <v>0.58899999999999997</v>
      </c>
      <c r="AB56" s="10">
        <f t="shared" si="28"/>
        <v>23.734265734265733</v>
      </c>
      <c r="AC56" s="10">
        <f t="shared" si="29"/>
        <v>0.41188811188811186</v>
      </c>
      <c r="AD56" s="6">
        <v>31.356000000000002</v>
      </c>
      <c r="AE56" s="6">
        <v>8.7780000000000005</v>
      </c>
      <c r="AF56" s="11">
        <f t="shared" si="30"/>
        <v>34.302</v>
      </c>
      <c r="AG56" s="10">
        <f t="shared" si="31"/>
        <v>9.9290000000000003</v>
      </c>
      <c r="AH56" s="10">
        <f t="shared" si="32"/>
        <v>0.28945834062153813</v>
      </c>
      <c r="AJ56" s="4">
        <f t="shared" si="33"/>
        <v>5.2190000000000003</v>
      </c>
      <c r="AP56" s="4">
        <f t="shared" si="16"/>
        <v>0.19087152104743443</v>
      </c>
      <c r="AQ56" s="4">
        <f t="shared" si="17"/>
        <v>15.148</v>
      </c>
    </row>
    <row r="57" spans="1:43" x14ac:dyDescent="0.25">
      <c r="A57" s="4" t="s">
        <v>77</v>
      </c>
      <c r="B57" s="4" t="s">
        <v>21</v>
      </c>
      <c r="C57" s="10">
        <v>75</v>
      </c>
      <c r="D57" s="10">
        <v>53</v>
      </c>
      <c r="E57" s="6">
        <v>1.4850000000000001</v>
      </c>
      <c r="F57" s="4">
        <v>0.47199999999999998</v>
      </c>
      <c r="G57" s="6">
        <v>1.413</v>
      </c>
      <c r="H57" s="10">
        <f t="shared" si="18"/>
        <v>0.3340410474168436</v>
      </c>
      <c r="I57" s="10">
        <f t="shared" si="19"/>
        <v>0.31784511784511782</v>
      </c>
      <c r="J57" s="6">
        <v>14.978</v>
      </c>
      <c r="K57" s="11">
        <f t="shared" si="20"/>
        <v>16.463000000000001</v>
      </c>
      <c r="L57" s="11">
        <v>8.5760000000000005</v>
      </c>
      <c r="M57" s="4">
        <v>3.383</v>
      </c>
      <c r="N57" s="10">
        <f t="shared" si="21"/>
        <v>3.855</v>
      </c>
      <c r="O57" s="10">
        <v>0.622</v>
      </c>
      <c r="P57" s="10">
        <f t="shared" si="22"/>
        <v>0.23416145295511145</v>
      </c>
      <c r="Q57" s="10">
        <f t="shared" si="23"/>
        <v>7.2527985074626863E-2</v>
      </c>
      <c r="R57">
        <f t="shared" si="24"/>
        <v>12.057877813504824</v>
      </c>
      <c r="S57">
        <f t="shared" si="25"/>
        <v>1.6752289479562206</v>
      </c>
      <c r="T57" s="6">
        <v>0.51400000000000001</v>
      </c>
      <c r="U57" s="6">
        <v>0.47599999999999998</v>
      </c>
      <c r="V57" s="4">
        <v>0.182</v>
      </c>
      <c r="W57" s="10">
        <f t="shared" si="26"/>
        <v>0.38235294117647062</v>
      </c>
      <c r="X57" s="10">
        <f t="shared" si="27"/>
        <v>0.35408560311284043</v>
      </c>
      <c r="Y57" s="6">
        <v>1.387</v>
      </c>
      <c r="Z57" s="6">
        <v>29.832999999999998</v>
      </c>
      <c r="AA57" s="4">
        <v>0.44600000000000001</v>
      </c>
      <c r="AB57" s="10">
        <f t="shared" si="28"/>
        <v>21.50901225666907</v>
      </c>
      <c r="AC57" s="10">
        <f t="shared" si="29"/>
        <v>0.32155731795241527</v>
      </c>
      <c r="AD57" s="6">
        <v>22.992999999999999</v>
      </c>
      <c r="AE57" s="4">
        <v>7.4720000000000004</v>
      </c>
      <c r="AF57" s="11">
        <f t="shared" si="30"/>
        <v>24.893999999999998</v>
      </c>
      <c r="AG57" s="10">
        <f t="shared" si="31"/>
        <v>8.1</v>
      </c>
      <c r="AH57" s="10">
        <f t="shared" si="32"/>
        <v>0.32537960954446854</v>
      </c>
      <c r="AJ57" s="4">
        <f t="shared" si="33"/>
        <v>4.4770000000000003</v>
      </c>
      <c r="AP57" s="4">
        <f t="shared" si="16"/>
        <v>0.17880107033028475</v>
      </c>
      <c r="AQ57" s="4">
        <f t="shared" si="17"/>
        <v>12.577</v>
      </c>
    </row>
    <row r="58" spans="1:43" x14ac:dyDescent="0.25">
      <c r="A58" s="4" t="s">
        <v>78</v>
      </c>
      <c r="B58" s="4" t="s">
        <v>19</v>
      </c>
      <c r="C58" s="10">
        <v>98</v>
      </c>
      <c r="D58" s="10">
        <v>103</v>
      </c>
      <c r="E58" s="6">
        <v>2.298</v>
      </c>
      <c r="F58" s="6">
        <v>0.80900000000000005</v>
      </c>
      <c r="G58" s="6">
        <v>2.125</v>
      </c>
      <c r="H58" s="10">
        <f t="shared" si="18"/>
        <v>0.38070588235294123</v>
      </c>
      <c r="I58" s="10">
        <f t="shared" si="19"/>
        <v>0.35204525674499565</v>
      </c>
      <c r="J58" s="6">
        <v>25.983000000000001</v>
      </c>
      <c r="K58" s="11">
        <f t="shared" si="20"/>
        <v>28.280999999999999</v>
      </c>
      <c r="L58" s="11">
        <v>19.158000000000001</v>
      </c>
      <c r="M58" s="6">
        <v>5.7439999999999998</v>
      </c>
      <c r="N58" s="10">
        <f t="shared" si="21"/>
        <v>6.5529999999999999</v>
      </c>
      <c r="O58" s="11">
        <v>3.2320000000000002</v>
      </c>
      <c r="P58" s="10">
        <f t="shared" si="22"/>
        <v>0.23171033556097734</v>
      </c>
      <c r="Q58" s="10">
        <f t="shared" si="23"/>
        <v>0.16870236976719907</v>
      </c>
      <c r="R58">
        <f t="shared" si="24"/>
        <v>3.032178217821782</v>
      </c>
      <c r="S58">
        <f t="shared" si="25"/>
        <v>1.0015329586101176</v>
      </c>
      <c r="T58" s="6">
        <v>2.6629999999999998</v>
      </c>
      <c r="U58" s="6">
        <v>2.3740000000000001</v>
      </c>
      <c r="V58" s="6">
        <v>1.004</v>
      </c>
      <c r="W58" s="10">
        <f t="shared" si="26"/>
        <v>0.42291491154170174</v>
      </c>
      <c r="X58" s="10">
        <f t="shared" si="27"/>
        <v>0.37701840030041311</v>
      </c>
      <c r="Y58" s="6">
        <v>1.76</v>
      </c>
      <c r="Z58" s="6">
        <v>32.631999999999998</v>
      </c>
      <c r="AA58" s="6">
        <v>0.62</v>
      </c>
      <c r="AB58" s="10">
        <f t="shared" si="28"/>
        <v>18.540909090909089</v>
      </c>
      <c r="AC58" s="10">
        <f t="shared" si="29"/>
        <v>0.35227272727272729</v>
      </c>
      <c r="AD58" s="6">
        <v>50.444000000000003</v>
      </c>
      <c r="AE58" s="6">
        <v>17.16</v>
      </c>
      <c r="AF58" s="11">
        <f t="shared" si="30"/>
        <v>54.866999999999997</v>
      </c>
      <c r="AG58" s="10">
        <f t="shared" si="31"/>
        <v>18.784000000000002</v>
      </c>
      <c r="AH58" s="10">
        <f t="shared" si="32"/>
        <v>0.34235514972570041</v>
      </c>
      <c r="AJ58" s="4">
        <f t="shared" si="33"/>
        <v>9.7850000000000001</v>
      </c>
      <c r="AP58" s="4">
        <f t="shared" si="16"/>
        <v>0.20626488753978794</v>
      </c>
      <c r="AQ58" s="4">
        <f t="shared" si="17"/>
        <v>28.569000000000003</v>
      </c>
    </row>
    <row r="59" spans="1:43" x14ac:dyDescent="0.25">
      <c r="A59" s="4" t="s">
        <v>79</v>
      </c>
      <c r="B59" s="4" t="s">
        <v>19</v>
      </c>
      <c r="C59" s="10">
        <v>66</v>
      </c>
      <c r="D59" s="10">
        <v>95.5</v>
      </c>
      <c r="E59" s="6">
        <v>0.86099999999999999</v>
      </c>
      <c r="F59" s="6">
        <v>0.28699999999999998</v>
      </c>
      <c r="G59" s="6">
        <v>0.81399999999999995</v>
      </c>
      <c r="H59" s="10">
        <f t="shared" si="18"/>
        <v>0.35257985257985258</v>
      </c>
      <c r="I59" s="10">
        <f t="shared" si="19"/>
        <v>0.33333333333333331</v>
      </c>
      <c r="J59" s="6">
        <v>24.667000000000002</v>
      </c>
      <c r="K59" s="11">
        <f t="shared" si="20"/>
        <v>25.528000000000002</v>
      </c>
      <c r="L59" s="11">
        <v>16.126000000000001</v>
      </c>
      <c r="M59" s="6">
        <v>4.76</v>
      </c>
      <c r="N59" s="10">
        <f t="shared" si="21"/>
        <v>5.0469999999999997</v>
      </c>
      <c r="O59" s="11">
        <v>2.4900000000000002</v>
      </c>
      <c r="P59" s="10">
        <f t="shared" si="22"/>
        <v>0.19770448135380755</v>
      </c>
      <c r="Q59" s="10">
        <f t="shared" si="23"/>
        <v>0.15440902889743272</v>
      </c>
      <c r="R59">
        <f t="shared" si="24"/>
        <v>2.6506024096385539</v>
      </c>
      <c r="S59">
        <f t="shared" si="25"/>
        <v>0.87567997877139436</v>
      </c>
      <c r="T59" s="6">
        <v>1.9550000000000001</v>
      </c>
      <c r="U59" s="6">
        <v>1.7509999999999999</v>
      </c>
      <c r="V59" s="6">
        <v>0.77500000000000002</v>
      </c>
      <c r="W59" s="10">
        <f t="shared" si="26"/>
        <v>0.44260422615648204</v>
      </c>
      <c r="X59" s="10">
        <f t="shared" si="27"/>
        <v>0.39641943734015345</v>
      </c>
      <c r="Y59" s="6">
        <v>1.0780000000000001</v>
      </c>
      <c r="Z59" s="6">
        <v>20.539000000000001</v>
      </c>
      <c r="AA59" s="6">
        <v>0.38500000000000001</v>
      </c>
      <c r="AB59" s="10">
        <f t="shared" si="28"/>
        <v>19.05287569573284</v>
      </c>
      <c r="AC59" s="10">
        <f t="shared" si="29"/>
        <v>0.35714285714285715</v>
      </c>
      <c r="AD59" s="6">
        <v>35.872999999999998</v>
      </c>
      <c r="AE59" s="6">
        <v>12.666</v>
      </c>
      <c r="AF59" s="11">
        <f t="shared" si="30"/>
        <v>38.905999999999999</v>
      </c>
      <c r="AG59" s="10">
        <f t="shared" si="31"/>
        <v>13.826000000000001</v>
      </c>
      <c r="AH59" s="10">
        <f t="shared" si="32"/>
        <v>0.35536935177093509</v>
      </c>
      <c r="AJ59" s="4">
        <f t="shared" si="33"/>
        <v>7.5369999999999999</v>
      </c>
      <c r="AP59" s="4">
        <f t="shared" si="16"/>
        <v>0.18094300667402888</v>
      </c>
      <c r="AQ59" s="4">
        <f t="shared" si="17"/>
        <v>21.363</v>
      </c>
    </row>
    <row r="60" spans="1:43" x14ac:dyDescent="0.25">
      <c r="A60" s="4" t="s">
        <v>80</v>
      </c>
      <c r="B60" s="4" t="s">
        <v>23</v>
      </c>
      <c r="C60" s="10">
        <v>53</v>
      </c>
      <c r="D60" s="10">
        <v>78.5</v>
      </c>
      <c r="E60" s="6">
        <v>0.57299999999999995</v>
      </c>
      <c r="F60" s="4">
        <v>0.16300000000000001</v>
      </c>
      <c r="G60" s="6">
        <v>0.55700000000000005</v>
      </c>
      <c r="H60" s="10">
        <f t="shared" si="18"/>
        <v>0.29263913824057447</v>
      </c>
      <c r="I60" s="10">
        <f t="shared" si="19"/>
        <v>0.28446771378708557</v>
      </c>
      <c r="J60" s="6">
        <v>6.2229999999999999</v>
      </c>
      <c r="K60" s="11">
        <f t="shared" si="20"/>
        <v>6.7959999999999994</v>
      </c>
      <c r="L60" s="11">
        <v>5.665</v>
      </c>
      <c r="M60" s="4">
        <v>1.3620000000000001</v>
      </c>
      <c r="N60" s="10">
        <f t="shared" si="21"/>
        <v>1.5250000000000001</v>
      </c>
      <c r="O60" s="10">
        <v>1.18</v>
      </c>
      <c r="P60" s="10">
        <f t="shared" si="22"/>
        <v>0.2243967039434962</v>
      </c>
      <c r="Q60" s="10">
        <f t="shared" si="23"/>
        <v>0.20829655781112091</v>
      </c>
      <c r="R60">
        <f t="shared" si="24"/>
        <v>4.491525423728814</v>
      </c>
      <c r="S60">
        <f t="shared" si="25"/>
        <v>1.9593345656192236</v>
      </c>
      <c r="T60" s="6">
        <v>1.456</v>
      </c>
      <c r="U60" s="6">
        <v>1.32</v>
      </c>
      <c r="V60" s="4">
        <v>0.51200000000000001</v>
      </c>
      <c r="W60" s="10">
        <f t="shared" si="26"/>
        <v>0.38787878787878788</v>
      </c>
      <c r="X60" s="10">
        <f t="shared" si="27"/>
        <v>0.35164835164835168</v>
      </c>
      <c r="Y60" s="6">
        <v>1.7829999999999999</v>
      </c>
      <c r="Z60" s="6">
        <v>34.484000000000002</v>
      </c>
      <c r="AA60" s="4">
        <v>0.58799999999999997</v>
      </c>
      <c r="AB60" s="10">
        <f t="shared" si="28"/>
        <v>19.340437464946721</v>
      </c>
      <c r="AC60" s="10">
        <f t="shared" si="29"/>
        <v>0.3297812675266405</v>
      </c>
      <c r="AD60" s="6">
        <v>21.373999999999999</v>
      </c>
      <c r="AE60" s="4">
        <v>6.88</v>
      </c>
      <c r="AF60" s="11">
        <f t="shared" si="30"/>
        <v>24.613</v>
      </c>
      <c r="AG60" s="10">
        <f t="shared" si="31"/>
        <v>7.98</v>
      </c>
      <c r="AH60" s="10">
        <f t="shared" si="32"/>
        <v>0.32421890870678099</v>
      </c>
      <c r="AJ60" s="4">
        <f t="shared" si="33"/>
        <v>2.7050000000000001</v>
      </c>
      <c r="AP60" s="4">
        <f t="shared" si="16"/>
        <v>0.21707728111708532</v>
      </c>
      <c r="AQ60" s="4">
        <f t="shared" si="17"/>
        <v>10.685</v>
      </c>
    </row>
    <row r="61" spans="1:43" x14ac:dyDescent="0.25">
      <c r="A61" s="4" t="s">
        <v>81</v>
      </c>
      <c r="B61" s="4" t="s">
        <v>19</v>
      </c>
      <c r="C61" s="10" t="s">
        <v>33</v>
      </c>
      <c r="D61" s="10" t="s">
        <v>33</v>
      </c>
      <c r="E61" s="6">
        <v>0.64200000000000002</v>
      </c>
      <c r="F61" s="6">
        <v>0.193</v>
      </c>
      <c r="G61" s="6">
        <v>0.57499999999999996</v>
      </c>
      <c r="H61" s="10">
        <f t="shared" si="18"/>
        <v>0.33565217391304353</v>
      </c>
      <c r="I61" s="10">
        <f t="shared" si="19"/>
        <v>0.30062305295950154</v>
      </c>
      <c r="J61" s="6">
        <v>15.954000000000001</v>
      </c>
      <c r="K61" s="11">
        <f t="shared" si="20"/>
        <v>16.596</v>
      </c>
      <c r="L61" s="11">
        <v>21.390999999999998</v>
      </c>
      <c r="M61" s="6">
        <v>2.7509999999999999</v>
      </c>
      <c r="N61" s="10">
        <f t="shared" si="21"/>
        <v>2.944</v>
      </c>
      <c r="O61" s="11">
        <v>3.3639999999999999</v>
      </c>
      <c r="P61" s="10">
        <f t="shared" si="22"/>
        <v>0.17739214268498432</v>
      </c>
      <c r="Q61" s="10">
        <f t="shared" si="23"/>
        <v>0.15726240007479783</v>
      </c>
      <c r="R61" t="e">
        <f t="shared" si="24"/>
        <v>#VALUE!</v>
      </c>
      <c r="S61" t="e">
        <f t="shared" si="25"/>
        <v>#VALUE!</v>
      </c>
      <c r="T61" s="6">
        <v>1.264</v>
      </c>
      <c r="U61" s="6">
        <v>1.123</v>
      </c>
      <c r="V61" s="6">
        <v>0.47599999999999998</v>
      </c>
      <c r="W61" s="10">
        <f t="shared" si="26"/>
        <v>0.42386464826357967</v>
      </c>
      <c r="X61" s="10">
        <f t="shared" si="27"/>
        <v>0.37658227848101261</v>
      </c>
      <c r="Y61" s="6">
        <v>1.825</v>
      </c>
      <c r="Z61" s="6">
        <v>36.874000000000002</v>
      </c>
      <c r="AA61" s="6">
        <v>0.71299999999999997</v>
      </c>
      <c r="AB61" s="10">
        <f t="shared" si="28"/>
        <v>20.204931506849316</v>
      </c>
      <c r="AC61" s="10">
        <f t="shared" si="29"/>
        <v>0.3906849315068493</v>
      </c>
      <c r="AD61" s="6">
        <v>23.686</v>
      </c>
      <c r="AE61" s="6">
        <v>8.64</v>
      </c>
      <c r="AF61" s="11">
        <f t="shared" si="30"/>
        <v>26.774999999999999</v>
      </c>
      <c r="AG61" s="10">
        <f t="shared" si="31"/>
        <v>9.8290000000000006</v>
      </c>
      <c r="AH61" s="10">
        <f t="shared" si="32"/>
        <v>0.36709617180205417</v>
      </c>
      <c r="AJ61" s="4">
        <f t="shared" si="33"/>
        <v>6.3079999999999998</v>
      </c>
      <c r="AP61" s="4">
        <f t="shared" si="16"/>
        <v>0.16605680890831076</v>
      </c>
      <c r="AQ61" s="4">
        <f t="shared" si="17"/>
        <v>16.137</v>
      </c>
    </row>
    <row r="62" spans="1:43" x14ac:dyDescent="0.25">
      <c r="A62" s="4" t="s">
        <v>82</v>
      </c>
      <c r="B62" s="4" t="s">
        <v>21</v>
      </c>
      <c r="C62" s="10">
        <v>78</v>
      </c>
      <c r="D62" s="10">
        <v>88</v>
      </c>
      <c r="E62" s="6">
        <v>1.4359999999999999</v>
      </c>
      <c r="F62" s="6">
        <v>0.46300000000000002</v>
      </c>
      <c r="G62" s="6">
        <v>1.3080000000000001</v>
      </c>
      <c r="H62" s="10">
        <f t="shared" si="18"/>
        <v>0.35397553516819574</v>
      </c>
      <c r="I62" s="10">
        <f t="shared" si="19"/>
        <v>0.32242339832869082</v>
      </c>
      <c r="J62" s="6">
        <v>15.552</v>
      </c>
      <c r="K62" s="11">
        <f t="shared" si="20"/>
        <v>16.988</v>
      </c>
      <c r="L62" s="11">
        <v>9.3989999999999991</v>
      </c>
      <c r="M62" s="6">
        <v>3.7189999999999999</v>
      </c>
      <c r="N62" s="10">
        <f t="shared" si="21"/>
        <v>4.1819999999999995</v>
      </c>
      <c r="O62" s="11">
        <v>1.5860000000000001</v>
      </c>
      <c r="P62" s="10">
        <f t="shared" si="22"/>
        <v>0.24617376971980218</v>
      </c>
      <c r="Q62" s="10">
        <f t="shared" si="23"/>
        <v>0.16874135546334718</v>
      </c>
      <c r="R62">
        <f t="shared" si="24"/>
        <v>4.9180327868852451</v>
      </c>
      <c r="S62">
        <f t="shared" si="25"/>
        <v>1.3522884882108184</v>
      </c>
      <c r="T62" s="6">
        <v>1.784</v>
      </c>
      <c r="U62" s="6">
        <v>1.5980000000000001</v>
      </c>
      <c r="V62" s="6">
        <v>0.65200000000000002</v>
      </c>
      <c r="W62" s="10">
        <f t="shared" si="26"/>
        <v>0.40801001251564456</v>
      </c>
      <c r="X62" s="10">
        <f t="shared" si="27"/>
        <v>0.36547085201793722</v>
      </c>
      <c r="Y62" s="6">
        <v>2.2429999999999999</v>
      </c>
      <c r="Z62" s="6">
        <v>48.222999999999999</v>
      </c>
      <c r="AA62" s="6">
        <v>0.80200000000000005</v>
      </c>
      <c r="AB62" s="10">
        <f t="shared" si="28"/>
        <v>21.499331252786448</v>
      </c>
      <c r="AC62" s="10">
        <f t="shared" si="29"/>
        <v>0.35755684351315209</v>
      </c>
      <c r="AD62" s="6">
        <v>31.829000000000001</v>
      </c>
      <c r="AE62" s="6">
        <v>10.731</v>
      </c>
      <c r="AF62" s="11">
        <f t="shared" si="30"/>
        <v>35.856000000000002</v>
      </c>
      <c r="AG62" s="10">
        <f t="shared" si="31"/>
        <v>12.184999999999999</v>
      </c>
      <c r="AH62" s="10">
        <f t="shared" si="32"/>
        <v>0.3398315484158857</v>
      </c>
      <c r="AJ62" s="4">
        <f t="shared" si="33"/>
        <v>5.7679999999999998</v>
      </c>
      <c r="AP62" s="4">
        <f t="shared" si="16"/>
        <v>0.21859248872550877</v>
      </c>
      <c r="AQ62" s="4">
        <f t="shared" si="17"/>
        <v>17.952999999999999</v>
      </c>
    </row>
    <row r="63" spans="1:43" x14ac:dyDescent="0.25">
      <c r="A63" s="4" t="s">
        <v>83</v>
      </c>
      <c r="B63" s="4" t="s">
        <v>23</v>
      </c>
      <c r="C63" s="10">
        <v>30.5</v>
      </c>
      <c r="D63" s="10">
        <v>65.7</v>
      </c>
      <c r="E63" s="6">
        <v>0.52300000000000002</v>
      </c>
      <c r="F63" s="6">
        <v>0.14499999999999999</v>
      </c>
      <c r="G63" s="6">
        <v>0.49399999999999999</v>
      </c>
      <c r="H63" s="10">
        <f t="shared" si="18"/>
        <v>0.29352226720647773</v>
      </c>
      <c r="I63" s="10">
        <f t="shared" si="19"/>
        <v>0.27724665391969405</v>
      </c>
      <c r="J63" s="6">
        <v>3.7069999999999999</v>
      </c>
      <c r="K63" s="11">
        <f t="shared" si="20"/>
        <v>4.2299999999999995</v>
      </c>
      <c r="L63" s="11">
        <v>5.3319999999999999</v>
      </c>
      <c r="M63" s="6">
        <v>0.93899999999999995</v>
      </c>
      <c r="N63" s="10">
        <f t="shared" si="21"/>
        <v>1.0839999999999999</v>
      </c>
      <c r="O63" s="11">
        <v>1.4770000000000001</v>
      </c>
      <c r="P63" s="10">
        <f t="shared" si="22"/>
        <v>0.25626477541371157</v>
      </c>
      <c r="Q63" s="10">
        <f t="shared" si="23"/>
        <v>0.27700675168792199</v>
      </c>
      <c r="R63">
        <f t="shared" si="24"/>
        <v>2.0649966147596479</v>
      </c>
      <c r="S63">
        <f t="shared" si="25"/>
        <v>1.1909410386567747</v>
      </c>
      <c r="T63" s="6">
        <v>0.76900000000000002</v>
      </c>
      <c r="U63" s="6">
        <v>0.69199999999999995</v>
      </c>
      <c r="V63" s="6">
        <v>0.26100000000000001</v>
      </c>
      <c r="W63" s="10">
        <f t="shared" si="26"/>
        <v>0.37716763005780352</v>
      </c>
      <c r="X63" s="10">
        <f t="shared" si="27"/>
        <v>0.33940182054616386</v>
      </c>
      <c r="Y63" s="6">
        <v>1.8620000000000001</v>
      </c>
      <c r="Z63" s="6">
        <v>34.081000000000003</v>
      </c>
      <c r="AA63" s="6">
        <v>0.63400000000000001</v>
      </c>
      <c r="AB63" s="10">
        <f t="shared" si="28"/>
        <v>18.303437164339421</v>
      </c>
      <c r="AC63" s="10">
        <f t="shared" si="29"/>
        <v>0.34049409237379163</v>
      </c>
      <c r="AD63" s="6">
        <v>9.452</v>
      </c>
      <c r="AE63" s="6">
        <v>3.153</v>
      </c>
      <c r="AF63" s="11">
        <f t="shared" si="30"/>
        <v>12.083</v>
      </c>
      <c r="AG63" s="10">
        <f t="shared" si="31"/>
        <v>4.048</v>
      </c>
      <c r="AH63" s="10">
        <f t="shared" si="32"/>
        <v>0.33501613837623107</v>
      </c>
      <c r="AJ63" s="4">
        <f t="shared" si="33"/>
        <v>2.5609999999999999</v>
      </c>
      <c r="AP63" s="4">
        <f t="shared" si="16"/>
        <v>0.26783099769922614</v>
      </c>
      <c r="AQ63" s="4">
        <f t="shared" si="17"/>
        <v>6.609</v>
      </c>
    </row>
    <row r="64" spans="1:43" x14ac:dyDescent="0.25">
      <c r="A64" s="4" t="s">
        <v>84</v>
      </c>
      <c r="B64" s="4" t="s">
        <v>23</v>
      </c>
      <c r="C64" s="10">
        <v>47.5</v>
      </c>
      <c r="D64" s="10">
        <v>66</v>
      </c>
      <c r="E64" s="6">
        <v>0.55600000000000005</v>
      </c>
      <c r="F64" s="4">
        <v>0.14099999999999999</v>
      </c>
      <c r="G64" s="6">
        <v>0.53600000000000003</v>
      </c>
      <c r="H64" s="10">
        <f t="shared" ref="H64:H95" si="34">F64/G64</f>
        <v>0.26305970149253727</v>
      </c>
      <c r="I64" s="10">
        <f t="shared" si="19"/>
        <v>0.25359712230215825</v>
      </c>
      <c r="J64" s="6">
        <v>5.1929999999999996</v>
      </c>
      <c r="K64" s="11">
        <f t="shared" si="20"/>
        <v>5.7489999999999997</v>
      </c>
      <c r="L64" s="11">
        <v>4.6349999999999998</v>
      </c>
      <c r="M64" s="4">
        <v>0.89900000000000002</v>
      </c>
      <c r="N64" s="10">
        <f t="shared" si="21"/>
        <v>1.04</v>
      </c>
      <c r="O64" s="10">
        <v>0.189</v>
      </c>
      <c r="P64" s="10">
        <f t="shared" si="22"/>
        <v>0.1809010262654375</v>
      </c>
      <c r="Q64" s="10">
        <f t="shared" si="23"/>
        <v>4.0776699029126215E-2</v>
      </c>
      <c r="R64">
        <f t="shared" si="24"/>
        <v>25.132275132275133</v>
      </c>
      <c r="S64">
        <f t="shared" si="25"/>
        <v>3.8649308380797391</v>
      </c>
      <c r="T64" s="6">
        <v>1.08</v>
      </c>
      <c r="U64" s="6">
        <v>0.95799999999999996</v>
      </c>
      <c r="V64" s="4">
        <v>0.11700000000000001</v>
      </c>
      <c r="W64" s="10">
        <f t="shared" si="26"/>
        <v>0.12212943632567851</v>
      </c>
      <c r="X64" s="10">
        <f t="shared" si="27"/>
        <v>0.10833333333333334</v>
      </c>
      <c r="Y64" s="6">
        <v>1.508</v>
      </c>
      <c r="Z64" s="6">
        <v>30.023</v>
      </c>
      <c r="AA64" s="4">
        <v>0.3</v>
      </c>
      <c r="AB64" s="10">
        <f t="shared" si="28"/>
        <v>19.909151193633953</v>
      </c>
      <c r="AC64" s="10">
        <f t="shared" si="29"/>
        <v>0.19893899204244031</v>
      </c>
      <c r="AD64" s="6">
        <v>14.923999999999999</v>
      </c>
      <c r="AE64" s="4">
        <v>0.86199999999999999</v>
      </c>
      <c r="AF64" s="11">
        <f t="shared" si="30"/>
        <v>17.512</v>
      </c>
      <c r="AG64" s="10">
        <f t="shared" si="31"/>
        <v>1.2789999999999999</v>
      </c>
      <c r="AH64" s="10">
        <f t="shared" si="32"/>
        <v>7.3035632708999543E-2</v>
      </c>
      <c r="AJ64" s="4">
        <f t="shared" si="33"/>
        <v>1.2290000000000001</v>
      </c>
      <c r="AP64" s="4">
        <f t="shared" si="16"/>
        <v>0.11835516178736519</v>
      </c>
      <c r="AQ64" s="4">
        <f t="shared" si="17"/>
        <v>2.508</v>
      </c>
    </row>
    <row r="65" spans="1:43" x14ac:dyDescent="0.25">
      <c r="A65" s="8" t="s">
        <v>85</v>
      </c>
      <c r="B65" s="4" t="s">
        <v>23</v>
      </c>
      <c r="C65" s="10">
        <v>54</v>
      </c>
      <c r="D65" s="10">
        <v>75</v>
      </c>
      <c r="E65" s="6">
        <v>0.45</v>
      </c>
      <c r="F65" s="6">
        <v>0.13500000000000001</v>
      </c>
      <c r="G65" s="6">
        <v>0.437</v>
      </c>
      <c r="H65" s="10">
        <f t="shared" si="34"/>
        <v>0.30892448512585813</v>
      </c>
      <c r="I65" s="10">
        <f t="shared" si="19"/>
        <v>0.3</v>
      </c>
      <c r="J65" s="6">
        <v>4.4889999999999999</v>
      </c>
      <c r="K65" s="11">
        <f t="shared" si="20"/>
        <v>4.9390000000000001</v>
      </c>
      <c r="L65" s="11">
        <v>3.9209999999999998</v>
      </c>
      <c r="M65" s="6">
        <v>0.89100000000000001</v>
      </c>
      <c r="N65" s="10">
        <f t="shared" si="21"/>
        <v>1.026</v>
      </c>
      <c r="O65" s="11">
        <v>0.85199999999999998</v>
      </c>
      <c r="P65" s="10">
        <f t="shared" si="22"/>
        <v>0.20773435918202066</v>
      </c>
      <c r="Q65" s="10">
        <f t="shared" si="23"/>
        <v>0.21729150726855395</v>
      </c>
      <c r="R65">
        <f t="shared" si="24"/>
        <v>6.3380281690140849</v>
      </c>
      <c r="S65">
        <f t="shared" si="25"/>
        <v>2.8753993610223643</v>
      </c>
      <c r="T65" s="6">
        <v>0.98599999999999999</v>
      </c>
      <c r="U65" s="6">
        <v>0.88500000000000001</v>
      </c>
      <c r="V65" s="6">
        <v>0.35</v>
      </c>
      <c r="W65" s="10">
        <f t="shared" si="26"/>
        <v>0.39548022598870053</v>
      </c>
      <c r="X65" s="10">
        <f t="shared" si="27"/>
        <v>0.35496957403651114</v>
      </c>
      <c r="Y65" s="6">
        <v>1.3149999999999999</v>
      </c>
      <c r="Z65" s="6">
        <v>28.992000000000001</v>
      </c>
      <c r="AA65" s="6">
        <v>0.47099999999999997</v>
      </c>
      <c r="AB65" s="10">
        <f t="shared" si="28"/>
        <v>22.047148288973386</v>
      </c>
      <c r="AC65" s="10">
        <f t="shared" si="29"/>
        <v>0.35817490494296578</v>
      </c>
      <c r="AD65" s="6">
        <v>16.143000000000001</v>
      </c>
      <c r="AE65" s="6">
        <v>5.2910000000000004</v>
      </c>
      <c r="AF65" s="11">
        <f t="shared" si="30"/>
        <v>18.444000000000003</v>
      </c>
      <c r="AG65" s="10">
        <f t="shared" si="31"/>
        <v>6.1120000000000001</v>
      </c>
      <c r="AH65" s="10">
        <f t="shared" si="32"/>
        <v>0.33138147907178483</v>
      </c>
      <c r="AJ65" s="4">
        <f t="shared" si="33"/>
        <v>1.8780000000000001</v>
      </c>
      <c r="AP65" s="4">
        <f t="shared" si="16"/>
        <v>0.21196388261851018</v>
      </c>
      <c r="AQ65" s="4">
        <f t="shared" si="17"/>
        <v>7.99</v>
      </c>
    </row>
    <row r="66" spans="1:43" x14ac:dyDescent="0.25">
      <c r="A66" s="8" t="s">
        <v>86</v>
      </c>
      <c r="B66" s="4" t="s">
        <v>21</v>
      </c>
      <c r="C66" s="10">
        <v>59</v>
      </c>
      <c r="D66" s="10">
        <v>33.5</v>
      </c>
      <c r="E66" s="6">
        <v>0.39800000000000002</v>
      </c>
      <c r="F66" s="6">
        <v>0.157</v>
      </c>
      <c r="G66" s="6">
        <v>0.35399999999999998</v>
      </c>
      <c r="H66" s="10">
        <f t="shared" si="34"/>
        <v>0.44350282485875708</v>
      </c>
      <c r="I66" s="10">
        <f t="shared" si="19"/>
        <v>0.39447236180904521</v>
      </c>
      <c r="J66" s="6">
        <v>3.7429999999999999</v>
      </c>
      <c r="K66" s="11">
        <f t="shared" si="20"/>
        <v>4.141</v>
      </c>
      <c r="L66" s="11">
        <v>0.44500000000000001</v>
      </c>
      <c r="M66" s="6">
        <v>1.1930000000000001</v>
      </c>
      <c r="N66" s="10">
        <f t="shared" si="21"/>
        <v>1.35</v>
      </c>
      <c r="O66" s="19">
        <v>0.15049999999999999</v>
      </c>
      <c r="P66" s="10">
        <f t="shared" si="22"/>
        <v>0.32600821057715529</v>
      </c>
      <c r="Q66" s="10">
        <f t="shared" si="23"/>
        <v>0.33820224719101122</v>
      </c>
      <c r="R66">
        <f t="shared" si="24"/>
        <v>39.202657807308974</v>
      </c>
      <c r="S66">
        <f t="shared" si="25"/>
        <v>3.9320226591136285</v>
      </c>
      <c r="T66" s="6">
        <v>0.25800000000000001</v>
      </c>
      <c r="U66" s="6" t="s">
        <v>51</v>
      </c>
      <c r="V66" s="6">
        <v>0.375</v>
      </c>
      <c r="W66" s="10" t="s">
        <v>51</v>
      </c>
      <c r="X66" s="10">
        <f t="shared" si="27"/>
        <v>1.4534883720930232</v>
      </c>
      <c r="Y66" s="6">
        <v>0.80900000000000005</v>
      </c>
      <c r="Z66" s="6">
        <v>17.337</v>
      </c>
      <c r="AA66" s="6">
        <v>0.53100000000000003</v>
      </c>
      <c r="AB66" s="10">
        <f t="shared" si="28"/>
        <v>21.430160692212606</v>
      </c>
      <c r="AC66" s="10">
        <f t="shared" si="29"/>
        <v>0.65636588380716931</v>
      </c>
      <c r="AD66" s="6">
        <v>2.2669999999999999</v>
      </c>
      <c r="AE66" s="6">
        <v>4.97</v>
      </c>
      <c r="AF66" s="11">
        <f t="shared" si="30"/>
        <v>3.3340000000000001</v>
      </c>
      <c r="AG66" s="10">
        <f t="shared" si="31"/>
        <v>5.8759999999999994</v>
      </c>
      <c r="AH66" s="10">
        <f t="shared" si="32"/>
        <v>1.7624475104979003</v>
      </c>
      <c r="AJ66" s="4">
        <f t="shared" si="33"/>
        <v>1.5005000000000002</v>
      </c>
      <c r="AP66" s="4">
        <f t="shared" si="16"/>
        <v>0.32719145224596602</v>
      </c>
      <c r="AQ66" s="4">
        <f t="shared" si="17"/>
        <v>7.3765000000000001</v>
      </c>
    </row>
    <row r="67" spans="1:43" x14ac:dyDescent="0.25">
      <c r="A67" s="4" t="s">
        <v>87</v>
      </c>
      <c r="B67" s="4" t="s">
        <v>21</v>
      </c>
      <c r="C67" s="10">
        <v>75</v>
      </c>
      <c r="D67" s="10">
        <v>74</v>
      </c>
      <c r="E67" s="6">
        <v>1.139</v>
      </c>
      <c r="F67" s="6">
        <v>0.41499999999999998</v>
      </c>
      <c r="G67" s="6">
        <v>1.0309999999999999</v>
      </c>
      <c r="H67" s="10">
        <f t="shared" si="34"/>
        <v>0.40252182347235693</v>
      </c>
      <c r="I67" s="10">
        <f t="shared" ref="I67:I98" si="35">F67/E67</f>
        <v>0.36435469710272167</v>
      </c>
      <c r="J67" s="6">
        <v>11.87</v>
      </c>
      <c r="K67" s="11">
        <f t="shared" ref="K67:K98" si="36">J67+E67</f>
        <v>13.008999999999999</v>
      </c>
      <c r="L67" s="11">
        <v>11.093999999999999</v>
      </c>
      <c r="M67" s="6">
        <v>3.6349999999999998</v>
      </c>
      <c r="N67" s="10">
        <f t="shared" ref="N67:N98" si="37">M67+F67</f>
        <v>4.05</v>
      </c>
      <c r="O67" s="11">
        <v>1.976</v>
      </c>
      <c r="P67" s="10">
        <f t="shared" ref="P67:P98" si="38">N67/K67</f>
        <v>0.31132293027903762</v>
      </c>
      <c r="Q67" s="10">
        <f t="shared" ref="Q67:Q98" si="39">O67/L67</f>
        <v>0.17811429601586443</v>
      </c>
      <c r="R67">
        <f t="shared" ref="R67:R98" si="40">C67/10/O67</f>
        <v>3.7955465587044537</v>
      </c>
      <c r="S67">
        <f t="shared" ref="S67:S98" si="41">C67/10/(O67 +N67)</f>
        <v>1.244606704281447</v>
      </c>
      <c r="T67" s="6">
        <v>1.248</v>
      </c>
      <c r="U67" s="6">
        <v>1.121</v>
      </c>
      <c r="V67" s="6">
        <v>0.495</v>
      </c>
      <c r="W67" s="10">
        <f t="shared" ref="W67:W98" si="42">V67/U67</f>
        <v>0.44157002676181978</v>
      </c>
      <c r="X67" s="10">
        <f t="shared" ref="X67:X98" si="43">V67/T67</f>
        <v>0.39663461538461536</v>
      </c>
      <c r="Y67" s="6">
        <v>1.1499999999999999</v>
      </c>
      <c r="Z67" s="6">
        <v>22.06</v>
      </c>
      <c r="AA67" s="6">
        <v>0.41599999999999998</v>
      </c>
      <c r="AB67" s="10">
        <f t="shared" ref="AB67:AB98" si="44">Z67/Y67</f>
        <v>19.182608695652174</v>
      </c>
      <c r="AC67" s="10">
        <f t="shared" ref="AC67:AC98" si="45">AA67/Y67</f>
        <v>0.36173913043478262</v>
      </c>
      <c r="AD67" s="6">
        <v>28.295999999999999</v>
      </c>
      <c r="AE67" s="6">
        <v>10.170999999999999</v>
      </c>
      <c r="AF67" s="11">
        <f t="shared" ref="AF67:AF98" si="46">AD67+Y67+T67</f>
        <v>30.693999999999999</v>
      </c>
      <c r="AG67" s="10">
        <f t="shared" ref="AG67:AG98" si="47">AE67+AA67+V67</f>
        <v>11.081999999999999</v>
      </c>
      <c r="AH67" s="10">
        <f t="shared" ref="AH67:AH98" si="48">AG67/AF67</f>
        <v>0.36104776177754605</v>
      </c>
      <c r="AJ67" s="4">
        <f t="shared" ref="AJ67:AJ98" si="49">N67+O67</f>
        <v>6.0259999999999998</v>
      </c>
      <c r="AP67" s="4">
        <f t="shared" si="16"/>
        <v>0.25001037215284405</v>
      </c>
      <c r="AQ67" s="4">
        <f t="shared" si="17"/>
        <v>17.107999999999997</v>
      </c>
    </row>
    <row r="68" spans="1:43" x14ac:dyDescent="0.25">
      <c r="A68" s="4" t="s">
        <v>88</v>
      </c>
      <c r="B68" s="4" t="s">
        <v>19</v>
      </c>
      <c r="C68" s="10" t="s">
        <v>33</v>
      </c>
      <c r="D68" s="10" t="s">
        <v>33</v>
      </c>
      <c r="E68" s="6">
        <v>1.609</v>
      </c>
      <c r="F68" s="6">
        <v>0.55800000000000005</v>
      </c>
      <c r="G68" s="6">
        <v>1.5029999999999999</v>
      </c>
      <c r="H68" s="10">
        <f t="shared" si="34"/>
        <v>0.37125748502994016</v>
      </c>
      <c r="I68" s="10">
        <f t="shared" si="35"/>
        <v>0.34679925419515228</v>
      </c>
      <c r="J68" s="6">
        <v>15.003</v>
      </c>
      <c r="K68" s="11">
        <f t="shared" si="36"/>
        <v>16.612000000000002</v>
      </c>
      <c r="L68" s="11">
        <v>11.106</v>
      </c>
      <c r="M68" s="6">
        <v>3.4849999999999999</v>
      </c>
      <c r="N68" s="10">
        <f t="shared" si="37"/>
        <v>4.0430000000000001</v>
      </c>
      <c r="O68" s="11">
        <v>2.0680000000000001</v>
      </c>
      <c r="P68" s="10">
        <f t="shared" si="38"/>
        <v>0.24337828076089571</v>
      </c>
      <c r="Q68" s="10">
        <f t="shared" si="39"/>
        <v>0.18620565460111652</v>
      </c>
      <c r="R68" t="e">
        <f t="shared" si="40"/>
        <v>#VALUE!</v>
      </c>
      <c r="S68" t="e">
        <f t="shared" si="41"/>
        <v>#VALUE!</v>
      </c>
      <c r="T68" s="6">
        <v>1.556</v>
      </c>
      <c r="U68" s="6">
        <v>1.43</v>
      </c>
      <c r="V68" s="6">
        <v>0.59299999999999997</v>
      </c>
      <c r="W68" s="10">
        <f t="shared" si="42"/>
        <v>0.41468531468531467</v>
      </c>
      <c r="X68" s="10">
        <f t="shared" si="43"/>
        <v>0.38110539845758351</v>
      </c>
      <c r="Y68" s="6">
        <v>1.462</v>
      </c>
      <c r="Z68" s="6">
        <v>29.835000000000001</v>
      </c>
      <c r="AA68" s="6">
        <v>0.46</v>
      </c>
      <c r="AB68" s="10">
        <f t="shared" si="44"/>
        <v>20.406976744186046</v>
      </c>
      <c r="AC68" s="10">
        <f t="shared" si="45"/>
        <v>0.31463748290013682</v>
      </c>
      <c r="AD68" s="6">
        <v>27.21</v>
      </c>
      <c r="AE68" s="6">
        <v>8.8309999999999995</v>
      </c>
      <c r="AF68" s="11">
        <f t="shared" si="46"/>
        <v>30.228000000000002</v>
      </c>
      <c r="AG68" s="10">
        <f t="shared" si="47"/>
        <v>9.8840000000000003</v>
      </c>
      <c r="AH68" s="10">
        <f t="shared" si="48"/>
        <v>0.326981606457589</v>
      </c>
      <c r="AJ68" s="4">
        <f t="shared" si="49"/>
        <v>6.1110000000000007</v>
      </c>
      <c r="AP68" s="4">
        <f t="shared" ref="AP68:AP131" si="50">AJ68/(K68+L68)</f>
        <v>0.22047045241359406</v>
      </c>
      <c r="AQ68" s="4">
        <f t="shared" ref="AQ68:AQ131" si="51">AJ68+AG68</f>
        <v>15.995000000000001</v>
      </c>
    </row>
    <row r="69" spans="1:43" x14ac:dyDescent="0.25">
      <c r="A69" s="4" t="s">
        <v>89</v>
      </c>
      <c r="B69" s="4" t="s">
        <v>23</v>
      </c>
      <c r="C69" s="10">
        <v>45.5</v>
      </c>
      <c r="D69" s="10">
        <v>77.5</v>
      </c>
      <c r="E69" s="6">
        <v>0.80400000000000005</v>
      </c>
      <c r="F69" s="4">
        <v>0.253</v>
      </c>
      <c r="G69" s="6">
        <v>0.73199999999999998</v>
      </c>
      <c r="H69" s="10">
        <f t="shared" si="34"/>
        <v>0.34562841530054644</v>
      </c>
      <c r="I69" s="10">
        <f t="shared" si="35"/>
        <v>0.31467661691542287</v>
      </c>
      <c r="J69" s="6">
        <v>7.8719999999999999</v>
      </c>
      <c r="K69" s="11">
        <f t="shared" si="36"/>
        <v>8.6760000000000002</v>
      </c>
      <c r="L69" s="11">
        <v>2.0049999999999999</v>
      </c>
      <c r="M69" s="4">
        <v>1.738</v>
      </c>
      <c r="N69" s="10">
        <f t="shared" si="37"/>
        <v>1.9910000000000001</v>
      </c>
      <c r="O69" s="10">
        <v>0.36399999999999999</v>
      </c>
      <c r="P69" s="10">
        <f t="shared" si="38"/>
        <v>0.22948363301060398</v>
      </c>
      <c r="Q69" s="10">
        <f t="shared" si="39"/>
        <v>0.18154613466334166</v>
      </c>
      <c r="R69">
        <f t="shared" si="40"/>
        <v>12.5</v>
      </c>
      <c r="S69">
        <f t="shared" si="41"/>
        <v>1.9320594479830149</v>
      </c>
      <c r="T69" s="6">
        <v>1.042</v>
      </c>
      <c r="U69" s="6">
        <v>0.85299999999999998</v>
      </c>
      <c r="V69" s="4">
        <v>0.378</v>
      </c>
      <c r="W69" s="10">
        <f t="shared" si="42"/>
        <v>0.44314185228604924</v>
      </c>
      <c r="X69" s="10">
        <f t="shared" si="43"/>
        <v>0.36276391554702492</v>
      </c>
      <c r="Y69" s="6">
        <v>1.399</v>
      </c>
      <c r="Z69" s="6">
        <v>29.213000000000001</v>
      </c>
      <c r="AA69" s="4">
        <v>0.48299999999999998</v>
      </c>
      <c r="AB69" s="10">
        <f t="shared" si="44"/>
        <v>20.881343817012151</v>
      </c>
      <c r="AC69" s="10">
        <f t="shared" si="45"/>
        <v>0.34524660471765545</v>
      </c>
      <c r="AD69" s="6">
        <v>16.800999999999998</v>
      </c>
      <c r="AE69" s="4">
        <v>5.4630000000000001</v>
      </c>
      <c r="AF69" s="11">
        <f t="shared" si="46"/>
        <v>19.242000000000001</v>
      </c>
      <c r="AG69" s="10">
        <f t="shared" si="47"/>
        <v>6.3239999999999998</v>
      </c>
      <c r="AH69" s="10">
        <f t="shared" si="48"/>
        <v>0.32865606485812282</v>
      </c>
      <c r="AJ69" s="4">
        <f t="shared" si="49"/>
        <v>2.355</v>
      </c>
      <c r="AP69" s="4">
        <f t="shared" si="50"/>
        <v>0.22048497331710512</v>
      </c>
      <c r="AQ69" s="4">
        <f t="shared" si="51"/>
        <v>8.6790000000000003</v>
      </c>
    </row>
    <row r="70" spans="1:43" x14ac:dyDescent="0.25">
      <c r="A70" s="4" t="s">
        <v>90</v>
      </c>
      <c r="B70" s="4" t="s">
        <v>19</v>
      </c>
      <c r="C70" s="10">
        <v>68</v>
      </c>
      <c r="D70" s="10">
        <v>88</v>
      </c>
      <c r="E70" s="6">
        <v>1.113</v>
      </c>
      <c r="F70" s="6">
        <v>0.36699999999999999</v>
      </c>
      <c r="G70" s="6">
        <v>1.0660000000000001</v>
      </c>
      <c r="H70" s="10">
        <f t="shared" si="34"/>
        <v>0.34427767354596622</v>
      </c>
      <c r="I70" s="10">
        <f t="shared" si="35"/>
        <v>0.32973944294699009</v>
      </c>
      <c r="J70" s="6">
        <v>9.9779999999999998</v>
      </c>
      <c r="K70" s="11">
        <f t="shared" si="36"/>
        <v>11.090999999999999</v>
      </c>
      <c r="L70" s="11">
        <v>6.05</v>
      </c>
      <c r="M70" s="6">
        <v>2.2519999999999998</v>
      </c>
      <c r="N70" s="10">
        <f t="shared" si="37"/>
        <v>2.6189999999999998</v>
      </c>
      <c r="O70" s="11">
        <v>1.444</v>
      </c>
      <c r="P70" s="10">
        <f t="shared" si="38"/>
        <v>0.23613740870976466</v>
      </c>
      <c r="Q70" s="10">
        <f t="shared" si="39"/>
        <v>0.23867768595041322</v>
      </c>
      <c r="R70">
        <f t="shared" si="40"/>
        <v>4.7091412742382275</v>
      </c>
      <c r="S70">
        <f t="shared" si="41"/>
        <v>1.6736401673640169</v>
      </c>
      <c r="T70" s="6">
        <v>1.2669999999999999</v>
      </c>
      <c r="U70" s="6">
        <v>1.1679999999999999</v>
      </c>
      <c r="V70" s="6">
        <v>0.47699999999999998</v>
      </c>
      <c r="W70" s="10">
        <f t="shared" si="42"/>
        <v>0.4083904109589041</v>
      </c>
      <c r="X70" s="10">
        <f t="shared" si="43"/>
        <v>0.37647987371744279</v>
      </c>
      <c r="Y70" s="6">
        <v>1.236</v>
      </c>
      <c r="Z70" s="6">
        <v>25.167999999999999</v>
      </c>
      <c r="AA70" s="6">
        <v>0.441</v>
      </c>
      <c r="AB70" s="10">
        <f t="shared" si="44"/>
        <v>20.362459546925567</v>
      </c>
      <c r="AC70" s="10">
        <f t="shared" si="45"/>
        <v>0.35679611650485438</v>
      </c>
      <c r="AD70" s="6">
        <v>19.202999999999999</v>
      </c>
      <c r="AE70" s="6">
        <v>6.3529999999999998</v>
      </c>
      <c r="AF70" s="11">
        <f t="shared" si="46"/>
        <v>21.706</v>
      </c>
      <c r="AG70" s="10">
        <f t="shared" si="47"/>
        <v>7.2709999999999999</v>
      </c>
      <c r="AH70" s="10">
        <f t="shared" si="48"/>
        <v>0.33497650419238922</v>
      </c>
      <c r="AJ70" s="4">
        <f t="shared" si="49"/>
        <v>4.0629999999999997</v>
      </c>
      <c r="AP70" s="4">
        <f t="shared" si="50"/>
        <v>0.23703401201796861</v>
      </c>
      <c r="AQ70" s="4">
        <f t="shared" si="51"/>
        <v>11.334</v>
      </c>
    </row>
    <row r="71" spans="1:43" x14ac:dyDescent="0.25">
      <c r="A71" s="4" t="s">
        <v>91</v>
      </c>
      <c r="B71" s="4" t="s">
        <v>19</v>
      </c>
      <c r="C71" s="10" t="s">
        <v>33</v>
      </c>
      <c r="D71" s="10" t="s">
        <v>33</v>
      </c>
      <c r="E71" s="6">
        <v>1.5580000000000001</v>
      </c>
      <c r="F71" s="6">
        <v>0.53800000000000003</v>
      </c>
      <c r="G71" s="6">
        <v>1.4450000000000001</v>
      </c>
      <c r="H71" s="10">
        <f t="shared" si="34"/>
        <v>0.37231833910034601</v>
      </c>
      <c r="I71" s="10">
        <f t="shared" si="35"/>
        <v>0.34531450577663675</v>
      </c>
      <c r="J71" s="6">
        <v>27.178999999999998</v>
      </c>
      <c r="K71" s="11">
        <f t="shared" si="36"/>
        <v>28.736999999999998</v>
      </c>
      <c r="L71" s="11">
        <v>12.936</v>
      </c>
      <c r="M71" s="6">
        <v>4.6150000000000002</v>
      </c>
      <c r="N71" s="10">
        <f t="shared" si="37"/>
        <v>5.1530000000000005</v>
      </c>
      <c r="O71" s="11">
        <v>2.12</v>
      </c>
      <c r="P71" s="10">
        <f t="shared" si="38"/>
        <v>0.17931586456484674</v>
      </c>
      <c r="Q71" s="10">
        <f t="shared" si="39"/>
        <v>0.16388373531230674</v>
      </c>
      <c r="R71" t="e">
        <f t="shared" si="40"/>
        <v>#VALUE!</v>
      </c>
      <c r="S71" t="e">
        <f t="shared" si="41"/>
        <v>#VALUE!</v>
      </c>
      <c r="T71" s="6">
        <v>1.893</v>
      </c>
      <c r="U71" s="6">
        <v>1.71</v>
      </c>
      <c r="V71" s="6">
        <v>0.72099999999999997</v>
      </c>
      <c r="W71" s="10">
        <f t="shared" si="42"/>
        <v>0.42163742690058481</v>
      </c>
      <c r="X71" s="10">
        <f t="shared" si="43"/>
        <v>0.38087691494981507</v>
      </c>
      <c r="Y71" s="6">
        <v>1.37</v>
      </c>
      <c r="Z71" s="6">
        <v>33.872999999999998</v>
      </c>
      <c r="AA71" s="6">
        <v>0.52100000000000002</v>
      </c>
      <c r="AB71" s="10">
        <f t="shared" si="44"/>
        <v>24.724817518248173</v>
      </c>
      <c r="AC71" s="10">
        <f t="shared" si="45"/>
        <v>0.38029197080291971</v>
      </c>
      <c r="AD71" s="6">
        <v>34.201000000000001</v>
      </c>
      <c r="AE71" s="6">
        <v>12.048</v>
      </c>
      <c r="AF71" s="11">
        <f t="shared" si="46"/>
        <v>37.463999999999999</v>
      </c>
      <c r="AG71" s="10">
        <f t="shared" si="47"/>
        <v>13.290000000000001</v>
      </c>
      <c r="AH71" s="10">
        <f t="shared" si="48"/>
        <v>0.35474055092889178</v>
      </c>
      <c r="AJ71" s="4">
        <f t="shared" si="49"/>
        <v>7.2730000000000006</v>
      </c>
      <c r="AP71" s="4">
        <f t="shared" si="50"/>
        <v>0.17452547212823652</v>
      </c>
      <c r="AQ71" s="4">
        <f t="shared" si="51"/>
        <v>20.563000000000002</v>
      </c>
    </row>
    <row r="72" spans="1:43" x14ac:dyDescent="0.25">
      <c r="A72" s="4" t="s">
        <v>92</v>
      </c>
      <c r="B72" s="4" t="s">
        <v>23</v>
      </c>
      <c r="C72" s="10">
        <v>87</v>
      </c>
      <c r="D72" s="10">
        <v>58</v>
      </c>
      <c r="E72" s="6">
        <v>0.40799999999999997</v>
      </c>
      <c r="F72" s="4">
        <v>0.107</v>
      </c>
      <c r="G72" s="6">
        <v>0.39900000000000002</v>
      </c>
      <c r="H72" s="10">
        <f t="shared" si="34"/>
        <v>0.26817042606516289</v>
      </c>
      <c r="I72" s="10">
        <f t="shared" si="35"/>
        <v>0.26225490196078433</v>
      </c>
      <c r="J72" s="6">
        <v>3.734</v>
      </c>
      <c r="K72" s="11">
        <f t="shared" si="36"/>
        <v>4.1420000000000003</v>
      </c>
      <c r="L72" s="11">
        <v>1.7669999999999999</v>
      </c>
      <c r="M72" s="4">
        <v>0.90500000000000003</v>
      </c>
      <c r="N72" s="10">
        <f t="shared" si="37"/>
        <v>1.012</v>
      </c>
      <c r="O72" s="10">
        <v>0.48199999999999998</v>
      </c>
      <c r="P72" s="10">
        <f t="shared" si="38"/>
        <v>0.24432641236117816</v>
      </c>
      <c r="Q72" s="10">
        <f t="shared" si="39"/>
        <v>0.2727787209960385</v>
      </c>
      <c r="R72">
        <f t="shared" si="40"/>
        <v>18.049792531120332</v>
      </c>
      <c r="S72">
        <f t="shared" si="41"/>
        <v>5.8232931726907626</v>
      </c>
      <c r="T72" s="6">
        <v>1.0620000000000001</v>
      </c>
      <c r="U72" s="6">
        <v>0.96899999999999997</v>
      </c>
      <c r="V72" s="4">
        <v>0.39100000000000001</v>
      </c>
      <c r="W72" s="10">
        <f t="shared" si="42"/>
        <v>0.40350877192982459</v>
      </c>
      <c r="X72" s="10">
        <f t="shared" si="43"/>
        <v>0.36817325800376649</v>
      </c>
      <c r="Y72" s="6">
        <v>0.499</v>
      </c>
      <c r="Z72" s="6">
        <v>10.709</v>
      </c>
      <c r="AA72" s="4">
        <v>0.161</v>
      </c>
      <c r="AB72" s="10">
        <f t="shared" si="44"/>
        <v>21.460921843687373</v>
      </c>
      <c r="AC72" s="10">
        <f t="shared" si="45"/>
        <v>0.32264529058116231</v>
      </c>
      <c r="AD72" s="6">
        <v>12.199</v>
      </c>
      <c r="AE72" s="4">
        <v>3.1629999999999998</v>
      </c>
      <c r="AF72" s="11">
        <f t="shared" si="46"/>
        <v>13.76</v>
      </c>
      <c r="AG72" s="10">
        <f t="shared" si="47"/>
        <v>3.7149999999999999</v>
      </c>
      <c r="AH72" s="10">
        <f t="shared" si="48"/>
        <v>0.26998546511627908</v>
      </c>
      <c r="AJ72" s="4">
        <f t="shared" si="49"/>
        <v>1.494</v>
      </c>
      <c r="AP72" s="4">
        <f t="shared" si="50"/>
        <v>0.25283465899475371</v>
      </c>
      <c r="AQ72" s="4">
        <f t="shared" si="51"/>
        <v>5.2089999999999996</v>
      </c>
    </row>
    <row r="73" spans="1:43" x14ac:dyDescent="0.25">
      <c r="A73" s="4" t="s">
        <v>93</v>
      </c>
      <c r="B73" s="4" t="s">
        <v>21</v>
      </c>
      <c r="C73" s="10">
        <v>76</v>
      </c>
      <c r="D73" s="10">
        <v>82</v>
      </c>
      <c r="E73" s="6">
        <v>1.67</v>
      </c>
      <c r="F73" s="4">
        <v>0.58799999999999997</v>
      </c>
      <c r="G73" s="6">
        <v>1.518</v>
      </c>
      <c r="H73" s="10">
        <f t="shared" si="34"/>
        <v>0.38735177865612647</v>
      </c>
      <c r="I73" s="10">
        <f t="shared" si="35"/>
        <v>0.35209580838323351</v>
      </c>
      <c r="J73" s="6">
        <v>19.727</v>
      </c>
      <c r="K73" s="11">
        <f t="shared" si="36"/>
        <v>21.396999999999998</v>
      </c>
      <c r="L73" s="11">
        <v>11.823</v>
      </c>
      <c r="M73" s="4">
        <v>5.7530000000000001</v>
      </c>
      <c r="N73" s="10">
        <f t="shared" si="37"/>
        <v>6.3410000000000002</v>
      </c>
      <c r="O73" s="10">
        <v>2.395</v>
      </c>
      <c r="P73" s="10">
        <f t="shared" si="38"/>
        <v>0.29634995560125255</v>
      </c>
      <c r="Q73" s="10">
        <f t="shared" si="39"/>
        <v>0.20257125940962531</v>
      </c>
      <c r="R73">
        <f t="shared" si="40"/>
        <v>3.173277661795407</v>
      </c>
      <c r="S73">
        <f t="shared" si="41"/>
        <v>0.86996336996336987</v>
      </c>
      <c r="T73" s="6">
        <v>1.7250000000000001</v>
      </c>
      <c r="U73" s="6">
        <v>1.5229999999999999</v>
      </c>
      <c r="V73" s="4">
        <v>0.69199999999999995</v>
      </c>
      <c r="W73" s="10">
        <f t="shared" si="42"/>
        <v>0.45436638214051212</v>
      </c>
      <c r="X73" s="10">
        <f t="shared" si="43"/>
        <v>0.40115942028985502</v>
      </c>
      <c r="Y73" s="6">
        <v>1.1080000000000001</v>
      </c>
      <c r="Z73" s="6">
        <v>24.11</v>
      </c>
      <c r="AA73" s="4">
        <v>0.38100000000000001</v>
      </c>
      <c r="AB73" s="10">
        <f t="shared" si="44"/>
        <v>21.759927797833932</v>
      </c>
      <c r="AC73" s="10">
        <f t="shared" si="45"/>
        <v>0.34386281588447654</v>
      </c>
      <c r="AD73" s="6">
        <v>35.856000000000002</v>
      </c>
      <c r="AE73" s="4">
        <v>12.996</v>
      </c>
      <c r="AF73" s="11">
        <f t="shared" si="46"/>
        <v>38.689</v>
      </c>
      <c r="AG73" s="10">
        <f t="shared" si="47"/>
        <v>14.069000000000001</v>
      </c>
      <c r="AH73" s="10">
        <f t="shared" si="48"/>
        <v>0.36364341285636748</v>
      </c>
      <c r="AJ73" s="4">
        <f t="shared" si="49"/>
        <v>8.7360000000000007</v>
      </c>
      <c r="AP73" s="4">
        <f t="shared" si="50"/>
        <v>0.2629741119807345</v>
      </c>
      <c r="AQ73" s="4">
        <f t="shared" si="51"/>
        <v>22.805</v>
      </c>
    </row>
    <row r="74" spans="1:43" x14ac:dyDescent="0.25">
      <c r="A74" s="4" t="s">
        <v>94</v>
      </c>
      <c r="B74" s="4" t="s">
        <v>23</v>
      </c>
      <c r="C74" s="10">
        <v>52.5</v>
      </c>
      <c r="D74" s="10">
        <v>63.5</v>
      </c>
      <c r="E74" s="6">
        <v>0.54</v>
      </c>
      <c r="F74" s="4">
        <v>0.16200000000000001</v>
      </c>
      <c r="G74" s="6">
        <v>0.52300000000000002</v>
      </c>
      <c r="H74" s="10">
        <f t="shared" si="34"/>
        <v>0.30975143403441685</v>
      </c>
      <c r="I74" s="10">
        <f t="shared" si="35"/>
        <v>0.3</v>
      </c>
      <c r="J74" s="6">
        <v>3.5739999999999998</v>
      </c>
      <c r="K74" s="11">
        <f t="shared" si="36"/>
        <v>4.1139999999999999</v>
      </c>
      <c r="L74" s="11">
        <v>3.2850000000000001</v>
      </c>
      <c r="M74" s="4">
        <v>1.01</v>
      </c>
      <c r="N74" s="10">
        <f t="shared" si="37"/>
        <v>1.1719999999999999</v>
      </c>
      <c r="O74" s="10">
        <v>0.75700000000000001</v>
      </c>
      <c r="P74" s="10">
        <f t="shared" si="38"/>
        <v>0.28488089450656295</v>
      </c>
      <c r="Q74" s="10">
        <f t="shared" si="39"/>
        <v>0.23044140030441398</v>
      </c>
      <c r="R74">
        <f t="shared" si="40"/>
        <v>6.9352708058124177</v>
      </c>
      <c r="S74">
        <f t="shared" si="41"/>
        <v>2.7216174183514776</v>
      </c>
      <c r="T74" s="6">
        <v>0.88700000000000001</v>
      </c>
      <c r="U74" s="6">
        <v>0.80700000000000005</v>
      </c>
      <c r="V74" s="4">
        <v>0.33</v>
      </c>
      <c r="W74" s="10">
        <f t="shared" si="42"/>
        <v>0.40892193308550184</v>
      </c>
      <c r="X74" s="10">
        <f t="shared" si="43"/>
        <v>0.3720405862457723</v>
      </c>
      <c r="Y74" s="6">
        <v>1.36</v>
      </c>
      <c r="Z74" s="6">
        <v>29.106999999999999</v>
      </c>
      <c r="AA74" s="4">
        <v>0.47699999999999998</v>
      </c>
      <c r="AB74" s="10">
        <f t="shared" si="44"/>
        <v>21.402205882352938</v>
      </c>
      <c r="AC74" s="10">
        <f t="shared" si="45"/>
        <v>0.35073529411764703</v>
      </c>
      <c r="AD74" s="6">
        <v>12.464</v>
      </c>
      <c r="AE74" s="4">
        <v>4.101</v>
      </c>
      <c r="AF74" s="11">
        <f t="shared" si="46"/>
        <v>14.711</v>
      </c>
      <c r="AG74" s="10">
        <f t="shared" si="47"/>
        <v>4.9080000000000004</v>
      </c>
      <c r="AH74" s="10">
        <f t="shared" si="48"/>
        <v>0.33362789749167293</v>
      </c>
      <c r="AJ74" s="4">
        <f t="shared" si="49"/>
        <v>1.9289999999999998</v>
      </c>
      <c r="AP74" s="4">
        <f t="shared" si="50"/>
        <v>0.26071090687930798</v>
      </c>
      <c r="AQ74" s="4">
        <f t="shared" si="51"/>
        <v>6.8369999999999997</v>
      </c>
    </row>
    <row r="75" spans="1:43" x14ac:dyDescent="0.25">
      <c r="A75" s="4" t="s">
        <v>95</v>
      </c>
      <c r="B75" s="4" t="s">
        <v>19</v>
      </c>
      <c r="C75" s="10">
        <v>77</v>
      </c>
      <c r="D75" s="10">
        <v>78.5</v>
      </c>
      <c r="E75" s="6">
        <v>1.821</v>
      </c>
      <c r="F75" s="6">
        <v>0.67500000000000004</v>
      </c>
      <c r="G75" s="6">
        <v>1.702</v>
      </c>
      <c r="H75" s="10">
        <f t="shared" si="34"/>
        <v>0.39659224441833141</v>
      </c>
      <c r="I75" s="10">
        <f t="shared" si="35"/>
        <v>0.37067545304777599</v>
      </c>
      <c r="J75" s="6">
        <v>31.074000000000002</v>
      </c>
      <c r="K75" s="11">
        <f t="shared" si="36"/>
        <v>32.895000000000003</v>
      </c>
      <c r="L75" s="11">
        <v>29.146999999999998</v>
      </c>
      <c r="M75" s="6">
        <v>7.2450000000000001</v>
      </c>
      <c r="N75" s="10">
        <f t="shared" si="37"/>
        <v>7.92</v>
      </c>
      <c r="O75" s="11">
        <v>4.9749999999999996</v>
      </c>
      <c r="P75" s="10">
        <f t="shared" si="38"/>
        <v>0.240766073871409</v>
      </c>
      <c r="Q75" s="10">
        <f t="shared" si="39"/>
        <v>0.17068652005352181</v>
      </c>
      <c r="R75">
        <f t="shared" si="40"/>
        <v>1.5477386934673367</v>
      </c>
      <c r="S75">
        <f t="shared" si="41"/>
        <v>0.59713067080263671</v>
      </c>
      <c r="T75" s="6">
        <v>2.3559999999999999</v>
      </c>
      <c r="U75" s="6">
        <v>2.101</v>
      </c>
      <c r="V75" s="6">
        <v>0.93899999999999995</v>
      </c>
      <c r="W75" s="10">
        <f t="shared" si="42"/>
        <v>0.44693003331746783</v>
      </c>
      <c r="X75" s="10">
        <f t="shared" si="43"/>
        <v>0.39855687606112056</v>
      </c>
      <c r="Y75" s="6">
        <v>1.3380000000000001</v>
      </c>
      <c r="Z75" s="6">
        <v>28.742000000000001</v>
      </c>
      <c r="AA75" s="6">
        <v>0.48599999999999999</v>
      </c>
      <c r="AB75" s="10">
        <f t="shared" si="44"/>
        <v>21.481315396113601</v>
      </c>
      <c r="AC75" s="10">
        <f t="shared" si="45"/>
        <v>0.3632286995515695</v>
      </c>
      <c r="AD75" s="6">
        <v>40.58</v>
      </c>
      <c r="AE75" s="6">
        <v>14.8</v>
      </c>
      <c r="AF75" s="11">
        <f t="shared" si="46"/>
        <v>44.274000000000001</v>
      </c>
      <c r="AG75" s="10">
        <f t="shared" si="47"/>
        <v>16.225000000000001</v>
      </c>
      <c r="AH75" s="10">
        <f t="shared" si="48"/>
        <v>0.36646790441342553</v>
      </c>
      <c r="AJ75" s="4">
        <f t="shared" si="49"/>
        <v>12.895</v>
      </c>
      <c r="AP75" s="4">
        <f t="shared" si="50"/>
        <v>0.20784307404661356</v>
      </c>
      <c r="AQ75" s="4">
        <f t="shared" si="51"/>
        <v>29.12</v>
      </c>
    </row>
    <row r="76" spans="1:43" x14ac:dyDescent="0.25">
      <c r="A76" s="4" t="s">
        <v>96</v>
      </c>
      <c r="B76" s="4" t="s">
        <v>23</v>
      </c>
      <c r="C76" s="10">
        <v>82</v>
      </c>
      <c r="D76" s="10">
        <v>86</v>
      </c>
      <c r="E76" s="6">
        <v>1.2030000000000001</v>
      </c>
      <c r="F76" s="4">
        <v>0.35599999999999998</v>
      </c>
      <c r="G76" s="6">
        <v>1.1919999999999999</v>
      </c>
      <c r="H76" s="10">
        <f t="shared" si="34"/>
        <v>0.29865771812080538</v>
      </c>
      <c r="I76" s="10">
        <f t="shared" si="35"/>
        <v>0.29592684954280962</v>
      </c>
      <c r="J76" s="6">
        <v>11.128</v>
      </c>
      <c r="K76" s="11">
        <f t="shared" si="36"/>
        <v>12.331</v>
      </c>
      <c r="L76" s="11">
        <v>6.3780000000000001</v>
      </c>
      <c r="M76" s="4">
        <v>2.661</v>
      </c>
      <c r="N76" s="10">
        <f t="shared" si="37"/>
        <v>3.0169999999999999</v>
      </c>
      <c r="O76" s="10">
        <v>1.0740000000000001</v>
      </c>
      <c r="P76" s="10">
        <f t="shared" si="38"/>
        <v>0.24466791014516259</v>
      </c>
      <c r="Q76" s="10">
        <f t="shared" si="39"/>
        <v>0.16839134524929444</v>
      </c>
      <c r="R76">
        <f t="shared" si="40"/>
        <v>7.6350093109869634</v>
      </c>
      <c r="S76">
        <f t="shared" si="41"/>
        <v>2.0043999022243946</v>
      </c>
      <c r="T76" s="6">
        <v>2.3570000000000002</v>
      </c>
      <c r="U76" s="6">
        <v>2.2010000000000001</v>
      </c>
      <c r="V76" s="4">
        <v>0.79400000000000004</v>
      </c>
      <c r="W76" s="10">
        <f t="shared" si="42"/>
        <v>0.36074511585642888</v>
      </c>
      <c r="X76" s="10">
        <f t="shared" si="43"/>
        <v>0.33686890114552398</v>
      </c>
      <c r="Y76" s="6">
        <v>1.7749999999999999</v>
      </c>
      <c r="Z76" s="6">
        <v>29.777000000000001</v>
      </c>
      <c r="AA76" s="4">
        <v>0.59699999999999998</v>
      </c>
      <c r="AB76" s="10">
        <f t="shared" si="44"/>
        <v>16.775774647887324</v>
      </c>
      <c r="AC76" s="10">
        <f t="shared" si="45"/>
        <v>0.33633802816901409</v>
      </c>
      <c r="AD76" s="6">
        <v>34.183999999999997</v>
      </c>
      <c r="AE76" s="4">
        <v>10.372999999999999</v>
      </c>
      <c r="AF76" s="11">
        <f t="shared" si="46"/>
        <v>38.315999999999995</v>
      </c>
      <c r="AG76" s="10">
        <f t="shared" si="47"/>
        <v>11.763999999999999</v>
      </c>
      <c r="AH76" s="10">
        <f t="shared" si="48"/>
        <v>0.30702578557260679</v>
      </c>
      <c r="AJ76" s="4">
        <f t="shared" si="49"/>
        <v>4.0910000000000002</v>
      </c>
      <c r="AP76" s="4">
        <f t="shared" si="50"/>
        <v>0.21866481372601423</v>
      </c>
      <c r="AQ76" s="4">
        <f t="shared" si="51"/>
        <v>15.855</v>
      </c>
    </row>
    <row r="77" spans="1:43" x14ac:dyDescent="0.25">
      <c r="A77" s="4" t="s">
        <v>97</v>
      </c>
      <c r="B77" s="4" t="s">
        <v>21</v>
      </c>
      <c r="C77" s="10">
        <v>74</v>
      </c>
      <c r="D77" s="10">
        <v>75</v>
      </c>
      <c r="E77" s="6">
        <v>0.86699999999999999</v>
      </c>
      <c r="F77" s="4">
        <v>0.27800000000000002</v>
      </c>
      <c r="G77" s="6">
        <v>0.79</v>
      </c>
      <c r="H77" s="10">
        <f t="shared" si="34"/>
        <v>0.35189873417721518</v>
      </c>
      <c r="I77" s="10">
        <f t="shared" si="35"/>
        <v>0.32064590542099197</v>
      </c>
      <c r="J77" s="6">
        <v>19.957000000000001</v>
      </c>
      <c r="K77" s="11">
        <f t="shared" si="36"/>
        <v>20.824000000000002</v>
      </c>
      <c r="L77" s="11">
        <v>5.5279999999999996</v>
      </c>
      <c r="M77" s="4">
        <v>5.8239999999999998</v>
      </c>
      <c r="N77" s="10">
        <f t="shared" si="37"/>
        <v>6.1020000000000003</v>
      </c>
      <c r="O77" s="10">
        <v>2.1659999999999999</v>
      </c>
      <c r="P77" s="10">
        <f t="shared" si="38"/>
        <v>0.29302727621974645</v>
      </c>
      <c r="Q77" s="10">
        <f t="shared" si="39"/>
        <v>0.3918234442836469</v>
      </c>
      <c r="R77">
        <f t="shared" si="40"/>
        <v>3.4164358264081258</v>
      </c>
      <c r="S77">
        <f t="shared" si="41"/>
        <v>0.89501693275278182</v>
      </c>
      <c r="T77" s="6">
        <v>1.55</v>
      </c>
      <c r="U77" s="6">
        <v>1.3979999999999999</v>
      </c>
      <c r="V77" s="4">
        <v>0.63400000000000001</v>
      </c>
      <c r="W77" s="10">
        <f t="shared" si="42"/>
        <v>0.45350500715307585</v>
      </c>
      <c r="X77" s="10">
        <f t="shared" si="43"/>
        <v>0.4090322580645161</v>
      </c>
      <c r="Y77" s="6">
        <v>1.425</v>
      </c>
      <c r="Z77" s="6">
        <v>26.9</v>
      </c>
      <c r="AA77" s="4">
        <v>0.46400000000000002</v>
      </c>
      <c r="AB77" s="10">
        <f t="shared" si="44"/>
        <v>18.87719298245614</v>
      </c>
      <c r="AC77" s="10">
        <f t="shared" si="45"/>
        <v>0.3256140350877193</v>
      </c>
      <c r="AD77" s="6">
        <v>24.998999999999999</v>
      </c>
      <c r="AE77" s="4">
        <v>8.7430000000000003</v>
      </c>
      <c r="AF77" s="11">
        <f t="shared" si="46"/>
        <v>27.974</v>
      </c>
      <c r="AG77" s="10">
        <f t="shared" si="47"/>
        <v>9.8410000000000011</v>
      </c>
      <c r="AH77" s="10">
        <f t="shared" si="48"/>
        <v>0.35179094873811401</v>
      </c>
      <c r="AJ77" s="4">
        <f t="shared" si="49"/>
        <v>8.2680000000000007</v>
      </c>
      <c r="AP77" s="4">
        <f t="shared" si="50"/>
        <v>0.313752276867031</v>
      </c>
      <c r="AQ77" s="4">
        <f t="shared" si="51"/>
        <v>18.109000000000002</v>
      </c>
    </row>
    <row r="78" spans="1:43" x14ac:dyDescent="0.25">
      <c r="A78" s="4" t="s">
        <v>98</v>
      </c>
      <c r="B78" s="4" t="s">
        <v>23</v>
      </c>
      <c r="C78" s="10" t="s">
        <v>33</v>
      </c>
      <c r="D78" s="10" t="s">
        <v>99</v>
      </c>
      <c r="E78" s="6">
        <v>0.626</v>
      </c>
      <c r="F78" s="6">
        <v>0.214</v>
      </c>
      <c r="G78" s="6">
        <v>0.60199999999999998</v>
      </c>
      <c r="H78" s="10">
        <f t="shared" si="34"/>
        <v>0.35548172757475083</v>
      </c>
      <c r="I78" s="10">
        <f t="shared" si="35"/>
        <v>0.34185303514376997</v>
      </c>
      <c r="J78" s="6">
        <v>9.7330000000000005</v>
      </c>
      <c r="K78" s="11">
        <f t="shared" si="36"/>
        <v>10.359</v>
      </c>
      <c r="L78" s="11">
        <v>6.8940000000000001</v>
      </c>
      <c r="M78" s="6">
        <v>2.0169999999999999</v>
      </c>
      <c r="N78" s="10">
        <f t="shared" si="37"/>
        <v>2.2309999999999999</v>
      </c>
      <c r="O78" s="11">
        <v>1.4550000000000001</v>
      </c>
      <c r="P78" s="10">
        <f t="shared" si="38"/>
        <v>0.21536827879138912</v>
      </c>
      <c r="Q78" s="10">
        <f t="shared" si="39"/>
        <v>0.21105308964316799</v>
      </c>
      <c r="R78" t="e">
        <f t="shared" si="40"/>
        <v>#VALUE!</v>
      </c>
      <c r="S78" t="e">
        <f t="shared" si="41"/>
        <v>#VALUE!</v>
      </c>
      <c r="T78" s="6">
        <v>1.1120000000000001</v>
      </c>
      <c r="U78" s="6">
        <v>1.004</v>
      </c>
      <c r="V78" s="6">
        <v>0.40200000000000002</v>
      </c>
      <c r="W78" s="10">
        <f t="shared" si="42"/>
        <v>0.40039840637450202</v>
      </c>
      <c r="X78" s="10">
        <f t="shared" si="43"/>
        <v>0.36151079136690645</v>
      </c>
      <c r="Y78" s="6">
        <v>1.4410000000000001</v>
      </c>
      <c r="Z78" s="6">
        <v>29.003</v>
      </c>
      <c r="AA78" s="6">
        <v>0.57699999999999996</v>
      </c>
      <c r="AB78" s="10">
        <f t="shared" si="44"/>
        <v>20.126995142262317</v>
      </c>
      <c r="AC78" s="10">
        <f t="shared" si="45"/>
        <v>0.4004163775156141</v>
      </c>
      <c r="AD78" s="6">
        <v>14.756</v>
      </c>
      <c r="AE78" s="6">
        <v>5.4180000000000001</v>
      </c>
      <c r="AF78" s="11">
        <f t="shared" si="46"/>
        <v>17.308999999999997</v>
      </c>
      <c r="AG78" s="10">
        <f t="shared" si="47"/>
        <v>6.3970000000000002</v>
      </c>
      <c r="AH78" s="10">
        <f t="shared" si="48"/>
        <v>0.36957652088508874</v>
      </c>
      <c r="AJ78" s="4">
        <f t="shared" si="49"/>
        <v>3.6859999999999999</v>
      </c>
      <c r="AP78" s="4">
        <f t="shared" si="50"/>
        <v>0.21364400394134353</v>
      </c>
      <c r="AQ78" s="4">
        <f t="shared" si="51"/>
        <v>10.083</v>
      </c>
    </row>
    <row r="79" spans="1:43" x14ac:dyDescent="0.25">
      <c r="A79" s="4" t="s">
        <v>100</v>
      </c>
      <c r="B79" s="4" t="s">
        <v>21</v>
      </c>
      <c r="C79" s="10">
        <v>76</v>
      </c>
      <c r="D79" s="10">
        <v>78.5</v>
      </c>
      <c r="E79" s="6">
        <v>0.80400000000000005</v>
      </c>
      <c r="F79" s="4">
        <v>0.252</v>
      </c>
      <c r="G79" s="6">
        <v>0.73199999999999998</v>
      </c>
      <c r="H79" s="10">
        <f t="shared" si="34"/>
        <v>0.34426229508196721</v>
      </c>
      <c r="I79" s="10">
        <f t="shared" si="35"/>
        <v>0.31343283582089548</v>
      </c>
      <c r="J79" s="6">
        <v>21.797000000000001</v>
      </c>
      <c r="K79" s="11">
        <f t="shared" si="36"/>
        <v>22.600999999999999</v>
      </c>
      <c r="L79" s="11">
        <v>10.58</v>
      </c>
      <c r="M79" s="4">
        <v>3.6850000000000001</v>
      </c>
      <c r="N79" s="10">
        <f t="shared" si="37"/>
        <v>3.9370000000000003</v>
      </c>
      <c r="O79" s="11">
        <v>1.3640000000000001</v>
      </c>
      <c r="P79" s="10">
        <f t="shared" si="38"/>
        <v>0.17419583204282998</v>
      </c>
      <c r="Q79" s="10">
        <f t="shared" si="39"/>
        <v>0.1289224952741021</v>
      </c>
      <c r="R79">
        <f t="shared" si="40"/>
        <v>5.5718475073313778</v>
      </c>
      <c r="S79">
        <f t="shared" si="41"/>
        <v>1.4336917562724014</v>
      </c>
      <c r="T79" s="6">
        <v>1.0449999999999999</v>
      </c>
      <c r="U79" s="6">
        <v>0.93899999999999995</v>
      </c>
      <c r="V79" s="4">
        <v>0.38100000000000001</v>
      </c>
      <c r="W79" s="10">
        <f t="shared" si="42"/>
        <v>0.40575079872204478</v>
      </c>
      <c r="X79" s="10">
        <f t="shared" si="43"/>
        <v>0.36459330143540675</v>
      </c>
      <c r="Y79" s="6">
        <v>1.863</v>
      </c>
      <c r="Z79" s="6">
        <v>34.950000000000003</v>
      </c>
      <c r="AA79" s="4">
        <v>0.65800000000000003</v>
      </c>
      <c r="AB79" s="10">
        <f t="shared" si="44"/>
        <v>18.760064412238329</v>
      </c>
      <c r="AC79" s="10">
        <f t="shared" si="45"/>
        <v>0.35319377348362857</v>
      </c>
      <c r="AD79" s="6">
        <v>22.863</v>
      </c>
      <c r="AE79" s="4">
        <v>7.4450000000000003</v>
      </c>
      <c r="AF79" s="11">
        <f t="shared" si="46"/>
        <v>25.771000000000001</v>
      </c>
      <c r="AG79" s="10">
        <f t="shared" si="47"/>
        <v>8.484</v>
      </c>
      <c r="AH79" s="10">
        <f t="shared" si="48"/>
        <v>0.32920724845756855</v>
      </c>
      <c r="AJ79" s="4">
        <f t="shared" si="49"/>
        <v>5.3010000000000002</v>
      </c>
      <c r="AP79" s="4">
        <f t="shared" si="50"/>
        <v>0.15976010367378923</v>
      </c>
      <c r="AQ79" s="4">
        <f t="shared" si="51"/>
        <v>13.785</v>
      </c>
    </row>
    <row r="80" spans="1:43" x14ac:dyDescent="0.25">
      <c r="A80" s="4" t="s">
        <v>101</v>
      </c>
      <c r="B80" s="4" t="s">
        <v>23</v>
      </c>
      <c r="C80" s="10">
        <v>47.5</v>
      </c>
      <c r="D80" s="10">
        <v>83.5</v>
      </c>
      <c r="E80" s="6">
        <v>0.68500000000000005</v>
      </c>
      <c r="F80" s="6">
        <v>0.2</v>
      </c>
      <c r="G80" s="6">
        <v>0.66100000000000003</v>
      </c>
      <c r="H80" s="10">
        <f t="shared" si="34"/>
        <v>0.30257186081694404</v>
      </c>
      <c r="I80" s="10">
        <f t="shared" si="35"/>
        <v>0.29197080291970801</v>
      </c>
      <c r="J80" s="6">
        <v>5.27</v>
      </c>
      <c r="K80" s="11">
        <f t="shared" si="36"/>
        <v>5.9550000000000001</v>
      </c>
      <c r="L80" s="11">
        <v>3.8140000000000001</v>
      </c>
      <c r="M80" s="6">
        <v>1.2330000000000001</v>
      </c>
      <c r="N80" s="10">
        <f t="shared" si="37"/>
        <v>1.4330000000000001</v>
      </c>
      <c r="O80" s="11">
        <v>0.995</v>
      </c>
      <c r="P80" s="10">
        <f t="shared" si="38"/>
        <v>0.24063811922753989</v>
      </c>
      <c r="Q80" s="10">
        <f t="shared" si="39"/>
        <v>0.26088096486628209</v>
      </c>
      <c r="R80">
        <f t="shared" si="40"/>
        <v>4.7738693467336688</v>
      </c>
      <c r="S80">
        <f t="shared" si="41"/>
        <v>1.9563426688632619</v>
      </c>
      <c r="T80" s="6">
        <v>1.401</v>
      </c>
      <c r="U80" s="6">
        <v>1.274</v>
      </c>
      <c r="V80" s="6">
        <v>0.46200000000000002</v>
      </c>
      <c r="W80" s="10">
        <f t="shared" si="42"/>
        <v>0.36263736263736263</v>
      </c>
      <c r="X80" s="10">
        <f t="shared" si="43"/>
        <v>0.32976445396145609</v>
      </c>
      <c r="Y80" s="6">
        <v>1.145</v>
      </c>
      <c r="Z80" s="6">
        <v>25.856000000000002</v>
      </c>
      <c r="AA80" s="6">
        <v>0.372</v>
      </c>
      <c r="AB80" s="10">
        <f t="shared" si="44"/>
        <v>22.58165938864629</v>
      </c>
      <c r="AC80" s="10">
        <f t="shared" si="45"/>
        <v>0.32489082969432315</v>
      </c>
      <c r="AD80" s="6">
        <v>16.713000000000001</v>
      </c>
      <c r="AE80" s="6">
        <v>5.2759999999999998</v>
      </c>
      <c r="AF80" s="11">
        <f t="shared" si="46"/>
        <v>19.259</v>
      </c>
      <c r="AG80" s="10">
        <f t="shared" si="47"/>
        <v>6.1099999999999994</v>
      </c>
      <c r="AH80" s="10">
        <f t="shared" si="48"/>
        <v>0.3172542707305675</v>
      </c>
      <c r="AJ80" s="4">
        <f t="shared" si="49"/>
        <v>2.4279999999999999</v>
      </c>
      <c r="AP80" s="4">
        <f t="shared" si="50"/>
        <v>0.24854130412529429</v>
      </c>
      <c r="AQ80" s="4">
        <f t="shared" si="51"/>
        <v>8.5380000000000003</v>
      </c>
    </row>
    <row r="81" spans="1:43" x14ac:dyDescent="0.25">
      <c r="A81" s="4" t="s">
        <v>102</v>
      </c>
      <c r="B81" s="4" t="s">
        <v>23</v>
      </c>
      <c r="C81" s="10">
        <v>88</v>
      </c>
      <c r="D81" s="10">
        <v>70.5</v>
      </c>
      <c r="E81" s="6">
        <v>0.78100000000000003</v>
      </c>
      <c r="F81" s="6">
        <v>0.255</v>
      </c>
      <c r="G81" s="6">
        <v>0.746</v>
      </c>
      <c r="H81" s="10">
        <f t="shared" si="34"/>
        <v>0.3418230563002681</v>
      </c>
      <c r="I81" s="10">
        <f t="shared" si="35"/>
        <v>0.32650448143405891</v>
      </c>
      <c r="J81" s="6">
        <v>6.3029999999999999</v>
      </c>
      <c r="K81" s="11">
        <f t="shared" si="36"/>
        <v>7.0839999999999996</v>
      </c>
      <c r="L81" s="11">
        <v>4.9349999999999996</v>
      </c>
      <c r="M81" s="6">
        <v>1.6140000000000001</v>
      </c>
      <c r="N81" s="10">
        <f t="shared" si="37"/>
        <v>1.8690000000000002</v>
      </c>
      <c r="O81" s="11">
        <v>0.39700000000000002</v>
      </c>
      <c r="P81" s="10">
        <f t="shared" si="38"/>
        <v>0.26383399209486169</v>
      </c>
      <c r="Q81" s="10">
        <f t="shared" si="39"/>
        <v>8.0445795339412374E-2</v>
      </c>
      <c r="R81">
        <f t="shared" si="40"/>
        <v>22.166246851385392</v>
      </c>
      <c r="S81">
        <f t="shared" si="41"/>
        <v>3.8834951456310685</v>
      </c>
      <c r="T81" s="6">
        <v>1.3740000000000001</v>
      </c>
      <c r="U81" s="6">
        <v>1.244</v>
      </c>
      <c r="V81" s="6">
        <v>0.46600000000000003</v>
      </c>
      <c r="W81" s="10">
        <f t="shared" si="42"/>
        <v>0.37459807073954987</v>
      </c>
      <c r="X81" s="10">
        <f t="shared" si="43"/>
        <v>0.33915574963609896</v>
      </c>
      <c r="Y81" s="6">
        <v>1.3140000000000001</v>
      </c>
      <c r="Z81" s="6">
        <v>29.952000000000002</v>
      </c>
      <c r="AA81" s="6">
        <v>0.44400000000000001</v>
      </c>
      <c r="AB81" s="10">
        <f t="shared" si="44"/>
        <v>22.794520547945204</v>
      </c>
      <c r="AC81" s="10">
        <f t="shared" si="45"/>
        <v>0.33789954337899542</v>
      </c>
      <c r="AD81" s="6">
        <v>21.274000000000001</v>
      </c>
      <c r="AE81" s="6">
        <v>6.6180000000000003</v>
      </c>
      <c r="AF81" s="11">
        <f t="shared" si="46"/>
        <v>23.962</v>
      </c>
      <c r="AG81" s="10">
        <f t="shared" si="47"/>
        <v>7.5280000000000005</v>
      </c>
      <c r="AH81" s="10">
        <f t="shared" si="48"/>
        <v>0.31416409314748356</v>
      </c>
      <c r="AJ81" s="4">
        <f t="shared" si="49"/>
        <v>2.266</v>
      </c>
      <c r="AP81" s="4">
        <f t="shared" si="50"/>
        <v>0.18853481986854151</v>
      </c>
      <c r="AQ81" s="4">
        <f t="shared" si="51"/>
        <v>9.7940000000000005</v>
      </c>
    </row>
    <row r="82" spans="1:43" x14ac:dyDescent="0.25">
      <c r="A82" s="4" t="s">
        <v>103</v>
      </c>
      <c r="B82" s="4" t="s">
        <v>21</v>
      </c>
      <c r="C82" s="10">
        <v>75</v>
      </c>
      <c r="D82" s="10">
        <v>85</v>
      </c>
      <c r="E82" s="6">
        <v>1.6990000000000001</v>
      </c>
      <c r="F82" s="4">
        <v>0.61599999999999999</v>
      </c>
      <c r="G82" s="6">
        <v>1.524</v>
      </c>
      <c r="H82" s="10">
        <f t="shared" si="34"/>
        <v>0.40419947506561676</v>
      </c>
      <c r="I82" s="10">
        <f t="shared" si="35"/>
        <v>0.36256621542083578</v>
      </c>
      <c r="J82" s="6">
        <v>21.675999999999998</v>
      </c>
      <c r="K82" s="11">
        <f t="shared" si="36"/>
        <v>23.375</v>
      </c>
      <c r="L82" s="11">
        <v>22.399000000000001</v>
      </c>
      <c r="M82" s="4">
        <v>6.6619999999999999</v>
      </c>
      <c r="N82" s="10">
        <f t="shared" si="37"/>
        <v>7.2779999999999996</v>
      </c>
      <c r="O82" s="10">
        <v>4.2169999999999996</v>
      </c>
      <c r="P82" s="10">
        <f t="shared" si="38"/>
        <v>0.31135828877005345</v>
      </c>
      <c r="Q82" s="10">
        <f t="shared" si="39"/>
        <v>0.18826733336309653</v>
      </c>
      <c r="R82">
        <f t="shared" si="40"/>
        <v>1.7785155323689827</v>
      </c>
      <c r="S82">
        <f t="shared" si="41"/>
        <v>0.65245759025663341</v>
      </c>
      <c r="T82" s="6">
        <v>1.3979999999999999</v>
      </c>
      <c r="U82" s="6">
        <v>2.1070000000000002</v>
      </c>
      <c r="V82" s="4">
        <v>0.94199999999999995</v>
      </c>
      <c r="W82" s="10">
        <f t="shared" si="42"/>
        <v>0.44708115804461313</v>
      </c>
      <c r="X82" s="10">
        <f t="shared" si="43"/>
        <v>0.67381974248927035</v>
      </c>
      <c r="Y82" s="6">
        <v>1.5920000000000001</v>
      </c>
      <c r="Z82" s="6">
        <v>30.225000000000001</v>
      </c>
      <c r="AA82" s="4">
        <v>0.60599999999999998</v>
      </c>
      <c r="AB82" s="10">
        <f t="shared" si="44"/>
        <v>18.985552763819097</v>
      </c>
      <c r="AC82" s="10">
        <f t="shared" si="45"/>
        <v>0.38065326633165825</v>
      </c>
      <c r="AD82" s="6">
        <v>50.917999999999999</v>
      </c>
      <c r="AE82" s="4">
        <v>18.786000000000001</v>
      </c>
      <c r="AF82" s="11">
        <f t="shared" si="46"/>
        <v>53.908000000000001</v>
      </c>
      <c r="AG82" s="10">
        <f t="shared" si="47"/>
        <v>20.334000000000003</v>
      </c>
      <c r="AH82" s="10">
        <f t="shared" si="48"/>
        <v>0.37719818950805079</v>
      </c>
      <c r="AJ82" s="4">
        <f t="shared" si="49"/>
        <v>11.494999999999999</v>
      </c>
      <c r="AP82" s="4">
        <f t="shared" si="50"/>
        <v>0.25112509284746798</v>
      </c>
      <c r="AQ82" s="4">
        <f t="shared" si="51"/>
        <v>31.829000000000001</v>
      </c>
    </row>
    <row r="83" spans="1:43" x14ac:dyDescent="0.25">
      <c r="A83" s="4" t="s">
        <v>104</v>
      </c>
      <c r="B83" s="4" t="s">
        <v>23</v>
      </c>
      <c r="C83" s="10" t="s">
        <v>33</v>
      </c>
      <c r="D83" s="10" t="s">
        <v>99</v>
      </c>
      <c r="E83" s="6">
        <v>0.378</v>
      </c>
      <c r="F83" s="6">
        <v>0.10100000000000001</v>
      </c>
      <c r="G83" s="6">
        <v>0.35599999999999998</v>
      </c>
      <c r="H83" s="10">
        <f t="shared" si="34"/>
        <v>0.28370786516853935</v>
      </c>
      <c r="I83" s="10">
        <f t="shared" si="35"/>
        <v>0.26719576719576721</v>
      </c>
      <c r="J83" s="6">
        <v>2.306</v>
      </c>
      <c r="K83" s="11">
        <f t="shared" si="36"/>
        <v>2.6840000000000002</v>
      </c>
      <c r="L83" s="11">
        <v>1.89</v>
      </c>
      <c r="M83" s="6">
        <v>0.54400000000000004</v>
      </c>
      <c r="N83" s="10">
        <f t="shared" si="37"/>
        <v>0.64500000000000002</v>
      </c>
      <c r="O83" s="11">
        <v>0.311</v>
      </c>
      <c r="P83" s="10">
        <f t="shared" si="38"/>
        <v>0.24031296572280178</v>
      </c>
      <c r="Q83" s="10">
        <f t="shared" si="39"/>
        <v>0.16455026455026456</v>
      </c>
      <c r="R83" t="e">
        <f t="shared" si="40"/>
        <v>#VALUE!</v>
      </c>
      <c r="S83" t="e">
        <f t="shared" si="41"/>
        <v>#VALUE!</v>
      </c>
      <c r="T83" s="6">
        <v>0.73799999999999999</v>
      </c>
      <c r="U83" s="6">
        <v>0.67800000000000005</v>
      </c>
      <c r="V83" s="6">
        <v>0.216</v>
      </c>
      <c r="W83" s="10">
        <f t="shared" si="42"/>
        <v>0.31858407079646017</v>
      </c>
      <c r="X83" s="10">
        <f t="shared" si="43"/>
        <v>0.29268292682926828</v>
      </c>
      <c r="Y83" s="6">
        <v>1.1040000000000001</v>
      </c>
      <c r="Z83" s="6">
        <v>22.298999999999999</v>
      </c>
      <c r="AA83" s="6">
        <v>0.30599999999999999</v>
      </c>
      <c r="AB83" s="10">
        <f t="shared" si="44"/>
        <v>20.198369565217391</v>
      </c>
      <c r="AC83" s="10">
        <f t="shared" si="45"/>
        <v>0.27717391304347822</v>
      </c>
      <c r="AD83" s="6">
        <v>9.1950000000000003</v>
      </c>
      <c r="AE83" s="6">
        <v>2.5409999999999999</v>
      </c>
      <c r="AF83" s="11">
        <f t="shared" si="46"/>
        <v>11.036999999999999</v>
      </c>
      <c r="AG83" s="10">
        <f t="shared" si="47"/>
        <v>3.0630000000000002</v>
      </c>
      <c r="AH83" s="10">
        <f t="shared" si="48"/>
        <v>0.27752106550693129</v>
      </c>
      <c r="AJ83" s="4">
        <f t="shared" si="49"/>
        <v>0.95599999999999996</v>
      </c>
      <c r="AP83" s="4">
        <f t="shared" si="50"/>
        <v>0.20900743331875821</v>
      </c>
      <c r="AQ83" s="4">
        <f t="shared" si="51"/>
        <v>4.0190000000000001</v>
      </c>
    </row>
    <row r="84" spans="1:43" x14ac:dyDescent="0.25">
      <c r="A84" s="4" t="s">
        <v>105</v>
      </c>
      <c r="B84" s="4" t="s">
        <v>21</v>
      </c>
      <c r="C84" s="10">
        <v>75.5</v>
      </c>
      <c r="D84" s="10">
        <v>70.5</v>
      </c>
      <c r="E84" s="6">
        <v>1.4750000000000001</v>
      </c>
      <c r="F84" s="4">
        <v>0.47399999999999998</v>
      </c>
      <c r="G84" s="6">
        <v>1.3460000000000001</v>
      </c>
      <c r="H84" s="10">
        <f t="shared" si="34"/>
        <v>0.35215453194650814</v>
      </c>
      <c r="I84" s="10">
        <f t="shared" si="35"/>
        <v>0.32135593220338982</v>
      </c>
      <c r="J84" s="6">
        <v>15.018000000000001</v>
      </c>
      <c r="K84" s="11">
        <f t="shared" si="36"/>
        <v>16.493000000000002</v>
      </c>
      <c r="L84" s="11">
        <v>8.9060000000000006</v>
      </c>
      <c r="M84" s="4">
        <v>4.181</v>
      </c>
      <c r="N84" s="10">
        <f t="shared" si="37"/>
        <v>4.6550000000000002</v>
      </c>
      <c r="O84" s="10">
        <v>1.6779999999999999</v>
      </c>
      <c r="P84" s="10">
        <f t="shared" si="38"/>
        <v>0.28224095070636024</v>
      </c>
      <c r="Q84" s="10">
        <f t="shared" si="39"/>
        <v>0.18841230631035255</v>
      </c>
      <c r="R84">
        <f t="shared" si="40"/>
        <v>4.4994040524433849</v>
      </c>
      <c r="S84">
        <f t="shared" si="41"/>
        <v>1.1921680088425706</v>
      </c>
      <c r="T84" s="6">
        <v>1.1850000000000001</v>
      </c>
      <c r="U84" s="6">
        <v>1.0900000000000001</v>
      </c>
      <c r="V84" s="4">
        <v>0.42</v>
      </c>
      <c r="W84" s="10">
        <f t="shared" si="42"/>
        <v>0.38532110091743116</v>
      </c>
      <c r="X84" s="10">
        <f t="shared" si="43"/>
        <v>0.35443037974683539</v>
      </c>
      <c r="Y84" s="6">
        <v>2.621</v>
      </c>
      <c r="Z84" s="6">
        <v>41.610999999999997</v>
      </c>
      <c r="AA84" s="4">
        <v>0.80400000000000005</v>
      </c>
      <c r="AB84" s="10">
        <f t="shared" si="44"/>
        <v>15.876001526135061</v>
      </c>
      <c r="AC84" s="10">
        <f t="shared" si="45"/>
        <v>0.30675314765356737</v>
      </c>
      <c r="AD84" s="6">
        <v>32.384</v>
      </c>
      <c r="AE84" s="4">
        <v>10.074999999999999</v>
      </c>
      <c r="AF84" s="11">
        <f t="shared" si="46"/>
        <v>36.190000000000005</v>
      </c>
      <c r="AG84" s="10">
        <f t="shared" si="47"/>
        <v>11.298999999999999</v>
      </c>
      <c r="AH84" s="10">
        <f t="shared" si="48"/>
        <v>0.31221331859629725</v>
      </c>
      <c r="AJ84" s="4">
        <f t="shared" si="49"/>
        <v>6.3330000000000002</v>
      </c>
      <c r="AP84" s="4">
        <f t="shared" si="50"/>
        <v>0.24934052521752825</v>
      </c>
      <c r="AQ84" s="4">
        <f t="shared" si="51"/>
        <v>17.631999999999998</v>
      </c>
    </row>
    <row r="85" spans="1:43" x14ac:dyDescent="0.25">
      <c r="A85" s="4" t="s">
        <v>106</v>
      </c>
      <c r="B85" s="4" t="s">
        <v>21</v>
      </c>
      <c r="C85" s="10">
        <v>74</v>
      </c>
      <c r="D85" s="10">
        <v>89</v>
      </c>
      <c r="E85" s="6">
        <v>1.5880000000000001</v>
      </c>
      <c r="F85" s="6">
        <v>0.55000000000000004</v>
      </c>
      <c r="G85" s="6">
        <v>1.4330000000000001</v>
      </c>
      <c r="H85" s="10">
        <f t="shared" si="34"/>
        <v>0.38381018841591069</v>
      </c>
      <c r="I85" s="10">
        <f t="shared" si="35"/>
        <v>0.34634760705289674</v>
      </c>
      <c r="J85" s="6">
        <v>25.792999999999999</v>
      </c>
      <c r="K85" s="11">
        <f t="shared" si="36"/>
        <v>27.381</v>
      </c>
      <c r="L85" s="11">
        <v>20.774000000000001</v>
      </c>
      <c r="M85" s="6">
        <v>6.8049999999999997</v>
      </c>
      <c r="N85" s="10">
        <f t="shared" si="37"/>
        <v>7.3549999999999995</v>
      </c>
      <c r="O85" s="11">
        <v>3.7909999999999999</v>
      </c>
      <c r="P85" s="10">
        <f t="shared" si="38"/>
        <v>0.26861692414447974</v>
      </c>
      <c r="Q85" s="10">
        <f t="shared" si="39"/>
        <v>0.18248772504091651</v>
      </c>
      <c r="R85">
        <f t="shared" si="40"/>
        <v>1.9519915589554209</v>
      </c>
      <c r="S85">
        <f t="shared" si="41"/>
        <v>0.66391530593935055</v>
      </c>
      <c r="T85" s="6">
        <v>1.56</v>
      </c>
      <c r="U85" s="6">
        <v>1.431</v>
      </c>
      <c r="V85" s="6">
        <v>0.625</v>
      </c>
      <c r="W85" s="10">
        <f t="shared" si="42"/>
        <v>0.43675751222921033</v>
      </c>
      <c r="X85" s="10">
        <f t="shared" si="43"/>
        <v>0.40064102564102561</v>
      </c>
      <c r="Y85" s="6">
        <v>1.51</v>
      </c>
      <c r="Z85" s="6">
        <v>32.853999999999999</v>
      </c>
      <c r="AA85" s="6">
        <v>0.59299999999999997</v>
      </c>
      <c r="AB85" s="10">
        <f t="shared" si="44"/>
        <v>21.757615894039734</v>
      </c>
      <c r="AC85" s="10">
        <f t="shared" si="45"/>
        <v>0.39271523178807943</v>
      </c>
      <c r="AD85" s="6">
        <v>41.23</v>
      </c>
      <c r="AE85" s="6">
        <v>15.224</v>
      </c>
      <c r="AF85" s="11">
        <f t="shared" si="46"/>
        <v>44.3</v>
      </c>
      <c r="AG85" s="10">
        <f t="shared" si="47"/>
        <v>16.442</v>
      </c>
      <c r="AH85" s="10">
        <f t="shared" si="48"/>
        <v>0.37115124153498874</v>
      </c>
      <c r="AJ85" s="4">
        <f t="shared" si="49"/>
        <v>11.145999999999999</v>
      </c>
      <c r="AP85" s="4">
        <f t="shared" si="50"/>
        <v>0.23146090748624232</v>
      </c>
      <c r="AQ85" s="4">
        <f t="shared" si="51"/>
        <v>27.588000000000001</v>
      </c>
    </row>
    <row r="86" spans="1:43" x14ac:dyDescent="0.25">
      <c r="A86" s="4" t="s">
        <v>107</v>
      </c>
      <c r="B86" s="4" t="s">
        <v>19</v>
      </c>
      <c r="C86" s="10">
        <v>63.5</v>
      </c>
      <c r="D86" s="10">
        <v>81.5</v>
      </c>
      <c r="E86" s="6">
        <v>0.61399999999999999</v>
      </c>
      <c r="F86" s="4">
        <v>0.20599999999999999</v>
      </c>
      <c r="G86" s="6">
        <v>0.56999999999999995</v>
      </c>
      <c r="H86" s="10">
        <f t="shared" si="34"/>
        <v>0.36140350877192984</v>
      </c>
      <c r="I86" s="10">
        <f t="shared" si="35"/>
        <v>0.33550488599348532</v>
      </c>
      <c r="J86" s="6">
        <v>15.701000000000001</v>
      </c>
      <c r="K86" s="11">
        <f t="shared" si="36"/>
        <v>16.315000000000001</v>
      </c>
      <c r="L86" s="11">
        <v>8.1539999999999999</v>
      </c>
      <c r="M86" s="4">
        <v>3.0049999999999999</v>
      </c>
      <c r="N86" s="10">
        <f t="shared" si="37"/>
        <v>3.2109999999999999</v>
      </c>
      <c r="O86" s="10">
        <v>0.97399999999999998</v>
      </c>
      <c r="P86" s="10">
        <f t="shared" si="38"/>
        <v>0.19681274900398404</v>
      </c>
      <c r="Q86" s="10">
        <f t="shared" si="39"/>
        <v>0.11945057640421879</v>
      </c>
      <c r="R86">
        <f t="shared" si="40"/>
        <v>6.5195071868583163</v>
      </c>
      <c r="S86">
        <f t="shared" si="41"/>
        <v>1.5173237753882916</v>
      </c>
      <c r="T86" s="6">
        <v>1.3069999999999999</v>
      </c>
      <c r="U86" s="6">
        <v>1.1739999999999999</v>
      </c>
      <c r="V86" s="4">
        <v>0.46500000000000002</v>
      </c>
      <c r="W86" s="10">
        <f t="shared" si="42"/>
        <v>0.39608177172061332</v>
      </c>
      <c r="X86" s="10">
        <f t="shared" si="43"/>
        <v>0.35577658760520281</v>
      </c>
      <c r="Y86" s="6">
        <v>1.649</v>
      </c>
      <c r="Z86" s="6">
        <v>37.454999999999998</v>
      </c>
      <c r="AA86" s="4">
        <v>0.51</v>
      </c>
      <c r="AB86" s="10">
        <f t="shared" si="44"/>
        <v>22.713765918738627</v>
      </c>
      <c r="AC86" s="10">
        <f t="shared" si="45"/>
        <v>0.30927835051546393</v>
      </c>
      <c r="AD86" s="6">
        <v>26.477</v>
      </c>
      <c r="AE86" s="4">
        <v>8.44</v>
      </c>
      <c r="AF86" s="11">
        <f t="shared" si="46"/>
        <v>29.433</v>
      </c>
      <c r="AG86" s="10">
        <f t="shared" si="47"/>
        <v>9.4149999999999991</v>
      </c>
      <c r="AH86" s="10">
        <f t="shared" si="48"/>
        <v>0.31987904732782929</v>
      </c>
      <c r="AJ86" s="4">
        <f t="shared" si="49"/>
        <v>4.1849999999999996</v>
      </c>
      <c r="AP86" s="4">
        <f t="shared" si="50"/>
        <v>0.17103273529772361</v>
      </c>
      <c r="AQ86" s="4">
        <f t="shared" si="51"/>
        <v>13.599999999999998</v>
      </c>
    </row>
    <row r="87" spans="1:43" x14ac:dyDescent="0.25">
      <c r="A87" s="4" t="s">
        <v>108</v>
      </c>
      <c r="B87" s="4" t="s">
        <v>19</v>
      </c>
      <c r="C87" s="10">
        <v>70</v>
      </c>
      <c r="D87" s="10">
        <v>77</v>
      </c>
      <c r="E87" s="6">
        <v>1.399</v>
      </c>
      <c r="F87" s="4">
        <v>0.45300000000000001</v>
      </c>
      <c r="G87" s="6">
        <v>1.298</v>
      </c>
      <c r="H87" s="10">
        <f t="shared" si="34"/>
        <v>0.34899845916795069</v>
      </c>
      <c r="I87" s="10">
        <f t="shared" si="35"/>
        <v>0.32380271622587564</v>
      </c>
      <c r="J87" s="6">
        <v>20.286000000000001</v>
      </c>
      <c r="K87" s="11">
        <f t="shared" si="36"/>
        <v>21.685000000000002</v>
      </c>
      <c r="L87" s="11">
        <v>10.632999999999999</v>
      </c>
      <c r="M87" s="4">
        <v>3.7770000000000001</v>
      </c>
      <c r="N87" s="10">
        <f t="shared" si="37"/>
        <v>4.2300000000000004</v>
      </c>
      <c r="O87" s="10">
        <v>1.6559999999999999</v>
      </c>
      <c r="P87" s="10">
        <f t="shared" si="38"/>
        <v>0.19506571362693106</v>
      </c>
      <c r="Q87" s="10">
        <f t="shared" si="39"/>
        <v>0.15574155929652966</v>
      </c>
      <c r="R87">
        <f t="shared" si="40"/>
        <v>4.2270531400966185</v>
      </c>
      <c r="S87">
        <f t="shared" si="41"/>
        <v>1.1892626571525653</v>
      </c>
      <c r="T87" s="6">
        <v>1.7150000000000001</v>
      </c>
      <c r="U87" s="6">
        <v>1.6040000000000001</v>
      </c>
      <c r="V87" s="4">
        <v>0.621</v>
      </c>
      <c r="W87" s="10">
        <f t="shared" si="42"/>
        <v>0.38715710723192015</v>
      </c>
      <c r="X87" s="10">
        <f t="shared" si="43"/>
        <v>0.36209912536443145</v>
      </c>
      <c r="Y87" s="6">
        <v>1.3839999999999999</v>
      </c>
      <c r="Z87" s="6">
        <v>23.86</v>
      </c>
      <c r="AA87" s="4">
        <v>0.48399999999999999</v>
      </c>
      <c r="AB87" s="10">
        <f t="shared" si="44"/>
        <v>17.239884393063583</v>
      </c>
      <c r="AC87" s="10">
        <f t="shared" si="45"/>
        <v>0.34971098265895956</v>
      </c>
      <c r="AD87" s="6">
        <v>32.002000000000002</v>
      </c>
      <c r="AE87" s="4">
        <v>10.757999999999999</v>
      </c>
      <c r="AF87" s="11">
        <f t="shared" si="46"/>
        <v>35.101000000000006</v>
      </c>
      <c r="AG87" s="10">
        <f t="shared" si="47"/>
        <v>11.863</v>
      </c>
      <c r="AH87" s="10">
        <f t="shared" si="48"/>
        <v>0.33796757927124577</v>
      </c>
      <c r="AJ87" s="4">
        <f t="shared" si="49"/>
        <v>5.8860000000000001</v>
      </c>
      <c r="AP87" s="4">
        <f t="shared" si="50"/>
        <v>0.18212760690636798</v>
      </c>
      <c r="AQ87" s="4">
        <f t="shared" si="51"/>
        <v>17.748999999999999</v>
      </c>
    </row>
    <row r="88" spans="1:43" x14ac:dyDescent="0.25">
      <c r="A88" s="4" t="s">
        <v>109</v>
      </c>
      <c r="B88" s="4" t="s">
        <v>23</v>
      </c>
      <c r="C88" s="10">
        <v>40.5</v>
      </c>
      <c r="D88" s="10">
        <v>71.5</v>
      </c>
      <c r="E88" s="6">
        <v>0.252</v>
      </c>
      <c r="F88" s="6">
        <v>7.2999999999999995E-2</v>
      </c>
      <c r="G88" s="6">
        <v>0.218</v>
      </c>
      <c r="H88" s="10">
        <f t="shared" si="34"/>
        <v>0.33486238532110091</v>
      </c>
      <c r="I88" s="10">
        <f t="shared" si="35"/>
        <v>0.28968253968253965</v>
      </c>
      <c r="J88" s="6">
        <v>2.5459999999999998</v>
      </c>
      <c r="K88" s="11">
        <f t="shared" si="36"/>
        <v>2.798</v>
      </c>
      <c r="L88" s="11">
        <v>1.2709999999999999</v>
      </c>
      <c r="M88" s="6">
        <v>0.58599999999999997</v>
      </c>
      <c r="N88" s="10">
        <f t="shared" si="37"/>
        <v>0.65899999999999992</v>
      </c>
      <c r="O88" s="11">
        <v>0.20200000000000001</v>
      </c>
      <c r="P88" s="10">
        <f t="shared" si="38"/>
        <v>0.23552537526804856</v>
      </c>
      <c r="Q88" s="10">
        <f t="shared" si="39"/>
        <v>0.15892997639653819</v>
      </c>
      <c r="R88">
        <f t="shared" si="40"/>
        <v>20.049504950495049</v>
      </c>
      <c r="S88">
        <f t="shared" si="41"/>
        <v>4.7038327526132404</v>
      </c>
      <c r="T88" s="6">
        <v>0.85599999999999998</v>
      </c>
      <c r="U88" s="6">
        <v>0.79200000000000004</v>
      </c>
      <c r="V88" s="6">
        <v>0.32</v>
      </c>
      <c r="W88" s="10">
        <f t="shared" si="42"/>
        <v>0.40404040404040403</v>
      </c>
      <c r="X88" s="10">
        <f t="shared" si="43"/>
        <v>0.37383177570093462</v>
      </c>
      <c r="Y88" s="6">
        <v>1.3660000000000001</v>
      </c>
      <c r="Z88" s="6">
        <v>28.544</v>
      </c>
      <c r="AA88" s="6">
        <v>0.45700000000000002</v>
      </c>
      <c r="AB88" s="10">
        <f t="shared" si="44"/>
        <v>20.896046852122986</v>
      </c>
      <c r="AC88" s="10">
        <f t="shared" si="45"/>
        <v>0.33455344070278181</v>
      </c>
      <c r="AD88" s="6">
        <v>10.242000000000001</v>
      </c>
      <c r="AE88" s="6">
        <v>3.2759999999999998</v>
      </c>
      <c r="AF88" s="11">
        <f t="shared" si="46"/>
        <v>12.464</v>
      </c>
      <c r="AG88" s="10">
        <f t="shared" si="47"/>
        <v>4.0529999999999999</v>
      </c>
      <c r="AH88" s="10">
        <f t="shared" si="48"/>
        <v>0.32517650834403078</v>
      </c>
      <c r="AJ88" s="4">
        <f t="shared" si="49"/>
        <v>0.86099999999999999</v>
      </c>
      <c r="AP88" s="4">
        <f t="shared" si="50"/>
        <v>0.21159990169574833</v>
      </c>
      <c r="AQ88" s="4">
        <f t="shared" si="51"/>
        <v>4.9139999999999997</v>
      </c>
    </row>
    <row r="89" spans="1:43" x14ac:dyDescent="0.25">
      <c r="A89" s="4" t="s">
        <v>110</v>
      </c>
      <c r="B89" s="4" t="s">
        <v>19</v>
      </c>
      <c r="C89" s="10">
        <v>83</v>
      </c>
      <c r="D89" s="10">
        <v>90</v>
      </c>
      <c r="E89" s="6">
        <v>1.544</v>
      </c>
      <c r="F89" s="4">
        <v>0.54700000000000004</v>
      </c>
      <c r="G89" s="6">
        <v>1.403</v>
      </c>
      <c r="H89" s="10">
        <f t="shared" si="34"/>
        <v>0.38987883107626514</v>
      </c>
      <c r="I89" s="10">
        <f t="shared" si="35"/>
        <v>0.35427461139896377</v>
      </c>
      <c r="J89" s="6">
        <v>27.88</v>
      </c>
      <c r="K89" s="11">
        <f t="shared" si="36"/>
        <v>29.423999999999999</v>
      </c>
      <c r="L89" s="11">
        <v>11.234999999999999</v>
      </c>
      <c r="M89" s="4">
        <v>5.4560000000000004</v>
      </c>
      <c r="N89" s="10">
        <f t="shared" si="37"/>
        <v>6.0030000000000001</v>
      </c>
      <c r="O89" s="10">
        <v>2.2509999999999999</v>
      </c>
      <c r="P89" s="10">
        <f t="shared" si="38"/>
        <v>0.20401712887438825</v>
      </c>
      <c r="Q89" s="10">
        <f t="shared" si="39"/>
        <v>0.20035603026257232</v>
      </c>
      <c r="R89">
        <f t="shared" si="40"/>
        <v>3.687250111061751</v>
      </c>
      <c r="S89">
        <f t="shared" si="41"/>
        <v>1.0055730554882483</v>
      </c>
      <c r="T89" s="6">
        <v>2.2250000000000001</v>
      </c>
      <c r="U89" s="6">
        <v>1.9850000000000001</v>
      </c>
      <c r="V89" s="4">
        <v>0.8</v>
      </c>
      <c r="W89" s="10">
        <f t="shared" si="42"/>
        <v>0.40302267002518893</v>
      </c>
      <c r="X89" s="10">
        <f t="shared" si="43"/>
        <v>0.3595505617977528</v>
      </c>
      <c r="Y89" s="6">
        <v>1.25</v>
      </c>
      <c r="Z89" s="6">
        <v>25.408999999999999</v>
      </c>
      <c r="AA89" s="4">
        <v>0.40200000000000002</v>
      </c>
      <c r="AB89" s="10">
        <f t="shared" si="44"/>
        <v>20.327199999999998</v>
      </c>
      <c r="AC89" s="10">
        <f t="shared" si="45"/>
        <v>0.3216</v>
      </c>
      <c r="AD89" s="6">
        <v>32.340000000000003</v>
      </c>
      <c r="AE89" s="4">
        <v>10.996</v>
      </c>
      <c r="AF89" s="11">
        <f t="shared" si="46"/>
        <v>35.815000000000005</v>
      </c>
      <c r="AG89" s="10">
        <f t="shared" si="47"/>
        <v>12.198</v>
      </c>
      <c r="AH89" s="10">
        <f t="shared" si="48"/>
        <v>0.34058355437665777</v>
      </c>
      <c r="AJ89" s="4">
        <f t="shared" si="49"/>
        <v>8.2539999999999996</v>
      </c>
      <c r="AP89" s="4">
        <f t="shared" si="50"/>
        <v>0.20300548464054699</v>
      </c>
      <c r="AQ89" s="4">
        <f t="shared" si="51"/>
        <v>20.451999999999998</v>
      </c>
    </row>
    <row r="90" spans="1:43" x14ac:dyDescent="0.25">
      <c r="A90" s="4" t="s">
        <v>111</v>
      </c>
      <c r="B90" s="4" t="s">
        <v>112</v>
      </c>
      <c r="C90" s="10">
        <v>76</v>
      </c>
      <c r="D90" s="10">
        <v>64</v>
      </c>
      <c r="E90" s="6">
        <v>0.871</v>
      </c>
      <c r="F90" s="4">
        <v>0.26700000000000002</v>
      </c>
      <c r="G90" s="6">
        <v>0.82499999999999996</v>
      </c>
      <c r="H90" s="10">
        <f t="shared" si="34"/>
        <v>0.32363636363636367</v>
      </c>
      <c r="I90" s="10">
        <f t="shared" si="35"/>
        <v>0.30654420206659017</v>
      </c>
      <c r="J90" s="6">
        <v>7.73</v>
      </c>
      <c r="K90" s="11">
        <f t="shared" si="36"/>
        <v>8.6010000000000009</v>
      </c>
      <c r="L90" s="11">
        <v>6.6289999999999996</v>
      </c>
      <c r="M90" s="4">
        <v>1.68</v>
      </c>
      <c r="N90" s="10">
        <f t="shared" si="37"/>
        <v>1.9470000000000001</v>
      </c>
      <c r="O90" s="10">
        <v>0.96499999999999997</v>
      </c>
      <c r="P90" s="10">
        <f t="shared" si="38"/>
        <v>0.22636902685734214</v>
      </c>
      <c r="Q90" s="10">
        <f t="shared" si="39"/>
        <v>0.14557248453763766</v>
      </c>
      <c r="R90">
        <f t="shared" si="40"/>
        <v>7.8756476683937819</v>
      </c>
      <c r="S90">
        <f t="shared" si="41"/>
        <v>2.6098901098901099</v>
      </c>
      <c r="T90" s="6">
        <v>1.3109999999999999</v>
      </c>
      <c r="U90" s="6">
        <v>1.202</v>
      </c>
      <c r="V90" s="4">
        <v>0.42099999999999999</v>
      </c>
      <c r="W90" s="10">
        <f t="shared" si="42"/>
        <v>0.35024958402662232</v>
      </c>
      <c r="X90" s="10">
        <f t="shared" si="43"/>
        <v>0.32112890922959575</v>
      </c>
      <c r="Y90" s="6">
        <v>1.1319999999999999</v>
      </c>
      <c r="Z90" s="6">
        <v>25.207999999999998</v>
      </c>
      <c r="AA90" s="4">
        <v>0.34699999999999998</v>
      </c>
      <c r="AB90" s="10">
        <f t="shared" si="44"/>
        <v>22.268551236749119</v>
      </c>
      <c r="AC90" s="10">
        <f t="shared" si="45"/>
        <v>0.30653710247349825</v>
      </c>
      <c r="AD90" s="6">
        <v>19.986999999999998</v>
      </c>
      <c r="AE90" s="4">
        <v>6.0119999999999996</v>
      </c>
      <c r="AF90" s="11">
        <f t="shared" si="46"/>
        <v>22.43</v>
      </c>
      <c r="AG90" s="10">
        <f t="shared" si="47"/>
        <v>6.78</v>
      </c>
      <c r="AH90" s="10">
        <f t="shared" si="48"/>
        <v>0.30227374052608114</v>
      </c>
      <c r="AJ90" s="4">
        <f t="shared" si="49"/>
        <v>2.9119999999999999</v>
      </c>
      <c r="AP90" s="4">
        <f t="shared" si="50"/>
        <v>0.19120157583716349</v>
      </c>
      <c r="AQ90" s="4">
        <f t="shared" si="51"/>
        <v>9.6920000000000002</v>
      </c>
    </row>
    <row r="91" spans="1:43" x14ac:dyDescent="0.25">
      <c r="A91" s="4" t="s">
        <v>113</v>
      </c>
      <c r="B91" s="4" t="s">
        <v>19</v>
      </c>
      <c r="C91" s="10">
        <v>58</v>
      </c>
      <c r="D91" s="10">
        <v>79.5</v>
      </c>
      <c r="E91" s="6">
        <v>1.008</v>
      </c>
      <c r="F91" s="4">
        <v>0.32600000000000001</v>
      </c>
      <c r="G91" s="6">
        <v>0.88500000000000001</v>
      </c>
      <c r="H91" s="10">
        <f t="shared" si="34"/>
        <v>0.36836158192090396</v>
      </c>
      <c r="I91" s="10">
        <f t="shared" si="35"/>
        <v>0.32341269841269843</v>
      </c>
      <c r="J91" s="6">
        <v>10.185</v>
      </c>
      <c r="K91" s="11">
        <f t="shared" si="36"/>
        <v>11.193000000000001</v>
      </c>
      <c r="L91" s="11">
        <v>8.0030000000000001</v>
      </c>
      <c r="M91" s="4">
        <v>2.2000000000000002</v>
      </c>
      <c r="N91" s="10">
        <f t="shared" si="37"/>
        <v>2.5260000000000002</v>
      </c>
      <c r="O91" s="10">
        <v>1.226</v>
      </c>
      <c r="P91" s="10">
        <f t="shared" si="38"/>
        <v>0.2256767622621281</v>
      </c>
      <c r="Q91" s="10">
        <f t="shared" si="39"/>
        <v>0.15319255279270272</v>
      </c>
      <c r="R91">
        <f t="shared" si="40"/>
        <v>4.7308319738988578</v>
      </c>
      <c r="S91">
        <f t="shared" si="41"/>
        <v>1.5458422174840083</v>
      </c>
      <c r="T91" s="6">
        <v>1.2470000000000001</v>
      </c>
      <c r="U91" s="6">
        <v>1.1140000000000001</v>
      </c>
      <c r="V91" s="4">
        <v>0.47299999999999998</v>
      </c>
      <c r="W91" s="10">
        <f t="shared" si="42"/>
        <v>0.42459605026929975</v>
      </c>
      <c r="X91" s="10">
        <f t="shared" si="43"/>
        <v>0.37931034482758613</v>
      </c>
      <c r="Y91" s="6">
        <v>1.6910000000000001</v>
      </c>
      <c r="Z91" s="6">
        <v>32.805</v>
      </c>
      <c r="AA91" s="4">
        <v>0.67400000000000004</v>
      </c>
      <c r="AB91" s="10">
        <f t="shared" si="44"/>
        <v>19.399763453577762</v>
      </c>
      <c r="AC91" s="10">
        <f t="shared" si="45"/>
        <v>0.39858072146658785</v>
      </c>
      <c r="AD91" s="6">
        <v>20.001000000000001</v>
      </c>
      <c r="AE91" s="4">
        <v>6.9749999999999996</v>
      </c>
      <c r="AF91" s="11">
        <f t="shared" si="46"/>
        <v>22.939</v>
      </c>
      <c r="AG91" s="10">
        <f t="shared" si="47"/>
        <v>8.1219999999999999</v>
      </c>
      <c r="AH91" s="10">
        <f t="shared" si="48"/>
        <v>0.35406948864379439</v>
      </c>
      <c r="AJ91" s="4">
        <f t="shared" si="49"/>
        <v>3.7520000000000002</v>
      </c>
      <c r="AP91" s="4">
        <f t="shared" si="50"/>
        <v>0.19545738695561574</v>
      </c>
      <c r="AQ91" s="4">
        <f t="shared" si="51"/>
        <v>11.874000000000001</v>
      </c>
    </row>
    <row r="92" spans="1:43" x14ac:dyDescent="0.25">
      <c r="A92" s="4" t="s">
        <v>114</v>
      </c>
      <c r="B92" s="4" t="s">
        <v>23</v>
      </c>
      <c r="C92" s="10">
        <v>73.5</v>
      </c>
      <c r="D92" s="10">
        <v>58</v>
      </c>
      <c r="E92" s="6">
        <v>0.4</v>
      </c>
      <c r="F92" s="4">
        <v>0.108</v>
      </c>
      <c r="G92" s="6">
        <v>0.36499999999999999</v>
      </c>
      <c r="H92" s="10">
        <f t="shared" si="34"/>
        <v>0.29589041095890412</v>
      </c>
      <c r="I92" s="10">
        <f t="shared" si="35"/>
        <v>0.26999999999999996</v>
      </c>
      <c r="J92" s="6">
        <v>7.125</v>
      </c>
      <c r="K92" s="11">
        <f t="shared" si="36"/>
        <v>7.5250000000000004</v>
      </c>
      <c r="L92" s="11">
        <v>2.996</v>
      </c>
      <c r="M92" s="4">
        <v>1.44</v>
      </c>
      <c r="N92" s="10">
        <f t="shared" si="37"/>
        <v>1.548</v>
      </c>
      <c r="O92" s="10">
        <v>0.753</v>
      </c>
      <c r="P92" s="10">
        <f t="shared" si="38"/>
        <v>0.20571428571428571</v>
      </c>
      <c r="Q92" s="10">
        <f t="shared" si="39"/>
        <v>0.25133511348464621</v>
      </c>
      <c r="R92">
        <f t="shared" si="40"/>
        <v>9.760956175298805</v>
      </c>
      <c r="S92">
        <f t="shared" si="41"/>
        <v>3.1942633637548887</v>
      </c>
      <c r="T92" s="6">
        <v>1.3</v>
      </c>
      <c r="U92" s="6">
        <v>1.1850000000000001</v>
      </c>
      <c r="V92" s="4">
        <v>0.51</v>
      </c>
      <c r="W92" s="10">
        <f t="shared" si="42"/>
        <v>0.430379746835443</v>
      </c>
      <c r="X92" s="10">
        <f t="shared" si="43"/>
        <v>0.3923076923076923</v>
      </c>
      <c r="Y92" s="6">
        <v>0.73899999999999999</v>
      </c>
      <c r="Z92" s="6">
        <v>16.436</v>
      </c>
      <c r="AA92" s="4">
        <v>0.29799999999999999</v>
      </c>
      <c r="AB92" s="10">
        <f t="shared" si="44"/>
        <v>22.24086603518268</v>
      </c>
      <c r="AC92" s="10">
        <f t="shared" si="45"/>
        <v>0.40324763193504737</v>
      </c>
      <c r="AD92" s="6">
        <v>16.481999999999999</v>
      </c>
      <c r="AE92" s="4">
        <v>5.9039999999999999</v>
      </c>
      <c r="AF92" s="11">
        <f t="shared" si="46"/>
        <v>18.521000000000001</v>
      </c>
      <c r="AG92" s="10">
        <f t="shared" si="47"/>
        <v>6.7119999999999997</v>
      </c>
      <c r="AH92" s="10">
        <f t="shared" si="48"/>
        <v>0.36239943847524431</v>
      </c>
      <c r="AJ92" s="4">
        <f t="shared" si="49"/>
        <v>2.3010000000000002</v>
      </c>
      <c r="AP92" s="4">
        <f t="shared" si="50"/>
        <v>0.21870544625035643</v>
      </c>
      <c r="AQ92" s="4">
        <f t="shared" si="51"/>
        <v>9.0129999999999999</v>
      </c>
    </row>
    <row r="93" spans="1:43" x14ac:dyDescent="0.25">
      <c r="A93" s="4" t="s">
        <v>115</v>
      </c>
      <c r="B93" s="4" t="s">
        <v>19</v>
      </c>
      <c r="C93" s="10">
        <v>83</v>
      </c>
      <c r="D93" s="10">
        <v>85</v>
      </c>
      <c r="E93" s="6">
        <v>0.81299999999999994</v>
      </c>
      <c r="F93" s="6">
        <v>0.28299999999999997</v>
      </c>
      <c r="G93" s="6">
        <v>0.753</v>
      </c>
      <c r="H93" s="10">
        <f t="shared" si="34"/>
        <v>0.37583001328021243</v>
      </c>
      <c r="I93" s="10">
        <f t="shared" si="35"/>
        <v>0.34809348093480935</v>
      </c>
      <c r="J93" s="6">
        <v>20.951000000000001</v>
      </c>
      <c r="K93" s="11">
        <f t="shared" si="36"/>
        <v>21.763999999999999</v>
      </c>
      <c r="L93" s="11">
        <v>13.398999999999999</v>
      </c>
      <c r="M93" s="6">
        <v>4.4710000000000001</v>
      </c>
      <c r="N93" s="10">
        <f t="shared" si="37"/>
        <v>4.7540000000000004</v>
      </c>
      <c r="O93" s="11">
        <v>2.4710000000000001</v>
      </c>
      <c r="P93" s="10">
        <f t="shared" si="38"/>
        <v>0.21843411137658522</v>
      </c>
      <c r="Q93" s="10">
        <f t="shared" si="39"/>
        <v>0.18441674751847154</v>
      </c>
      <c r="R93">
        <f t="shared" si="40"/>
        <v>3.3589639821934441</v>
      </c>
      <c r="S93">
        <f t="shared" si="41"/>
        <v>1.1487889273356402</v>
      </c>
      <c r="T93" s="6">
        <v>1.331</v>
      </c>
      <c r="U93" s="6">
        <v>1.181</v>
      </c>
      <c r="V93" s="6">
        <v>0.54500000000000004</v>
      </c>
      <c r="W93" s="10">
        <f t="shared" si="42"/>
        <v>0.46147332768839966</v>
      </c>
      <c r="X93" s="10">
        <f t="shared" si="43"/>
        <v>0.40946656649135993</v>
      </c>
      <c r="Y93" s="6">
        <v>1.393</v>
      </c>
      <c r="Z93" s="6">
        <v>30.606000000000002</v>
      </c>
      <c r="AA93" s="6">
        <v>0.53100000000000003</v>
      </c>
      <c r="AB93" s="10">
        <f t="shared" si="44"/>
        <v>21.971284996410624</v>
      </c>
      <c r="AC93" s="10">
        <f t="shared" si="45"/>
        <v>0.38119167264895909</v>
      </c>
      <c r="AD93" s="6">
        <v>27.988</v>
      </c>
      <c r="AE93" s="6">
        <v>10.151</v>
      </c>
      <c r="AF93" s="11">
        <f t="shared" si="46"/>
        <v>30.712</v>
      </c>
      <c r="AG93" s="10">
        <f t="shared" si="47"/>
        <v>11.227</v>
      </c>
      <c r="AH93" s="10">
        <f t="shared" si="48"/>
        <v>0.36555743683250846</v>
      </c>
      <c r="AJ93" s="4">
        <f t="shared" si="49"/>
        <v>7.2250000000000005</v>
      </c>
      <c r="AP93" s="4">
        <f t="shared" si="50"/>
        <v>0.20547166055228511</v>
      </c>
      <c r="AQ93" s="4">
        <f t="shared" si="51"/>
        <v>18.452000000000002</v>
      </c>
    </row>
    <row r="94" spans="1:43" x14ac:dyDescent="0.25">
      <c r="A94" s="4" t="s">
        <v>116</v>
      </c>
      <c r="B94" s="4" t="s">
        <v>23</v>
      </c>
      <c r="C94" s="10">
        <v>37.5</v>
      </c>
      <c r="D94" s="10">
        <v>57.5</v>
      </c>
      <c r="E94" s="6">
        <v>0.23</v>
      </c>
      <c r="F94" s="4">
        <v>6.9000000000000006E-2</v>
      </c>
      <c r="G94" s="6">
        <v>0.20799999999999999</v>
      </c>
      <c r="H94" s="10">
        <f t="shared" si="34"/>
        <v>0.33173076923076927</v>
      </c>
      <c r="I94" s="10">
        <f t="shared" si="35"/>
        <v>0.3</v>
      </c>
      <c r="J94" s="6">
        <v>2.4500000000000002</v>
      </c>
      <c r="K94" s="11">
        <f t="shared" si="36"/>
        <v>2.68</v>
      </c>
      <c r="L94" s="11">
        <v>1.276</v>
      </c>
      <c r="M94" s="4">
        <v>0.69399999999999995</v>
      </c>
      <c r="N94" s="10">
        <f t="shared" si="37"/>
        <v>0.7629999999999999</v>
      </c>
      <c r="O94" s="10">
        <v>0.22900000000000001</v>
      </c>
      <c r="P94" s="10">
        <f t="shared" si="38"/>
        <v>0.28470149253731336</v>
      </c>
      <c r="Q94" s="10">
        <f t="shared" si="39"/>
        <v>0.17946708463949843</v>
      </c>
      <c r="R94">
        <f t="shared" si="40"/>
        <v>16.375545851528383</v>
      </c>
      <c r="S94">
        <f t="shared" si="41"/>
        <v>3.7802419354838714</v>
      </c>
      <c r="T94" s="6">
        <v>0.78300000000000003</v>
      </c>
      <c r="U94" s="6">
        <v>0.71299999999999997</v>
      </c>
      <c r="V94" s="4">
        <v>0.27700000000000002</v>
      </c>
      <c r="W94" s="10">
        <f t="shared" si="42"/>
        <v>0.38849929873772798</v>
      </c>
      <c r="X94" s="10">
        <f t="shared" si="43"/>
        <v>0.35376756066411241</v>
      </c>
      <c r="Y94" s="6">
        <v>0.80900000000000005</v>
      </c>
      <c r="Z94" s="6">
        <v>19.344999999999999</v>
      </c>
      <c r="AA94" s="4">
        <v>0.27</v>
      </c>
      <c r="AB94" s="10">
        <f t="shared" si="44"/>
        <v>23.91223733003708</v>
      </c>
      <c r="AC94" s="10">
        <f t="shared" si="45"/>
        <v>0.33374536464771321</v>
      </c>
      <c r="AD94" s="6">
        <v>9.5980000000000008</v>
      </c>
      <c r="AE94" s="4">
        <v>3.125</v>
      </c>
      <c r="AF94" s="11">
        <f t="shared" si="46"/>
        <v>11.19</v>
      </c>
      <c r="AG94" s="10">
        <f t="shared" si="47"/>
        <v>3.6720000000000002</v>
      </c>
      <c r="AH94" s="10">
        <f t="shared" si="48"/>
        <v>0.32815013404825738</v>
      </c>
      <c r="AJ94" s="4">
        <f t="shared" si="49"/>
        <v>0.99199999999999988</v>
      </c>
      <c r="AP94" s="4">
        <f t="shared" si="50"/>
        <v>0.2507583417593528</v>
      </c>
      <c r="AQ94" s="4">
        <f t="shared" si="51"/>
        <v>4.6639999999999997</v>
      </c>
    </row>
    <row r="95" spans="1:43" x14ac:dyDescent="0.25">
      <c r="A95" s="4" t="s">
        <v>117</v>
      </c>
      <c r="B95" s="4" t="s">
        <v>21</v>
      </c>
      <c r="C95" s="10">
        <v>76</v>
      </c>
      <c r="D95" s="10">
        <v>103.5</v>
      </c>
      <c r="E95" s="6">
        <v>2.2450000000000001</v>
      </c>
      <c r="F95" s="4">
        <v>0.77900000000000003</v>
      </c>
      <c r="G95" s="6">
        <v>2.0270000000000001</v>
      </c>
      <c r="H95" s="10">
        <f t="shared" si="34"/>
        <v>0.38431179082387762</v>
      </c>
      <c r="I95" s="10">
        <f t="shared" si="35"/>
        <v>0.34699331848552339</v>
      </c>
      <c r="J95" s="6">
        <v>26.844000000000001</v>
      </c>
      <c r="K95" s="11">
        <f t="shared" si="36"/>
        <v>29.089000000000002</v>
      </c>
      <c r="L95" s="11">
        <v>22.707999999999998</v>
      </c>
      <c r="M95" s="4">
        <v>8.4009999999999998</v>
      </c>
      <c r="N95" s="10">
        <f t="shared" si="37"/>
        <v>9.18</v>
      </c>
      <c r="O95" s="10">
        <v>5.91</v>
      </c>
      <c r="P95" s="10">
        <f t="shared" si="38"/>
        <v>0.31558321014816593</v>
      </c>
      <c r="Q95" s="10">
        <f t="shared" si="39"/>
        <v>0.26026070107451121</v>
      </c>
      <c r="R95">
        <f t="shared" si="40"/>
        <v>1.2859560067681894</v>
      </c>
      <c r="S95">
        <f t="shared" si="41"/>
        <v>0.50364479787939032</v>
      </c>
      <c r="T95" s="6">
        <v>2.3199999999999998</v>
      </c>
      <c r="U95" s="6">
        <v>2.0840000000000001</v>
      </c>
      <c r="V95" s="4">
        <v>0.90100000000000002</v>
      </c>
      <c r="W95" s="10">
        <f t="shared" si="42"/>
        <v>0.43234165067178504</v>
      </c>
      <c r="X95" s="10">
        <f t="shared" si="43"/>
        <v>0.38836206896551728</v>
      </c>
      <c r="Y95" s="6">
        <v>2.0539999999999998</v>
      </c>
      <c r="Z95" s="6">
        <v>37.234000000000002</v>
      </c>
      <c r="AA95" s="4">
        <v>0.63500000000000001</v>
      </c>
      <c r="AB95" s="10">
        <f t="shared" si="44"/>
        <v>18.127555988315486</v>
      </c>
      <c r="AC95" s="10">
        <f t="shared" si="45"/>
        <v>0.30915287244401174</v>
      </c>
      <c r="AD95" s="6">
        <v>63.908000000000001</v>
      </c>
      <c r="AE95" s="4">
        <v>21.25</v>
      </c>
      <c r="AF95" s="11">
        <f t="shared" si="46"/>
        <v>68.281999999999996</v>
      </c>
      <c r="AG95" s="10">
        <f t="shared" si="47"/>
        <v>22.786000000000001</v>
      </c>
      <c r="AH95" s="10">
        <f t="shared" si="48"/>
        <v>0.33370434375091534</v>
      </c>
      <c r="AJ95" s="4">
        <f t="shared" si="49"/>
        <v>15.09</v>
      </c>
      <c r="AP95" s="4">
        <f t="shared" si="50"/>
        <v>0.29132961368419019</v>
      </c>
      <c r="AQ95" s="4">
        <f t="shared" si="51"/>
        <v>37.876000000000005</v>
      </c>
    </row>
    <row r="96" spans="1:43" x14ac:dyDescent="0.25">
      <c r="A96" s="4" t="s">
        <v>118</v>
      </c>
      <c r="B96" s="4" t="s">
        <v>21</v>
      </c>
      <c r="C96" s="10">
        <v>77</v>
      </c>
      <c r="D96" s="10">
        <v>93.5</v>
      </c>
      <c r="E96" s="6">
        <v>1.131</v>
      </c>
      <c r="F96" s="6">
        <v>0.377</v>
      </c>
      <c r="G96" s="6">
        <v>1.048</v>
      </c>
      <c r="H96" s="10">
        <f t="shared" ref="H96:H127" si="52">F96/G96</f>
        <v>0.35973282442748089</v>
      </c>
      <c r="I96" s="10">
        <f t="shared" si="35"/>
        <v>0.33333333333333331</v>
      </c>
      <c r="J96" s="6">
        <v>15.353</v>
      </c>
      <c r="K96" s="11">
        <f t="shared" si="36"/>
        <v>16.483999999999998</v>
      </c>
      <c r="L96" s="11">
        <v>21.039000000000001</v>
      </c>
      <c r="M96" s="6">
        <v>4.7389999999999999</v>
      </c>
      <c r="N96" s="10">
        <f t="shared" si="37"/>
        <v>5.1159999999999997</v>
      </c>
      <c r="O96" s="11">
        <v>5.3159999999999998</v>
      </c>
      <c r="P96" s="10">
        <f t="shared" si="38"/>
        <v>0.31036156272749332</v>
      </c>
      <c r="Q96" s="10">
        <f t="shared" si="39"/>
        <v>0.25267360615998857</v>
      </c>
      <c r="R96">
        <f t="shared" si="40"/>
        <v>1.4484574868322047</v>
      </c>
      <c r="S96">
        <f t="shared" si="41"/>
        <v>0.73811349693251549</v>
      </c>
      <c r="T96" s="6">
        <v>1.996</v>
      </c>
      <c r="U96" s="6">
        <v>1.8320000000000001</v>
      </c>
      <c r="V96" s="6">
        <v>0.753</v>
      </c>
      <c r="W96" s="10">
        <f t="shared" si="42"/>
        <v>0.41102620087336245</v>
      </c>
      <c r="X96" s="10">
        <f t="shared" si="43"/>
        <v>0.37725450901803609</v>
      </c>
      <c r="Y96" s="6">
        <v>1.589</v>
      </c>
      <c r="Z96" s="6">
        <v>30.443999999999999</v>
      </c>
      <c r="AA96" s="6">
        <v>0.53600000000000003</v>
      </c>
      <c r="AB96" s="10">
        <f t="shared" si="44"/>
        <v>19.15921963499056</v>
      </c>
      <c r="AC96" s="10">
        <f t="shared" si="45"/>
        <v>0.33731906859660166</v>
      </c>
      <c r="AD96" s="6">
        <v>47.332000000000001</v>
      </c>
      <c r="AE96" s="6">
        <v>16.716999999999999</v>
      </c>
      <c r="AF96" s="11">
        <f t="shared" si="46"/>
        <v>50.917000000000002</v>
      </c>
      <c r="AG96" s="10">
        <f t="shared" si="47"/>
        <v>18.006</v>
      </c>
      <c r="AH96" s="10">
        <f t="shared" si="48"/>
        <v>0.35363434609266059</v>
      </c>
      <c r="AJ96" s="4">
        <f t="shared" si="49"/>
        <v>10.431999999999999</v>
      </c>
      <c r="AP96" s="4">
        <f t="shared" si="50"/>
        <v>0.27801615009460862</v>
      </c>
      <c r="AQ96" s="4">
        <f t="shared" si="51"/>
        <v>28.437999999999999</v>
      </c>
    </row>
    <row r="97" spans="1:43" x14ac:dyDescent="0.25">
      <c r="A97" s="4" t="s">
        <v>119</v>
      </c>
      <c r="B97" s="4" t="s">
        <v>23</v>
      </c>
      <c r="C97" s="10">
        <v>90.1</v>
      </c>
      <c r="D97" s="10">
        <v>69</v>
      </c>
      <c r="E97" s="6">
        <v>1.1579999999999999</v>
      </c>
      <c r="F97" s="4">
        <v>0.34499999999999997</v>
      </c>
      <c r="G97" s="6">
        <v>1.6</v>
      </c>
      <c r="H97" s="10">
        <f t="shared" si="52"/>
        <v>0.21562499999999998</v>
      </c>
      <c r="I97" s="10">
        <f t="shared" si="35"/>
        <v>0.29792746113989638</v>
      </c>
      <c r="J97" s="6">
        <v>14.648</v>
      </c>
      <c r="K97" s="11">
        <f t="shared" si="36"/>
        <v>15.805999999999999</v>
      </c>
      <c r="L97" s="11">
        <v>4.4000000000000004</v>
      </c>
      <c r="M97" s="4">
        <v>3.3220000000000001</v>
      </c>
      <c r="N97" s="10">
        <f t="shared" si="37"/>
        <v>3.6669999999999998</v>
      </c>
      <c r="O97" s="10">
        <v>1.526</v>
      </c>
      <c r="P97" s="10">
        <f t="shared" si="38"/>
        <v>0.23200050613691003</v>
      </c>
      <c r="Q97" s="10">
        <f t="shared" si="39"/>
        <v>0.3468181818181818</v>
      </c>
      <c r="R97">
        <f t="shared" si="40"/>
        <v>5.9043250327653993</v>
      </c>
      <c r="S97">
        <f t="shared" si="41"/>
        <v>1.7350279222029656</v>
      </c>
      <c r="T97" s="6">
        <v>2.0179999999999998</v>
      </c>
      <c r="U97" s="6">
        <v>2.2000000000000002</v>
      </c>
      <c r="V97" s="4">
        <v>0.76600000000000001</v>
      </c>
      <c r="W97" s="10">
        <f t="shared" si="42"/>
        <v>0.34818181818181815</v>
      </c>
      <c r="X97" s="10">
        <f t="shared" si="43"/>
        <v>0.37958374628344899</v>
      </c>
      <c r="Y97" s="6">
        <v>11.846</v>
      </c>
      <c r="Z97" s="6">
        <v>351.98599999999999</v>
      </c>
      <c r="AA97" s="4">
        <v>4.9749999999999996</v>
      </c>
      <c r="AB97" s="10">
        <f t="shared" si="44"/>
        <v>29.713489785581629</v>
      </c>
      <c r="AC97" s="10">
        <f t="shared" si="45"/>
        <v>0.41997298666216443</v>
      </c>
      <c r="AD97" s="6">
        <v>36.082000000000001</v>
      </c>
      <c r="AE97" s="4">
        <v>13.071</v>
      </c>
      <c r="AF97" s="11">
        <f t="shared" si="46"/>
        <v>49.945999999999998</v>
      </c>
      <c r="AG97" s="10">
        <f t="shared" si="47"/>
        <v>18.811999999999998</v>
      </c>
      <c r="AH97" s="10">
        <f t="shared" si="48"/>
        <v>0.37664677852080242</v>
      </c>
      <c r="AJ97" s="4">
        <f t="shared" si="49"/>
        <v>5.1929999999999996</v>
      </c>
      <c r="AP97" s="4">
        <f t="shared" si="50"/>
        <v>0.25700287043452441</v>
      </c>
      <c r="AQ97" s="4">
        <f t="shared" si="51"/>
        <v>24.004999999999995</v>
      </c>
    </row>
    <row r="98" spans="1:43" x14ac:dyDescent="0.25">
      <c r="A98" s="4" t="s">
        <v>120</v>
      </c>
      <c r="B98" s="4" t="s">
        <v>23</v>
      </c>
      <c r="C98" s="10">
        <v>95</v>
      </c>
      <c r="D98" s="10">
        <v>61</v>
      </c>
      <c r="E98" s="6">
        <v>1.8069999999999999</v>
      </c>
      <c r="F98" s="4">
        <v>0.52500000000000002</v>
      </c>
      <c r="G98" s="6">
        <v>2</v>
      </c>
      <c r="H98" s="10">
        <f t="shared" si="52"/>
        <v>0.26250000000000001</v>
      </c>
      <c r="I98" s="10">
        <f t="shared" si="35"/>
        <v>0.29053680132816828</v>
      </c>
      <c r="J98" s="6">
        <v>11.477</v>
      </c>
      <c r="K98" s="11">
        <f t="shared" si="36"/>
        <v>13.284000000000001</v>
      </c>
      <c r="L98" s="11">
        <v>3.1160000000000001</v>
      </c>
      <c r="M98" s="4">
        <v>2.1179999999999999</v>
      </c>
      <c r="N98" s="10">
        <f t="shared" si="37"/>
        <v>2.6429999999999998</v>
      </c>
      <c r="O98" s="10">
        <v>0.43</v>
      </c>
      <c r="P98" s="10">
        <f t="shared" si="38"/>
        <v>0.19896115627822941</v>
      </c>
      <c r="Q98" s="10">
        <f t="shared" si="39"/>
        <v>0.137997432605905</v>
      </c>
      <c r="R98">
        <f t="shared" si="40"/>
        <v>22.093023255813954</v>
      </c>
      <c r="S98">
        <f t="shared" si="41"/>
        <v>3.0914415880247317</v>
      </c>
      <c r="T98" s="6">
        <v>2.081</v>
      </c>
      <c r="U98" s="6">
        <v>2.0499999999999998</v>
      </c>
      <c r="V98" s="4">
        <v>0.78800000000000003</v>
      </c>
      <c r="W98" s="10">
        <f t="shared" si="42"/>
        <v>0.38439024390243909</v>
      </c>
      <c r="X98" s="10">
        <f t="shared" si="43"/>
        <v>0.37866410379625182</v>
      </c>
      <c r="Y98" s="6">
        <v>6.8490000000000002</v>
      </c>
      <c r="Z98" s="6">
        <v>238.15</v>
      </c>
      <c r="AA98" s="4">
        <v>3.0619999999999998</v>
      </c>
      <c r="AB98" s="10">
        <f t="shared" si="44"/>
        <v>34.771499488976495</v>
      </c>
      <c r="AC98" s="10">
        <f t="shared" si="45"/>
        <v>0.44707256533800549</v>
      </c>
      <c r="AD98" s="6">
        <v>20.725999999999999</v>
      </c>
      <c r="AE98" s="4">
        <v>7.4878999999999998</v>
      </c>
      <c r="AF98" s="11">
        <f t="shared" si="46"/>
        <v>29.655999999999999</v>
      </c>
      <c r="AG98" s="10">
        <f t="shared" si="47"/>
        <v>11.337899999999999</v>
      </c>
      <c r="AH98" s="10">
        <f t="shared" si="48"/>
        <v>0.38231386565956299</v>
      </c>
      <c r="AJ98" s="4">
        <f t="shared" si="49"/>
        <v>3.073</v>
      </c>
      <c r="AP98" s="4">
        <f t="shared" si="50"/>
        <v>0.18737804878048778</v>
      </c>
      <c r="AQ98" s="4">
        <f t="shared" si="51"/>
        <v>14.4109</v>
      </c>
    </row>
    <row r="99" spans="1:43" x14ac:dyDescent="0.25">
      <c r="A99" s="4" t="s">
        <v>121</v>
      </c>
      <c r="B99" s="4" t="s">
        <v>23</v>
      </c>
      <c r="C99" s="10">
        <v>107</v>
      </c>
      <c r="D99" s="10">
        <v>76</v>
      </c>
      <c r="E99" s="6">
        <v>4.4320000000000004</v>
      </c>
      <c r="F99" s="6">
        <v>1.296</v>
      </c>
      <c r="G99" s="6">
        <v>4.8</v>
      </c>
      <c r="H99" s="10">
        <f t="shared" si="52"/>
        <v>0.27</v>
      </c>
      <c r="I99" s="10">
        <f t="shared" ref="I99:I130" si="53">F99/E99</f>
        <v>0.29241877256317689</v>
      </c>
      <c r="J99" s="6">
        <v>33.762999999999998</v>
      </c>
      <c r="K99" s="11">
        <f t="shared" ref="K99:K130" si="54">J99+E99</f>
        <v>38.195</v>
      </c>
      <c r="L99" s="11">
        <v>18.395</v>
      </c>
      <c r="M99" s="6">
        <v>7.008</v>
      </c>
      <c r="N99" s="10">
        <f t="shared" ref="N99:N130" si="55">M99+F99</f>
        <v>8.3040000000000003</v>
      </c>
      <c r="O99" s="11">
        <v>3.0190000000000001</v>
      </c>
      <c r="P99" s="10">
        <f t="shared" ref="P99:P130" si="56">N99/K99</f>
        <v>0.21741065584500591</v>
      </c>
      <c r="Q99" s="10">
        <f t="shared" ref="Q99:Q130" si="57">O99/L99</f>
        <v>0.16412068496874152</v>
      </c>
      <c r="R99">
        <f t="shared" ref="R99:R130" si="58">C99/10/O99</f>
        <v>3.5442199403776082</v>
      </c>
      <c r="S99">
        <f t="shared" ref="S99:S130" si="59">C99/10/(O99 +N99)</f>
        <v>0.94497924578291959</v>
      </c>
      <c r="T99" s="6">
        <v>4.0149999999999997</v>
      </c>
      <c r="U99" s="6">
        <v>4</v>
      </c>
      <c r="V99" s="6">
        <v>1.4810000000000001</v>
      </c>
      <c r="W99" s="10">
        <f t="shared" ref="W99:W130" si="60">V99/U99</f>
        <v>0.37025000000000002</v>
      </c>
      <c r="X99" s="10">
        <f t="shared" ref="X99:X130" si="61">V99/T99</f>
        <v>0.36886674968866756</v>
      </c>
      <c r="Y99" s="6">
        <v>8.0079999999999991</v>
      </c>
      <c r="Z99" s="6">
        <v>218.8</v>
      </c>
      <c r="AA99" s="6">
        <v>3.67</v>
      </c>
      <c r="AB99" s="10">
        <f t="shared" ref="AB99:AB130" si="62">Z99/Y99</f>
        <v>27.322677322677325</v>
      </c>
      <c r="AC99" s="10">
        <f t="shared" ref="AC99:AC130" si="63">AA99/Y99</f>
        <v>0.45829170829170834</v>
      </c>
      <c r="AD99" s="6">
        <v>92.716999999999999</v>
      </c>
      <c r="AE99" s="6">
        <v>35.19</v>
      </c>
      <c r="AF99" s="11">
        <f t="shared" ref="AF99:AF130" si="64">AD99+Y99+T99</f>
        <v>104.74</v>
      </c>
      <c r="AG99" s="10">
        <f t="shared" ref="AG99:AG130" si="65">AE99+AA99+V99</f>
        <v>40.341000000000001</v>
      </c>
      <c r="AH99" s="10">
        <f t="shared" ref="AH99:AH130" si="66">AG99/AF99</f>
        <v>0.38515371395837317</v>
      </c>
      <c r="AJ99" s="4">
        <f t="shared" ref="AJ99:AJ130" si="67">N99+O99</f>
        <v>11.323</v>
      </c>
      <c r="AP99" s="4">
        <f t="shared" si="50"/>
        <v>0.20008835483300935</v>
      </c>
      <c r="AQ99" s="4">
        <f t="shared" si="51"/>
        <v>51.664000000000001</v>
      </c>
    </row>
    <row r="100" spans="1:43" x14ac:dyDescent="0.25">
      <c r="A100" s="4" t="s">
        <v>122</v>
      </c>
      <c r="B100" s="4" t="s">
        <v>23</v>
      </c>
      <c r="C100" s="10">
        <v>99.5</v>
      </c>
      <c r="D100" s="10">
        <v>26.5</v>
      </c>
      <c r="E100" s="6">
        <v>0.89500000000000002</v>
      </c>
      <c r="F100" s="4">
        <v>0.25</v>
      </c>
      <c r="G100" s="6">
        <v>1</v>
      </c>
      <c r="H100" s="10">
        <f t="shared" si="52"/>
        <v>0.25</v>
      </c>
      <c r="I100" s="10">
        <f t="shared" si="53"/>
        <v>0.27932960893854747</v>
      </c>
      <c r="J100" s="6">
        <v>12.492000000000001</v>
      </c>
      <c r="K100" s="11">
        <f t="shared" si="54"/>
        <v>13.387</v>
      </c>
      <c r="L100" s="11">
        <v>1.7210000000000001</v>
      </c>
      <c r="M100" s="4">
        <v>2.1680000000000001</v>
      </c>
      <c r="N100" s="10">
        <f t="shared" si="55"/>
        <v>2.4180000000000001</v>
      </c>
      <c r="O100" s="10">
        <v>0.26500000000000001</v>
      </c>
      <c r="P100" s="10">
        <f t="shared" si="56"/>
        <v>0.18062299245536714</v>
      </c>
      <c r="Q100" s="10">
        <f t="shared" si="57"/>
        <v>0.15398024404416036</v>
      </c>
      <c r="R100">
        <f t="shared" si="58"/>
        <v>37.547169811320749</v>
      </c>
      <c r="S100">
        <f t="shared" si="59"/>
        <v>3.7085352217666783</v>
      </c>
      <c r="T100" s="6">
        <v>0.86599999999999999</v>
      </c>
      <c r="U100" s="6">
        <v>1</v>
      </c>
      <c r="V100" s="4">
        <v>0.318</v>
      </c>
      <c r="W100" s="10">
        <f t="shared" si="60"/>
        <v>0.318</v>
      </c>
      <c r="X100" s="10">
        <f t="shared" si="61"/>
        <v>0.3672055427251732</v>
      </c>
      <c r="Y100" s="6">
        <v>3.508</v>
      </c>
      <c r="Z100" s="6">
        <v>116.074</v>
      </c>
      <c r="AA100" s="4">
        <v>1.3160000000000001</v>
      </c>
      <c r="AB100" s="10">
        <f t="shared" si="62"/>
        <v>33.088369441277081</v>
      </c>
      <c r="AC100" s="10">
        <f t="shared" si="63"/>
        <v>0.37514253135689851</v>
      </c>
      <c r="AD100" s="6">
        <v>1.5649999999999999</v>
      </c>
      <c r="AE100" s="4">
        <v>2.5350000000000001</v>
      </c>
      <c r="AF100" s="11">
        <f t="shared" si="64"/>
        <v>5.9390000000000001</v>
      </c>
      <c r="AG100" s="10">
        <f t="shared" si="65"/>
        <v>4.1689999999999996</v>
      </c>
      <c r="AH100" s="10">
        <f t="shared" si="66"/>
        <v>0.70197002862434743</v>
      </c>
      <c r="AJ100" s="4">
        <f t="shared" si="67"/>
        <v>2.6830000000000003</v>
      </c>
      <c r="AP100" s="4">
        <f t="shared" si="50"/>
        <v>0.17758803283028859</v>
      </c>
      <c r="AQ100" s="4">
        <f t="shared" si="51"/>
        <v>6.8520000000000003</v>
      </c>
    </row>
    <row r="101" spans="1:43" x14ac:dyDescent="0.25">
      <c r="A101" s="4" t="s">
        <v>123</v>
      </c>
      <c r="B101" s="4" t="s">
        <v>19</v>
      </c>
      <c r="C101" s="10">
        <v>100.5</v>
      </c>
      <c r="D101" s="10">
        <v>67.5</v>
      </c>
      <c r="E101" s="6">
        <v>3.8210000000000002</v>
      </c>
      <c r="F101" s="4">
        <v>1.248</v>
      </c>
      <c r="G101" s="6">
        <v>4.0220000000000002</v>
      </c>
      <c r="H101" s="10">
        <f t="shared" si="52"/>
        <v>0.31029338637493781</v>
      </c>
      <c r="I101" s="10">
        <f t="shared" si="53"/>
        <v>0.32661606909186075</v>
      </c>
      <c r="J101" s="6">
        <v>59.790999999999997</v>
      </c>
      <c r="K101" s="11">
        <f t="shared" si="54"/>
        <v>63.611999999999995</v>
      </c>
      <c r="L101" s="11">
        <v>3.093</v>
      </c>
      <c r="M101" s="4">
        <v>12.039</v>
      </c>
      <c r="N101" s="10">
        <f t="shared" si="55"/>
        <v>13.286999999999999</v>
      </c>
      <c r="O101" s="10">
        <v>0.14879999999999999</v>
      </c>
      <c r="P101" s="10">
        <f t="shared" si="56"/>
        <v>0.20887568383323901</v>
      </c>
      <c r="Q101" s="10">
        <f t="shared" si="57"/>
        <v>4.8108632395732293E-2</v>
      </c>
      <c r="R101">
        <f t="shared" si="58"/>
        <v>67.540322580645167</v>
      </c>
      <c r="S101">
        <f t="shared" si="59"/>
        <v>0.74800160764524637</v>
      </c>
      <c r="T101" s="6">
        <v>2.4900000000000002</v>
      </c>
      <c r="U101" s="6">
        <v>2.0089999999999999</v>
      </c>
      <c r="V101" s="4">
        <v>0.93500000000000005</v>
      </c>
      <c r="W101" s="10">
        <f t="shared" si="60"/>
        <v>0.46540567446490799</v>
      </c>
      <c r="X101" s="10">
        <f t="shared" si="61"/>
        <v>0.37550200803212852</v>
      </c>
      <c r="Y101" s="6">
        <v>5.6950000000000003</v>
      </c>
      <c r="Z101" s="6">
        <v>153.81700000000001</v>
      </c>
      <c r="AA101" s="4">
        <v>2.1440000000000001</v>
      </c>
      <c r="AB101" s="10">
        <f t="shared" si="62"/>
        <v>27.009130816505706</v>
      </c>
      <c r="AC101" s="10">
        <f t="shared" si="63"/>
        <v>0.37647058823529411</v>
      </c>
      <c r="AD101" s="6">
        <v>49.68</v>
      </c>
      <c r="AE101" s="4">
        <v>7.32</v>
      </c>
      <c r="AF101" s="11">
        <f t="shared" si="64"/>
        <v>57.865000000000002</v>
      </c>
      <c r="AG101" s="10">
        <f t="shared" si="65"/>
        <v>10.399000000000001</v>
      </c>
      <c r="AH101" s="10">
        <f t="shared" si="66"/>
        <v>0.1797113972176618</v>
      </c>
      <c r="AJ101" s="4">
        <f t="shared" si="67"/>
        <v>13.435799999999999</v>
      </c>
      <c r="AP101" s="4">
        <f t="shared" si="50"/>
        <v>0.20142118281987856</v>
      </c>
      <c r="AQ101" s="4">
        <f t="shared" si="51"/>
        <v>23.834800000000001</v>
      </c>
    </row>
    <row r="102" spans="1:43" x14ac:dyDescent="0.25">
      <c r="A102" s="4" t="s">
        <v>124</v>
      </c>
      <c r="B102" s="4" t="s">
        <v>23</v>
      </c>
      <c r="C102" s="10" t="s">
        <v>33</v>
      </c>
      <c r="D102" s="10" t="s">
        <v>99</v>
      </c>
      <c r="E102" s="6">
        <v>1.2330000000000001</v>
      </c>
      <c r="F102" s="4">
        <v>0.31900000000000001</v>
      </c>
      <c r="G102" s="6">
        <v>1.623</v>
      </c>
      <c r="H102" s="10">
        <f t="shared" si="52"/>
        <v>0.19654959950708564</v>
      </c>
      <c r="I102" s="10">
        <f t="shared" si="53"/>
        <v>0.25871857258718572</v>
      </c>
      <c r="J102" s="6">
        <v>15.436</v>
      </c>
      <c r="K102" s="11">
        <f t="shared" si="54"/>
        <v>16.669</v>
      </c>
      <c r="L102" s="11">
        <v>0.53500000000000003</v>
      </c>
      <c r="M102" s="4">
        <v>2.2839999999999998</v>
      </c>
      <c r="N102" s="10">
        <f t="shared" si="55"/>
        <v>2.6029999999999998</v>
      </c>
      <c r="O102" s="10">
        <v>0.13400000000000001</v>
      </c>
      <c r="P102" s="10">
        <f t="shared" si="56"/>
        <v>0.15615813786069949</v>
      </c>
      <c r="Q102" s="10">
        <f t="shared" si="57"/>
        <v>0.25046728971962617</v>
      </c>
      <c r="R102" t="e">
        <f t="shared" si="58"/>
        <v>#VALUE!</v>
      </c>
      <c r="S102" t="e">
        <f t="shared" si="59"/>
        <v>#VALUE!</v>
      </c>
      <c r="T102" s="6">
        <v>1.4930000000000001</v>
      </c>
      <c r="U102" s="4">
        <v>1.359</v>
      </c>
      <c r="V102" s="4">
        <v>0.51200000000000001</v>
      </c>
      <c r="W102" s="10">
        <f t="shared" si="60"/>
        <v>0.37674760853568801</v>
      </c>
      <c r="X102" s="10">
        <f t="shared" si="61"/>
        <v>0.34293369055592765</v>
      </c>
      <c r="Y102" s="6">
        <v>6.226</v>
      </c>
      <c r="Z102" s="6">
        <v>178.75200000000001</v>
      </c>
      <c r="AA102" s="9">
        <v>2.5470000000000002</v>
      </c>
      <c r="AB102" s="10">
        <f t="shared" si="62"/>
        <v>28.710568583360104</v>
      </c>
      <c r="AC102" s="10">
        <f t="shared" si="63"/>
        <v>0.40909090909090912</v>
      </c>
      <c r="AD102" s="6">
        <v>17.731999999999999</v>
      </c>
      <c r="AE102" s="4">
        <v>5.218</v>
      </c>
      <c r="AF102" s="11">
        <f t="shared" si="64"/>
        <v>25.450999999999997</v>
      </c>
      <c r="AG102" s="10">
        <f t="shared" si="65"/>
        <v>8.277000000000001</v>
      </c>
      <c r="AH102" s="10">
        <f t="shared" si="66"/>
        <v>0.32521315468940326</v>
      </c>
      <c r="AJ102" s="4">
        <f t="shared" si="67"/>
        <v>2.7369999999999997</v>
      </c>
      <c r="AP102" s="4">
        <f t="shared" si="50"/>
        <v>0.15909090909090906</v>
      </c>
      <c r="AQ102" s="4">
        <f t="shared" si="51"/>
        <v>11.014000000000001</v>
      </c>
    </row>
    <row r="103" spans="1:43" x14ac:dyDescent="0.25">
      <c r="A103" s="4" t="s">
        <v>125</v>
      </c>
      <c r="B103" s="4" t="s">
        <v>21</v>
      </c>
      <c r="C103" s="10">
        <v>76</v>
      </c>
      <c r="D103" s="10">
        <v>54.5</v>
      </c>
      <c r="E103" s="6">
        <v>2.2730000000000001</v>
      </c>
      <c r="F103" s="4">
        <v>0.71399999999999997</v>
      </c>
      <c r="G103" s="6">
        <v>2.0430000000000001</v>
      </c>
      <c r="H103" s="10">
        <f t="shared" si="52"/>
        <v>0.3494860499265785</v>
      </c>
      <c r="I103" s="10">
        <f t="shared" si="53"/>
        <v>0.31412230532336116</v>
      </c>
      <c r="J103" s="6">
        <v>36.381</v>
      </c>
      <c r="K103" s="11">
        <f t="shared" si="54"/>
        <v>38.654000000000003</v>
      </c>
      <c r="L103" s="11">
        <v>2.8919999999999999</v>
      </c>
      <c r="M103" s="4">
        <v>8.8490000000000002</v>
      </c>
      <c r="N103" s="10">
        <f t="shared" si="55"/>
        <v>9.5630000000000006</v>
      </c>
      <c r="O103" s="10">
        <v>0.495</v>
      </c>
      <c r="P103" s="10">
        <f t="shared" si="56"/>
        <v>0.24740001034821751</v>
      </c>
      <c r="Q103" s="10">
        <f t="shared" si="57"/>
        <v>0.17116182572614108</v>
      </c>
      <c r="R103">
        <f t="shared" si="58"/>
        <v>15.353535353535353</v>
      </c>
      <c r="S103">
        <f t="shared" si="59"/>
        <v>0.75561741896997414</v>
      </c>
      <c r="T103" s="6">
        <v>1.518</v>
      </c>
      <c r="U103" s="6">
        <v>1.4490000000000001</v>
      </c>
      <c r="V103" s="4">
        <v>0.57999999999999996</v>
      </c>
      <c r="W103" s="10">
        <f t="shared" si="60"/>
        <v>0.40027605244996545</v>
      </c>
      <c r="X103" s="10">
        <f t="shared" si="61"/>
        <v>0.38208168642951251</v>
      </c>
      <c r="Y103" s="6">
        <v>7.9720000000000004</v>
      </c>
      <c r="Z103" s="6">
        <v>200.30099999999999</v>
      </c>
      <c r="AA103" s="4">
        <v>3.1669999999999998</v>
      </c>
      <c r="AB103" s="10">
        <f t="shared" si="62"/>
        <v>25.125564475664824</v>
      </c>
      <c r="AC103" s="10">
        <f t="shared" si="63"/>
        <v>0.39726542900150524</v>
      </c>
      <c r="AD103" s="6">
        <v>29.515999999999998</v>
      </c>
      <c r="AE103" s="4">
        <v>10.326000000000001</v>
      </c>
      <c r="AF103" s="11">
        <f t="shared" si="64"/>
        <v>39.006</v>
      </c>
      <c r="AG103" s="10">
        <f t="shared" si="65"/>
        <v>14.073</v>
      </c>
      <c r="AH103" s="10">
        <f t="shared" si="66"/>
        <v>0.36079064759267804</v>
      </c>
      <c r="AJ103" s="4">
        <f t="shared" si="67"/>
        <v>10.058</v>
      </c>
      <c r="AP103" s="4">
        <f t="shared" si="50"/>
        <v>0.24209310162229813</v>
      </c>
      <c r="AQ103" s="4">
        <f t="shared" si="51"/>
        <v>24.131</v>
      </c>
    </row>
    <row r="104" spans="1:43" x14ac:dyDescent="0.25">
      <c r="A104" s="4" t="s">
        <v>126</v>
      </c>
      <c r="B104" s="4" t="s">
        <v>21</v>
      </c>
      <c r="C104" s="10">
        <v>80.8</v>
      </c>
      <c r="D104" s="10">
        <v>76</v>
      </c>
      <c r="E104" s="6">
        <v>2.9209999999999998</v>
      </c>
      <c r="F104" s="4">
        <v>1.0049999999999999</v>
      </c>
      <c r="G104" s="6">
        <v>2.6789999999999998</v>
      </c>
      <c r="H104" s="10">
        <f t="shared" si="52"/>
        <v>0.37513997760358342</v>
      </c>
      <c r="I104" s="10">
        <f t="shared" si="53"/>
        <v>0.34406025333789797</v>
      </c>
      <c r="J104" s="6">
        <v>23.803000000000001</v>
      </c>
      <c r="K104" s="11">
        <f t="shared" si="54"/>
        <v>26.724</v>
      </c>
      <c r="L104" s="11">
        <v>5.91</v>
      </c>
      <c r="M104" s="4">
        <v>7.8979999999999997</v>
      </c>
      <c r="N104" s="10">
        <f t="shared" si="55"/>
        <v>8.9029999999999987</v>
      </c>
      <c r="O104" s="10">
        <v>1.194</v>
      </c>
      <c r="P104" s="10">
        <f t="shared" si="56"/>
        <v>0.333146235593474</v>
      </c>
      <c r="Q104" s="10">
        <f t="shared" si="57"/>
        <v>0.20203045685279186</v>
      </c>
      <c r="R104">
        <f t="shared" si="58"/>
        <v>6.767169179229481</v>
      </c>
      <c r="S104">
        <f t="shared" si="59"/>
        <v>0.80023769436466297</v>
      </c>
      <c r="T104" s="6">
        <v>2.6339999999999999</v>
      </c>
      <c r="U104" s="6">
        <v>2.4630000000000001</v>
      </c>
      <c r="V104" s="4">
        <v>0.98399999999999999</v>
      </c>
      <c r="W104" s="10">
        <f t="shared" si="60"/>
        <v>0.39951278928136419</v>
      </c>
      <c r="X104" s="10">
        <f t="shared" si="61"/>
        <v>0.37357630979498863</v>
      </c>
      <c r="Y104" s="6">
        <v>5.0709999999999997</v>
      </c>
      <c r="Z104" s="6">
        <v>155.45500000000001</v>
      </c>
      <c r="AA104" s="4">
        <v>1.929</v>
      </c>
      <c r="AB104" s="10">
        <f t="shared" si="62"/>
        <v>30.655689213172948</v>
      </c>
      <c r="AC104" s="10">
        <f t="shared" si="63"/>
        <v>0.38039834352198781</v>
      </c>
      <c r="AD104" s="6">
        <v>55.573</v>
      </c>
      <c r="AE104" s="4">
        <v>19.777999999999999</v>
      </c>
      <c r="AF104" s="11">
        <f t="shared" si="64"/>
        <v>63.277999999999999</v>
      </c>
      <c r="AG104" s="10">
        <f t="shared" si="65"/>
        <v>22.690999999999995</v>
      </c>
      <c r="AH104" s="10">
        <f t="shared" si="66"/>
        <v>0.35859224374980242</v>
      </c>
      <c r="AJ104" s="4">
        <f t="shared" si="67"/>
        <v>10.096999999999998</v>
      </c>
      <c r="AP104" s="4">
        <f t="shared" si="50"/>
        <v>0.3094012379726665</v>
      </c>
      <c r="AQ104" s="4">
        <f t="shared" si="51"/>
        <v>32.787999999999997</v>
      </c>
    </row>
    <row r="105" spans="1:43" x14ac:dyDescent="0.25">
      <c r="A105" s="4" t="s">
        <v>127</v>
      </c>
      <c r="B105" s="4" t="s">
        <v>19</v>
      </c>
      <c r="C105" s="10">
        <v>102</v>
      </c>
      <c r="D105" s="10">
        <v>59</v>
      </c>
      <c r="E105" s="6">
        <v>0.86199999999999999</v>
      </c>
      <c r="F105" s="4">
        <v>0.245</v>
      </c>
      <c r="G105" s="6">
        <v>0.86599999999999999</v>
      </c>
      <c r="H105" s="10">
        <f t="shared" si="52"/>
        <v>0.28290993071593534</v>
      </c>
      <c r="I105" s="10">
        <f t="shared" si="53"/>
        <v>0.28422273781902552</v>
      </c>
      <c r="J105" s="6">
        <v>19.033000000000001</v>
      </c>
      <c r="K105" s="11">
        <f t="shared" si="54"/>
        <v>19.895</v>
      </c>
      <c r="L105" s="11">
        <v>6.6420000000000003</v>
      </c>
      <c r="M105" s="4">
        <v>2.9289999999999998</v>
      </c>
      <c r="N105" s="10">
        <f t="shared" si="55"/>
        <v>3.1739999999999999</v>
      </c>
      <c r="O105" s="10">
        <v>0.85399999999999998</v>
      </c>
      <c r="P105" s="10">
        <f t="shared" si="56"/>
        <v>0.15953757225433526</v>
      </c>
      <c r="Q105" s="10">
        <f t="shared" si="57"/>
        <v>0.12857573020174645</v>
      </c>
      <c r="R105">
        <f t="shared" si="58"/>
        <v>11.943793911007026</v>
      </c>
      <c r="S105">
        <f t="shared" si="59"/>
        <v>2.53227408142999</v>
      </c>
      <c r="T105" s="6">
        <v>1.0780000000000001</v>
      </c>
      <c r="U105" s="6">
        <v>1.0580000000000001</v>
      </c>
      <c r="V105" s="4">
        <v>0.375</v>
      </c>
      <c r="W105" s="10">
        <f t="shared" si="60"/>
        <v>0.35444234404536862</v>
      </c>
      <c r="X105" s="10">
        <f t="shared" si="61"/>
        <v>0.34786641929499068</v>
      </c>
      <c r="Y105" s="6">
        <v>3.5920000000000001</v>
      </c>
      <c r="Z105" s="6">
        <v>104.77800000000001</v>
      </c>
      <c r="AA105" s="4">
        <v>1.302</v>
      </c>
      <c r="AB105" s="10">
        <f t="shared" si="62"/>
        <v>29.169821826280625</v>
      </c>
      <c r="AC105" s="10">
        <f t="shared" si="63"/>
        <v>0.36247216035634744</v>
      </c>
      <c r="AD105" s="6">
        <v>22.091999999999999</v>
      </c>
      <c r="AE105" s="4">
        <v>16.895</v>
      </c>
      <c r="AF105" s="11">
        <f t="shared" si="64"/>
        <v>26.761999999999997</v>
      </c>
      <c r="AG105" s="10">
        <f t="shared" si="65"/>
        <v>18.571999999999999</v>
      </c>
      <c r="AH105" s="10">
        <f t="shared" si="66"/>
        <v>0.69396906060832531</v>
      </c>
      <c r="AJ105" s="4">
        <f t="shared" si="67"/>
        <v>4.0279999999999996</v>
      </c>
      <c r="AP105" s="4">
        <f t="shared" si="50"/>
        <v>0.15178806948788484</v>
      </c>
      <c r="AQ105" s="4">
        <f t="shared" si="51"/>
        <v>22.599999999999998</v>
      </c>
    </row>
    <row r="106" spans="1:43" x14ac:dyDescent="0.25">
      <c r="A106" s="4" t="s">
        <v>128</v>
      </c>
      <c r="B106" s="4" t="s">
        <v>19</v>
      </c>
      <c r="C106" s="10">
        <v>126</v>
      </c>
      <c r="D106" s="10">
        <v>77</v>
      </c>
      <c r="E106" s="6">
        <v>3.8239999999999998</v>
      </c>
      <c r="F106" s="6">
        <v>1.3380000000000001</v>
      </c>
      <c r="G106" s="6">
        <v>3.9220000000000002</v>
      </c>
      <c r="H106" s="10">
        <f t="shared" si="52"/>
        <v>0.34115247322794495</v>
      </c>
      <c r="I106" s="10">
        <f t="shared" si="53"/>
        <v>0.34989539748953979</v>
      </c>
      <c r="J106" s="6">
        <v>62.341999999999999</v>
      </c>
      <c r="K106" s="11">
        <f t="shared" si="54"/>
        <v>66.165999999999997</v>
      </c>
      <c r="L106" s="11">
        <v>18.53</v>
      </c>
      <c r="M106" s="6">
        <v>14.872</v>
      </c>
      <c r="N106" s="10">
        <f t="shared" si="55"/>
        <v>16.21</v>
      </c>
      <c r="O106" s="11">
        <v>3.1162000000000001</v>
      </c>
      <c r="P106" s="10">
        <f t="shared" si="56"/>
        <v>0.24498987395338997</v>
      </c>
      <c r="Q106" s="10">
        <f t="shared" si="57"/>
        <v>0.16817053426875336</v>
      </c>
      <c r="R106">
        <f t="shared" si="58"/>
        <v>4.0433861754701237</v>
      </c>
      <c r="S106">
        <f t="shared" si="59"/>
        <v>0.65196469042025851</v>
      </c>
      <c r="T106" s="6">
        <v>4.069</v>
      </c>
      <c r="U106" s="6">
        <v>3.7530000000000001</v>
      </c>
      <c r="V106" s="6">
        <v>1.5580000000000001</v>
      </c>
      <c r="W106" s="10">
        <f t="shared" si="60"/>
        <v>0.41513455901945112</v>
      </c>
      <c r="X106" s="10">
        <f t="shared" si="61"/>
        <v>0.38289506021135417</v>
      </c>
      <c r="Y106" s="6">
        <v>6.9210000000000003</v>
      </c>
      <c r="Z106" s="6">
        <v>190.47499999999999</v>
      </c>
      <c r="AA106" s="6">
        <v>2.7290000000000001</v>
      </c>
      <c r="AB106" s="10">
        <f t="shared" si="62"/>
        <v>27.521311949140294</v>
      </c>
      <c r="AC106" s="10">
        <f t="shared" si="63"/>
        <v>0.39430718104320184</v>
      </c>
      <c r="AD106" s="6">
        <v>93.429000000000002</v>
      </c>
      <c r="AE106" s="6">
        <v>33.673000000000002</v>
      </c>
      <c r="AF106" s="11">
        <f t="shared" si="64"/>
        <v>104.41900000000001</v>
      </c>
      <c r="AG106" s="10">
        <f t="shared" si="65"/>
        <v>37.96</v>
      </c>
      <c r="AH106" s="10">
        <f t="shared" si="66"/>
        <v>0.3635353719150729</v>
      </c>
      <c r="AJ106" s="4">
        <f t="shared" si="67"/>
        <v>19.3262</v>
      </c>
      <c r="AP106" s="4">
        <f t="shared" si="50"/>
        <v>0.22818314914517807</v>
      </c>
      <c r="AQ106" s="4">
        <f t="shared" si="51"/>
        <v>57.286200000000001</v>
      </c>
    </row>
    <row r="107" spans="1:43" x14ac:dyDescent="0.25">
      <c r="A107" s="4" t="s">
        <v>129</v>
      </c>
      <c r="B107" s="4" t="s">
        <v>21</v>
      </c>
      <c r="C107" s="10">
        <v>76</v>
      </c>
      <c r="D107" s="10">
        <v>79.5</v>
      </c>
      <c r="E107" s="6">
        <v>4.0529999999999999</v>
      </c>
      <c r="F107" s="6">
        <v>1.167</v>
      </c>
      <c r="G107" s="6">
        <v>3.75</v>
      </c>
      <c r="H107" s="10">
        <f t="shared" si="52"/>
        <v>0.31120000000000003</v>
      </c>
      <c r="I107" s="10">
        <f t="shared" si="53"/>
        <v>0.28793486306439675</v>
      </c>
      <c r="J107" s="6">
        <v>39.417999999999999</v>
      </c>
      <c r="K107" s="11">
        <f t="shared" si="54"/>
        <v>43.470999999999997</v>
      </c>
      <c r="L107" s="11">
        <v>18.187000000000001</v>
      </c>
      <c r="M107" s="6">
        <v>9.8320000000000007</v>
      </c>
      <c r="N107" s="10">
        <f t="shared" si="55"/>
        <v>10.999000000000001</v>
      </c>
      <c r="O107" s="11">
        <v>3.544</v>
      </c>
      <c r="P107" s="10">
        <f t="shared" si="56"/>
        <v>0.25301925421545401</v>
      </c>
      <c r="Q107" s="10">
        <f t="shared" si="57"/>
        <v>0.19486446362786605</v>
      </c>
      <c r="R107">
        <f t="shared" si="58"/>
        <v>2.144469525959368</v>
      </c>
      <c r="S107">
        <f t="shared" si="59"/>
        <v>0.52258818675651508</v>
      </c>
      <c r="T107" s="6">
        <v>3.4209999999999998</v>
      </c>
      <c r="U107" s="6">
        <v>3.1760000000000002</v>
      </c>
      <c r="V107" s="6">
        <v>1.1599999999999999</v>
      </c>
      <c r="W107" s="10">
        <f t="shared" si="60"/>
        <v>0.3652392947103274</v>
      </c>
      <c r="X107" s="10">
        <f t="shared" si="61"/>
        <v>0.33908213972522655</v>
      </c>
      <c r="Y107" s="6">
        <v>8.69</v>
      </c>
      <c r="Z107" s="6">
        <v>243.001</v>
      </c>
      <c r="AA107" s="6">
        <v>3.7770000000000001</v>
      </c>
      <c r="AB107" s="10">
        <f t="shared" si="62"/>
        <v>27.963291139240507</v>
      </c>
      <c r="AC107" s="10">
        <f t="shared" si="63"/>
        <v>0.43463751438434989</v>
      </c>
      <c r="AD107" s="6">
        <v>64.632000000000005</v>
      </c>
      <c r="AE107" s="6">
        <v>23.152999999999999</v>
      </c>
      <c r="AF107" s="11">
        <f t="shared" si="64"/>
        <v>76.743000000000009</v>
      </c>
      <c r="AG107" s="10">
        <f t="shared" si="65"/>
        <v>28.09</v>
      </c>
      <c r="AH107" s="10">
        <f t="shared" si="66"/>
        <v>0.36602686890009506</v>
      </c>
      <c r="AJ107" s="4">
        <f t="shared" si="67"/>
        <v>14.543000000000001</v>
      </c>
      <c r="AP107" s="4">
        <f t="shared" si="50"/>
        <v>0.23586558110869638</v>
      </c>
      <c r="AQ107" s="4">
        <f t="shared" si="51"/>
        <v>42.633000000000003</v>
      </c>
    </row>
    <row r="108" spans="1:43" x14ac:dyDescent="0.25">
      <c r="A108" s="4" t="s">
        <v>130</v>
      </c>
      <c r="B108" s="4" t="s">
        <v>21</v>
      </c>
      <c r="C108" s="10">
        <v>76</v>
      </c>
      <c r="D108" s="10">
        <v>55</v>
      </c>
      <c r="E108" s="6">
        <v>4.0069999999999997</v>
      </c>
      <c r="F108" s="6">
        <v>1.3340000000000001</v>
      </c>
      <c r="G108" s="6">
        <v>3.7010000000000001</v>
      </c>
      <c r="H108" s="10">
        <f t="shared" si="52"/>
        <v>0.36044312348014051</v>
      </c>
      <c r="I108" s="10">
        <f t="shared" si="53"/>
        <v>0.33291739455952091</v>
      </c>
      <c r="J108" s="6">
        <v>34.555</v>
      </c>
      <c r="K108" s="11">
        <f t="shared" si="54"/>
        <v>38.561999999999998</v>
      </c>
      <c r="L108" s="11">
        <v>5.5439999999999996</v>
      </c>
      <c r="M108" s="6">
        <v>11.41</v>
      </c>
      <c r="N108" s="10">
        <f t="shared" si="55"/>
        <v>12.744</v>
      </c>
      <c r="O108" s="11">
        <v>1.45</v>
      </c>
      <c r="P108" s="10">
        <f t="shared" si="56"/>
        <v>0.3304807841916913</v>
      </c>
      <c r="Q108" s="10">
        <f t="shared" si="57"/>
        <v>0.26154401154401158</v>
      </c>
      <c r="R108">
        <f t="shared" si="58"/>
        <v>5.2413793103448274</v>
      </c>
      <c r="S108">
        <f t="shared" si="59"/>
        <v>0.53543750880653795</v>
      </c>
      <c r="T108" s="6">
        <v>2.2829999999999999</v>
      </c>
      <c r="U108" s="6">
        <v>2.2160000000000002</v>
      </c>
      <c r="V108" s="6">
        <v>0.85399999999999998</v>
      </c>
      <c r="W108" s="10">
        <f t="shared" si="60"/>
        <v>0.38537906137184114</v>
      </c>
      <c r="X108" s="10">
        <f t="shared" si="61"/>
        <v>0.37406920718353043</v>
      </c>
      <c r="Y108" s="6">
        <v>8.2449999999999992</v>
      </c>
      <c r="Z108" s="6">
        <v>223.70699999999999</v>
      </c>
      <c r="AA108" s="6">
        <v>2.9550000000000001</v>
      </c>
      <c r="AB108" s="10">
        <f t="shared" si="62"/>
        <v>27.132443905397214</v>
      </c>
      <c r="AC108" s="10">
        <f t="shared" si="63"/>
        <v>0.35839902971497883</v>
      </c>
      <c r="AD108" s="6">
        <v>39.914000000000001</v>
      </c>
      <c r="AE108" s="6">
        <v>13.519</v>
      </c>
      <c r="AF108" s="11">
        <f t="shared" si="64"/>
        <v>50.442</v>
      </c>
      <c r="AG108" s="10">
        <f t="shared" si="65"/>
        <v>17.327999999999999</v>
      </c>
      <c r="AH108" s="10">
        <f t="shared" si="66"/>
        <v>0.34352325443083143</v>
      </c>
      <c r="AJ108" s="4">
        <f t="shared" si="67"/>
        <v>14.193999999999999</v>
      </c>
      <c r="AP108" s="4">
        <f t="shared" si="50"/>
        <v>0.32181562599192853</v>
      </c>
      <c r="AQ108" s="4">
        <f t="shared" si="51"/>
        <v>31.521999999999998</v>
      </c>
    </row>
    <row r="109" spans="1:43" x14ac:dyDescent="0.25">
      <c r="A109" s="4" t="s">
        <v>131</v>
      </c>
      <c r="B109" s="4" t="s">
        <v>19</v>
      </c>
      <c r="C109" s="10">
        <v>77</v>
      </c>
      <c r="D109" s="10">
        <v>64</v>
      </c>
      <c r="E109" s="6">
        <v>2.3849999999999998</v>
      </c>
      <c r="F109" s="6">
        <v>0.72</v>
      </c>
      <c r="G109" s="6">
        <v>2.3929999999999998</v>
      </c>
      <c r="H109" s="10">
        <f t="shared" si="52"/>
        <v>0.30087755954868367</v>
      </c>
      <c r="I109" s="10">
        <f t="shared" si="53"/>
        <v>0.30188679245283018</v>
      </c>
      <c r="J109" s="6">
        <v>26.581</v>
      </c>
      <c r="K109" s="11">
        <f t="shared" si="54"/>
        <v>28.966000000000001</v>
      </c>
      <c r="L109" s="11">
        <v>16.151</v>
      </c>
      <c r="M109" s="6">
        <v>5.3010000000000002</v>
      </c>
      <c r="N109" s="10">
        <f t="shared" si="55"/>
        <v>6.0209999999999999</v>
      </c>
      <c r="O109" s="11">
        <v>2.4020000000000001</v>
      </c>
      <c r="P109" s="10">
        <f t="shared" si="56"/>
        <v>0.20786439273631152</v>
      </c>
      <c r="Q109" s="10">
        <f t="shared" si="57"/>
        <v>0.14872144139681753</v>
      </c>
      <c r="R109">
        <f t="shared" si="58"/>
        <v>3.2056619483763531</v>
      </c>
      <c r="S109">
        <f t="shared" si="59"/>
        <v>0.91416359966757688</v>
      </c>
      <c r="T109" s="6">
        <v>1.0289999999999999</v>
      </c>
      <c r="U109" s="6">
        <v>0.99</v>
      </c>
      <c r="V109" s="6">
        <v>0.35699999999999998</v>
      </c>
      <c r="W109" s="10">
        <f t="shared" si="60"/>
        <v>0.3606060606060606</v>
      </c>
      <c r="X109" s="10">
        <f t="shared" si="61"/>
        <v>0.34693877551020408</v>
      </c>
      <c r="Y109" s="6">
        <v>6.48</v>
      </c>
      <c r="Z109" s="6">
        <v>194.24199999999999</v>
      </c>
      <c r="AA109" s="6">
        <v>2.5030000000000001</v>
      </c>
      <c r="AB109" s="10">
        <f t="shared" si="62"/>
        <v>29.975617283950612</v>
      </c>
      <c r="AC109" s="10">
        <f t="shared" si="63"/>
        <v>0.3862654320987654</v>
      </c>
      <c r="AD109" s="6">
        <v>43.881</v>
      </c>
      <c r="AE109" s="6">
        <v>14.621</v>
      </c>
      <c r="AF109" s="11">
        <f t="shared" si="64"/>
        <v>51.39</v>
      </c>
      <c r="AG109" s="10">
        <f t="shared" si="65"/>
        <v>17.481000000000002</v>
      </c>
      <c r="AH109" s="10">
        <f t="shared" si="66"/>
        <v>0.3401634559252773</v>
      </c>
      <c r="AJ109" s="4">
        <f t="shared" si="67"/>
        <v>8.423</v>
      </c>
      <c r="AP109" s="4">
        <f t="shared" si="50"/>
        <v>0.18669237759602808</v>
      </c>
      <c r="AQ109" s="4">
        <f t="shared" si="51"/>
        <v>25.904000000000003</v>
      </c>
    </row>
    <row r="110" spans="1:43" x14ac:dyDescent="0.25">
      <c r="A110" s="4" t="s">
        <v>132</v>
      </c>
      <c r="B110" s="4" t="s">
        <v>23</v>
      </c>
      <c r="C110" s="10">
        <v>102</v>
      </c>
      <c r="D110" s="10">
        <v>76.5</v>
      </c>
      <c r="E110" s="6">
        <v>3.625</v>
      </c>
      <c r="F110" s="4">
        <v>1.1000000000000001</v>
      </c>
      <c r="G110" s="6">
        <v>4.1040000000000001</v>
      </c>
      <c r="H110" s="10">
        <f t="shared" si="52"/>
        <v>0.26803118908382068</v>
      </c>
      <c r="I110" s="10">
        <f t="shared" si="53"/>
        <v>0.30344827586206902</v>
      </c>
      <c r="J110" s="6">
        <v>24.943999999999999</v>
      </c>
      <c r="K110" s="11">
        <f t="shared" si="54"/>
        <v>28.568999999999999</v>
      </c>
      <c r="L110" s="11">
        <v>8.3059999999999992</v>
      </c>
      <c r="M110" s="4">
        <v>5.34</v>
      </c>
      <c r="N110" s="10">
        <f t="shared" si="55"/>
        <v>6.4399999999999995</v>
      </c>
      <c r="O110" s="10">
        <v>2.1819999999999999</v>
      </c>
      <c r="P110" s="10">
        <f t="shared" si="56"/>
        <v>0.22541916062865341</v>
      </c>
      <c r="Q110" s="10">
        <f t="shared" si="57"/>
        <v>0.26270166144955454</v>
      </c>
      <c r="R110">
        <f t="shared" si="58"/>
        <v>4.6746104491292391</v>
      </c>
      <c r="S110">
        <f t="shared" si="59"/>
        <v>1.1830201809324983</v>
      </c>
      <c r="T110" s="6">
        <v>3.0369999999999999</v>
      </c>
      <c r="U110" s="6">
        <v>3.012</v>
      </c>
      <c r="V110" s="4">
        <v>1.135</v>
      </c>
      <c r="W110" s="10">
        <f t="shared" si="60"/>
        <v>0.37682602921646746</v>
      </c>
      <c r="X110" s="10">
        <f t="shared" si="61"/>
        <v>0.37372406980572936</v>
      </c>
      <c r="Y110" s="6">
        <v>5.8019999999999996</v>
      </c>
      <c r="Z110" s="6">
        <v>190.85300000000001</v>
      </c>
      <c r="AA110" s="4">
        <v>2.2610000000000001</v>
      </c>
      <c r="AB110" s="10">
        <f t="shared" si="62"/>
        <v>32.894346776973464</v>
      </c>
      <c r="AC110" s="10">
        <f t="shared" si="63"/>
        <v>0.38969320923819378</v>
      </c>
      <c r="AD110" s="6">
        <v>58.881999999999998</v>
      </c>
      <c r="AE110" s="4">
        <v>19.905999999999999</v>
      </c>
      <c r="AF110" s="11">
        <f t="shared" si="64"/>
        <v>67.721000000000004</v>
      </c>
      <c r="AG110" s="10">
        <f t="shared" si="65"/>
        <v>23.302</v>
      </c>
      <c r="AH110" s="10">
        <f t="shared" si="66"/>
        <v>0.34408824441458336</v>
      </c>
      <c r="AJ110" s="4">
        <f t="shared" si="67"/>
        <v>8.6219999999999999</v>
      </c>
      <c r="AP110" s="4">
        <f t="shared" si="50"/>
        <v>0.23381694915254236</v>
      </c>
      <c r="AQ110" s="4">
        <f t="shared" si="51"/>
        <v>31.923999999999999</v>
      </c>
    </row>
    <row r="111" spans="1:43" x14ac:dyDescent="0.25">
      <c r="A111" s="4" t="s">
        <v>133</v>
      </c>
      <c r="B111" s="4" t="s">
        <v>23</v>
      </c>
      <c r="C111" s="10">
        <v>108</v>
      </c>
      <c r="D111" s="10">
        <v>68</v>
      </c>
      <c r="E111" s="6">
        <v>3.923</v>
      </c>
      <c r="F111" s="4">
        <v>1.1000000000000001</v>
      </c>
      <c r="G111" s="6">
        <v>4.7430000000000003</v>
      </c>
      <c r="H111" s="10">
        <f t="shared" si="52"/>
        <v>0.23192072527935906</v>
      </c>
      <c r="I111" s="10">
        <f t="shared" si="53"/>
        <v>0.28039765485597756</v>
      </c>
      <c r="J111" s="6">
        <v>19.274000000000001</v>
      </c>
      <c r="K111" s="11">
        <f t="shared" si="54"/>
        <v>23.197000000000003</v>
      </c>
      <c r="L111" s="11">
        <v>24.088000000000001</v>
      </c>
      <c r="M111" s="4">
        <v>4.1710000000000003</v>
      </c>
      <c r="N111" s="10">
        <f t="shared" si="55"/>
        <v>5.2710000000000008</v>
      </c>
      <c r="O111" s="10">
        <v>2.27</v>
      </c>
      <c r="P111" s="10">
        <f t="shared" si="56"/>
        <v>0.22722765874897616</v>
      </c>
      <c r="Q111" s="10">
        <f t="shared" si="57"/>
        <v>9.4237794752573892E-2</v>
      </c>
      <c r="R111">
        <f t="shared" si="58"/>
        <v>4.7577092511013221</v>
      </c>
      <c r="S111">
        <f t="shared" si="59"/>
        <v>1.4321707996286965</v>
      </c>
      <c r="T111" s="6">
        <v>2.7149999999999999</v>
      </c>
      <c r="U111" s="6">
        <v>2.6120000000000001</v>
      </c>
      <c r="V111" s="4">
        <v>1.0029999999999999</v>
      </c>
      <c r="W111" s="10">
        <f t="shared" si="60"/>
        <v>0.38399693721286365</v>
      </c>
      <c r="X111" s="10">
        <f t="shared" si="61"/>
        <v>0.36942909760589315</v>
      </c>
      <c r="Y111" s="6">
        <v>6.1950000000000003</v>
      </c>
      <c r="Z111" s="6">
        <v>189.78899999999999</v>
      </c>
      <c r="AA111" s="4">
        <v>2.6789999999999998</v>
      </c>
      <c r="AB111" s="10">
        <f t="shared" si="62"/>
        <v>30.635835351089586</v>
      </c>
      <c r="AC111" s="10">
        <f t="shared" si="63"/>
        <v>0.43244552058111374</v>
      </c>
      <c r="AD111" s="6">
        <v>62.881</v>
      </c>
      <c r="AE111" s="4">
        <v>21.608000000000001</v>
      </c>
      <c r="AF111" s="11">
        <f t="shared" si="64"/>
        <v>71.790999999999997</v>
      </c>
      <c r="AG111" s="10">
        <f t="shared" si="65"/>
        <v>25.29</v>
      </c>
      <c r="AH111" s="10">
        <f t="shared" si="66"/>
        <v>0.35227256898497028</v>
      </c>
      <c r="AJ111" s="4">
        <f t="shared" si="67"/>
        <v>7.5410000000000004</v>
      </c>
      <c r="AP111" s="4">
        <f t="shared" si="50"/>
        <v>0.15947975044940255</v>
      </c>
      <c r="AQ111" s="4">
        <f t="shared" si="51"/>
        <v>32.831000000000003</v>
      </c>
    </row>
    <row r="112" spans="1:43" x14ac:dyDescent="0.25">
      <c r="A112" s="4" t="s">
        <v>134</v>
      </c>
      <c r="B112" s="4" t="s">
        <v>21</v>
      </c>
      <c r="C112" s="10">
        <v>76</v>
      </c>
      <c r="D112" s="10">
        <v>76</v>
      </c>
      <c r="E112" s="6">
        <v>4.9740000000000002</v>
      </c>
      <c r="F112" s="4">
        <v>1.7250000000000001</v>
      </c>
      <c r="G112" s="6">
        <v>4.585</v>
      </c>
      <c r="H112" s="10">
        <f t="shared" si="52"/>
        <v>0.37622682660850604</v>
      </c>
      <c r="I112" s="10">
        <f t="shared" si="53"/>
        <v>0.3468033775633293</v>
      </c>
      <c r="J112" s="6">
        <v>54.133000000000003</v>
      </c>
      <c r="K112" s="11">
        <f t="shared" si="54"/>
        <v>59.106999999999999</v>
      </c>
      <c r="L112" s="11">
        <v>7.4180000000000001</v>
      </c>
      <c r="M112" s="4">
        <v>15.853</v>
      </c>
      <c r="N112" s="10">
        <f t="shared" si="55"/>
        <v>17.577999999999999</v>
      </c>
      <c r="O112" s="10">
        <v>1.6479999999999999</v>
      </c>
      <c r="P112" s="10">
        <f t="shared" si="56"/>
        <v>0.29739286378939889</v>
      </c>
      <c r="Q112" s="10">
        <f t="shared" si="57"/>
        <v>0.2221623078997034</v>
      </c>
      <c r="R112">
        <f t="shared" si="58"/>
        <v>4.6116504854368934</v>
      </c>
      <c r="S112">
        <f t="shared" si="59"/>
        <v>0.39529803391241025</v>
      </c>
      <c r="T112" s="6">
        <v>2.419</v>
      </c>
      <c r="U112" s="6">
        <v>2.3140000000000001</v>
      </c>
      <c r="V112" s="4">
        <v>0.96899999999999997</v>
      </c>
      <c r="W112" s="10">
        <f t="shared" si="60"/>
        <v>0.41875540190146932</v>
      </c>
      <c r="X112" s="10">
        <f t="shared" si="61"/>
        <v>0.40057875155022737</v>
      </c>
      <c r="Y112" s="6">
        <v>9.06</v>
      </c>
      <c r="Z112" s="6">
        <v>246.45</v>
      </c>
      <c r="AA112" s="4">
        <v>3.9239999999999999</v>
      </c>
      <c r="AB112" s="10">
        <f t="shared" si="62"/>
        <v>27.201986754966885</v>
      </c>
      <c r="AC112" s="10">
        <f t="shared" si="63"/>
        <v>0.43311258278145692</v>
      </c>
      <c r="AD112" s="6">
        <v>55.97</v>
      </c>
      <c r="AE112" s="4">
        <v>21.754999999999999</v>
      </c>
      <c r="AF112" s="11">
        <f t="shared" si="64"/>
        <v>67.448999999999998</v>
      </c>
      <c r="AG112" s="10">
        <f t="shared" si="65"/>
        <v>26.648</v>
      </c>
      <c r="AH112" s="10">
        <f t="shared" si="66"/>
        <v>0.39508369286423817</v>
      </c>
      <c r="AJ112" s="4">
        <f t="shared" si="67"/>
        <v>19.225999999999999</v>
      </c>
      <c r="AP112" s="4">
        <f t="shared" si="50"/>
        <v>0.28900413378429157</v>
      </c>
      <c r="AQ112" s="4">
        <f t="shared" si="51"/>
        <v>45.873999999999995</v>
      </c>
    </row>
    <row r="113" spans="1:43" x14ac:dyDescent="0.25">
      <c r="A113" s="4" t="s">
        <v>135</v>
      </c>
      <c r="B113" s="4" t="s">
        <v>19</v>
      </c>
      <c r="C113" s="10">
        <v>73</v>
      </c>
      <c r="D113" s="10">
        <v>63</v>
      </c>
      <c r="E113" s="6">
        <v>3.7839999999999998</v>
      </c>
      <c r="F113" s="6">
        <v>1.1930000000000001</v>
      </c>
      <c r="G113" s="6">
        <v>3.9620000000000002</v>
      </c>
      <c r="H113" s="10">
        <f t="shared" si="52"/>
        <v>0.30111055022715799</v>
      </c>
      <c r="I113" s="10">
        <f t="shared" si="53"/>
        <v>0.31527484143763218</v>
      </c>
      <c r="J113" s="6">
        <v>41.948999999999998</v>
      </c>
      <c r="K113" s="11">
        <f t="shared" si="54"/>
        <v>45.732999999999997</v>
      </c>
      <c r="L113" s="11">
        <v>20.754999999999999</v>
      </c>
      <c r="M113" s="6">
        <v>9.89</v>
      </c>
      <c r="N113" s="10">
        <f t="shared" si="55"/>
        <v>11.083</v>
      </c>
      <c r="O113" s="11">
        <v>7.1280000000000001</v>
      </c>
      <c r="P113" s="10">
        <f t="shared" si="56"/>
        <v>0.24234141648262744</v>
      </c>
      <c r="Q113" s="10">
        <f t="shared" si="57"/>
        <v>0.3434353167911347</v>
      </c>
      <c r="R113">
        <f t="shared" si="58"/>
        <v>1.0241301907968574</v>
      </c>
      <c r="S113">
        <f t="shared" si="59"/>
        <v>0.40085662511668774</v>
      </c>
      <c r="T113" s="6">
        <v>2.887</v>
      </c>
      <c r="U113" s="6">
        <v>3.7770000000000001</v>
      </c>
      <c r="V113" s="6">
        <v>1.05</v>
      </c>
      <c r="W113" s="10">
        <f t="shared" si="60"/>
        <v>0.27799841143764892</v>
      </c>
      <c r="X113" s="10">
        <f t="shared" si="61"/>
        <v>0.3636993418773814</v>
      </c>
      <c r="Y113" s="6">
        <v>11.755000000000001</v>
      </c>
      <c r="Z113" s="6">
        <v>325.036</v>
      </c>
      <c r="AA113" s="6">
        <v>5.0970000000000004</v>
      </c>
      <c r="AB113" s="10">
        <f t="shared" si="62"/>
        <v>27.650871969374734</v>
      </c>
      <c r="AC113" s="10">
        <f t="shared" si="63"/>
        <v>0.43360272224585283</v>
      </c>
      <c r="AD113" s="6">
        <v>46.006999999999998</v>
      </c>
      <c r="AE113" s="6">
        <v>16.536000000000001</v>
      </c>
      <c r="AF113" s="11">
        <f t="shared" si="64"/>
        <v>60.649000000000001</v>
      </c>
      <c r="AG113" s="10">
        <f t="shared" si="65"/>
        <v>22.683000000000003</v>
      </c>
      <c r="AH113" s="10">
        <f t="shared" si="66"/>
        <v>0.37400451779913935</v>
      </c>
      <c r="AJ113" s="4">
        <f t="shared" si="67"/>
        <v>18.210999999999999</v>
      </c>
      <c r="AP113" s="4">
        <f t="shared" si="50"/>
        <v>0.27389904945253279</v>
      </c>
      <c r="AQ113" s="4">
        <f t="shared" si="51"/>
        <v>40.894000000000005</v>
      </c>
    </row>
    <row r="114" spans="1:43" x14ac:dyDescent="0.25">
      <c r="A114" s="4" t="s">
        <v>136</v>
      </c>
      <c r="B114" s="4" t="s">
        <v>23</v>
      </c>
      <c r="C114" s="10">
        <v>82</v>
      </c>
      <c r="D114" s="10">
        <v>82.5</v>
      </c>
      <c r="E114" s="6">
        <v>1.742</v>
      </c>
      <c r="F114" s="4">
        <v>0.46800000000000003</v>
      </c>
      <c r="G114" s="6">
        <v>2.1059999999999999</v>
      </c>
      <c r="H114" s="10">
        <f t="shared" si="52"/>
        <v>0.22222222222222224</v>
      </c>
      <c r="I114" s="10">
        <f t="shared" si="53"/>
        <v>0.26865671641791045</v>
      </c>
      <c r="J114" s="6">
        <v>15.939</v>
      </c>
      <c r="K114" s="11">
        <f t="shared" si="54"/>
        <v>17.681000000000001</v>
      </c>
      <c r="L114" s="11">
        <v>10.173999999999999</v>
      </c>
      <c r="M114" s="4">
        <v>3.1829999999999998</v>
      </c>
      <c r="N114" s="10">
        <f t="shared" si="55"/>
        <v>3.6509999999999998</v>
      </c>
      <c r="O114" s="10">
        <v>1.68</v>
      </c>
      <c r="P114" s="10">
        <f t="shared" si="56"/>
        <v>0.20649284542729482</v>
      </c>
      <c r="Q114" s="10">
        <f t="shared" si="57"/>
        <v>0.16512679378808728</v>
      </c>
      <c r="R114">
        <f t="shared" si="58"/>
        <v>4.8809523809523805</v>
      </c>
      <c r="S114">
        <f t="shared" si="59"/>
        <v>1.5381729506659163</v>
      </c>
      <c r="T114" s="6">
        <v>2.282</v>
      </c>
      <c r="U114" s="6">
        <v>2.1440000000000001</v>
      </c>
      <c r="V114" s="4">
        <v>0.83</v>
      </c>
      <c r="W114" s="10">
        <f t="shared" si="60"/>
        <v>0.38712686567164173</v>
      </c>
      <c r="X114" s="10">
        <f t="shared" si="61"/>
        <v>0.36371603856266432</v>
      </c>
      <c r="Y114" s="6">
        <v>9.7379999999999995</v>
      </c>
      <c r="Z114" s="6">
        <v>314.553</v>
      </c>
      <c r="AA114" s="4">
        <v>3.8540000000000001</v>
      </c>
      <c r="AB114" s="10">
        <f t="shared" si="62"/>
        <v>32.301601971657426</v>
      </c>
      <c r="AC114" s="10">
        <f t="shared" si="63"/>
        <v>0.39576915177654554</v>
      </c>
      <c r="AD114" s="6">
        <v>45.460999999999999</v>
      </c>
      <c r="AE114" s="4">
        <v>15.006</v>
      </c>
      <c r="AF114" s="11">
        <f t="shared" si="64"/>
        <v>57.480999999999995</v>
      </c>
      <c r="AG114" s="10">
        <f t="shared" si="65"/>
        <v>19.689999999999998</v>
      </c>
      <c r="AH114" s="10">
        <f t="shared" si="66"/>
        <v>0.34254797237347995</v>
      </c>
      <c r="AJ114" s="4">
        <f t="shared" si="67"/>
        <v>5.3309999999999995</v>
      </c>
      <c r="AP114" s="4">
        <f t="shared" si="50"/>
        <v>0.19138395261173935</v>
      </c>
      <c r="AQ114" s="4">
        <f t="shared" si="51"/>
        <v>25.020999999999997</v>
      </c>
    </row>
    <row r="115" spans="1:43" x14ac:dyDescent="0.25">
      <c r="A115" s="4" t="s">
        <v>137</v>
      </c>
      <c r="B115" s="4" t="s">
        <v>21</v>
      </c>
      <c r="C115" s="10">
        <v>79</v>
      </c>
      <c r="D115" s="10">
        <v>46.5</v>
      </c>
      <c r="E115" s="6">
        <v>2.3109999999999999</v>
      </c>
      <c r="F115" s="6">
        <v>0.73699999999999999</v>
      </c>
      <c r="G115" s="6">
        <v>2.1669999999999998</v>
      </c>
      <c r="H115" s="10">
        <f t="shared" si="52"/>
        <v>0.34010152284263961</v>
      </c>
      <c r="I115" s="10">
        <f t="shared" si="53"/>
        <v>0.3189095629597577</v>
      </c>
      <c r="J115" s="6">
        <v>32.506</v>
      </c>
      <c r="K115" s="11">
        <f t="shared" si="54"/>
        <v>34.817</v>
      </c>
      <c r="L115" s="11">
        <v>2.7440000000000002</v>
      </c>
      <c r="M115" s="6">
        <v>9.3620000000000001</v>
      </c>
      <c r="N115" s="10">
        <f t="shared" si="55"/>
        <v>10.099</v>
      </c>
      <c r="O115" s="11">
        <v>1.0609999999999999</v>
      </c>
      <c r="P115" s="10">
        <f t="shared" si="56"/>
        <v>0.29005945371513914</v>
      </c>
      <c r="Q115" s="10">
        <f t="shared" si="57"/>
        <v>0.38666180758017488</v>
      </c>
      <c r="R115">
        <f t="shared" si="58"/>
        <v>7.4458058435438277</v>
      </c>
      <c r="S115">
        <f t="shared" si="59"/>
        <v>0.70788530465949828</v>
      </c>
      <c r="T115" s="6">
        <v>1.323</v>
      </c>
      <c r="U115" s="6">
        <v>1.298</v>
      </c>
      <c r="V115" s="6">
        <v>0.51100000000000001</v>
      </c>
      <c r="W115" s="10">
        <f t="shared" si="60"/>
        <v>0.39368258859784283</v>
      </c>
      <c r="X115" s="10">
        <f t="shared" si="61"/>
        <v>0.38624338624338628</v>
      </c>
      <c r="Y115" s="6">
        <v>5.6459999999999999</v>
      </c>
      <c r="Z115" s="6">
        <v>159.46700000000001</v>
      </c>
      <c r="AA115" s="6">
        <v>2.3199999999999998</v>
      </c>
      <c r="AB115" s="10">
        <f t="shared" si="62"/>
        <v>28.244243712362739</v>
      </c>
      <c r="AC115" s="10">
        <f t="shared" si="63"/>
        <v>0.41091037902940131</v>
      </c>
      <c r="AD115" s="6">
        <v>25.972999999999999</v>
      </c>
      <c r="AE115" s="6">
        <v>9.5289999999999999</v>
      </c>
      <c r="AF115" s="11">
        <f t="shared" si="64"/>
        <v>32.942</v>
      </c>
      <c r="AG115" s="10">
        <f t="shared" si="65"/>
        <v>12.36</v>
      </c>
      <c r="AH115" s="10">
        <f t="shared" si="66"/>
        <v>0.37520490559164588</v>
      </c>
      <c r="AJ115" s="4">
        <f t="shared" si="67"/>
        <v>11.16</v>
      </c>
      <c r="AP115" s="4">
        <f t="shared" si="50"/>
        <v>0.29711669018396741</v>
      </c>
      <c r="AQ115" s="4">
        <f t="shared" si="51"/>
        <v>23.52</v>
      </c>
    </row>
    <row r="116" spans="1:43" x14ac:dyDescent="0.25">
      <c r="A116" s="4" t="s">
        <v>138</v>
      </c>
      <c r="B116" s="4" t="s">
        <v>23</v>
      </c>
      <c r="C116" s="10">
        <v>83</v>
      </c>
      <c r="D116" s="10">
        <v>44.1</v>
      </c>
      <c r="E116" s="6">
        <v>1.339</v>
      </c>
      <c r="F116" s="4">
        <v>0.36199999999999999</v>
      </c>
      <c r="G116" s="6">
        <v>1.4470000000000001</v>
      </c>
      <c r="H116" s="10">
        <f t="shared" si="52"/>
        <v>0.25017277125086385</v>
      </c>
      <c r="I116" s="10">
        <f t="shared" si="53"/>
        <v>0.2703510082150859</v>
      </c>
      <c r="J116" s="6">
        <v>11.066000000000001</v>
      </c>
      <c r="K116" s="11">
        <f t="shared" si="54"/>
        <v>12.405000000000001</v>
      </c>
      <c r="L116" s="11">
        <v>6.492</v>
      </c>
      <c r="M116" s="4">
        <v>2.3889999999999998</v>
      </c>
      <c r="N116" s="10">
        <f t="shared" si="55"/>
        <v>2.7509999999999999</v>
      </c>
      <c r="O116" s="10">
        <v>1.173</v>
      </c>
      <c r="P116" s="10">
        <f t="shared" si="56"/>
        <v>0.22176541717049575</v>
      </c>
      <c r="Q116" s="10">
        <f t="shared" si="57"/>
        <v>0.18068391866913125</v>
      </c>
      <c r="R116">
        <f t="shared" si="58"/>
        <v>7.0758738277919866</v>
      </c>
      <c r="S116">
        <f t="shared" si="59"/>
        <v>2.1151885830784916</v>
      </c>
      <c r="T116" s="6">
        <v>1.75</v>
      </c>
      <c r="U116" s="6">
        <v>1.522</v>
      </c>
      <c r="V116" s="4">
        <v>0.64</v>
      </c>
      <c r="W116" s="10">
        <f t="shared" si="60"/>
        <v>0.42049934296977659</v>
      </c>
      <c r="X116" s="10">
        <f t="shared" si="61"/>
        <v>0.36571428571428571</v>
      </c>
      <c r="Y116" s="6">
        <v>8.7409999999999997</v>
      </c>
      <c r="Z116" s="6">
        <v>239.77500000000001</v>
      </c>
      <c r="AA116" s="4">
        <v>3.6280000000000001</v>
      </c>
      <c r="AB116" s="10">
        <f t="shared" si="62"/>
        <v>27.431071959730009</v>
      </c>
      <c r="AC116" s="10">
        <f t="shared" si="63"/>
        <v>0.41505548564237504</v>
      </c>
      <c r="AD116" s="6">
        <v>26.416</v>
      </c>
      <c r="AE116" s="4">
        <v>8.66</v>
      </c>
      <c r="AF116" s="11">
        <f t="shared" si="64"/>
        <v>36.906999999999996</v>
      </c>
      <c r="AG116" s="10">
        <f t="shared" si="65"/>
        <v>12.928000000000001</v>
      </c>
      <c r="AH116" s="10">
        <f t="shared" si="66"/>
        <v>0.35028585363210235</v>
      </c>
      <c r="AJ116" s="4">
        <f t="shared" si="67"/>
        <v>3.9239999999999999</v>
      </c>
      <c r="AP116" s="4">
        <f t="shared" si="50"/>
        <v>0.2076520082552786</v>
      </c>
      <c r="AQ116" s="4">
        <f t="shared" si="51"/>
        <v>16.852</v>
      </c>
    </row>
    <row r="117" spans="1:43" x14ac:dyDescent="0.25">
      <c r="A117" s="4" t="s">
        <v>139</v>
      </c>
      <c r="B117" s="4" t="s">
        <v>19</v>
      </c>
      <c r="C117" s="10">
        <v>77</v>
      </c>
      <c r="D117" s="10">
        <v>53.5</v>
      </c>
      <c r="E117" s="6">
        <v>0.58699999999999997</v>
      </c>
      <c r="F117" s="6">
        <v>0.17</v>
      </c>
      <c r="G117" s="6">
        <v>0.75700000000000001</v>
      </c>
      <c r="H117" s="10">
        <f t="shared" si="52"/>
        <v>0.22457067371202116</v>
      </c>
      <c r="I117" s="10">
        <f t="shared" si="53"/>
        <v>0.28960817717206139</v>
      </c>
      <c r="J117" s="6">
        <v>15.590999999999999</v>
      </c>
      <c r="K117" s="11">
        <f t="shared" si="54"/>
        <v>16.178000000000001</v>
      </c>
      <c r="L117" s="11">
        <v>1.8049999999999999</v>
      </c>
      <c r="M117" s="6">
        <v>2.7370000000000001</v>
      </c>
      <c r="N117" s="10">
        <f t="shared" si="55"/>
        <v>2.907</v>
      </c>
      <c r="O117" s="11">
        <v>0.37</v>
      </c>
      <c r="P117" s="10">
        <f t="shared" si="56"/>
        <v>0.17968846581777723</v>
      </c>
      <c r="Q117" s="10">
        <f t="shared" si="57"/>
        <v>0.20498614958448755</v>
      </c>
      <c r="R117">
        <f t="shared" si="58"/>
        <v>20.810810810810811</v>
      </c>
      <c r="S117">
        <f t="shared" si="59"/>
        <v>2.3497101007018615</v>
      </c>
      <c r="T117" s="6">
        <v>0.90500000000000003</v>
      </c>
      <c r="U117" s="6">
        <v>0.875</v>
      </c>
      <c r="V117" s="6">
        <v>0.32300000000000001</v>
      </c>
      <c r="W117" s="10">
        <f t="shared" si="60"/>
        <v>0.36914285714285716</v>
      </c>
      <c r="X117" s="10">
        <f t="shared" si="61"/>
        <v>0.35690607734806629</v>
      </c>
      <c r="Y117" s="6">
        <v>4.9219999999999997</v>
      </c>
      <c r="Z117" s="6">
        <v>138.43</v>
      </c>
      <c r="AA117" s="6">
        <v>1.7250000000000001</v>
      </c>
      <c r="AB117" s="10">
        <f t="shared" si="62"/>
        <v>28.124746038195859</v>
      </c>
      <c r="AC117" s="10">
        <f t="shared" si="63"/>
        <v>0.35046728971962621</v>
      </c>
      <c r="AD117" s="6">
        <v>11.236000000000001</v>
      </c>
      <c r="AE117" s="6">
        <v>3.742</v>
      </c>
      <c r="AF117" s="11">
        <f t="shared" si="64"/>
        <v>17.063000000000002</v>
      </c>
      <c r="AG117" s="10">
        <f t="shared" si="65"/>
        <v>5.7900000000000009</v>
      </c>
      <c r="AH117" s="10">
        <f t="shared" si="66"/>
        <v>0.33933071558342615</v>
      </c>
      <c r="AJ117" s="4">
        <f t="shared" si="67"/>
        <v>3.2770000000000001</v>
      </c>
      <c r="AP117" s="4">
        <f t="shared" si="50"/>
        <v>0.18222765945615305</v>
      </c>
      <c r="AQ117" s="4">
        <f t="shared" si="51"/>
        <v>9.0670000000000002</v>
      </c>
    </row>
    <row r="118" spans="1:43" x14ac:dyDescent="0.25">
      <c r="A118" s="4" t="s">
        <v>140</v>
      </c>
      <c r="B118" s="4" t="s">
        <v>21</v>
      </c>
      <c r="C118" s="10">
        <v>76</v>
      </c>
      <c r="D118" s="10">
        <v>65.5</v>
      </c>
      <c r="E118" s="6">
        <v>3.8220000000000001</v>
      </c>
      <c r="F118" s="6">
        <v>1.2789999999999999</v>
      </c>
      <c r="G118" s="6">
        <v>3.496</v>
      </c>
      <c r="H118" s="10">
        <f t="shared" si="52"/>
        <v>0.36584668192219677</v>
      </c>
      <c r="I118" s="10">
        <f t="shared" si="53"/>
        <v>0.33464154892726317</v>
      </c>
      <c r="J118" s="6">
        <v>32.222000000000001</v>
      </c>
      <c r="K118" s="11">
        <f t="shared" si="54"/>
        <v>36.044000000000004</v>
      </c>
      <c r="L118" s="11">
        <v>3.1219999999999999</v>
      </c>
      <c r="M118" s="6">
        <v>10.416</v>
      </c>
      <c r="N118" s="10">
        <f t="shared" si="55"/>
        <v>11.695</v>
      </c>
      <c r="O118" s="11">
        <v>0.78</v>
      </c>
      <c r="P118" s="10">
        <f t="shared" si="56"/>
        <v>0.32446454333592273</v>
      </c>
      <c r="Q118" s="10">
        <f t="shared" si="57"/>
        <v>0.24983984625240233</v>
      </c>
      <c r="R118">
        <f t="shared" si="58"/>
        <v>9.7435897435897427</v>
      </c>
      <c r="S118">
        <f t="shared" si="59"/>
        <v>0.60921843687374744</v>
      </c>
      <c r="T118" s="6">
        <v>2.3370000000000002</v>
      </c>
      <c r="U118" s="6">
        <v>2.1930000000000001</v>
      </c>
      <c r="V118" s="6">
        <v>0.90900000000000003</v>
      </c>
      <c r="W118" s="10">
        <f t="shared" si="60"/>
        <v>0.41450068399452805</v>
      </c>
      <c r="X118" s="10">
        <f t="shared" si="61"/>
        <v>0.38896020539152759</v>
      </c>
      <c r="Y118" s="6">
        <v>12.574999999999999</v>
      </c>
      <c r="Z118" s="6">
        <v>357.524</v>
      </c>
      <c r="AA118" s="6">
        <v>5.1779999999999999</v>
      </c>
      <c r="AB118" s="10">
        <f t="shared" si="62"/>
        <v>28.431332007952289</v>
      </c>
      <c r="AC118" s="10">
        <f t="shared" si="63"/>
        <v>0.41176938369781313</v>
      </c>
      <c r="AD118" s="6">
        <v>44.143999999999998</v>
      </c>
      <c r="AE118" s="6">
        <v>15.795</v>
      </c>
      <c r="AF118" s="11">
        <f t="shared" si="64"/>
        <v>59.055999999999997</v>
      </c>
      <c r="AG118" s="10">
        <f t="shared" si="65"/>
        <v>21.881999999999998</v>
      </c>
      <c r="AH118" s="10">
        <f t="shared" si="66"/>
        <v>0.37052966675697641</v>
      </c>
      <c r="AJ118" s="4">
        <f t="shared" si="67"/>
        <v>12.475</v>
      </c>
      <c r="AP118" s="4">
        <f t="shared" si="50"/>
        <v>0.31851605984782716</v>
      </c>
      <c r="AQ118" s="4">
        <f t="shared" si="51"/>
        <v>34.356999999999999</v>
      </c>
    </row>
    <row r="119" spans="1:43" x14ac:dyDescent="0.25">
      <c r="A119" s="4" t="s">
        <v>141</v>
      </c>
      <c r="B119" s="4" t="s">
        <v>19</v>
      </c>
      <c r="C119" s="10">
        <v>70.5</v>
      </c>
      <c r="D119" s="10">
        <v>93</v>
      </c>
      <c r="E119" s="6">
        <v>2.3540000000000001</v>
      </c>
      <c r="F119" s="6">
        <v>0.751</v>
      </c>
      <c r="G119" s="6">
        <v>2.5190000000000001</v>
      </c>
      <c r="H119" s="10">
        <f t="shared" si="52"/>
        <v>0.29813418023025007</v>
      </c>
      <c r="I119" s="10">
        <f t="shared" si="53"/>
        <v>0.31903143585386573</v>
      </c>
      <c r="J119" s="6">
        <v>32.83</v>
      </c>
      <c r="K119" s="11">
        <f t="shared" si="54"/>
        <v>35.183999999999997</v>
      </c>
      <c r="L119" s="11">
        <v>14.48</v>
      </c>
      <c r="M119" s="6">
        <v>6.9009999999999998</v>
      </c>
      <c r="N119" s="10">
        <f t="shared" si="55"/>
        <v>7.6520000000000001</v>
      </c>
      <c r="O119" s="11">
        <v>2.8340000000000001</v>
      </c>
      <c r="P119" s="10">
        <f t="shared" si="56"/>
        <v>0.21748522055479766</v>
      </c>
      <c r="Q119" s="10">
        <f t="shared" si="57"/>
        <v>0.19571823204419889</v>
      </c>
      <c r="R119">
        <f t="shared" si="58"/>
        <v>2.4876499647141848</v>
      </c>
      <c r="S119">
        <f t="shared" si="59"/>
        <v>0.6723250047682624</v>
      </c>
      <c r="T119" s="6">
        <v>2.4590000000000001</v>
      </c>
      <c r="U119" s="6">
        <v>2.2959999999999998</v>
      </c>
      <c r="V119" s="6">
        <v>0.90400000000000003</v>
      </c>
      <c r="W119" s="10">
        <f t="shared" si="60"/>
        <v>0.39372822299651572</v>
      </c>
      <c r="X119" s="10">
        <f t="shared" si="61"/>
        <v>0.3676291175274502</v>
      </c>
      <c r="Y119" s="6">
        <v>6.976</v>
      </c>
      <c r="Z119" s="6">
        <v>194.27500000000001</v>
      </c>
      <c r="AA119" s="6">
        <v>3.0110000000000001</v>
      </c>
      <c r="AB119" s="10">
        <f t="shared" si="62"/>
        <v>27.84905389908257</v>
      </c>
      <c r="AC119" s="10">
        <f t="shared" si="63"/>
        <v>0.43162270642201839</v>
      </c>
      <c r="AD119" s="6">
        <v>47.869</v>
      </c>
      <c r="AE119" s="6">
        <v>17.390999999999998</v>
      </c>
      <c r="AF119" s="11">
        <f t="shared" si="64"/>
        <v>57.304000000000002</v>
      </c>
      <c r="AG119" s="10">
        <f t="shared" si="65"/>
        <v>21.305999999999997</v>
      </c>
      <c r="AH119" s="10">
        <f t="shared" si="66"/>
        <v>0.37180650565405549</v>
      </c>
      <c r="AJ119" s="4">
        <f t="shared" si="67"/>
        <v>10.486000000000001</v>
      </c>
      <c r="AP119" s="4">
        <f t="shared" si="50"/>
        <v>0.21113885309278352</v>
      </c>
      <c r="AQ119" s="4">
        <f t="shared" si="51"/>
        <v>31.791999999999998</v>
      </c>
    </row>
    <row r="120" spans="1:43" x14ac:dyDescent="0.25">
      <c r="A120" s="4" t="s">
        <v>142</v>
      </c>
      <c r="B120" s="4" t="s">
        <v>23</v>
      </c>
      <c r="C120" s="10">
        <v>86.5</v>
      </c>
      <c r="D120" s="10">
        <v>57.7</v>
      </c>
      <c r="E120" s="6">
        <v>1.855</v>
      </c>
      <c r="F120" s="6">
        <v>0.51</v>
      </c>
      <c r="G120" s="6">
        <v>2.3170000000000002</v>
      </c>
      <c r="H120" s="10">
        <f t="shared" si="52"/>
        <v>0.22011221406991799</v>
      </c>
      <c r="I120" s="10">
        <f t="shared" si="53"/>
        <v>0.27493261455525608</v>
      </c>
      <c r="J120" s="6">
        <v>10.526</v>
      </c>
      <c r="K120" s="11">
        <f t="shared" si="54"/>
        <v>12.381</v>
      </c>
      <c r="L120" s="11">
        <v>3.7149999999999999</v>
      </c>
      <c r="M120" s="6">
        <v>2.1739999999999999</v>
      </c>
      <c r="N120" s="10">
        <f t="shared" si="55"/>
        <v>2.6840000000000002</v>
      </c>
      <c r="O120" s="11">
        <v>0.66200000000000003</v>
      </c>
      <c r="P120" s="10">
        <f t="shared" si="56"/>
        <v>0.21678378160084</v>
      </c>
      <c r="Q120" s="10">
        <f t="shared" si="57"/>
        <v>0.17819650067294754</v>
      </c>
      <c r="R120">
        <f t="shared" si="58"/>
        <v>13.066465256797583</v>
      </c>
      <c r="S120">
        <f t="shared" si="59"/>
        <v>2.5851763299462043</v>
      </c>
      <c r="T120" s="6">
        <v>1.546</v>
      </c>
      <c r="U120" s="6">
        <v>1.3049999999999999</v>
      </c>
      <c r="V120" s="6">
        <v>0.54500000000000004</v>
      </c>
      <c r="W120" s="10">
        <f t="shared" si="60"/>
        <v>0.41762452107279696</v>
      </c>
      <c r="X120" s="10">
        <f t="shared" si="61"/>
        <v>0.35252263906856407</v>
      </c>
      <c r="Y120" s="6">
        <v>6.7130000000000001</v>
      </c>
      <c r="Z120" s="6">
        <v>216.15600000000001</v>
      </c>
      <c r="AA120" s="6">
        <v>2.6720000000000002</v>
      </c>
      <c r="AB120" s="10">
        <f t="shared" si="62"/>
        <v>32.199612691792048</v>
      </c>
      <c r="AC120" s="10">
        <f t="shared" si="63"/>
        <v>0.39803366602115303</v>
      </c>
      <c r="AD120" s="6">
        <v>21.332000000000001</v>
      </c>
      <c r="AE120" s="6">
        <v>7.157</v>
      </c>
      <c r="AF120" s="11">
        <f t="shared" si="64"/>
        <v>29.591000000000001</v>
      </c>
      <c r="AG120" s="10">
        <f t="shared" si="65"/>
        <v>10.374000000000001</v>
      </c>
      <c r="AH120" s="10">
        <f t="shared" si="66"/>
        <v>0.35057956811192592</v>
      </c>
      <c r="AJ120" s="4">
        <f t="shared" si="67"/>
        <v>3.3460000000000001</v>
      </c>
      <c r="AP120" s="4">
        <f t="shared" si="50"/>
        <v>0.20787773359840955</v>
      </c>
      <c r="AQ120" s="4">
        <f t="shared" si="51"/>
        <v>13.72</v>
      </c>
    </row>
    <row r="121" spans="1:43" x14ac:dyDescent="0.25">
      <c r="A121" s="4" t="s">
        <v>143</v>
      </c>
      <c r="B121" s="4" t="s">
        <v>23</v>
      </c>
      <c r="C121" s="10">
        <v>86</v>
      </c>
      <c r="D121" s="10">
        <v>76</v>
      </c>
      <c r="E121" s="6">
        <v>4.7590000000000003</v>
      </c>
      <c r="F121" s="6">
        <v>4.601</v>
      </c>
      <c r="G121" s="6">
        <v>5.25</v>
      </c>
      <c r="H121" s="10">
        <f t="shared" si="52"/>
        <v>0.87638095238095237</v>
      </c>
      <c r="I121" s="10">
        <f t="shared" si="53"/>
        <v>0.96679974784618605</v>
      </c>
      <c r="J121" s="6">
        <v>32.737000000000002</v>
      </c>
      <c r="K121" s="11">
        <f t="shared" si="54"/>
        <v>37.496000000000002</v>
      </c>
      <c r="L121" s="11">
        <v>8.7370000000000001</v>
      </c>
      <c r="M121" s="6">
        <v>7.4690000000000003</v>
      </c>
      <c r="N121" s="10">
        <f t="shared" si="55"/>
        <v>12.07</v>
      </c>
      <c r="O121" s="11">
        <v>1.206</v>
      </c>
      <c r="P121" s="10">
        <f t="shared" si="56"/>
        <v>0.32190100277362915</v>
      </c>
      <c r="Q121" s="10">
        <f t="shared" si="57"/>
        <v>0.1380336499942772</v>
      </c>
      <c r="R121">
        <f t="shared" si="58"/>
        <v>7.1310116086235489</v>
      </c>
      <c r="S121">
        <f t="shared" si="59"/>
        <v>0.64778547755347993</v>
      </c>
      <c r="T121" s="6">
        <v>2.8069999999999999</v>
      </c>
      <c r="U121" s="6">
        <v>2.3639999999999999</v>
      </c>
      <c r="V121" s="6">
        <v>1.121</v>
      </c>
      <c r="W121" s="10">
        <f t="shared" si="60"/>
        <v>0.47419627749576992</v>
      </c>
      <c r="X121" s="10">
        <f t="shared" si="61"/>
        <v>0.39935874599216248</v>
      </c>
      <c r="Y121" s="6">
        <v>9.5</v>
      </c>
      <c r="Z121" s="6">
        <v>292.33999999999997</v>
      </c>
      <c r="AA121" s="6">
        <v>3.9420000000000002</v>
      </c>
      <c r="AB121" s="10">
        <f t="shared" si="62"/>
        <v>30.772631578947365</v>
      </c>
      <c r="AC121" s="10">
        <f t="shared" si="63"/>
        <v>0.41494736842105268</v>
      </c>
      <c r="AD121" s="6">
        <v>78.664000000000001</v>
      </c>
      <c r="AE121" s="6">
        <v>27.77</v>
      </c>
      <c r="AF121" s="11">
        <f t="shared" si="64"/>
        <v>90.971000000000004</v>
      </c>
      <c r="AG121" s="10">
        <f t="shared" si="65"/>
        <v>32.832999999999998</v>
      </c>
      <c r="AH121" s="10">
        <f t="shared" si="66"/>
        <v>0.3609172153763287</v>
      </c>
      <c r="AJ121" s="4">
        <f t="shared" si="67"/>
        <v>13.276</v>
      </c>
      <c r="AP121" s="4">
        <f t="shared" si="50"/>
        <v>0.28715419721843699</v>
      </c>
      <c r="AQ121" s="4">
        <f t="shared" si="51"/>
        <v>46.108999999999995</v>
      </c>
    </row>
    <row r="122" spans="1:43" x14ac:dyDescent="0.25">
      <c r="A122" s="4" t="s">
        <v>144</v>
      </c>
      <c r="B122" s="4" t="s">
        <v>21</v>
      </c>
      <c r="C122" s="10">
        <v>73.5</v>
      </c>
      <c r="D122" s="10">
        <v>68.5</v>
      </c>
      <c r="E122" s="6">
        <v>4.3689999999999998</v>
      </c>
      <c r="F122" s="6">
        <v>1.5740000000000001</v>
      </c>
      <c r="G122" s="6">
        <v>4.0110000000000001</v>
      </c>
      <c r="H122" s="10">
        <f t="shared" si="52"/>
        <v>0.39242084268262278</v>
      </c>
      <c r="I122" s="10">
        <f t="shared" si="53"/>
        <v>0.36026550698100257</v>
      </c>
      <c r="J122" s="6">
        <v>35.975000000000001</v>
      </c>
      <c r="K122" s="11">
        <f t="shared" si="54"/>
        <v>40.344000000000001</v>
      </c>
      <c r="L122" s="11">
        <v>6.774</v>
      </c>
      <c r="M122" s="6">
        <v>12.5</v>
      </c>
      <c r="N122" s="10">
        <f t="shared" si="55"/>
        <v>14.074</v>
      </c>
      <c r="O122" s="11">
        <v>1.1850000000000001</v>
      </c>
      <c r="P122" s="10">
        <f t="shared" si="56"/>
        <v>0.34884989093793378</v>
      </c>
      <c r="Q122" s="10">
        <f t="shared" si="57"/>
        <v>0.17493356953055803</v>
      </c>
      <c r="R122">
        <f t="shared" si="58"/>
        <v>6.2025316455696196</v>
      </c>
      <c r="S122">
        <f t="shared" si="59"/>
        <v>0.48168294121502059</v>
      </c>
      <c r="T122" s="6">
        <v>2.7349999999999999</v>
      </c>
      <c r="U122" s="6">
        <v>2.52</v>
      </c>
      <c r="V122" s="6">
        <v>1.1020000000000001</v>
      </c>
      <c r="W122" s="10">
        <f t="shared" si="60"/>
        <v>0.43730158730158736</v>
      </c>
      <c r="X122" s="10">
        <f t="shared" si="61"/>
        <v>0.40292504570383919</v>
      </c>
      <c r="Y122" s="6">
        <v>10.702</v>
      </c>
      <c r="Z122" s="6">
        <v>282.18</v>
      </c>
      <c r="AA122" s="6">
        <v>4.8250000000000002</v>
      </c>
      <c r="AB122" s="10">
        <f t="shared" si="62"/>
        <v>26.367034199215102</v>
      </c>
      <c r="AC122" s="10">
        <f t="shared" si="63"/>
        <v>0.45085030835357881</v>
      </c>
      <c r="AD122" s="6">
        <v>61.832000000000001</v>
      </c>
      <c r="AE122" s="6">
        <v>24.314</v>
      </c>
      <c r="AF122" s="11">
        <f t="shared" si="64"/>
        <v>75.269000000000005</v>
      </c>
      <c r="AG122" s="10">
        <f t="shared" si="65"/>
        <v>30.241</v>
      </c>
      <c r="AH122" s="10">
        <f t="shared" si="66"/>
        <v>0.40177230998153285</v>
      </c>
      <c r="AJ122" s="4">
        <f t="shared" si="67"/>
        <v>15.259</v>
      </c>
      <c r="AP122" s="4">
        <f t="shared" si="50"/>
        <v>0.32384651300989004</v>
      </c>
      <c r="AQ122" s="4">
        <f t="shared" si="51"/>
        <v>45.5</v>
      </c>
    </row>
    <row r="123" spans="1:43" x14ac:dyDescent="0.25">
      <c r="A123" s="4" t="s">
        <v>145</v>
      </c>
      <c r="B123" s="4" t="s">
        <v>21</v>
      </c>
      <c r="C123" s="10">
        <v>70.7</v>
      </c>
      <c r="D123" s="10">
        <v>55.5</v>
      </c>
      <c r="E123" s="6">
        <v>3.4860000000000002</v>
      </c>
      <c r="F123" s="6">
        <v>1.135</v>
      </c>
      <c r="G123" s="6">
        <v>3.2160000000000002</v>
      </c>
      <c r="H123" s="10">
        <f t="shared" si="52"/>
        <v>0.3529228855721393</v>
      </c>
      <c r="I123" s="10">
        <f t="shared" si="53"/>
        <v>0.32558806655192196</v>
      </c>
      <c r="J123" s="6">
        <v>35.408000000000001</v>
      </c>
      <c r="K123" s="11">
        <f t="shared" si="54"/>
        <v>38.893999999999998</v>
      </c>
      <c r="L123" s="11">
        <v>6.9770000000000003</v>
      </c>
      <c r="M123" s="6">
        <v>11.368</v>
      </c>
      <c r="N123" s="10">
        <f t="shared" si="55"/>
        <v>12.503</v>
      </c>
      <c r="O123" s="11">
        <v>2.1749999999999998</v>
      </c>
      <c r="P123" s="10">
        <f t="shared" si="56"/>
        <v>0.32146346480176891</v>
      </c>
      <c r="Q123" s="10">
        <f t="shared" si="57"/>
        <v>0.31173856958578183</v>
      </c>
      <c r="R123">
        <f t="shared" si="58"/>
        <v>3.2505747126436786</v>
      </c>
      <c r="S123">
        <f t="shared" si="59"/>
        <v>0.48167325248671483</v>
      </c>
      <c r="T123" s="6">
        <v>2.798</v>
      </c>
      <c r="U123" s="6">
        <v>2.6259999999999999</v>
      </c>
      <c r="V123" s="6">
        <v>1.0489999999999999</v>
      </c>
      <c r="W123" s="10">
        <f t="shared" si="60"/>
        <v>0.39946686976389945</v>
      </c>
      <c r="X123" s="10">
        <f t="shared" si="61"/>
        <v>0.37491065046461758</v>
      </c>
      <c r="Y123" s="6">
        <v>9.5310000000000006</v>
      </c>
      <c r="Z123" s="6">
        <v>301.28100000000001</v>
      </c>
      <c r="AA123" s="6">
        <v>3.794</v>
      </c>
      <c r="AB123" s="10">
        <f t="shared" si="62"/>
        <v>31.610638967579476</v>
      </c>
      <c r="AC123" s="10">
        <f t="shared" si="63"/>
        <v>0.39806945755954254</v>
      </c>
      <c r="AD123" s="6">
        <v>47.508000000000003</v>
      </c>
      <c r="AE123" s="6">
        <v>17.036000000000001</v>
      </c>
      <c r="AF123" s="11">
        <f t="shared" si="64"/>
        <v>59.837000000000003</v>
      </c>
      <c r="AG123" s="10">
        <f t="shared" si="65"/>
        <v>21.879000000000001</v>
      </c>
      <c r="AH123" s="10">
        <f t="shared" si="66"/>
        <v>0.36564333104935076</v>
      </c>
      <c r="AJ123" s="4">
        <f t="shared" si="67"/>
        <v>14.678000000000001</v>
      </c>
      <c r="AP123" s="4">
        <f t="shared" si="50"/>
        <v>0.31998430380850651</v>
      </c>
      <c r="AQ123" s="4">
        <f t="shared" si="51"/>
        <v>36.557000000000002</v>
      </c>
    </row>
    <row r="124" spans="1:43" x14ac:dyDescent="0.25">
      <c r="A124" s="4" t="s">
        <v>146</v>
      </c>
      <c r="B124" s="4" t="s">
        <v>19</v>
      </c>
      <c r="C124" s="10">
        <v>75.5</v>
      </c>
      <c r="D124" s="10">
        <v>88</v>
      </c>
      <c r="E124" s="6">
        <v>2.157</v>
      </c>
      <c r="F124" s="6">
        <v>0.66</v>
      </c>
      <c r="G124" s="6">
        <v>2.0059999999999998</v>
      </c>
      <c r="H124" s="10">
        <f t="shared" si="52"/>
        <v>0.32901296111665013</v>
      </c>
      <c r="I124" s="10">
        <f t="shared" si="53"/>
        <v>0.305980528511822</v>
      </c>
      <c r="J124" s="6">
        <v>29.251999999999999</v>
      </c>
      <c r="K124" s="11">
        <f t="shared" si="54"/>
        <v>31.408999999999999</v>
      </c>
      <c r="L124" s="11">
        <v>25.905000000000001</v>
      </c>
      <c r="M124" s="6">
        <v>6.92</v>
      </c>
      <c r="N124" s="10">
        <f t="shared" si="55"/>
        <v>7.58</v>
      </c>
      <c r="O124" s="11">
        <v>5.6719999999999997</v>
      </c>
      <c r="P124" s="10">
        <f t="shared" si="56"/>
        <v>0.2413321022636824</v>
      </c>
      <c r="Q124" s="10">
        <f t="shared" si="57"/>
        <v>0.21895386990928389</v>
      </c>
      <c r="R124">
        <f t="shared" si="58"/>
        <v>1.3311001410437235</v>
      </c>
      <c r="S124">
        <f t="shared" si="59"/>
        <v>0.56972532447932389</v>
      </c>
      <c r="T124" s="6">
        <v>2.4039999999999999</v>
      </c>
      <c r="U124" s="6">
        <v>2.27</v>
      </c>
      <c r="V124" s="6">
        <v>0.872</v>
      </c>
      <c r="W124" s="10">
        <f t="shared" si="60"/>
        <v>0.38414096916299562</v>
      </c>
      <c r="X124" s="10">
        <f t="shared" si="61"/>
        <v>0.36272878535773712</v>
      </c>
      <c r="Y124" s="6">
        <v>5.3209999999999997</v>
      </c>
      <c r="Z124" s="6">
        <v>150.84899999999999</v>
      </c>
      <c r="AA124" s="6">
        <v>2.3279999999999998</v>
      </c>
      <c r="AB124" s="10">
        <f t="shared" si="62"/>
        <v>28.349746288291673</v>
      </c>
      <c r="AC124" s="10">
        <f t="shared" si="63"/>
        <v>0.43751174591242248</v>
      </c>
      <c r="AD124" s="6">
        <v>61.39</v>
      </c>
      <c r="AE124" s="6">
        <v>23.137</v>
      </c>
      <c r="AF124" s="11">
        <f t="shared" si="64"/>
        <v>69.114999999999995</v>
      </c>
      <c r="AG124" s="10">
        <f t="shared" si="65"/>
        <v>26.337</v>
      </c>
      <c r="AH124" s="10">
        <f t="shared" si="66"/>
        <v>0.38106055125515448</v>
      </c>
      <c r="AJ124" s="4">
        <f t="shared" si="67"/>
        <v>13.251999999999999</v>
      </c>
      <c r="AP124" s="4">
        <f t="shared" si="50"/>
        <v>0.2312175035767875</v>
      </c>
      <c r="AQ124" s="4">
        <f t="shared" si="51"/>
        <v>39.588999999999999</v>
      </c>
    </row>
    <row r="125" spans="1:43" x14ac:dyDescent="0.25">
      <c r="A125" s="4" t="s">
        <v>147</v>
      </c>
      <c r="B125" s="4" t="s">
        <v>21</v>
      </c>
      <c r="C125" s="10">
        <v>75</v>
      </c>
      <c r="D125" s="10">
        <v>57</v>
      </c>
      <c r="E125" s="6">
        <v>4.056</v>
      </c>
      <c r="F125" s="6">
        <v>1.425</v>
      </c>
      <c r="G125" s="6">
        <v>3.9180000000000001</v>
      </c>
      <c r="H125" s="10">
        <f t="shared" si="52"/>
        <v>0.36370597243491576</v>
      </c>
      <c r="I125" s="10">
        <f t="shared" si="53"/>
        <v>0.35133136094674555</v>
      </c>
      <c r="J125" s="6">
        <v>28.88</v>
      </c>
      <c r="K125" s="11">
        <f t="shared" si="54"/>
        <v>32.936</v>
      </c>
      <c r="L125" s="11">
        <v>7.3310000000000004</v>
      </c>
      <c r="M125" s="6">
        <v>9.64</v>
      </c>
      <c r="N125" s="10">
        <f t="shared" si="55"/>
        <v>11.065000000000001</v>
      </c>
      <c r="O125" s="11">
        <v>1.87</v>
      </c>
      <c r="P125" s="10">
        <f t="shared" si="56"/>
        <v>0.33595457857663352</v>
      </c>
      <c r="Q125" s="10">
        <f t="shared" si="57"/>
        <v>0.25508116218796889</v>
      </c>
      <c r="R125">
        <f t="shared" si="58"/>
        <v>4.0106951871657754</v>
      </c>
      <c r="S125">
        <f t="shared" si="59"/>
        <v>0.57982218786238882</v>
      </c>
      <c r="T125" s="6">
        <v>1.9630000000000001</v>
      </c>
      <c r="U125" s="6">
        <v>1.825</v>
      </c>
      <c r="V125" s="6">
        <v>0.78100000000000003</v>
      </c>
      <c r="W125" s="10">
        <f t="shared" si="60"/>
        <v>0.42794520547945208</v>
      </c>
      <c r="X125" s="10">
        <f t="shared" si="61"/>
        <v>0.39786041772796737</v>
      </c>
      <c r="Y125" s="6">
        <v>11.831</v>
      </c>
      <c r="Z125" s="6">
        <v>326.95400000000001</v>
      </c>
      <c r="AA125" s="6">
        <v>4.524</v>
      </c>
      <c r="AB125" s="10">
        <f t="shared" si="62"/>
        <v>27.635364719803906</v>
      </c>
      <c r="AC125" s="10">
        <f t="shared" si="63"/>
        <v>0.38238525906516779</v>
      </c>
      <c r="AD125" s="6">
        <v>35.911999999999999</v>
      </c>
      <c r="AE125" s="6">
        <v>12.795</v>
      </c>
      <c r="AF125" s="11">
        <f t="shared" si="64"/>
        <v>49.705999999999996</v>
      </c>
      <c r="AG125" s="10">
        <f t="shared" si="65"/>
        <v>18.099999999999998</v>
      </c>
      <c r="AH125" s="10">
        <f t="shared" si="66"/>
        <v>0.36414114996177521</v>
      </c>
      <c r="AJ125" s="4">
        <f t="shared" si="67"/>
        <v>12.935000000000002</v>
      </c>
      <c r="AP125" s="4">
        <f t="shared" si="50"/>
        <v>0.32123078451337328</v>
      </c>
      <c r="AQ125" s="4">
        <f t="shared" si="51"/>
        <v>31.035</v>
      </c>
    </row>
    <row r="126" spans="1:43" x14ac:dyDescent="0.25">
      <c r="A126" s="4" t="s">
        <v>148</v>
      </c>
      <c r="B126" s="4" t="s">
        <v>23</v>
      </c>
      <c r="C126" s="10">
        <v>81</v>
      </c>
      <c r="D126" s="10">
        <v>53</v>
      </c>
      <c r="E126" s="6">
        <v>1.5469999999999999</v>
      </c>
      <c r="F126" s="4">
        <v>0.41399999999999998</v>
      </c>
      <c r="G126" s="6">
        <v>1.502</v>
      </c>
      <c r="H126" s="10">
        <f t="shared" si="52"/>
        <v>0.27563249001331558</v>
      </c>
      <c r="I126" s="10">
        <f t="shared" si="53"/>
        <v>0.26761473820297349</v>
      </c>
      <c r="J126" s="6">
        <v>12.177</v>
      </c>
      <c r="K126" s="11">
        <f t="shared" si="54"/>
        <v>13.724</v>
      </c>
      <c r="L126" s="11">
        <v>7.2510000000000003</v>
      </c>
      <c r="M126" s="4">
        <v>2.44</v>
      </c>
      <c r="N126" s="10">
        <f t="shared" si="55"/>
        <v>2.8540000000000001</v>
      </c>
      <c r="O126" s="10">
        <v>1.7649999999999999</v>
      </c>
      <c r="P126" s="10">
        <f t="shared" si="56"/>
        <v>0.20795686388807927</v>
      </c>
      <c r="Q126" s="10">
        <f t="shared" si="57"/>
        <v>0.24341470142049371</v>
      </c>
      <c r="R126">
        <f t="shared" si="58"/>
        <v>4.5892351274787533</v>
      </c>
      <c r="S126">
        <f t="shared" si="59"/>
        <v>1.7536263260445983</v>
      </c>
      <c r="T126" s="6">
        <v>1.5109999999999999</v>
      </c>
      <c r="U126" s="6">
        <v>1.2909999999999999</v>
      </c>
      <c r="V126" s="4">
        <v>0.503</v>
      </c>
      <c r="W126" s="10">
        <f t="shared" si="60"/>
        <v>0.38962044926413636</v>
      </c>
      <c r="X126" s="10">
        <f t="shared" si="61"/>
        <v>0.33289212442091332</v>
      </c>
      <c r="Y126" s="6">
        <v>8.2520000000000007</v>
      </c>
      <c r="Z126" s="6">
        <v>273.82499999999999</v>
      </c>
      <c r="AA126" s="4">
        <v>3.0790000000000002</v>
      </c>
      <c r="AB126" s="10">
        <f t="shared" si="62"/>
        <v>33.182864760058166</v>
      </c>
      <c r="AC126" s="10">
        <f t="shared" si="63"/>
        <v>0.37312166747455161</v>
      </c>
      <c r="AD126" s="6">
        <v>29.908000000000001</v>
      </c>
      <c r="AE126" s="4">
        <v>8.9610000000000003</v>
      </c>
      <c r="AF126" s="11">
        <f t="shared" si="64"/>
        <v>39.671000000000006</v>
      </c>
      <c r="AG126" s="10">
        <f t="shared" si="65"/>
        <v>12.543000000000001</v>
      </c>
      <c r="AH126" s="10">
        <f t="shared" si="66"/>
        <v>0.316175543848151</v>
      </c>
      <c r="AJ126" s="4">
        <f t="shared" si="67"/>
        <v>4.6189999999999998</v>
      </c>
      <c r="AP126" s="4">
        <f t="shared" si="50"/>
        <v>0.22021454112038139</v>
      </c>
      <c r="AQ126" s="4">
        <f t="shared" si="51"/>
        <v>17.161999999999999</v>
      </c>
    </row>
    <row r="127" spans="1:43" x14ac:dyDescent="0.25">
      <c r="A127" s="4" t="s">
        <v>149</v>
      </c>
      <c r="B127" s="4" t="s">
        <v>21</v>
      </c>
      <c r="C127" s="10">
        <v>77</v>
      </c>
      <c r="D127" s="10">
        <v>59.5</v>
      </c>
      <c r="E127" s="6">
        <v>4.8529999999999998</v>
      </c>
      <c r="F127" s="6">
        <v>1.339</v>
      </c>
      <c r="G127" s="6">
        <v>4.5229999999999997</v>
      </c>
      <c r="H127" s="10">
        <f t="shared" si="52"/>
        <v>0.29604244970152555</v>
      </c>
      <c r="I127" s="10">
        <f t="shared" si="53"/>
        <v>0.27591180712961055</v>
      </c>
      <c r="J127" s="6">
        <v>38.252000000000002</v>
      </c>
      <c r="K127" s="11">
        <f t="shared" si="54"/>
        <v>43.105000000000004</v>
      </c>
      <c r="L127" s="11">
        <v>11.919</v>
      </c>
      <c r="M127" s="6">
        <v>9.5239999999999991</v>
      </c>
      <c r="N127" s="10">
        <f t="shared" si="55"/>
        <v>10.863</v>
      </c>
      <c r="O127" s="11">
        <v>2.6379999999999999</v>
      </c>
      <c r="P127" s="10">
        <f t="shared" si="56"/>
        <v>0.25201252754900821</v>
      </c>
      <c r="Q127" s="10">
        <f t="shared" si="57"/>
        <v>0.22132729255810049</v>
      </c>
      <c r="R127">
        <f t="shared" si="58"/>
        <v>2.9188779378316907</v>
      </c>
      <c r="S127">
        <f t="shared" si="59"/>
        <v>0.57032812384267839</v>
      </c>
      <c r="T127" s="6">
        <v>2.9780000000000002</v>
      </c>
      <c r="U127" s="6">
        <v>2.7839999999999998</v>
      </c>
      <c r="V127" s="6">
        <v>0.999</v>
      </c>
      <c r="W127" s="10">
        <f t="shared" si="60"/>
        <v>0.35883620689655177</v>
      </c>
      <c r="X127" s="10">
        <f t="shared" si="61"/>
        <v>0.33546004029550031</v>
      </c>
      <c r="Y127" s="6">
        <v>4.742</v>
      </c>
      <c r="Z127" s="6">
        <v>156.15899999999999</v>
      </c>
      <c r="AA127" s="6">
        <v>1.883</v>
      </c>
      <c r="AB127" s="10">
        <f t="shared" si="62"/>
        <v>32.93104175453395</v>
      </c>
      <c r="AC127" s="10">
        <f t="shared" si="63"/>
        <v>0.39708983551244204</v>
      </c>
      <c r="AD127" s="6">
        <v>74.86</v>
      </c>
      <c r="AE127" s="6">
        <v>25.952999999999999</v>
      </c>
      <c r="AF127" s="11">
        <f t="shared" si="64"/>
        <v>82.58</v>
      </c>
      <c r="AG127" s="10">
        <f t="shared" si="65"/>
        <v>28.834999999999997</v>
      </c>
      <c r="AH127" s="10">
        <f t="shared" si="66"/>
        <v>0.34917655606684422</v>
      </c>
      <c r="AJ127" s="4">
        <f t="shared" si="67"/>
        <v>13.500999999999999</v>
      </c>
      <c r="AP127" s="4">
        <f t="shared" si="50"/>
        <v>0.24536565862169235</v>
      </c>
      <c r="AQ127" s="4">
        <f t="shared" si="51"/>
        <v>42.335999999999999</v>
      </c>
    </row>
    <row r="128" spans="1:43" x14ac:dyDescent="0.25">
      <c r="A128" s="4" t="s">
        <v>150</v>
      </c>
      <c r="B128" s="4" t="s">
        <v>21</v>
      </c>
      <c r="C128" s="10">
        <v>88</v>
      </c>
      <c r="D128" s="10">
        <v>62</v>
      </c>
      <c r="E128" s="6">
        <v>4.6050000000000004</v>
      </c>
      <c r="F128" s="4">
        <v>1.4219999999999999</v>
      </c>
      <c r="G128" s="6">
        <v>4.258</v>
      </c>
      <c r="H128" s="10">
        <f t="shared" ref="H128:H143" si="68">F128/G128</f>
        <v>0.3339596054485674</v>
      </c>
      <c r="I128" s="10">
        <f t="shared" si="53"/>
        <v>0.30879478827361562</v>
      </c>
      <c r="J128" s="6">
        <v>40.901000000000003</v>
      </c>
      <c r="K128" s="11">
        <f t="shared" si="54"/>
        <v>45.506</v>
      </c>
      <c r="L128" s="11">
        <v>11.305</v>
      </c>
      <c r="M128" s="4">
        <v>11.728999999999999</v>
      </c>
      <c r="N128" s="10">
        <f t="shared" si="55"/>
        <v>13.151</v>
      </c>
      <c r="O128" s="10">
        <v>3.0760000000000001</v>
      </c>
      <c r="P128" s="10">
        <f t="shared" si="56"/>
        <v>0.28899485782094669</v>
      </c>
      <c r="Q128" s="10">
        <f t="shared" si="57"/>
        <v>0.27209199469261391</v>
      </c>
      <c r="R128">
        <f t="shared" si="58"/>
        <v>2.8608582574772434</v>
      </c>
      <c r="S128">
        <f t="shared" si="59"/>
        <v>0.54230603315461889</v>
      </c>
      <c r="T128" s="6">
        <v>2.7679999999999998</v>
      </c>
      <c r="U128" s="6">
        <v>2.6480000000000001</v>
      </c>
      <c r="V128" s="4">
        <v>0.95</v>
      </c>
      <c r="W128" s="10">
        <f t="shared" si="60"/>
        <v>0.35876132930513593</v>
      </c>
      <c r="X128" s="10">
        <f t="shared" si="61"/>
        <v>0.34320809248554912</v>
      </c>
      <c r="Y128" s="6">
        <v>8.99</v>
      </c>
      <c r="Z128" s="6">
        <v>459.904</v>
      </c>
      <c r="AA128" s="4">
        <v>3.496</v>
      </c>
      <c r="AB128" s="10">
        <f t="shared" si="62"/>
        <v>51.157285873192436</v>
      </c>
      <c r="AC128" s="10">
        <f t="shared" si="63"/>
        <v>0.38887652947719686</v>
      </c>
      <c r="AD128" s="6">
        <v>52.957000000000001</v>
      </c>
      <c r="AE128" s="4">
        <v>18.248000000000001</v>
      </c>
      <c r="AF128" s="11">
        <f t="shared" si="64"/>
        <v>64.715000000000003</v>
      </c>
      <c r="AG128" s="10">
        <f t="shared" si="65"/>
        <v>22.693999999999999</v>
      </c>
      <c r="AH128" s="10">
        <f t="shared" si="66"/>
        <v>0.35067604110329903</v>
      </c>
      <c r="AJ128" s="4">
        <f t="shared" si="67"/>
        <v>16.227</v>
      </c>
      <c r="AP128" s="4">
        <f t="shared" si="50"/>
        <v>0.28563130379679991</v>
      </c>
      <c r="AQ128" s="4">
        <f t="shared" si="51"/>
        <v>38.920999999999999</v>
      </c>
    </row>
    <row r="129" spans="1:43" x14ac:dyDescent="0.25">
      <c r="A129" s="4" t="s">
        <v>151</v>
      </c>
      <c r="B129" s="4" t="s">
        <v>19</v>
      </c>
      <c r="C129" s="10">
        <v>76</v>
      </c>
      <c r="D129" s="10">
        <v>84.5</v>
      </c>
      <c r="E129" s="6">
        <v>3.3639999999999999</v>
      </c>
      <c r="F129" s="4">
        <v>1.26</v>
      </c>
      <c r="G129" s="6">
        <v>4.3049999999999997</v>
      </c>
      <c r="H129" s="10">
        <f t="shared" si="68"/>
        <v>0.29268292682926833</v>
      </c>
      <c r="I129" s="10">
        <f t="shared" si="53"/>
        <v>0.37455410225921526</v>
      </c>
      <c r="J129" s="6">
        <v>72.203999999999994</v>
      </c>
      <c r="K129" s="11">
        <f t="shared" si="54"/>
        <v>75.567999999999998</v>
      </c>
      <c r="L129" s="11">
        <v>18.138999999999999</v>
      </c>
      <c r="M129" s="4">
        <v>19.445</v>
      </c>
      <c r="N129" s="10">
        <f t="shared" si="55"/>
        <v>20.705000000000002</v>
      </c>
      <c r="O129" s="10">
        <v>3.1339999999999999</v>
      </c>
      <c r="P129" s="10">
        <f t="shared" si="56"/>
        <v>0.27399163667160709</v>
      </c>
      <c r="Q129" s="10">
        <f t="shared" si="57"/>
        <v>0.17277688957494899</v>
      </c>
      <c r="R129">
        <f t="shared" si="58"/>
        <v>2.4250159540523293</v>
      </c>
      <c r="S129">
        <f t="shared" si="59"/>
        <v>0.31880531901505932</v>
      </c>
      <c r="T129" s="6">
        <v>3.7469999999999999</v>
      </c>
      <c r="U129" s="6">
        <v>3.5409999999999999</v>
      </c>
      <c r="V129" s="4">
        <v>1.526</v>
      </c>
      <c r="W129" s="10">
        <f t="shared" si="60"/>
        <v>0.43095170855690484</v>
      </c>
      <c r="X129" s="10">
        <f t="shared" si="61"/>
        <v>0.40725914064585006</v>
      </c>
      <c r="Y129" s="6">
        <v>6.4359999999999999</v>
      </c>
      <c r="Z129" s="6">
        <v>186.75899999999999</v>
      </c>
      <c r="AA129" s="4">
        <v>2.8450000000000002</v>
      </c>
      <c r="AB129" s="10">
        <f t="shared" si="62"/>
        <v>29.017868241143564</v>
      </c>
      <c r="AC129" s="10">
        <f t="shared" si="63"/>
        <v>0.44204474829086393</v>
      </c>
      <c r="AD129" s="6">
        <v>73.942999999999998</v>
      </c>
      <c r="AE129" s="4">
        <v>27.411999999999999</v>
      </c>
      <c r="AF129" s="11">
        <f t="shared" si="64"/>
        <v>84.125999999999991</v>
      </c>
      <c r="AG129" s="10">
        <f t="shared" si="65"/>
        <v>31.782999999999998</v>
      </c>
      <c r="AH129" s="10">
        <f t="shared" si="66"/>
        <v>0.37780234410289332</v>
      </c>
      <c r="AJ129" s="4">
        <f t="shared" si="67"/>
        <v>23.839000000000002</v>
      </c>
      <c r="AP129" s="4">
        <f t="shared" si="50"/>
        <v>0.25439935116906959</v>
      </c>
      <c r="AQ129" s="4">
        <f t="shared" si="51"/>
        <v>55.622</v>
      </c>
    </row>
    <row r="130" spans="1:43" x14ac:dyDescent="0.25">
      <c r="A130" s="4" t="s">
        <v>152</v>
      </c>
      <c r="B130" s="4" t="s">
        <v>23</v>
      </c>
      <c r="C130" s="10">
        <v>83</v>
      </c>
      <c r="D130" s="10">
        <v>54.5</v>
      </c>
      <c r="E130" s="6">
        <v>1.63</v>
      </c>
      <c r="F130" s="4">
        <v>0.41099999999999998</v>
      </c>
      <c r="G130" s="6">
        <v>1.532</v>
      </c>
      <c r="H130" s="10">
        <f t="shared" si="68"/>
        <v>0.26827676240208875</v>
      </c>
      <c r="I130" s="10">
        <f t="shared" si="53"/>
        <v>0.25214723926380367</v>
      </c>
      <c r="J130" s="6">
        <v>12.557</v>
      </c>
      <c r="K130" s="11">
        <f t="shared" si="54"/>
        <v>14.187000000000001</v>
      </c>
      <c r="L130" s="11">
        <v>7.4450000000000003</v>
      </c>
      <c r="M130" s="4">
        <v>2.4980000000000002</v>
      </c>
      <c r="N130" s="10">
        <f t="shared" si="55"/>
        <v>2.9090000000000003</v>
      </c>
      <c r="O130" s="10">
        <v>1.1220000000000001</v>
      </c>
      <c r="P130" s="10">
        <f t="shared" si="56"/>
        <v>0.2050468738986396</v>
      </c>
      <c r="Q130" s="10">
        <f t="shared" si="57"/>
        <v>0.15070517125587643</v>
      </c>
      <c r="R130">
        <f t="shared" si="58"/>
        <v>7.3975044563279857</v>
      </c>
      <c r="S130">
        <f t="shared" si="59"/>
        <v>2.0590424212354255</v>
      </c>
      <c r="T130" s="6">
        <v>1.7170000000000001</v>
      </c>
      <c r="U130" s="6">
        <v>1.492</v>
      </c>
      <c r="V130" s="4">
        <v>0.52300000000000002</v>
      </c>
      <c r="W130" s="10">
        <f t="shared" si="60"/>
        <v>0.35053619302949063</v>
      </c>
      <c r="X130" s="10">
        <f t="shared" si="61"/>
        <v>0.30460104834012813</v>
      </c>
      <c r="Y130" s="6">
        <v>6.0129999999999999</v>
      </c>
      <c r="Z130" s="6">
        <v>193.3</v>
      </c>
      <c r="AA130" s="4">
        <v>2.2029999999999998</v>
      </c>
      <c r="AB130" s="10">
        <f t="shared" si="62"/>
        <v>32.147014801263929</v>
      </c>
      <c r="AC130" s="10">
        <f t="shared" si="63"/>
        <v>0.36637285880592046</v>
      </c>
      <c r="AD130" s="6">
        <v>36.582999999999998</v>
      </c>
      <c r="AE130" s="4">
        <v>10.43</v>
      </c>
      <c r="AF130" s="11">
        <f t="shared" si="64"/>
        <v>44.312999999999995</v>
      </c>
      <c r="AG130" s="10">
        <f t="shared" si="65"/>
        <v>13.155999999999999</v>
      </c>
      <c r="AH130" s="10">
        <f t="shared" si="66"/>
        <v>0.29688804639721977</v>
      </c>
      <c r="AJ130" s="4">
        <f t="shared" si="67"/>
        <v>4.0310000000000006</v>
      </c>
      <c r="AP130" s="4">
        <f t="shared" si="50"/>
        <v>0.18634430473372782</v>
      </c>
      <c r="AQ130" s="4">
        <f t="shared" si="51"/>
        <v>17.186999999999998</v>
      </c>
    </row>
    <row r="131" spans="1:43" x14ac:dyDescent="0.25">
      <c r="A131" s="4" t="s">
        <v>153</v>
      </c>
      <c r="B131" s="4" t="s">
        <v>19</v>
      </c>
      <c r="C131" s="10">
        <v>81</v>
      </c>
      <c r="D131" s="10">
        <v>79.5</v>
      </c>
      <c r="E131" s="6">
        <v>4.0510000000000002</v>
      </c>
      <c r="F131" s="4">
        <v>1.25</v>
      </c>
      <c r="G131" s="6">
        <v>3.8130000000000002</v>
      </c>
      <c r="H131" s="10">
        <f t="shared" si="68"/>
        <v>0.32782585890375032</v>
      </c>
      <c r="I131" s="10">
        <f t="shared" ref="I131:I143" si="69">F131/E131</f>
        <v>0.30856578622562331</v>
      </c>
      <c r="J131" s="6">
        <v>51.081000000000003</v>
      </c>
      <c r="K131" s="11">
        <f t="shared" ref="K131:K143" si="70">J131+E131</f>
        <v>55.132000000000005</v>
      </c>
      <c r="L131" s="11">
        <v>20.135999999999999</v>
      </c>
      <c r="M131" s="4">
        <v>11.012</v>
      </c>
      <c r="N131" s="10">
        <f t="shared" ref="N131:N143" si="71">M131+F131</f>
        <v>12.262</v>
      </c>
      <c r="O131" s="10">
        <v>3.516</v>
      </c>
      <c r="P131" s="10">
        <f t="shared" ref="P131:P143" si="72">N131/K131</f>
        <v>0.22241166654574474</v>
      </c>
      <c r="Q131" s="10">
        <f t="shared" ref="Q131:Q143" si="73">O131/L131</f>
        <v>0.17461263408820024</v>
      </c>
      <c r="R131">
        <f t="shared" ref="R131:R143" si="74">C131/10/O131</f>
        <v>2.303754266211604</v>
      </c>
      <c r="S131">
        <f t="shared" ref="S131:S143" si="75">C131/10/(O131 +N131)</f>
        <v>0.5133730510837875</v>
      </c>
      <c r="T131" s="6">
        <v>3.1320000000000001</v>
      </c>
      <c r="U131" s="6">
        <v>2.9929999999999999</v>
      </c>
      <c r="V131" s="4">
        <v>1.1200000000000001</v>
      </c>
      <c r="W131" s="10">
        <f t="shared" ref="W131:W143" si="76">V131/U131</f>
        <v>0.37420648179084537</v>
      </c>
      <c r="X131" s="10">
        <f t="shared" ref="X131:X143" si="77">V131/T131</f>
        <v>0.35759897828863346</v>
      </c>
      <c r="Y131" s="6">
        <v>10.058</v>
      </c>
      <c r="Z131" s="6">
        <v>285.75900000000001</v>
      </c>
      <c r="AA131" s="4">
        <v>3.887</v>
      </c>
      <c r="AB131" s="10">
        <f t="shared" ref="AB131:AB143" si="78">Z131/Y131</f>
        <v>28.41111552992643</v>
      </c>
      <c r="AC131" s="10">
        <f t="shared" ref="AC131:AC143" si="79">AA131/Y131</f>
        <v>0.38645854046530126</v>
      </c>
      <c r="AD131" s="6">
        <v>70.036000000000001</v>
      </c>
      <c r="AE131" s="4">
        <v>23.684000000000001</v>
      </c>
      <c r="AF131" s="11">
        <f t="shared" ref="AF131:AF143" si="80">AD131+Y131+T131</f>
        <v>83.225999999999999</v>
      </c>
      <c r="AG131" s="10">
        <f t="shared" ref="AG131:AG143" si="81">AE131+AA131+V131</f>
        <v>28.691000000000003</v>
      </c>
      <c r="AH131" s="10">
        <f t="shared" ref="AH131:AH143" si="82">AG131/AF131</f>
        <v>0.34473601999375197</v>
      </c>
      <c r="AJ131" s="4">
        <f t="shared" ref="AJ131:AJ143" si="83">N131+O131</f>
        <v>15.778</v>
      </c>
      <c r="AP131" s="4">
        <f t="shared" si="50"/>
        <v>0.20962427592071001</v>
      </c>
      <c r="AQ131" s="4">
        <f t="shared" si="51"/>
        <v>44.469000000000001</v>
      </c>
    </row>
    <row r="132" spans="1:43" x14ac:dyDescent="0.25">
      <c r="A132" s="4" t="s">
        <v>154</v>
      </c>
      <c r="B132" s="4" t="s">
        <v>19</v>
      </c>
      <c r="C132" s="10">
        <v>85</v>
      </c>
      <c r="D132" s="10">
        <v>76</v>
      </c>
      <c r="E132" s="6">
        <v>4.391</v>
      </c>
      <c r="F132" s="4">
        <v>1.3660000000000001</v>
      </c>
      <c r="G132" s="6">
        <v>4.3070000000000004</v>
      </c>
      <c r="H132" s="10">
        <f t="shared" si="68"/>
        <v>0.31715811469700489</v>
      </c>
      <c r="I132" s="10">
        <f t="shared" si="69"/>
        <v>0.31109086768389893</v>
      </c>
      <c r="J132" s="6">
        <v>44</v>
      </c>
      <c r="K132" s="11">
        <f t="shared" si="70"/>
        <v>48.390999999999998</v>
      </c>
      <c r="L132" s="11">
        <v>30.664000000000001</v>
      </c>
      <c r="M132" s="4">
        <v>10.404999999999999</v>
      </c>
      <c r="N132" s="10">
        <f t="shared" si="71"/>
        <v>11.770999999999999</v>
      </c>
      <c r="O132" s="10">
        <v>8.0980000000000008</v>
      </c>
      <c r="P132" s="10">
        <f t="shared" si="72"/>
        <v>0.24324771135128431</v>
      </c>
      <c r="Q132" s="10">
        <f t="shared" si="73"/>
        <v>0.26408818158100705</v>
      </c>
      <c r="R132">
        <f t="shared" si="74"/>
        <v>1.0496418868856507</v>
      </c>
      <c r="S132">
        <f t="shared" si="75"/>
        <v>0.42780210377975741</v>
      </c>
      <c r="T132" s="6">
        <v>3.8759999999999999</v>
      </c>
      <c r="U132" s="6">
        <v>3.601</v>
      </c>
      <c r="V132" s="4">
        <v>1.3220000000000001</v>
      </c>
      <c r="W132" s="10">
        <f t="shared" si="76"/>
        <v>0.3671202443765621</v>
      </c>
      <c r="X132" s="10">
        <f t="shared" si="77"/>
        <v>0.3410732714138287</v>
      </c>
      <c r="Y132" s="6">
        <v>6.5179999999999998</v>
      </c>
      <c r="Z132" s="6">
        <v>202.70500000000001</v>
      </c>
      <c r="AA132" s="4">
        <v>2.637</v>
      </c>
      <c r="AB132" s="10">
        <f t="shared" si="78"/>
        <v>31.099263577784601</v>
      </c>
      <c r="AC132" s="10">
        <f t="shared" si="79"/>
        <v>0.40457195458729672</v>
      </c>
      <c r="AD132" s="6">
        <v>83.75</v>
      </c>
      <c r="AE132" s="4">
        <v>28.683</v>
      </c>
      <c r="AF132" s="11">
        <f t="shared" si="80"/>
        <v>94.144000000000005</v>
      </c>
      <c r="AG132" s="10">
        <f t="shared" si="81"/>
        <v>32.642000000000003</v>
      </c>
      <c r="AH132" s="10">
        <f t="shared" si="82"/>
        <v>0.34672416723317473</v>
      </c>
      <c r="AJ132" s="4">
        <f t="shared" si="83"/>
        <v>19.869</v>
      </c>
      <c r="AP132" s="4">
        <f t="shared" ref="AP132:AP143" si="84">AJ132/(K132+L132)</f>
        <v>0.25133135159066472</v>
      </c>
      <c r="AQ132" s="4">
        <f t="shared" ref="AQ132:AQ143" si="85">AJ132+AG132</f>
        <v>52.511000000000003</v>
      </c>
    </row>
    <row r="133" spans="1:43" x14ac:dyDescent="0.25">
      <c r="A133" s="4" t="s">
        <v>155</v>
      </c>
      <c r="B133" s="4" t="s">
        <v>23</v>
      </c>
      <c r="C133" s="10">
        <v>46</v>
      </c>
      <c r="D133" s="10">
        <v>50.5</v>
      </c>
      <c r="E133" s="6">
        <v>1.1839999999999999</v>
      </c>
      <c r="F133" s="4">
        <v>0.29199999999999998</v>
      </c>
      <c r="G133" s="6">
        <v>1.139</v>
      </c>
      <c r="H133" s="10">
        <f t="shared" si="68"/>
        <v>0.25636523266022826</v>
      </c>
      <c r="I133" s="10">
        <f t="shared" si="69"/>
        <v>0.24662162162162163</v>
      </c>
      <c r="J133" s="6">
        <v>9.125</v>
      </c>
      <c r="K133" s="11">
        <f t="shared" si="70"/>
        <v>10.308999999999999</v>
      </c>
      <c r="L133" s="11">
        <v>3.5190000000000001</v>
      </c>
      <c r="M133" s="4">
        <v>1.68</v>
      </c>
      <c r="N133" s="10">
        <f t="shared" si="71"/>
        <v>1.972</v>
      </c>
      <c r="O133" s="10">
        <v>0.88700000000000001</v>
      </c>
      <c r="P133" s="10">
        <f t="shared" si="72"/>
        <v>0.19128916480744981</v>
      </c>
      <c r="Q133" s="10">
        <f t="shared" si="73"/>
        <v>0.2520602443876101</v>
      </c>
      <c r="R133">
        <f t="shared" si="74"/>
        <v>5.186020293122886</v>
      </c>
      <c r="S133">
        <f t="shared" si="75"/>
        <v>1.6089541797831408</v>
      </c>
      <c r="T133" s="6">
        <v>1.0960000000000001</v>
      </c>
      <c r="U133" s="6">
        <v>0.92</v>
      </c>
      <c r="V133" s="4">
        <v>0.35399999999999998</v>
      </c>
      <c r="W133" s="10">
        <f t="shared" si="76"/>
        <v>0.38478260869565212</v>
      </c>
      <c r="X133" s="10">
        <f t="shared" si="77"/>
        <v>0.32299270072992697</v>
      </c>
      <c r="Y133" s="6">
        <v>8.5350000000000001</v>
      </c>
      <c r="Z133" s="6">
        <v>278.92399999999998</v>
      </c>
      <c r="AA133" s="4">
        <v>2.9</v>
      </c>
      <c r="AB133" s="10">
        <f t="shared" si="78"/>
        <v>32.680023432923257</v>
      </c>
      <c r="AC133" s="10">
        <f t="shared" si="79"/>
        <v>0.33977738722905682</v>
      </c>
      <c r="AD133" s="6">
        <v>17.384</v>
      </c>
      <c r="AE133" s="4">
        <v>4.9870000000000001</v>
      </c>
      <c r="AF133" s="11">
        <f t="shared" si="80"/>
        <v>27.015000000000001</v>
      </c>
      <c r="AG133" s="10">
        <f t="shared" si="81"/>
        <v>8.2409999999999997</v>
      </c>
      <c r="AH133" s="10">
        <f t="shared" si="82"/>
        <v>0.30505274847307051</v>
      </c>
      <c r="AJ133" s="4">
        <f t="shared" si="83"/>
        <v>2.859</v>
      </c>
      <c r="AP133" s="4">
        <f t="shared" si="84"/>
        <v>0.20675441133931155</v>
      </c>
      <c r="AQ133" s="4">
        <f t="shared" si="85"/>
        <v>11.1</v>
      </c>
    </row>
    <row r="134" spans="1:43" x14ac:dyDescent="0.25">
      <c r="A134" s="4" t="s">
        <v>156</v>
      </c>
      <c r="B134" s="4" t="s">
        <v>23</v>
      </c>
      <c r="C134" s="10">
        <v>76</v>
      </c>
      <c r="D134" s="10">
        <v>63</v>
      </c>
      <c r="E134" s="6">
        <v>3.36</v>
      </c>
      <c r="F134" s="6">
        <v>1.0309999999999999</v>
      </c>
      <c r="G134" s="6">
        <v>3.1789999999999998</v>
      </c>
      <c r="H134" s="10">
        <f t="shared" si="68"/>
        <v>0.32431582258571878</v>
      </c>
      <c r="I134" s="10">
        <f t="shared" si="69"/>
        <v>0.30684523809523806</v>
      </c>
      <c r="J134" s="6">
        <v>40.829000000000001</v>
      </c>
      <c r="K134" s="11">
        <f t="shared" si="70"/>
        <v>44.189</v>
      </c>
      <c r="L134" s="11">
        <v>18.585000000000001</v>
      </c>
      <c r="M134" s="6">
        <v>11.3</v>
      </c>
      <c r="N134" s="10">
        <f t="shared" si="71"/>
        <v>12.331000000000001</v>
      </c>
      <c r="O134" s="11">
        <v>5.7309999999999999</v>
      </c>
      <c r="P134" s="10">
        <f t="shared" si="72"/>
        <v>0.27905134762044853</v>
      </c>
      <c r="Q134" s="10">
        <f t="shared" si="73"/>
        <v>0.30836696260425073</v>
      </c>
      <c r="R134">
        <f t="shared" si="74"/>
        <v>1.3261210957948002</v>
      </c>
      <c r="S134">
        <f t="shared" si="75"/>
        <v>0.4207728933672904</v>
      </c>
      <c r="T134" s="6">
        <v>2.8420000000000001</v>
      </c>
      <c r="U134" s="6">
        <v>2.7189999999999999</v>
      </c>
      <c r="V134" s="6">
        <v>0.997</v>
      </c>
      <c r="W134" s="10">
        <f t="shared" si="76"/>
        <v>0.36667892607576319</v>
      </c>
      <c r="X134" s="10">
        <f t="shared" si="77"/>
        <v>0.35080928923293453</v>
      </c>
      <c r="Y134" s="6">
        <v>7.2089999999999996</v>
      </c>
      <c r="Z134" s="6">
        <v>219.6</v>
      </c>
      <c r="AA134" s="6">
        <v>2.7669999999999999</v>
      </c>
      <c r="AB134" s="10">
        <f t="shared" si="78"/>
        <v>30.461922596754057</v>
      </c>
      <c r="AC134" s="10">
        <f t="shared" si="79"/>
        <v>0.38382577333888196</v>
      </c>
      <c r="AD134" s="6">
        <v>70.938000000000002</v>
      </c>
      <c r="AE134" s="6">
        <v>25.32</v>
      </c>
      <c r="AF134" s="11">
        <f t="shared" si="80"/>
        <v>80.989000000000004</v>
      </c>
      <c r="AG134" s="10">
        <f t="shared" si="81"/>
        <v>29.084</v>
      </c>
      <c r="AH134" s="10">
        <f t="shared" si="82"/>
        <v>0.35911049648717724</v>
      </c>
      <c r="AJ134" s="4">
        <f t="shared" si="83"/>
        <v>18.062000000000001</v>
      </c>
      <c r="AP134" s="4">
        <f t="shared" si="84"/>
        <v>0.28773058909739702</v>
      </c>
      <c r="AQ134" s="4">
        <f t="shared" si="85"/>
        <v>47.146000000000001</v>
      </c>
    </row>
    <row r="135" spans="1:43" x14ac:dyDescent="0.25">
      <c r="A135" s="4" t="s">
        <v>157</v>
      </c>
      <c r="B135" s="4" t="s">
        <v>21</v>
      </c>
      <c r="C135" s="10">
        <v>74.400000000000006</v>
      </c>
      <c r="D135" s="10">
        <v>66.5</v>
      </c>
      <c r="E135" s="6">
        <v>3.1539999999999999</v>
      </c>
      <c r="F135" s="4">
        <v>1.0920000000000001</v>
      </c>
      <c r="G135" s="6">
        <v>2.9340000000000002</v>
      </c>
      <c r="H135" s="10">
        <f t="shared" si="68"/>
        <v>0.3721881390593047</v>
      </c>
      <c r="I135" s="10">
        <f t="shared" si="69"/>
        <v>0.34622701331642364</v>
      </c>
      <c r="J135" s="6">
        <v>34.155999999999999</v>
      </c>
      <c r="K135" s="11">
        <f t="shared" si="70"/>
        <v>37.31</v>
      </c>
      <c r="L135" s="11">
        <v>13.065</v>
      </c>
      <c r="M135" s="4">
        <v>11.487</v>
      </c>
      <c r="N135" s="10">
        <f t="shared" si="71"/>
        <v>12.579000000000001</v>
      </c>
      <c r="O135" s="10">
        <v>4.8499999999999996</v>
      </c>
      <c r="P135" s="10">
        <f t="shared" si="72"/>
        <v>0.33714821763602248</v>
      </c>
      <c r="Q135" s="10">
        <f t="shared" si="73"/>
        <v>0.37122081898201298</v>
      </c>
      <c r="R135">
        <f t="shared" si="74"/>
        <v>1.5340206185567011</v>
      </c>
      <c r="S135">
        <f t="shared" si="75"/>
        <v>0.4268747489815824</v>
      </c>
      <c r="T135" s="6">
        <v>2.7240000000000002</v>
      </c>
      <c r="U135" s="6">
        <v>2.5920000000000001</v>
      </c>
      <c r="V135" s="4">
        <v>1.0549999999999999</v>
      </c>
      <c r="W135" s="10">
        <f t="shared" si="76"/>
        <v>0.40702160493827155</v>
      </c>
      <c r="X135" s="10">
        <f t="shared" si="77"/>
        <v>0.38729809104258439</v>
      </c>
      <c r="Y135" s="6">
        <v>8.0210000000000008</v>
      </c>
      <c r="Z135" s="6">
        <v>231.87100000000001</v>
      </c>
      <c r="AA135" s="4">
        <v>3.36</v>
      </c>
      <c r="AB135" s="10">
        <f t="shared" si="78"/>
        <v>28.907991522254083</v>
      </c>
      <c r="AC135" s="10">
        <f t="shared" si="79"/>
        <v>0.41890038648547556</v>
      </c>
      <c r="AD135" s="6">
        <v>47.692</v>
      </c>
      <c r="AE135" s="4">
        <v>17.71</v>
      </c>
      <c r="AF135" s="11">
        <f t="shared" si="80"/>
        <v>58.436999999999998</v>
      </c>
      <c r="AG135" s="10">
        <f t="shared" si="81"/>
        <v>22.125</v>
      </c>
      <c r="AH135" s="10">
        <f t="shared" si="82"/>
        <v>0.37861286513681403</v>
      </c>
      <c r="AJ135" s="4">
        <f t="shared" si="83"/>
        <v>17.429000000000002</v>
      </c>
      <c r="AP135" s="4">
        <f t="shared" si="84"/>
        <v>0.34598511166253104</v>
      </c>
      <c r="AQ135" s="4">
        <f t="shared" si="85"/>
        <v>39.554000000000002</v>
      </c>
    </row>
    <row r="136" spans="1:43" x14ac:dyDescent="0.25">
      <c r="A136" s="4" t="s">
        <v>158</v>
      </c>
      <c r="B136" s="4" t="s">
        <v>19</v>
      </c>
      <c r="C136" s="10">
        <v>82</v>
      </c>
      <c r="D136" s="10">
        <v>81.5</v>
      </c>
      <c r="E136" s="6">
        <v>5.4980000000000002</v>
      </c>
      <c r="F136" s="6">
        <v>1.7769999999999999</v>
      </c>
      <c r="G136" s="6">
        <v>5.1440000000000001</v>
      </c>
      <c r="H136" s="10">
        <f t="shared" si="68"/>
        <v>0.34545101088646962</v>
      </c>
      <c r="I136" s="10">
        <f t="shared" si="69"/>
        <v>0.32320843943252087</v>
      </c>
      <c r="J136" s="6">
        <v>44.369</v>
      </c>
      <c r="K136" s="11">
        <f t="shared" si="70"/>
        <v>49.866999999999997</v>
      </c>
      <c r="L136" s="11">
        <v>28.596</v>
      </c>
      <c r="M136" s="6">
        <v>11.012</v>
      </c>
      <c r="N136" s="10">
        <f t="shared" si="71"/>
        <v>12.789</v>
      </c>
      <c r="O136" s="11">
        <v>6.7140000000000004</v>
      </c>
      <c r="P136" s="10">
        <f t="shared" si="72"/>
        <v>0.2564621894238675</v>
      </c>
      <c r="Q136" s="10">
        <f t="shared" si="73"/>
        <v>0.23478808224926564</v>
      </c>
      <c r="R136">
        <f t="shared" si="74"/>
        <v>1.2213285671730709</v>
      </c>
      <c r="S136">
        <f t="shared" si="75"/>
        <v>0.42044813618417676</v>
      </c>
      <c r="T136" s="6">
        <v>3.2160000000000002</v>
      </c>
      <c r="U136" s="6">
        <v>2.9990000000000001</v>
      </c>
      <c r="V136" s="6">
        <v>1.222</v>
      </c>
      <c r="W136" s="10">
        <f t="shared" si="76"/>
        <v>0.40746915638546177</v>
      </c>
      <c r="X136" s="10">
        <f t="shared" si="77"/>
        <v>0.37997512437810943</v>
      </c>
      <c r="Y136" s="6">
        <v>8.8379999999999992</v>
      </c>
      <c r="Z136" s="6">
        <v>258.202</v>
      </c>
      <c r="AA136" s="6">
        <v>3.8420000000000001</v>
      </c>
      <c r="AB136" s="10">
        <f t="shared" si="78"/>
        <v>29.214980764878934</v>
      </c>
      <c r="AC136" s="10">
        <f t="shared" si="79"/>
        <v>0.43471373613939812</v>
      </c>
      <c r="AD136" s="6">
        <v>94.238</v>
      </c>
      <c r="AE136" s="6">
        <v>34.590000000000003</v>
      </c>
      <c r="AF136" s="11">
        <f t="shared" si="80"/>
        <v>106.29199999999999</v>
      </c>
      <c r="AG136" s="10">
        <f t="shared" si="81"/>
        <v>39.654000000000003</v>
      </c>
      <c r="AH136" s="10">
        <f t="shared" si="82"/>
        <v>0.37306664659616912</v>
      </c>
      <c r="AJ136" s="4">
        <f t="shared" si="83"/>
        <v>19.503</v>
      </c>
      <c r="AP136" s="4">
        <f t="shared" si="84"/>
        <v>0.24856301696340952</v>
      </c>
      <c r="AQ136" s="4">
        <f t="shared" si="85"/>
        <v>59.157000000000004</v>
      </c>
    </row>
    <row r="137" spans="1:43" x14ac:dyDescent="0.25">
      <c r="A137" s="4" t="s">
        <v>159</v>
      </c>
      <c r="B137" s="4" t="s">
        <v>23</v>
      </c>
      <c r="C137" s="10">
        <v>74</v>
      </c>
      <c r="D137" s="10">
        <v>57</v>
      </c>
      <c r="E137" s="6">
        <v>1.978</v>
      </c>
      <c r="F137" s="4">
        <v>0.55000000000000004</v>
      </c>
      <c r="G137" s="6">
        <v>1.982</v>
      </c>
      <c r="H137" s="10">
        <f t="shared" si="68"/>
        <v>0.27749747729566099</v>
      </c>
      <c r="I137" s="10">
        <f t="shared" si="69"/>
        <v>0.27805864509605666</v>
      </c>
      <c r="J137" s="6">
        <v>7.5190000000000001</v>
      </c>
      <c r="K137" s="11">
        <f t="shared" si="70"/>
        <v>9.4969999999999999</v>
      </c>
      <c r="L137" s="11">
        <v>5.9829999999999997</v>
      </c>
      <c r="M137" s="4">
        <v>1.706</v>
      </c>
      <c r="N137" s="10">
        <f t="shared" si="71"/>
        <v>2.2560000000000002</v>
      </c>
      <c r="O137" s="10">
        <v>0.878</v>
      </c>
      <c r="P137" s="10">
        <f t="shared" si="72"/>
        <v>0.23754869958934402</v>
      </c>
      <c r="Q137" s="10">
        <f t="shared" si="73"/>
        <v>0.14674912251378908</v>
      </c>
      <c r="R137">
        <f t="shared" si="74"/>
        <v>8.428246013667426</v>
      </c>
      <c r="S137">
        <f t="shared" si="75"/>
        <v>2.3611997447351625</v>
      </c>
      <c r="T137" s="6">
        <v>1.5409999999999999</v>
      </c>
      <c r="U137" s="6">
        <v>1.3120000000000001</v>
      </c>
      <c r="V137" s="4">
        <v>0.53500000000000003</v>
      </c>
      <c r="W137" s="10">
        <f t="shared" si="76"/>
        <v>0.40777439024390244</v>
      </c>
      <c r="X137" s="10">
        <f t="shared" si="77"/>
        <v>0.34717715768981183</v>
      </c>
      <c r="Y137" s="6">
        <v>7.4820000000000002</v>
      </c>
      <c r="Z137" s="4">
        <v>220.06100000000001</v>
      </c>
      <c r="AA137" s="4">
        <v>2.669</v>
      </c>
      <c r="AB137" s="10">
        <f t="shared" si="78"/>
        <v>29.412055600106925</v>
      </c>
      <c r="AC137" s="10">
        <f t="shared" si="79"/>
        <v>0.35672280139000268</v>
      </c>
      <c r="AD137" s="6">
        <v>25.515999999999998</v>
      </c>
      <c r="AE137" s="4">
        <v>7.8620000000000001</v>
      </c>
      <c r="AF137" s="11">
        <f t="shared" si="80"/>
        <v>34.538999999999994</v>
      </c>
      <c r="AG137" s="10">
        <f t="shared" si="81"/>
        <v>11.066000000000001</v>
      </c>
      <c r="AH137" s="10">
        <f t="shared" si="82"/>
        <v>0.32039144155881766</v>
      </c>
      <c r="AJ137" s="4">
        <f t="shared" si="83"/>
        <v>3.1340000000000003</v>
      </c>
      <c r="AP137" s="4">
        <f t="shared" si="84"/>
        <v>0.20245478036175713</v>
      </c>
      <c r="AQ137" s="4">
        <f t="shared" si="85"/>
        <v>14.200000000000001</v>
      </c>
    </row>
    <row r="138" spans="1:43" x14ac:dyDescent="0.25">
      <c r="A138" s="4" t="s">
        <v>160</v>
      </c>
      <c r="B138" s="4" t="s">
        <v>19</v>
      </c>
      <c r="C138" s="10">
        <v>79</v>
      </c>
      <c r="D138" s="10">
        <v>62.8</v>
      </c>
      <c r="E138" s="6">
        <v>2.89</v>
      </c>
      <c r="F138" s="6">
        <v>0.91700000000000004</v>
      </c>
      <c r="G138" s="6">
        <v>2.8370000000000002</v>
      </c>
      <c r="H138" s="10">
        <f t="shared" si="68"/>
        <v>0.32322876277758195</v>
      </c>
      <c r="I138" s="10">
        <f t="shared" si="69"/>
        <v>0.31730103806228371</v>
      </c>
      <c r="J138" s="6">
        <v>24.437999999999999</v>
      </c>
      <c r="K138" s="11">
        <f t="shared" si="70"/>
        <v>27.327999999999999</v>
      </c>
      <c r="L138" s="11">
        <v>18.87</v>
      </c>
      <c r="M138" s="6">
        <v>6.7919999999999998</v>
      </c>
      <c r="N138" s="10">
        <f t="shared" si="71"/>
        <v>7.7089999999999996</v>
      </c>
      <c r="O138" s="11">
        <v>4.673</v>
      </c>
      <c r="P138" s="10">
        <f t="shared" si="72"/>
        <v>0.28209162763466039</v>
      </c>
      <c r="Q138" s="10">
        <f t="shared" si="73"/>
        <v>0.24764175940646527</v>
      </c>
      <c r="R138">
        <f t="shared" si="74"/>
        <v>1.6905628076182324</v>
      </c>
      <c r="S138">
        <f t="shared" si="75"/>
        <v>0.63802293652075603</v>
      </c>
      <c r="T138" s="6">
        <v>2.339</v>
      </c>
      <c r="U138" s="6">
        <v>2.2810000000000001</v>
      </c>
      <c r="V138" s="6">
        <v>0.88700000000000001</v>
      </c>
      <c r="W138" s="10">
        <f t="shared" si="76"/>
        <v>0.38886453309951774</v>
      </c>
      <c r="X138" s="10">
        <f t="shared" si="77"/>
        <v>0.37922188969645149</v>
      </c>
      <c r="Y138" s="6">
        <v>5.5759999999999996</v>
      </c>
      <c r="Z138" s="6">
        <v>146.9</v>
      </c>
      <c r="AA138" s="6">
        <v>2.2410000000000001</v>
      </c>
      <c r="AB138" s="10">
        <f t="shared" si="78"/>
        <v>26.345050215208037</v>
      </c>
      <c r="AC138" s="10">
        <f t="shared" si="79"/>
        <v>0.40190100430416076</v>
      </c>
      <c r="AD138" s="6">
        <v>67.147999999999996</v>
      </c>
      <c r="AE138" s="6">
        <v>23.393999999999998</v>
      </c>
      <c r="AF138" s="11">
        <f t="shared" si="80"/>
        <v>75.062999999999988</v>
      </c>
      <c r="AG138" s="10">
        <f t="shared" si="81"/>
        <v>26.521999999999998</v>
      </c>
      <c r="AH138" s="10">
        <f t="shared" si="82"/>
        <v>0.3533298695762227</v>
      </c>
      <c r="AJ138" s="4">
        <f t="shared" si="83"/>
        <v>12.382</v>
      </c>
      <c r="AP138" s="4">
        <f t="shared" si="84"/>
        <v>0.26802026061734274</v>
      </c>
      <c r="AQ138" s="4">
        <f t="shared" si="85"/>
        <v>38.903999999999996</v>
      </c>
    </row>
    <row r="139" spans="1:43" x14ac:dyDescent="0.25">
      <c r="A139" s="4" t="s">
        <v>161</v>
      </c>
      <c r="B139" s="4" t="s">
        <v>21</v>
      </c>
      <c r="C139" s="10">
        <v>80.8</v>
      </c>
      <c r="D139" s="10">
        <v>63.5</v>
      </c>
      <c r="E139" s="6">
        <v>5.1289999999999996</v>
      </c>
      <c r="F139" s="6">
        <v>1.7849999999999999</v>
      </c>
      <c r="G139" s="6">
        <v>4.7130000000000001</v>
      </c>
      <c r="H139" s="10">
        <f t="shared" si="68"/>
        <v>0.37873965626989176</v>
      </c>
      <c r="I139" s="10">
        <f t="shared" si="69"/>
        <v>0.34802105673620592</v>
      </c>
      <c r="J139" s="6">
        <v>47.216999999999999</v>
      </c>
      <c r="K139" s="11">
        <f t="shared" si="70"/>
        <v>52.345999999999997</v>
      </c>
      <c r="L139" s="11">
        <v>5.6950000000000003</v>
      </c>
      <c r="M139" s="6">
        <v>15.884</v>
      </c>
      <c r="N139" s="10">
        <f t="shared" si="71"/>
        <v>17.669</v>
      </c>
      <c r="O139" s="11">
        <v>1.492</v>
      </c>
      <c r="P139" s="10">
        <f t="shared" si="72"/>
        <v>0.33754250563557869</v>
      </c>
      <c r="Q139" s="10">
        <f t="shared" si="73"/>
        <v>0.26198419666374012</v>
      </c>
      <c r="R139">
        <f t="shared" si="74"/>
        <v>5.4155495978552279</v>
      </c>
      <c r="S139">
        <f t="shared" si="75"/>
        <v>0.42168989092427323</v>
      </c>
      <c r="T139" s="6">
        <v>2.8239999999999998</v>
      </c>
      <c r="U139" s="6">
        <v>2.754</v>
      </c>
      <c r="V139" s="6">
        <v>1.117</v>
      </c>
      <c r="W139" s="10">
        <f t="shared" si="76"/>
        <v>0.40559186637618011</v>
      </c>
      <c r="X139" s="10">
        <f t="shared" si="77"/>
        <v>0.39553824362606232</v>
      </c>
      <c r="Y139" s="6">
        <v>9.0120000000000005</v>
      </c>
      <c r="Z139" s="6">
        <v>239.208</v>
      </c>
      <c r="AA139" s="6">
        <v>3.7290000000000001</v>
      </c>
      <c r="AB139" s="10">
        <f t="shared" si="78"/>
        <v>26.543275632490012</v>
      </c>
      <c r="AC139" s="10">
        <f t="shared" si="79"/>
        <v>0.41378162450066575</v>
      </c>
      <c r="AD139" s="6">
        <v>55.572000000000003</v>
      </c>
      <c r="AE139" s="6">
        <v>21.021999999999998</v>
      </c>
      <c r="AF139" s="11">
        <f t="shared" si="80"/>
        <v>67.408000000000001</v>
      </c>
      <c r="AG139" s="10">
        <f t="shared" si="81"/>
        <v>25.867999999999999</v>
      </c>
      <c r="AH139" s="10">
        <f t="shared" si="82"/>
        <v>0.38375267030619509</v>
      </c>
      <c r="AJ139" s="4">
        <f t="shared" si="83"/>
        <v>19.161000000000001</v>
      </c>
      <c r="AP139" s="4">
        <f t="shared" si="84"/>
        <v>0.33012870212436041</v>
      </c>
      <c r="AQ139" s="4">
        <f t="shared" si="85"/>
        <v>45.028999999999996</v>
      </c>
    </row>
    <row r="140" spans="1:43" x14ac:dyDescent="0.25">
      <c r="A140" s="4" t="s">
        <v>162</v>
      </c>
      <c r="B140" s="4" t="s">
        <v>23</v>
      </c>
      <c r="C140" s="10">
        <v>64.5</v>
      </c>
      <c r="D140" s="10">
        <v>66.400000000000006</v>
      </c>
      <c r="E140" s="6">
        <v>4.3520000000000003</v>
      </c>
      <c r="F140" s="4">
        <v>1.27</v>
      </c>
      <c r="G140" s="6">
        <v>4.2</v>
      </c>
      <c r="H140" s="10">
        <f t="shared" si="68"/>
        <v>0.30238095238095236</v>
      </c>
      <c r="I140" s="10">
        <f t="shared" si="69"/>
        <v>0.29181985294117646</v>
      </c>
      <c r="J140" s="6">
        <v>19.765000000000001</v>
      </c>
      <c r="K140" s="11">
        <f t="shared" si="70"/>
        <v>24.117000000000001</v>
      </c>
      <c r="L140" s="11">
        <v>13.805999999999999</v>
      </c>
      <c r="M140" s="4">
        <v>3.964</v>
      </c>
      <c r="N140" s="10">
        <f t="shared" si="71"/>
        <v>5.234</v>
      </c>
      <c r="O140" s="10">
        <v>1.778</v>
      </c>
      <c r="P140" s="10">
        <f t="shared" si="72"/>
        <v>0.21702533482605629</v>
      </c>
      <c r="Q140" s="10">
        <f t="shared" si="73"/>
        <v>0.12878458641170507</v>
      </c>
      <c r="R140">
        <f t="shared" si="74"/>
        <v>3.6276715410573677</v>
      </c>
      <c r="S140">
        <f t="shared" si="75"/>
        <v>0.91985168282943519</v>
      </c>
      <c r="T140" s="6">
        <v>2.2269999999999999</v>
      </c>
      <c r="U140" s="6">
        <v>2.2000000000000002</v>
      </c>
      <c r="V140" s="4">
        <v>0.874</v>
      </c>
      <c r="W140" s="10">
        <f t="shared" si="76"/>
        <v>0.39727272727272722</v>
      </c>
      <c r="X140" s="10">
        <f t="shared" si="77"/>
        <v>0.39245621912887296</v>
      </c>
      <c r="Y140" s="6">
        <v>6.7629999999999999</v>
      </c>
      <c r="Z140" s="6">
        <v>262.39</v>
      </c>
      <c r="AA140" s="4">
        <v>3.0670000000000002</v>
      </c>
      <c r="AB140" s="10">
        <f t="shared" si="78"/>
        <v>38.797870767410913</v>
      </c>
      <c r="AC140" s="10">
        <f t="shared" si="79"/>
        <v>0.45349696880082807</v>
      </c>
      <c r="AD140" s="6">
        <v>45.945999999999998</v>
      </c>
      <c r="AE140" s="4">
        <v>17.460999999999999</v>
      </c>
      <c r="AF140" s="11">
        <f t="shared" si="80"/>
        <v>54.935999999999993</v>
      </c>
      <c r="AG140" s="10">
        <f t="shared" si="81"/>
        <v>21.401999999999997</v>
      </c>
      <c r="AH140" s="10">
        <f t="shared" si="82"/>
        <v>0.38958060288335516</v>
      </c>
      <c r="AJ140" s="4">
        <f t="shared" si="83"/>
        <v>7.0120000000000005</v>
      </c>
      <c r="AP140" s="4">
        <f t="shared" si="84"/>
        <v>0.18490098357197479</v>
      </c>
      <c r="AQ140" s="4">
        <f t="shared" si="85"/>
        <v>28.413999999999998</v>
      </c>
    </row>
    <row r="141" spans="1:43" x14ac:dyDescent="0.25">
      <c r="A141" s="4" t="s">
        <v>163</v>
      </c>
      <c r="B141" s="4" t="s">
        <v>19</v>
      </c>
      <c r="C141" s="10">
        <v>86</v>
      </c>
      <c r="D141" s="10">
        <v>83</v>
      </c>
      <c r="E141" s="6">
        <v>2.9750000000000001</v>
      </c>
      <c r="F141" s="6">
        <v>1.048</v>
      </c>
      <c r="G141" s="6">
        <v>2.988</v>
      </c>
      <c r="H141" s="10">
        <f t="shared" si="68"/>
        <v>0.35073627844712185</v>
      </c>
      <c r="I141" s="10">
        <f t="shared" si="69"/>
        <v>0.3522689075630252</v>
      </c>
      <c r="J141" s="6">
        <v>49.311999999999998</v>
      </c>
      <c r="K141" s="11">
        <f t="shared" si="70"/>
        <v>52.286999999999999</v>
      </c>
      <c r="L141" s="11">
        <v>24.231999999999999</v>
      </c>
      <c r="M141" s="6">
        <v>11.057</v>
      </c>
      <c r="N141" s="10">
        <f t="shared" si="71"/>
        <v>12.105</v>
      </c>
      <c r="O141" s="11">
        <v>5.4480000000000004</v>
      </c>
      <c r="P141" s="10">
        <f t="shared" si="72"/>
        <v>0.23151070055654371</v>
      </c>
      <c r="Q141" s="10">
        <f t="shared" si="73"/>
        <v>0.22482667547045232</v>
      </c>
      <c r="R141">
        <f t="shared" si="74"/>
        <v>1.5785609397944198</v>
      </c>
      <c r="S141">
        <f t="shared" si="75"/>
        <v>0.4899447387910898</v>
      </c>
      <c r="T141" s="6">
        <v>2.2810000000000001</v>
      </c>
      <c r="U141" s="6">
        <v>1.8520000000000001</v>
      </c>
      <c r="V141" s="6">
        <v>0.874</v>
      </c>
      <c r="W141" s="10">
        <f t="shared" si="76"/>
        <v>0.47192224622030238</v>
      </c>
      <c r="X141" s="10">
        <f t="shared" si="77"/>
        <v>0.38316527838667247</v>
      </c>
      <c r="Y141" s="6">
        <v>6.4989999999999997</v>
      </c>
      <c r="Z141" s="6">
        <v>182.547</v>
      </c>
      <c r="AA141" s="6">
        <v>2.649</v>
      </c>
      <c r="AB141" s="10">
        <f t="shared" si="78"/>
        <v>28.088475150023083</v>
      </c>
      <c r="AC141" s="10">
        <f t="shared" si="79"/>
        <v>0.40760116941067859</v>
      </c>
      <c r="AD141" s="6">
        <v>77.715000000000003</v>
      </c>
      <c r="AE141" s="6">
        <v>28.917000000000002</v>
      </c>
      <c r="AF141" s="11">
        <f t="shared" si="80"/>
        <v>86.495000000000005</v>
      </c>
      <c r="AG141" s="10">
        <f t="shared" si="81"/>
        <v>32.440000000000005</v>
      </c>
      <c r="AH141" s="10">
        <f t="shared" si="82"/>
        <v>0.37505058095843696</v>
      </c>
      <c r="AJ141" s="4">
        <f t="shared" si="83"/>
        <v>17.553000000000001</v>
      </c>
      <c r="AP141" s="4">
        <f t="shared" si="84"/>
        <v>0.22939400671728591</v>
      </c>
      <c r="AQ141" s="4">
        <f t="shared" si="85"/>
        <v>49.993000000000009</v>
      </c>
    </row>
    <row r="142" spans="1:43" x14ac:dyDescent="0.25">
      <c r="A142" s="4" t="s">
        <v>164</v>
      </c>
      <c r="B142" s="4" t="s">
        <v>19</v>
      </c>
      <c r="C142" s="10">
        <v>72</v>
      </c>
      <c r="D142" s="10">
        <v>14.62</v>
      </c>
      <c r="E142" s="6">
        <v>2.5819999999999999</v>
      </c>
      <c r="F142" s="6">
        <v>0.84499999999999997</v>
      </c>
      <c r="G142" s="6">
        <v>2.6019999999999999</v>
      </c>
      <c r="H142" s="10">
        <f t="shared" si="68"/>
        <v>0.32475019215987705</v>
      </c>
      <c r="I142" s="10">
        <f t="shared" si="69"/>
        <v>0.3272656855151046</v>
      </c>
      <c r="J142" s="6">
        <v>38.973999999999997</v>
      </c>
      <c r="K142" s="11">
        <f t="shared" si="70"/>
        <v>41.555999999999997</v>
      </c>
      <c r="L142" s="11">
        <v>17.989999999999998</v>
      </c>
      <c r="M142" s="6">
        <v>8.4090000000000007</v>
      </c>
      <c r="N142" s="10">
        <f t="shared" si="71"/>
        <v>9.2540000000000013</v>
      </c>
      <c r="O142" s="11">
        <v>4.1180000000000003</v>
      </c>
      <c r="P142" s="10">
        <f t="shared" si="72"/>
        <v>0.22268745788815097</v>
      </c>
      <c r="Q142" s="10">
        <f t="shared" si="73"/>
        <v>0.22890494719288498</v>
      </c>
      <c r="R142">
        <f t="shared" si="74"/>
        <v>1.7484215638659542</v>
      </c>
      <c r="S142">
        <f t="shared" si="75"/>
        <v>0.53843852826802263</v>
      </c>
      <c r="T142" s="6">
        <v>3.0019999999999998</v>
      </c>
      <c r="U142" s="6">
        <v>2.7629999999999999</v>
      </c>
      <c r="V142" s="6">
        <v>1.087</v>
      </c>
      <c r="W142" s="10">
        <f t="shared" si="76"/>
        <v>0.39341295693087225</v>
      </c>
      <c r="X142" s="10">
        <f t="shared" si="77"/>
        <v>0.36209193870752832</v>
      </c>
      <c r="Y142" s="6">
        <v>7.8010000000000002</v>
      </c>
      <c r="Z142" s="6">
        <v>225.214</v>
      </c>
      <c r="AA142" s="6">
        <v>3.1850000000000001</v>
      </c>
      <c r="AB142" s="10">
        <f t="shared" si="78"/>
        <v>28.869888475836429</v>
      </c>
      <c r="AC142" s="10">
        <f t="shared" si="79"/>
        <v>0.40828098961671583</v>
      </c>
      <c r="AD142" s="6">
        <v>61.478000000000002</v>
      </c>
      <c r="AE142" s="6">
        <v>22.245000000000001</v>
      </c>
      <c r="AF142" s="11">
        <f t="shared" si="80"/>
        <v>72.280999999999992</v>
      </c>
      <c r="AG142" s="10">
        <f t="shared" si="81"/>
        <v>26.516999999999999</v>
      </c>
      <c r="AH142" s="10">
        <f t="shared" si="82"/>
        <v>0.36685989402470914</v>
      </c>
      <c r="AJ142" s="4">
        <f t="shared" si="83"/>
        <v>13.372000000000002</v>
      </c>
      <c r="AP142" s="4">
        <f t="shared" si="84"/>
        <v>0.22456588183925039</v>
      </c>
      <c r="AQ142" s="4">
        <f t="shared" si="85"/>
        <v>39.889000000000003</v>
      </c>
    </row>
    <row r="143" spans="1:43" x14ac:dyDescent="0.25">
      <c r="A143" s="4" t="s">
        <v>165</v>
      </c>
      <c r="B143" s="4" t="s">
        <v>19</v>
      </c>
      <c r="C143" s="10">
        <v>81</v>
      </c>
      <c r="D143" s="10">
        <v>65</v>
      </c>
      <c r="E143" s="6">
        <v>2.48</v>
      </c>
      <c r="F143" s="6">
        <v>0.755</v>
      </c>
      <c r="G143" s="6">
        <v>2.4830000000000001</v>
      </c>
      <c r="H143" s="10">
        <f t="shared" si="68"/>
        <v>0.30406766008860248</v>
      </c>
      <c r="I143" s="10">
        <f t="shared" si="69"/>
        <v>0.30443548387096775</v>
      </c>
      <c r="J143" s="6">
        <v>23.024000000000001</v>
      </c>
      <c r="K143" s="11">
        <f t="shared" si="70"/>
        <v>25.504000000000001</v>
      </c>
      <c r="L143" s="11">
        <v>11.551</v>
      </c>
      <c r="M143" s="6">
        <v>4.8179999999999996</v>
      </c>
      <c r="N143" s="10">
        <f t="shared" si="71"/>
        <v>5.5729999999999995</v>
      </c>
      <c r="O143" s="11">
        <v>1.835</v>
      </c>
      <c r="P143" s="10">
        <f t="shared" si="72"/>
        <v>0.21851474278544539</v>
      </c>
      <c r="Q143" s="10">
        <f t="shared" si="73"/>
        <v>0.1588607047008917</v>
      </c>
      <c r="R143">
        <f t="shared" si="74"/>
        <v>4.4141689373297002</v>
      </c>
      <c r="S143">
        <f t="shared" si="75"/>
        <v>1.0934125269978403</v>
      </c>
      <c r="T143" s="6">
        <v>2.4649999999999999</v>
      </c>
      <c r="U143" s="6">
        <v>2.2170000000000001</v>
      </c>
      <c r="V143" s="6">
        <v>0.84699999999999998</v>
      </c>
      <c r="W143" s="10">
        <f t="shared" si="76"/>
        <v>0.38204781235904373</v>
      </c>
      <c r="X143" s="10">
        <f t="shared" si="77"/>
        <v>0.34361054766734284</v>
      </c>
      <c r="Y143" s="6">
        <v>6.3739999999999997</v>
      </c>
      <c r="Z143" s="6">
        <v>169.88800000000001</v>
      </c>
      <c r="AA143" s="6">
        <v>2.6859999999999999</v>
      </c>
      <c r="AB143" s="10">
        <f t="shared" si="78"/>
        <v>26.653278945716977</v>
      </c>
      <c r="AC143" s="10">
        <f t="shared" si="79"/>
        <v>0.42139943520552242</v>
      </c>
      <c r="AD143" s="6">
        <v>45.552999999999997</v>
      </c>
      <c r="AE143" s="6">
        <v>15.486000000000001</v>
      </c>
      <c r="AF143" s="11">
        <f t="shared" si="80"/>
        <v>54.391999999999996</v>
      </c>
      <c r="AG143" s="10">
        <f t="shared" si="81"/>
        <v>19.019000000000002</v>
      </c>
      <c r="AH143" s="10">
        <f t="shared" si="82"/>
        <v>0.34966539196940732</v>
      </c>
      <c r="AJ143" s="4">
        <f t="shared" si="83"/>
        <v>7.4079999999999995</v>
      </c>
      <c r="AP143" s="4">
        <f t="shared" si="84"/>
        <v>0.199919039265956</v>
      </c>
      <c r="AQ143" s="4">
        <f t="shared" si="85"/>
        <v>26.427</v>
      </c>
    </row>
  </sheetData>
  <sortState ref="A3:AO143">
    <sortCondition ref="A3:A143"/>
    <sortCondition ref="B3:B143"/>
  </sortState>
  <conditionalFormatting sqref="A1:A143">
    <cfRule type="duplicateValues" dxfId="27" priority="2"/>
  </conditionalFormatting>
  <conditionalFormatting sqref="Q1:Q1048576">
    <cfRule type="cellIs" dxfId="26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tabSelected="1" topLeftCell="K1" workbookViewId="0">
      <selection activeCell="AB5" sqref="AB5"/>
    </sheetView>
  </sheetViews>
  <sheetFormatPr defaultRowHeight="15" x14ac:dyDescent="0.25"/>
  <cols>
    <col min="2" max="2" width="18" customWidth="1"/>
    <col min="4" max="4" width="11.140625" customWidth="1"/>
    <col min="6" max="7" width="12" bestFit="1" customWidth="1"/>
    <col min="8" max="8" width="30.28515625" bestFit="1" customWidth="1"/>
    <col min="9" max="9" width="18.85546875" bestFit="1" customWidth="1"/>
    <col min="12" max="12" width="15.5703125" bestFit="1" customWidth="1"/>
    <col min="13" max="13" width="13.42578125" bestFit="1" customWidth="1"/>
    <col min="14" max="14" width="18.28515625" bestFit="1" customWidth="1"/>
    <col min="15" max="15" width="12.42578125" bestFit="1" customWidth="1"/>
  </cols>
  <sheetData>
    <row r="1" spans="1:27" s="17" customFormat="1" x14ac:dyDescent="0.25">
      <c r="A1" s="18" t="s">
        <v>9</v>
      </c>
      <c r="B1" s="18" t="s">
        <v>186</v>
      </c>
      <c r="C1" s="17" t="s">
        <v>187</v>
      </c>
      <c r="D1" s="18" t="s">
        <v>179</v>
      </c>
      <c r="E1" s="18" t="s">
        <v>180</v>
      </c>
      <c r="F1" s="18" t="s">
        <v>166</v>
      </c>
      <c r="G1" s="18" t="s">
        <v>169</v>
      </c>
      <c r="H1" s="18" t="s">
        <v>181</v>
      </c>
      <c r="I1" s="7" t="s">
        <v>182</v>
      </c>
      <c r="J1" s="18" t="s">
        <v>183</v>
      </c>
      <c r="K1" s="7" t="s">
        <v>184</v>
      </c>
      <c r="L1" s="18" t="s">
        <v>167</v>
      </c>
      <c r="M1" s="18" t="s">
        <v>168</v>
      </c>
      <c r="N1" t="s">
        <v>192</v>
      </c>
      <c r="O1" s="18" t="s">
        <v>170</v>
      </c>
      <c r="P1" s="18" t="s">
        <v>171</v>
      </c>
      <c r="Q1" s="18" t="s">
        <v>172</v>
      </c>
      <c r="R1" s="18" t="s">
        <v>173</v>
      </c>
      <c r="S1" s="18" t="s">
        <v>177</v>
      </c>
      <c r="T1" s="18" t="s">
        <v>178</v>
      </c>
      <c r="U1" s="18" t="s">
        <v>174</v>
      </c>
      <c r="V1" t="s">
        <v>194</v>
      </c>
      <c r="W1" s="17" t="s">
        <v>195</v>
      </c>
      <c r="X1" s="17" t="s">
        <v>196</v>
      </c>
      <c r="Y1" s="17" t="s">
        <v>197</v>
      </c>
      <c r="Z1" s="17" t="s">
        <v>198</v>
      </c>
      <c r="AA1" s="17" t="s">
        <v>202</v>
      </c>
    </row>
    <row r="2" spans="1:27" x14ac:dyDescent="0.25">
      <c r="A2" s="4" t="s">
        <v>18</v>
      </c>
      <c r="B2" s="4" t="s">
        <v>189</v>
      </c>
      <c r="C2" t="s">
        <v>188</v>
      </c>
      <c r="D2" s="4">
        <v>55</v>
      </c>
      <c r="E2" s="4">
        <v>65</v>
      </c>
      <c r="F2" s="4">
        <v>0.46906565656565652</v>
      </c>
      <c r="G2" s="4">
        <v>0.44278903456495827</v>
      </c>
      <c r="H2" s="6">
        <v>18.336000000000002</v>
      </c>
      <c r="I2" s="6">
        <v>12.946999999999999</v>
      </c>
      <c r="J2" s="4">
        <v>4.4260000000000002</v>
      </c>
      <c r="K2" s="4">
        <v>1.5489999999999999</v>
      </c>
      <c r="L2" s="4">
        <v>0.24138307155322861</v>
      </c>
      <c r="M2" s="4">
        <v>0.11964161581833629</v>
      </c>
      <c r="N2">
        <v>3.5506778566817303</v>
      </c>
      <c r="O2" s="4">
        <v>0.53658536585365857</v>
      </c>
      <c r="P2" s="4">
        <v>0.4694167852062589</v>
      </c>
      <c r="Q2" s="4">
        <v>26.40717821782178</v>
      </c>
      <c r="R2" s="4">
        <v>0.46905940594059403</v>
      </c>
      <c r="S2" s="6">
        <v>32.820999999999998</v>
      </c>
      <c r="T2" s="4">
        <v>14.709</v>
      </c>
      <c r="U2" s="4">
        <v>0.44815819140184637</v>
      </c>
      <c r="V2">
        <v>5.9749999999999996</v>
      </c>
      <c r="W2">
        <v>7.4943820224719099E-2</v>
      </c>
      <c r="X2">
        <v>8.7022471910112361E-3</v>
      </c>
      <c r="Y2">
        <v>2.4865168539325844E-2</v>
      </c>
      <c r="Z2">
        <v>3.3567415730337079E-2</v>
      </c>
    </row>
    <row r="3" spans="1:27" x14ac:dyDescent="0.25">
      <c r="A3" s="4" t="s">
        <v>31</v>
      </c>
      <c r="B3" s="4" t="s">
        <v>190</v>
      </c>
      <c r="C3" t="s">
        <v>188</v>
      </c>
      <c r="D3" s="4">
        <v>70</v>
      </c>
      <c r="E3" s="4">
        <v>24.5</v>
      </c>
      <c r="F3" s="4">
        <v>0.41448516579406636</v>
      </c>
      <c r="G3" s="4">
        <v>0.38586515028432167</v>
      </c>
      <c r="H3" s="6">
        <v>17.084</v>
      </c>
      <c r="I3" s="6">
        <v>13.579000000000001</v>
      </c>
      <c r="J3" s="4">
        <v>4.1029999999999998</v>
      </c>
      <c r="K3" s="6">
        <v>2.335</v>
      </c>
      <c r="L3" s="4">
        <v>0.24016623741512524</v>
      </c>
      <c r="M3" s="4">
        <v>0.17195669784225642</v>
      </c>
      <c r="N3">
        <v>9.7468354430379751</v>
      </c>
      <c r="O3" s="4">
        <v>0.50627306273062733</v>
      </c>
      <c r="P3" s="4">
        <v>0.44002565747273897</v>
      </c>
      <c r="Q3" s="4">
        <v>29.576349024110218</v>
      </c>
      <c r="R3" s="4">
        <v>0.42020665901262916</v>
      </c>
      <c r="S3" s="6">
        <v>24.712</v>
      </c>
      <c r="T3" s="4">
        <v>9.3040000000000003</v>
      </c>
      <c r="U3" s="4">
        <v>0.37649724830042086</v>
      </c>
      <c r="V3">
        <v>6.4379999999999997</v>
      </c>
      <c r="W3">
        <v>4.6359550561797754E-2</v>
      </c>
      <c r="X3">
        <v>1.3117977528089887E-2</v>
      </c>
      <c r="Y3">
        <v>2.3050561797752809E-2</v>
      </c>
      <c r="Z3">
        <v>3.6168539325842693E-2</v>
      </c>
    </row>
    <row r="4" spans="1:27" x14ac:dyDescent="0.25">
      <c r="A4" s="4" t="s">
        <v>43</v>
      </c>
      <c r="B4" s="4" t="s">
        <v>191</v>
      </c>
      <c r="C4" t="s">
        <v>188</v>
      </c>
      <c r="D4" s="4">
        <v>60.5</v>
      </c>
      <c r="E4" s="4">
        <v>18.5</v>
      </c>
      <c r="F4" s="4">
        <v>0.30522088353413657</v>
      </c>
      <c r="G4" s="4">
        <v>0.27338129496402874</v>
      </c>
      <c r="H4" s="6">
        <v>2.6110000000000002</v>
      </c>
      <c r="I4" s="6">
        <v>1.2150000000000001</v>
      </c>
      <c r="J4" s="4">
        <v>0.59599999999999997</v>
      </c>
      <c r="K4" s="6">
        <v>0.16200000000000001</v>
      </c>
      <c r="L4" s="4">
        <v>0.22826503255457675</v>
      </c>
      <c r="M4" s="4">
        <v>0.13333333333333333</v>
      </c>
      <c r="N4">
        <v>36.702127659574472</v>
      </c>
      <c r="O4" s="4">
        <v>0.62424242424242415</v>
      </c>
      <c r="P4" s="4">
        <v>0.52020202020202011</v>
      </c>
      <c r="Q4" s="4">
        <v>23.552</v>
      </c>
      <c r="R4" s="4">
        <v>0.37919999999999998</v>
      </c>
      <c r="S4" s="6">
        <v>10.308</v>
      </c>
      <c r="T4" s="4">
        <v>3.9200000000000004</v>
      </c>
      <c r="U4" s="4">
        <v>0.38028715560729537</v>
      </c>
      <c r="V4">
        <v>0.75800000000000001</v>
      </c>
      <c r="W4">
        <v>2.355263157894737E-2</v>
      </c>
      <c r="X4">
        <v>1.0657894736842105E-3</v>
      </c>
      <c r="Y4">
        <v>3.9210526315789475E-3</v>
      </c>
      <c r="Z4">
        <v>4.9868421052631576E-3</v>
      </c>
    </row>
    <row r="5" spans="1:27" x14ac:dyDescent="0.25">
      <c r="A5" s="4" t="s">
        <v>55</v>
      </c>
      <c r="B5" s="4" t="s">
        <v>189</v>
      </c>
      <c r="C5" t="s">
        <v>188</v>
      </c>
      <c r="D5" s="4">
        <v>63.5</v>
      </c>
      <c r="E5" s="4">
        <v>33</v>
      </c>
      <c r="F5" s="4">
        <v>0.39192708333333331</v>
      </c>
      <c r="G5" s="4">
        <v>0.36440677966101698</v>
      </c>
      <c r="H5" s="6">
        <v>9.8920000000000012</v>
      </c>
      <c r="I5" s="6">
        <v>6.5640000000000001</v>
      </c>
      <c r="J5" s="4">
        <v>2.113</v>
      </c>
      <c r="K5" s="4">
        <v>1.1000000000000001</v>
      </c>
      <c r="L5" s="4">
        <v>0.21360695511524461</v>
      </c>
      <c r="M5" s="4">
        <v>0.16758074344911641</v>
      </c>
      <c r="N5">
        <v>6.3076923076923066</v>
      </c>
      <c r="O5" s="4">
        <v>0.50068775790921594</v>
      </c>
      <c r="P5" s="4">
        <v>0.44174757281553401</v>
      </c>
      <c r="Q5" s="4">
        <v>27.023929471032744</v>
      </c>
      <c r="R5" s="4">
        <v>0.39168765743073047</v>
      </c>
      <c r="S5" s="6">
        <v>18.021000000000001</v>
      </c>
      <c r="T5" s="4">
        <v>6.6209999999999996</v>
      </c>
      <c r="U5" s="4">
        <v>0.36740469452305641</v>
      </c>
      <c r="V5">
        <v>3.2130000000000001</v>
      </c>
      <c r="W5">
        <v>3.3404494382022469E-2</v>
      </c>
      <c r="X5">
        <v>6.1797752808988773E-3</v>
      </c>
      <c r="Y5">
        <v>1.1870786516853932E-2</v>
      </c>
      <c r="Z5">
        <v>1.8050561797752808E-2</v>
      </c>
    </row>
    <row r="6" spans="1:27" x14ac:dyDescent="0.25">
      <c r="A6" s="4" t="s">
        <v>65</v>
      </c>
      <c r="B6" s="4" t="s">
        <v>189</v>
      </c>
      <c r="C6" t="s">
        <v>188</v>
      </c>
      <c r="D6" s="4" t="s">
        <v>33</v>
      </c>
      <c r="E6" s="4" t="s">
        <v>33</v>
      </c>
      <c r="F6" s="4">
        <v>0.42146341463414638</v>
      </c>
      <c r="G6" s="4">
        <v>0.38297872340425537</v>
      </c>
      <c r="H6" s="6">
        <v>16.541</v>
      </c>
      <c r="I6" s="6">
        <v>9.4849999999999994</v>
      </c>
      <c r="J6" s="4">
        <v>3.7370000000000001</v>
      </c>
      <c r="K6" s="4">
        <v>1.03</v>
      </c>
      <c r="L6" s="4">
        <v>0.22592346291034399</v>
      </c>
      <c r="M6" s="4">
        <v>0.10859251449657355</v>
      </c>
      <c r="N6">
        <v>7.5443786982248513</v>
      </c>
      <c r="O6" s="4">
        <v>0.21969248965109403</v>
      </c>
      <c r="P6" s="4">
        <v>0.46149068322981363</v>
      </c>
      <c r="Q6" s="4">
        <v>27.490039840637454</v>
      </c>
      <c r="R6" s="4">
        <v>0.36334661354581677</v>
      </c>
      <c r="S6" s="6">
        <v>27.853999999999999</v>
      </c>
      <c r="T6" s="4">
        <v>11.432</v>
      </c>
      <c r="U6" s="4">
        <v>0.41042579162777343</v>
      </c>
      <c r="V6">
        <v>4.7670000000000003</v>
      </c>
      <c r="W6">
        <v>5.7488764044943824E-2</v>
      </c>
      <c r="X6">
        <v>5.7865168539325846E-3</v>
      </c>
      <c r="Y6">
        <v>2.0994382022471912E-2</v>
      </c>
      <c r="Z6">
        <v>2.6780898876404495E-2</v>
      </c>
    </row>
    <row r="7" spans="1:27" x14ac:dyDescent="0.25">
      <c r="A7" s="4" t="s">
        <v>66</v>
      </c>
      <c r="B7" s="4" t="s">
        <v>190</v>
      </c>
      <c r="C7" t="s">
        <v>188</v>
      </c>
      <c r="D7" s="4">
        <v>73</v>
      </c>
      <c r="E7" s="4">
        <v>41.5</v>
      </c>
      <c r="F7" s="4">
        <v>0.39314516129032262</v>
      </c>
      <c r="G7" s="4">
        <v>0.35454545454545455</v>
      </c>
      <c r="H7" s="6">
        <v>13.863</v>
      </c>
      <c r="I7" s="6">
        <v>13.212999999999999</v>
      </c>
      <c r="J7" s="4">
        <v>2.9590000000000001</v>
      </c>
      <c r="K7" s="4">
        <v>1.734</v>
      </c>
      <c r="L7" s="4">
        <v>0.21344586308879754</v>
      </c>
      <c r="M7" s="4">
        <v>0.1312343903731174</v>
      </c>
      <c r="N7">
        <v>6.8946796959826271</v>
      </c>
      <c r="O7" s="4">
        <v>0.47659906396255847</v>
      </c>
      <c r="P7" s="4">
        <v>0.41877998629198077</v>
      </c>
      <c r="Q7" s="4">
        <v>30.711598746081506</v>
      </c>
      <c r="R7" s="4">
        <v>0.34639498432601878</v>
      </c>
      <c r="S7" s="6">
        <v>33.851000000000006</v>
      </c>
      <c r="T7" s="4">
        <v>10.49</v>
      </c>
      <c r="U7" s="4">
        <v>0.3098874479335913</v>
      </c>
      <c r="V7">
        <v>4.6929999999999996</v>
      </c>
      <c r="W7">
        <v>5.4258426966292135E-2</v>
      </c>
      <c r="X7">
        <v>9.7415730337078645E-3</v>
      </c>
      <c r="Y7">
        <v>1.6623595505617979E-2</v>
      </c>
      <c r="Z7">
        <v>2.6365168539325842E-2</v>
      </c>
    </row>
    <row r="8" spans="1:27" x14ac:dyDescent="0.25">
      <c r="A8" s="4" t="s">
        <v>67</v>
      </c>
      <c r="B8" s="4" t="s">
        <v>190</v>
      </c>
      <c r="C8" t="s">
        <v>188</v>
      </c>
      <c r="D8" s="4">
        <v>83</v>
      </c>
      <c r="E8" s="4">
        <v>48</v>
      </c>
      <c r="F8" s="4">
        <v>0.34205231388329976</v>
      </c>
      <c r="G8" s="4">
        <v>0.33752481800132367</v>
      </c>
      <c r="H8" s="6">
        <v>17.986999999999998</v>
      </c>
      <c r="I8" s="6">
        <v>14.891</v>
      </c>
      <c r="J8" s="4">
        <v>4.1040000000000001</v>
      </c>
      <c r="K8" s="6">
        <v>2.004</v>
      </c>
      <c r="L8" s="4">
        <v>0.22816478567854565</v>
      </c>
      <c r="M8" s="4">
        <v>0.13457793297965215</v>
      </c>
      <c r="N8">
        <v>8.9485458612975393</v>
      </c>
      <c r="O8" s="4">
        <v>0.43392188336008564</v>
      </c>
      <c r="P8" s="4">
        <v>0.383451536643026</v>
      </c>
      <c r="Q8" s="4">
        <v>28.456834532374103</v>
      </c>
      <c r="R8" s="4">
        <v>0.38249400479616308</v>
      </c>
      <c r="S8" s="6">
        <v>44.708000000000006</v>
      </c>
      <c r="T8" s="4">
        <v>15.933000000000002</v>
      </c>
      <c r="U8" s="4">
        <v>0.35637917151292831</v>
      </c>
      <c r="V8">
        <v>6.1080000000000005</v>
      </c>
      <c r="W8">
        <v>8.3162921348314614E-2</v>
      </c>
      <c r="X8">
        <v>1.1258426966292135E-2</v>
      </c>
      <c r="Y8">
        <v>2.3056179775280898E-2</v>
      </c>
      <c r="Z8">
        <v>3.4314606741573037E-2</v>
      </c>
    </row>
    <row r="9" spans="1:27" x14ac:dyDescent="0.25">
      <c r="A9" s="4" t="s">
        <v>68</v>
      </c>
      <c r="B9" s="4" t="s">
        <v>189</v>
      </c>
      <c r="C9" t="s">
        <v>188</v>
      </c>
      <c r="D9" s="4">
        <v>70</v>
      </c>
      <c r="E9" s="4">
        <v>71.5</v>
      </c>
      <c r="F9" s="4">
        <v>0.42208588957055215</v>
      </c>
      <c r="G9" s="4">
        <v>0.39540229885057471</v>
      </c>
      <c r="H9" s="6">
        <v>22.274999999999999</v>
      </c>
      <c r="I9" s="6">
        <v>10.36</v>
      </c>
      <c r="J9" s="4">
        <v>4.6539999999999999</v>
      </c>
      <c r="K9" s="4">
        <v>1.139</v>
      </c>
      <c r="L9" s="4">
        <v>0.20893378226711562</v>
      </c>
      <c r="M9" s="4">
        <v>0.10994208494208495</v>
      </c>
      <c r="N9">
        <v>8.4302325581395348</v>
      </c>
      <c r="O9" s="4">
        <v>0.55724225173940545</v>
      </c>
      <c r="P9" s="4">
        <v>0.47595894111291193</v>
      </c>
      <c r="Q9" s="4">
        <v>29.078947368421051</v>
      </c>
      <c r="R9" s="4">
        <v>0.4425837320574163</v>
      </c>
      <c r="S9" s="6">
        <v>31.459999999999997</v>
      </c>
      <c r="T9" s="4">
        <v>13.314</v>
      </c>
      <c r="U9" s="4">
        <v>0.42320406865861415</v>
      </c>
      <c r="V9">
        <v>5.7930000000000001</v>
      </c>
      <c r="W9">
        <v>6.7769662921348311E-2</v>
      </c>
      <c r="X9">
        <v>6.398876404494382E-3</v>
      </c>
      <c r="Y9">
        <v>2.6146067415730338E-2</v>
      </c>
      <c r="Z9">
        <v>3.2544943820224721E-2</v>
      </c>
    </row>
    <row r="10" spans="1:27" x14ac:dyDescent="0.25">
      <c r="A10" s="4" t="s">
        <v>69</v>
      </c>
      <c r="B10" s="4" t="s">
        <v>191</v>
      </c>
      <c r="C10" t="s">
        <v>188</v>
      </c>
      <c r="D10" s="4">
        <v>61</v>
      </c>
      <c r="E10" s="4">
        <v>37</v>
      </c>
      <c r="F10" s="4">
        <v>0.2986111111111111</v>
      </c>
      <c r="G10" s="4">
        <v>0.26708074534161486</v>
      </c>
      <c r="H10" s="6">
        <v>2.8570000000000002</v>
      </c>
      <c r="I10" s="6">
        <v>2.6909999999999998</v>
      </c>
      <c r="J10" s="4">
        <v>0.70300000000000007</v>
      </c>
      <c r="K10" s="6">
        <v>0.39500000000000002</v>
      </c>
      <c r="L10" s="4">
        <v>0.24606230311515576</v>
      </c>
      <c r="M10" s="4">
        <v>0.14678558156819027</v>
      </c>
      <c r="N10">
        <v>5.0292397660818713</v>
      </c>
      <c r="O10" s="4">
        <v>0.50659630606860162</v>
      </c>
      <c r="P10" s="4">
        <v>0.43537414965986393</v>
      </c>
      <c r="Q10" s="4">
        <v>26.145317545748117</v>
      </c>
      <c r="R10" s="4">
        <v>0.4101184068891281</v>
      </c>
      <c r="S10" s="6">
        <v>9.94</v>
      </c>
      <c r="T10" s="4">
        <v>3.8580000000000001</v>
      </c>
      <c r="U10" s="4">
        <v>0.38812877263581491</v>
      </c>
      <c r="V10">
        <v>1.0980000000000001</v>
      </c>
      <c r="W10">
        <v>2.0348684210526314E-2</v>
      </c>
      <c r="X10">
        <v>2.598684210526316E-3</v>
      </c>
      <c r="Y10">
        <v>4.6250000000000006E-3</v>
      </c>
      <c r="Z10">
        <v>7.2236842105263162E-3</v>
      </c>
    </row>
    <row r="11" spans="1:27" x14ac:dyDescent="0.25">
      <c r="A11" s="4" t="s">
        <v>20</v>
      </c>
      <c r="B11" s="4" t="s">
        <v>190</v>
      </c>
      <c r="C11" t="s">
        <v>188</v>
      </c>
      <c r="D11" s="4">
        <v>77</v>
      </c>
      <c r="E11" s="4">
        <v>38</v>
      </c>
      <c r="F11" s="4">
        <v>0.35130434782608699</v>
      </c>
      <c r="G11" s="4">
        <v>0.34295415959252973</v>
      </c>
      <c r="H11" s="6">
        <v>6.5280000000000005</v>
      </c>
      <c r="I11" s="6">
        <v>7.218</v>
      </c>
      <c r="J11" s="4">
        <v>1.5740000000000001</v>
      </c>
      <c r="K11" s="4">
        <v>0.79</v>
      </c>
      <c r="L11" s="4">
        <v>0.24111519607843138</v>
      </c>
      <c r="M11" s="4">
        <v>0.10944860072042117</v>
      </c>
      <c r="N11">
        <v>40</v>
      </c>
      <c r="O11" s="4">
        <v>0.4050632911392405</v>
      </c>
      <c r="P11" s="4">
        <v>0.38369304556354916</v>
      </c>
      <c r="Q11" s="4">
        <v>27.732590529247911</v>
      </c>
      <c r="R11" s="4">
        <v>0.30919220055710306</v>
      </c>
      <c r="S11" s="6">
        <v>18.349</v>
      </c>
      <c r="T11" s="4">
        <v>5.5670000000000011</v>
      </c>
      <c r="U11" s="4">
        <v>0.3033952803967519</v>
      </c>
      <c r="V11">
        <v>2.3639999999999999</v>
      </c>
      <c r="W11">
        <v>2.8230337078651687E-2</v>
      </c>
      <c r="X11">
        <v>4.4382022471910112E-3</v>
      </c>
      <c r="Y11">
        <v>8.842696629213484E-3</v>
      </c>
      <c r="Z11">
        <v>1.3280898876404493E-2</v>
      </c>
    </row>
    <row r="12" spans="1:27" x14ac:dyDescent="0.25">
      <c r="A12" s="4" t="s">
        <v>22</v>
      </c>
      <c r="B12" s="4" t="s">
        <v>191</v>
      </c>
      <c r="C12" t="s">
        <v>188</v>
      </c>
      <c r="D12" s="4">
        <v>34.5</v>
      </c>
      <c r="E12" s="4">
        <v>80</v>
      </c>
      <c r="F12" s="4">
        <v>0.37784522003034898</v>
      </c>
      <c r="G12" s="4">
        <v>0.34631432545201668</v>
      </c>
      <c r="H12" s="6">
        <v>3.6179999999999999</v>
      </c>
      <c r="I12" s="6">
        <v>0.78500000000000003</v>
      </c>
      <c r="J12" s="4">
        <v>0.877</v>
      </c>
      <c r="K12" s="6">
        <v>9.4E-2</v>
      </c>
      <c r="L12" s="4">
        <v>0.2423991155334439</v>
      </c>
      <c r="M12" s="4">
        <v>0.11974522292993631</v>
      </c>
      <c r="N12">
        <v>2.9978586723768736</v>
      </c>
      <c r="O12" s="4">
        <v>0.42990654205607476</v>
      </c>
      <c r="P12" s="4">
        <v>0.38983050847457629</v>
      </c>
      <c r="Q12" s="4">
        <v>28.603658536585368</v>
      </c>
      <c r="R12" s="4">
        <v>0.29369918699186992</v>
      </c>
      <c r="S12" s="6">
        <v>7.0809999999999995</v>
      </c>
      <c r="T12" s="4">
        <v>2.1120000000000001</v>
      </c>
      <c r="U12" s="4">
        <v>0.29826295720943374</v>
      </c>
      <c r="V12">
        <v>0.97099999999999997</v>
      </c>
      <c r="W12">
        <v>1.0782894736842106E-2</v>
      </c>
      <c r="X12">
        <v>6.1842105263157897E-4</v>
      </c>
      <c r="Y12">
        <v>5.7697368421052633E-3</v>
      </c>
      <c r="Z12">
        <v>6.3881578947368421E-3</v>
      </c>
    </row>
    <row r="13" spans="1:27" x14ac:dyDescent="0.25">
      <c r="A13" s="4" t="s">
        <v>24</v>
      </c>
      <c r="B13" s="4" t="s">
        <v>191</v>
      </c>
      <c r="C13" t="s">
        <v>188</v>
      </c>
      <c r="D13" s="4">
        <v>20.5</v>
      </c>
      <c r="E13" s="4">
        <v>58.5</v>
      </c>
      <c r="F13" s="4">
        <v>0.34375</v>
      </c>
      <c r="G13" s="4">
        <v>0.30898876404494385</v>
      </c>
      <c r="H13" s="6">
        <v>2.3089999999999997</v>
      </c>
      <c r="I13" s="6">
        <v>2.1160000000000001</v>
      </c>
      <c r="J13" s="4">
        <v>0.52900000000000003</v>
      </c>
      <c r="K13" s="6">
        <v>0.32500000000000001</v>
      </c>
      <c r="L13" s="4">
        <v>0.22910350801212651</v>
      </c>
      <c r="M13" s="4">
        <v>0.15359168241965973</v>
      </c>
      <c r="N13" t="e">
        <v>#VALUE!</v>
      </c>
      <c r="O13" s="4">
        <v>0.57692307692307687</v>
      </c>
      <c r="P13" s="4">
        <v>0.44554455445544555</v>
      </c>
      <c r="Q13" s="4">
        <v>25.427648578811372</v>
      </c>
      <c r="R13" s="4">
        <v>0.39147286821705424</v>
      </c>
      <c r="S13" s="6">
        <v>8.1189999999999998</v>
      </c>
      <c r="T13" s="4">
        <v>3.161</v>
      </c>
      <c r="U13" s="4">
        <v>0.38933366178100753</v>
      </c>
      <c r="V13">
        <v>0.85400000000000009</v>
      </c>
      <c r="W13">
        <v>1.7322368421052631E-2</v>
      </c>
      <c r="X13">
        <v>2.1381578947368422E-3</v>
      </c>
      <c r="Y13">
        <v>3.4802631578947371E-3</v>
      </c>
      <c r="Z13">
        <v>5.6184210526315798E-3</v>
      </c>
    </row>
    <row r="14" spans="1:27" x14ac:dyDescent="0.25">
      <c r="A14" s="4" t="s">
        <v>25</v>
      </c>
      <c r="B14" s="4" t="s">
        <v>191</v>
      </c>
      <c r="C14" t="s">
        <v>185</v>
      </c>
      <c r="D14" s="4">
        <v>25.5</v>
      </c>
      <c r="E14" s="4">
        <v>71</v>
      </c>
      <c r="F14" s="4">
        <v>0.31390134529147984</v>
      </c>
      <c r="G14" s="4">
        <v>0.27450980392156865</v>
      </c>
      <c r="H14" s="6">
        <v>3.153</v>
      </c>
      <c r="I14" s="6">
        <v>2.0819999999999999</v>
      </c>
      <c r="J14" s="4">
        <v>0.68799999999999994</v>
      </c>
      <c r="K14" s="6">
        <v>0.33800000000000002</v>
      </c>
      <c r="L14" s="4">
        <v>0.21820488423723436</v>
      </c>
      <c r="M14" s="4">
        <v>0.16234390009606151</v>
      </c>
      <c r="N14">
        <v>4.0183112919633777</v>
      </c>
      <c r="O14" s="4">
        <v>0.52558139534883719</v>
      </c>
      <c r="P14" s="4">
        <v>0.42911392405063292</v>
      </c>
      <c r="Q14" s="4">
        <v>27.609699769053123</v>
      </c>
      <c r="R14" s="4">
        <v>0.32409545804464973</v>
      </c>
      <c r="S14" s="6">
        <v>12.611999999999998</v>
      </c>
      <c r="T14" s="4">
        <v>4.18</v>
      </c>
      <c r="U14" s="4">
        <v>0.33143038376149703</v>
      </c>
      <c r="V14">
        <v>1.026</v>
      </c>
      <c r="W14">
        <v>2.2499999999999999E-2</v>
      </c>
      <c r="X14">
        <v>2.2236842105263161E-3</v>
      </c>
      <c r="Y14">
        <v>4.5263157894736838E-3</v>
      </c>
      <c r="Z14">
        <v>6.7499999999999999E-3</v>
      </c>
    </row>
    <row r="15" spans="1:27" x14ac:dyDescent="0.25">
      <c r="A15" s="4" t="s">
        <v>26</v>
      </c>
      <c r="B15" s="4" t="s">
        <v>191</v>
      </c>
      <c r="C15" t="s">
        <v>185</v>
      </c>
      <c r="D15" s="4">
        <v>63.5</v>
      </c>
      <c r="E15" s="4">
        <v>31.5</v>
      </c>
      <c r="F15" s="4">
        <v>0.33953488372093021</v>
      </c>
      <c r="G15" s="4">
        <v>0.32017543859649122</v>
      </c>
      <c r="H15" s="6">
        <v>4.2250000000000005</v>
      </c>
      <c r="I15" s="6">
        <v>2.6640000000000001</v>
      </c>
      <c r="J15" s="4">
        <v>0.44599999999999995</v>
      </c>
      <c r="K15" s="6">
        <v>0.92100000000000004</v>
      </c>
      <c r="L15" s="4">
        <v>0.10556213017751477</v>
      </c>
      <c r="M15" s="4">
        <v>0.34572072072072074</v>
      </c>
      <c r="N15">
        <v>10.112359550561798</v>
      </c>
      <c r="O15" s="4">
        <v>0.50353892821031343</v>
      </c>
      <c r="P15" s="4">
        <v>0.44543828264758495</v>
      </c>
      <c r="Q15" s="4">
        <v>26.800679501698752</v>
      </c>
      <c r="R15" s="4">
        <v>0.39297848244620609</v>
      </c>
      <c r="S15" s="6">
        <v>18.312999999999999</v>
      </c>
      <c r="T15" s="4">
        <v>6.9650000000000007</v>
      </c>
      <c r="U15" s="4">
        <v>0.38033091246655387</v>
      </c>
      <c r="V15">
        <v>1.367</v>
      </c>
      <c r="W15">
        <v>4.0263157894736841E-2</v>
      </c>
      <c r="X15">
        <v>6.0592105263157893E-3</v>
      </c>
      <c r="Y15">
        <v>2.9342105263157892E-3</v>
      </c>
      <c r="Z15">
        <v>8.9934210526315794E-3</v>
      </c>
    </row>
    <row r="16" spans="1:27" x14ac:dyDescent="0.25">
      <c r="A16" s="4" t="s">
        <v>27</v>
      </c>
      <c r="B16" s="4" t="s">
        <v>190</v>
      </c>
      <c r="C16" t="s">
        <v>185</v>
      </c>
      <c r="D16" s="4">
        <v>80</v>
      </c>
      <c r="E16" s="4">
        <v>22.5</v>
      </c>
      <c r="F16" s="4">
        <v>0.30306748466257671</v>
      </c>
      <c r="G16" s="4">
        <v>0.28720930232558139</v>
      </c>
      <c r="H16" s="6">
        <v>10.961</v>
      </c>
      <c r="I16" s="6">
        <v>7.8179999999999996</v>
      </c>
      <c r="J16" s="4">
        <v>1.9260000000000002</v>
      </c>
      <c r="K16" s="6">
        <v>0.89400000000000002</v>
      </c>
      <c r="L16" s="4">
        <v>0.17571389471763527</v>
      </c>
      <c r="M16" s="4">
        <v>0.11435149654643131</v>
      </c>
      <c r="N16">
        <v>5.3596614950634693</v>
      </c>
      <c r="O16" s="4">
        <v>0.36295503211991437</v>
      </c>
      <c r="P16" s="4">
        <v>0.32976653696498054</v>
      </c>
      <c r="Q16" s="4">
        <v>23.961567445365489</v>
      </c>
      <c r="R16" s="4">
        <v>0.22004521477015823</v>
      </c>
      <c r="S16" s="6">
        <v>21.92</v>
      </c>
      <c r="T16" s="4">
        <v>5.0410000000000004</v>
      </c>
      <c r="U16" s="4">
        <v>0.22997262773722627</v>
      </c>
      <c r="V16">
        <v>2.8200000000000003</v>
      </c>
      <c r="W16">
        <v>2.4775280898876404E-2</v>
      </c>
      <c r="X16">
        <v>5.0224719101123593E-3</v>
      </c>
      <c r="Y16">
        <v>1.0820224719101124E-2</v>
      </c>
      <c r="Z16">
        <v>1.5842696629213483E-2</v>
      </c>
    </row>
    <row r="17" spans="1:26" x14ac:dyDescent="0.25">
      <c r="A17" s="4" t="s">
        <v>28</v>
      </c>
      <c r="B17" s="4" t="s">
        <v>189</v>
      </c>
      <c r="C17" t="s">
        <v>185</v>
      </c>
      <c r="D17" s="4">
        <v>58</v>
      </c>
      <c r="E17" s="4">
        <v>64.5</v>
      </c>
      <c r="F17" s="4">
        <v>0.42903225806451617</v>
      </c>
      <c r="G17" s="4">
        <v>0.39671886651752425</v>
      </c>
      <c r="H17" s="6">
        <v>16.051000000000002</v>
      </c>
      <c r="I17" s="6">
        <v>4.7190000000000003</v>
      </c>
      <c r="J17" s="4">
        <v>3.8130000000000002</v>
      </c>
      <c r="K17" s="4">
        <v>0.68799999999999994</v>
      </c>
      <c r="L17" s="4">
        <v>0.23755529250513985</v>
      </c>
      <c r="M17" s="4">
        <v>0.14579360033905486</v>
      </c>
      <c r="N17">
        <v>57.03125</v>
      </c>
      <c r="O17" s="4">
        <v>0.55272727272727262</v>
      </c>
      <c r="P17" s="4">
        <v>0.47911741528762808</v>
      </c>
      <c r="Q17" s="4">
        <v>26.12682090831191</v>
      </c>
      <c r="R17" s="4">
        <v>0.42073693230505566</v>
      </c>
      <c r="S17" s="6">
        <v>26.934999999999999</v>
      </c>
      <c r="T17" s="4">
        <v>11.263999999999999</v>
      </c>
      <c r="U17" s="4">
        <v>0.4181919435678485</v>
      </c>
      <c r="V17">
        <v>4.5010000000000003</v>
      </c>
      <c r="W17">
        <v>5.7106741573033706E-2</v>
      </c>
      <c r="X17">
        <v>3.8651685393258422E-3</v>
      </c>
      <c r="Y17">
        <v>2.1421348314606743E-2</v>
      </c>
      <c r="Z17">
        <v>2.5286516853932586E-2</v>
      </c>
    </row>
    <row r="18" spans="1:26" x14ac:dyDescent="0.25">
      <c r="A18" s="4" t="s">
        <v>29</v>
      </c>
      <c r="B18" s="4" t="s">
        <v>189</v>
      </c>
      <c r="C18" t="s">
        <v>185</v>
      </c>
      <c r="D18" s="4">
        <v>43</v>
      </c>
      <c r="E18" s="4">
        <v>68</v>
      </c>
      <c r="F18" s="4">
        <v>0.35776149233844107</v>
      </c>
      <c r="G18" s="4">
        <v>0.36932599724896842</v>
      </c>
      <c r="H18" s="6">
        <v>11.999000000000001</v>
      </c>
      <c r="I18" s="6">
        <v>7.6669999999999998</v>
      </c>
      <c r="J18" s="4">
        <v>3.0019999999999998</v>
      </c>
      <c r="K18" s="4">
        <v>0.85499999999999998</v>
      </c>
      <c r="L18" s="4">
        <v>0.25018751562630215</v>
      </c>
      <c r="M18" s="4">
        <v>0.11151689056997521</v>
      </c>
      <c r="N18">
        <v>9.5480225988700553</v>
      </c>
      <c r="O18" s="4">
        <v>0.49129353233830847</v>
      </c>
      <c r="P18" s="4">
        <v>0.44809982983550772</v>
      </c>
      <c r="Q18" s="4">
        <v>35.246207701283545</v>
      </c>
      <c r="R18" s="4">
        <v>0.41656942823803966</v>
      </c>
      <c r="S18" s="6">
        <v>22.005000000000003</v>
      </c>
      <c r="T18" s="4">
        <v>8.6850000000000005</v>
      </c>
      <c r="U18" s="4">
        <v>0.39468302658486704</v>
      </c>
      <c r="V18">
        <v>3.8569999999999998</v>
      </c>
      <c r="W18">
        <v>4.2348314606741572E-2</v>
      </c>
      <c r="X18">
        <v>4.8033707865168538E-3</v>
      </c>
      <c r="Y18">
        <v>1.6865168539325841E-2</v>
      </c>
      <c r="Z18">
        <v>2.1668539325842694E-2</v>
      </c>
    </row>
    <row r="19" spans="1:26" x14ac:dyDescent="0.25">
      <c r="A19" s="4" t="s">
        <v>30</v>
      </c>
      <c r="B19" s="4" t="s">
        <v>191</v>
      </c>
      <c r="C19" t="s">
        <v>185</v>
      </c>
      <c r="D19" s="4">
        <v>72</v>
      </c>
      <c r="E19" s="4">
        <v>38</v>
      </c>
      <c r="F19" s="4">
        <v>0.33333333333333331</v>
      </c>
      <c r="G19" s="4">
        <v>0.29431438127090298</v>
      </c>
      <c r="H19" s="6">
        <v>4.2910000000000004</v>
      </c>
      <c r="I19" s="6">
        <v>1.383</v>
      </c>
      <c r="J19" s="4">
        <v>0.95099999999999996</v>
      </c>
      <c r="K19" s="6">
        <v>0.18</v>
      </c>
      <c r="L19" s="4">
        <v>0.22162666045210905</v>
      </c>
      <c r="M19" s="4">
        <v>0.13015184381778741</v>
      </c>
      <c r="N19">
        <v>4.2476401998889513</v>
      </c>
      <c r="O19" s="4">
        <v>0.48885350318471338</v>
      </c>
      <c r="P19" s="4">
        <v>0.42054794520547945</v>
      </c>
      <c r="Q19" s="4">
        <v>26.068789808917195</v>
      </c>
      <c r="R19" s="4">
        <v>0.36433121019108278</v>
      </c>
      <c r="S19" s="6">
        <v>11.975000000000001</v>
      </c>
      <c r="T19" s="4">
        <v>4.2359999999999998</v>
      </c>
      <c r="U19" s="4">
        <v>0.35373695198329846</v>
      </c>
      <c r="V19">
        <v>1.131</v>
      </c>
      <c r="W19">
        <v>2.3967105263157894E-2</v>
      </c>
      <c r="X19">
        <v>1.1842105263157893E-3</v>
      </c>
      <c r="Y19">
        <v>6.2565789473684212E-3</v>
      </c>
      <c r="Z19">
        <v>7.4407894736842105E-3</v>
      </c>
    </row>
    <row r="20" spans="1:26" x14ac:dyDescent="0.25">
      <c r="A20" s="4" t="s">
        <v>32</v>
      </c>
      <c r="B20" s="4" t="s">
        <v>190</v>
      </c>
      <c r="C20" t="s">
        <v>185</v>
      </c>
      <c r="D20" s="4" t="s">
        <v>33</v>
      </c>
      <c r="E20" s="4" t="s">
        <v>33</v>
      </c>
      <c r="F20" s="4">
        <v>0.46331409727947243</v>
      </c>
      <c r="G20" s="4">
        <v>0.39943141435678753</v>
      </c>
      <c r="H20" s="6">
        <v>11.967000000000001</v>
      </c>
      <c r="I20" s="6">
        <v>17.225999999999999</v>
      </c>
      <c r="J20" s="4">
        <v>4.0170000000000003</v>
      </c>
      <c r="K20" s="6">
        <v>2.0960000000000001</v>
      </c>
      <c r="L20" s="4">
        <v>0.33567310102782655</v>
      </c>
      <c r="M20" s="4">
        <v>0.12167653546963893</v>
      </c>
      <c r="N20">
        <v>35.714285714285715</v>
      </c>
      <c r="O20" s="4">
        <v>0.54240631163708086</v>
      </c>
      <c r="P20" s="4">
        <v>0.45643153526970953</v>
      </c>
      <c r="Q20" s="4">
        <v>29.851727982162764</v>
      </c>
      <c r="R20" s="4">
        <v>0.38907469342251949</v>
      </c>
      <c r="S20" s="6">
        <v>22.860999999999997</v>
      </c>
      <c r="T20" s="4">
        <v>8.5630000000000006</v>
      </c>
      <c r="U20" s="4">
        <v>0.3745680416429728</v>
      </c>
      <c r="V20">
        <v>6.1130000000000004</v>
      </c>
      <c r="W20">
        <v>4.3056179775280895E-2</v>
      </c>
      <c r="X20">
        <v>1.1775280898876405E-2</v>
      </c>
      <c r="Y20">
        <v>2.2567415730337079E-2</v>
      </c>
      <c r="Z20">
        <v>3.4342696629213486E-2</v>
      </c>
    </row>
    <row r="21" spans="1:26" x14ac:dyDescent="0.25">
      <c r="A21" s="4" t="s">
        <v>34</v>
      </c>
      <c r="B21" s="4" t="s">
        <v>190</v>
      </c>
      <c r="C21" t="s">
        <v>185</v>
      </c>
      <c r="D21" s="4">
        <v>79</v>
      </c>
      <c r="E21" s="4">
        <v>39</v>
      </c>
      <c r="F21" s="4">
        <v>0.50333778371161553</v>
      </c>
      <c r="G21" s="4">
        <v>0.43939393939393939</v>
      </c>
      <c r="H21" s="6">
        <v>20.716000000000001</v>
      </c>
      <c r="I21" s="6">
        <v>15.69</v>
      </c>
      <c r="J21" s="4">
        <v>5.5749999999999993</v>
      </c>
      <c r="K21" s="6">
        <v>1.966</v>
      </c>
      <c r="L21" s="4">
        <v>0.2691156593937053</v>
      </c>
      <c r="M21" s="4">
        <v>0.1253027405991077</v>
      </c>
      <c r="N21">
        <v>3.6933581626319056</v>
      </c>
      <c r="O21" s="4">
        <v>0.56463878326996197</v>
      </c>
      <c r="P21" s="4">
        <v>0.50296359017781533</v>
      </c>
      <c r="Q21" s="4">
        <v>26.401913875598083</v>
      </c>
      <c r="R21" s="4">
        <v>0.43700159489633178</v>
      </c>
      <c r="S21" s="6">
        <v>36.85</v>
      </c>
      <c r="T21" s="4">
        <v>14.246</v>
      </c>
      <c r="U21" s="4">
        <v>0.38659430122116689</v>
      </c>
      <c r="V21">
        <v>7.5409999999999995</v>
      </c>
      <c r="W21">
        <v>7.5157303370786521E-2</v>
      </c>
      <c r="X21">
        <v>1.104494382022472E-2</v>
      </c>
      <c r="Y21">
        <v>3.132022471910112E-2</v>
      </c>
      <c r="Z21">
        <v>4.2365168539325843E-2</v>
      </c>
    </row>
    <row r="22" spans="1:26" x14ac:dyDescent="0.25">
      <c r="A22" s="4" t="s">
        <v>35</v>
      </c>
      <c r="B22" s="4" t="s">
        <v>190</v>
      </c>
      <c r="C22" t="s">
        <v>185</v>
      </c>
      <c r="D22" s="4">
        <v>72</v>
      </c>
      <c r="E22" s="4">
        <v>33</v>
      </c>
      <c r="F22" s="4">
        <v>0.34294385432473445</v>
      </c>
      <c r="G22" s="4">
        <v>0.31943462897526503</v>
      </c>
      <c r="H22" s="6">
        <v>12.704000000000001</v>
      </c>
      <c r="I22" s="6">
        <v>6.2439999999999998</v>
      </c>
      <c r="J22" s="4">
        <v>2.649</v>
      </c>
      <c r="K22" s="6">
        <v>0.71199999999999997</v>
      </c>
      <c r="L22" s="4">
        <v>0.20851700251889169</v>
      </c>
      <c r="M22" s="4">
        <v>0.11402946828955797</v>
      </c>
      <c r="N22">
        <v>1.6744809109176155</v>
      </c>
      <c r="O22" s="4">
        <v>0.4023668639053255</v>
      </c>
      <c r="P22" s="4">
        <v>0.35827186512118026</v>
      </c>
      <c r="Q22" s="4">
        <v>27.642730496453904</v>
      </c>
      <c r="R22" s="4">
        <v>0.31914893617021278</v>
      </c>
      <c r="S22" s="6">
        <v>20.004000000000001</v>
      </c>
      <c r="T22" s="4">
        <v>6.1180000000000003</v>
      </c>
      <c r="U22" s="4">
        <v>0.30583883223355329</v>
      </c>
      <c r="V22">
        <v>3.3609999999999998</v>
      </c>
      <c r="W22">
        <v>3.0438202247191012E-2</v>
      </c>
      <c r="X22">
        <v>4.0000000000000001E-3</v>
      </c>
      <c r="Y22">
        <v>1.4882022471910112E-2</v>
      </c>
      <c r="Z22">
        <v>1.888202247191011E-2</v>
      </c>
    </row>
    <row r="23" spans="1:26" x14ac:dyDescent="0.25">
      <c r="A23" s="4" t="s">
        <v>36</v>
      </c>
      <c r="B23" s="4" t="s">
        <v>189</v>
      </c>
      <c r="C23" t="s">
        <v>185</v>
      </c>
      <c r="D23" s="4">
        <v>38</v>
      </c>
      <c r="E23" s="4">
        <v>68.5</v>
      </c>
      <c r="F23" s="4">
        <v>0.42832764505119458</v>
      </c>
      <c r="G23" s="4">
        <v>0.38556067588325654</v>
      </c>
      <c r="H23" s="6">
        <v>16.054000000000002</v>
      </c>
      <c r="I23" s="6">
        <v>4.9580000000000002</v>
      </c>
      <c r="J23" s="4">
        <v>3.242</v>
      </c>
      <c r="K23" s="4">
        <v>0.70899999999999996</v>
      </c>
      <c r="L23" s="4">
        <v>0.20194344088700633</v>
      </c>
      <c r="M23" s="4">
        <v>0.14300121016538925</v>
      </c>
      <c r="N23">
        <v>37.345679012345677</v>
      </c>
      <c r="O23" s="4">
        <v>0.49136786188579018</v>
      </c>
      <c r="P23" s="4">
        <v>0.44205495818399043</v>
      </c>
      <c r="Q23" s="4">
        <v>28.763546798029555</v>
      </c>
      <c r="R23" s="4">
        <v>0.37192118226600984</v>
      </c>
      <c r="S23" s="6">
        <v>19.571999999999999</v>
      </c>
      <c r="T23" s="4">
        <v>7.6360000000000001</v>
      </c>
      <c r="U23" s="4">
        <v>0.39014919272430004</v>
      </c>
      <c r="V23">
        <v>3.9510000000000001</v>
      </c>
      <c r="W23">
        <v>3.9123595505617982E-2</v>
      </c>
      <c r="X23">
        <v>3.98314606741573E-3</v>
      </c>
      <c r="Y23">
        <v>1.8213483146067414E-2</v>
      </c>
      <c r="Z23">
        <v>2.2196629213483147E-2</v>
      </c>
    </row>
    <row r="24" spans="1:26" x14ac:dyDescent="0.25">
      <c r="A24" s="4" t="s">
        <v>37</v>
      </c>
      <c r="B24" s="4" t="s">
        <v>191</v>
      </c>
      <c r="C24" t="s">
        <v>185</v>
      </c>
      <c r="D24" s="4">
        <v>73</v>
      </c>
      <c r="E24" s="4">
        <v>27.5</v>
      </c>
      <c r="F24" s="4">
        <v>0.39130434782608692</v>
      </c>
      <c r="G24" s="4">
        <v>0.27439024390243899</v>
      </c>
      <c r="H24" s="6">
        <v>2.677</v>
      </c>
      <c r="I24" s="6">
        <v>0.97599999999999998</v>
      </c>
      <c r="J24" s="4">
        <v>0.51900000000000002</v>
      </c>
      <c r="K24" s="7">
        <v>0.128</v>
      </c>
      <c r="L24" s="4">
        <v>0.19387373926036608</v>
      </c>
      <c r="M24" s="4">
        <v>0.13114754098360656</v>
      </c>
      <c r="N24">
        <v>3.2494279176201371</v>
      </c>
      <c r="O24" s="4">
        <v>0.47323340471092074</v>
      </c>
      <c r="P24" s="4">
        <v>0.40925925925925921</v>
      </c>
      <c r="Q24" s="4">
        <v>22.662420382165607</v>
      </c>
      <c r="R24" s="4">
        <v>0.2643312101910828</v>
      </c>
      <c r="S24" s="6">
        <v>8.7079999999999984</v>
      </c>
      <c r="T24" s="4">
        <v>2.3810000000000002</v>
      </c>
      <c r="U24" s="4">
        <v>0.2734267340376666</v>
      </c>
      <c r="V24">
        <v>0.64700000000000002</v>
      </c>
      <c r="W24">
        <v>1.2572368421052632E-2</v>
      </c>
      <c r="X24">
        <v>8.4210526315789478E-4</v>
      </c>
      <c r="Y24">
        <v>3.4144736842105262E-3</v>
      </c>
      <c r="Z24">
        <v>4.2565789473684211E-3</v>
      </c>
    </row>
    <row r="25" spans="1:26" x14ac:dyDescent="0.25">
      <c r="A25" s="4" t="s">
        <v>38</v>
      </c>
      <c r="B25" s="4" t="s">
        <v>189</v>
      </c>
      <c r="C25" t="s">
        <v>188</v>
      </c>
      <c r="D25" s="4">
        <v>84.5</v>
      </c>
      <c r="E25" s="4">
        <v>38.5</v>
      </c>
      <c r="F25" s="4">
        <v>0.39840989399293292</v>
      </c>
      <c r="G25" s="4">
        <v>0.35652173913043483</v>
      </c>
      <c r="H25" s="6">
        <v>20.51</v>
      </c>
      <c r="I25" s="6">
        <v>7.3470000000000004</v>
      </c>
      <c r="J25" s="4">
        <v>4.069</v>
      </c>
      <c r="K25" s="6">
        <v>0.88500000000000001</v>
      </c>
      <c r="L25" s="4">
        <v>0.19839102876645537</v>
      </c>
      <c r="M25" s="4">
        <v>0.12045732952225398</v>
      </c>
      <c r="N25">
        <v>7.6712328767123283</v>
      </c>
      <c r="O25" s="4">
        <v>0.36760752688172044</v>
      </c>
      <c r="P25" s="4">
        <v>0.31257142857142861</v>
      </c>
      <c r="Q25" s="4">
        <v>26.782570422535215</v>
      </c>
      <c r="R25" s="4">
        <v>0.70422535211267612</v>
      </c>
      <c r="S25" s="6">
        <v>28.652999999999999</v>
      </c>
      <c r="T25" s="4">
        <v>12.395000000000001</v>
      </c>
      <c r="U25" s="4">
        <v>0.43258995567654351</v>
      </c>
      <c r="V25">
        <v>4.9539999999999997</v>
      </c>
      <c r="W25">
        <v>6.2067415730337076E-2</v>
      </c>
      <c r="X25">
        <v>4.9719101123595509E-3</v>
      </c>
      <c r="Y25">
        <v>2.2859550561797753E-2</v>
      </c>
      <c r="Z25">
        <v>2.7831460674157302E-2</v>
      </c>
    </row>
    <row r="26" spans="1:26" x14ac:dyDescent="0.25">
      <c r="A26" s="4" t="s">
        <v>39</v>
      </c>
      <c r="B26" s="4" t="s">
        <v>190</v>
      </c>
      <c r="C26" t="s">
        <v>188</v>
      </c>
      <c r="D26" s="4">
        <v>76.5</v>
      </c>
      <c r="E26" s="4">
        <v>39.5</v>
      </c>
      <c r="F26" s="4">
        <v>0.4110854503464203</v>
      </c>
      <c r="G26" s="4">
        <v>0.38907103825136607</v>
      </c>
      <c r="H26" s="6">
        <v>9.3049999999999997</v>
      </c>
      <c r="I26" s="6">
        <v>8.3949999999999996</v>
      </c>
      <c r="J26" s="4">
        <v>2.5069999999999997</v>
      </c>
      <c r="K26" s="4">
        <v>1.8009999999999999</v>
      </c>
      <c r="L26" s="4">
        <v>0.26942504030091347</v>
      </c>
      <c r="M26" s="4">
        <v>0.21453245979749852</v>
      </c>
      <c r="N26">
        <v>7.5706214689265536</v>
      </c>
      <c r="O26" s="4">
        <v>0.53061224489795922</v>
      </c>
      <c r="P26" s="4">
        <v>0.45534150612959723</v>
      </c>
      <c r="Q26" s="4">
        <v>24.386150234741788</v>
      </c>
      <c r="R26" s="4">
        <v>0.42957746478873238</v>
      </c>
      <c r="S26" s="6">
        <v>17.178000000000001</v>
      </c>
      <c r="T26" s="4">
        <v>6.8289999999999997</v>
      </c>
      <c r="U26" s="4">
        <v>0.39754336942600998</v>
      </c>
      <c r="V26">
        <v>4.3079999999999998</v>
      </c>
      <c r="W26">
        <v>3.4848314606741572E-2</v>
      </c>
      <c r="X26">
        <v>1.0117977528089888E-2</v>
      </c>
      <c r="Y26">
        <v>1.4084269662921346E-2</v>
      </c>
      <c r="Z26">
        <v>2.4202247191011234E-2</v>
      </c>
    </row>
    <row r="27" spans="1:26" x14ac:dyDescent="0.25">
      <c r="A27" s="4" t="s">
        <v>40</v>
      </c>
      <c r="B27" s="4" t="s">
        <v>191</v>
      </c>
      <c r="C27" t="s">
        <v>188</v>
      </c>
      <c r="D27" s="4">
        <v>15</v>
      </c>
      <c r="E27" s="4">
        <v>16</v>
      </c>
      <c r="F27" s="4">
        <v>0.75</v>
      </c>
      <c r="G27" s="4">
        <v>0.38461538461538458</v>
      </c>
      <c r="H27" s="6">
        <v>0.40099999999999997</v>
      </c>
      <c r="I27" s="6">
        <v>0.22</v>
      </c>
      <c r="J27" s="4">
        <v>0.112</v>
      </c>
      <c r="K27" s="6">
        <v>4.2000000000000003E-2</v>
      </c>
      <c r="L27" s="4">
        <v>0.27930174563591026</v>
      </c>
      <c r="M27" s="4">
        <v>0.19090909090909092</v>
      </c>
      <c r="N27">
        <v>2.7581329561527581</v>
      </c>
      <c r="O27" s="4">
        <v>0.53260869565217395</v>
      </c>
      <c r="P27" s="4">
        <v>0.41880341880341881</v>
      </c>
      <c r="Q27" s="4">
        <v>19.921568627450981</v>
      </c>
      <c r="R27" s="4">
        <v>0.23284313725490197</v>
      </c>
      <c r="S27" s="6">
        <v>1.8199999999999998</v>
      </c>
      <c r="T27" s="4">
        <v>0.54800000000000004</v>
      </c>
      <c r="U27" s="4">
        <v>0.30109890109890114</v>
      </c>
      <c r="V27">
        <v>0.154</v>
      </c>
      <c r="W27">
        <v>2.6578947368421056E-3</v>
      </c>
      <c r="X27">
        <v>2.7631578947368425E-4</v>
      </c>
      <c r="Y27">
        <v>7.3684210526315792E-4</v>
      </c>
      <c r="Z27">
        <v>1.0131578947368421E-3</v>
      </c>
    </row>
    <row r="28" spans="1:26" x14ac:dyDescent="0.25">
      <c r="A28" s="4" t="s">
        <v>41</v>
      </c>
      <c r="B28" s="4" t="s">
        <v>189</v>
      </c>
      <c r="C28" t="s">
        <v>188</v>
      </c>
      <c r="D28" s="4">
        <v>59.5</v>
      </c>
      <c r="E28" s="4">
        <v>40</v>
      </c>
      <c r="F28" s="4">
        <v>0.36004514672686233</v>
      </c>
      <c r="G28" s="4">
        <v>0.34825327510917031</v>
      </c>
      <c r="H28" s="6">
        <v>10.982000000000001</v>
      </c>
      <c r="I28" s="6">
        <v>12.03</v>
      </c>
      <c r="J28" s="4">
        <v>2.4969999999999999</v>
      </c>
      <c r="K28" s="4">
        <v>1.611</v>
      </c>
      <c r="L28" s="4">
        <v>0.22737206337643412</v>
      </c>
      <c r="M28" s="4">
        <v>0.13391521197007483</v>
      </c>
      <c r="N28">
        <v>8.9005235602094235</v>
      </c>
      <c r="O28" s="4">
        <v>0.50442477876106195</v>
      </c>
      <c r="P28" s="4">
        <v>0.45737211634904718</v>
      </c>
      <c r="Q28" s="4">
        <v>30.498371335504885</v>
      </c>
      <c r="R28" s="4">
        <v>0.43322475570032576</v>
      </c>
      <c r="S28" s="6">
        <v>19.298999999999999</v>
      </c>
      <c r="T28" s="4">
        <v>7.8270000000000008</v>
      </c>
      <c r="U28" s="4">
        <v>0.40556505518420649</v>
      </c>
      <c r="V28">
        <v>4.1079999999999997</v>
      </c>
      <c r="W28">
        <v>3.9915730337078653E-2</v>
      </c>
      <c r="X28">
        <v>9.0505617977528086E-3</v>
      </c>
      <c r="Y28">
        <v>1.402808988764045E-2</v>
      </c>
      <c r="Z28">
        <v>2.3078651685393258E-2</v>
      </c>
    </row>
    <row r="29" spans="1:26" x14ac:dyDescent="0.25">
      <c r="A29" s="4" t="s">
        <v>42</v>
      </c>
      <c r="B29" s="4" t="s">
        <v>190</v>
      </c>
      <c r="C29" t="s">
        <v>188</v>
      </c>
      <c r="D29" s="4">
        <v>75</v>
      </c>
      <c r="E29" s="4">
        <v>38</v>
      </c>
      <c r="F29" s="4">
        <v>0.37055837563451777</v>
      </c>
      <c r="G29" s="4">
        <v>0.35314443676572216</v>
      </c>
      <c r="H29" s="6">
        <v>21.016999999999999</v>
      </c>
      <c r="I29" s="6">
        <v>20.946000000000002</v>
      </c>
      <c r="J29" s="4">
        <v>5.093</v>
      </c>
      <c r="K29" s="4">
        <v>4.4790000000000001</v>
      </c>
      <c r="L29" s="4">
        <v>0.24232763952990438</v>
      </c>
      <c r="M29" s="4">
        <v>0.21383557719851046</v>
      </c>
      <c r="N29">
        <v>3.2875074716078898</v>
      </c>
      <c r="O29" s="4">
        <v>0.49103942652329746</v>
      </c>
      <c r="P29" s="4">
        <v>0.43957219251336893</v>
      </c>
      <c r="Q29" s="4">
        <v>26.680071492403933</v>
      </c>
      <c r="R29" s="4">
        <v>0.36371760500446826</v>
      </c>
      <c r="S29" s="6">
        <v>32.962000000000003</v>
      </c>
      <c r="T29" s="4">
        <v>11.536999999999999</v>
      </c>
      <c r="U29" s="4">
        <v>0.35000910138947872</v>
      </c>
      <c r="V29">
        <v>9.5719999999999992</v>
      </c>
      <c r="W29">
        <v>6.0219101123595499E-2</v>
      </c>
      <c r="X29">
        <v>2.5162921348314608E-2</v>
      </c>
      <c r="Y29">
        <v>2.8612359550561798E-2</v>
      </c>
      <c r="Z29">
        <v>5.3775280898876399E-2</v>
      </c>
    </row>
    <row r="30" spans="1:26" x14ac:dyDescent="0.25">
      <c r="A30" s="4" t="s">
        <v>44</v>
      </c>
      <c r="B30" s="4" t="s">
        <v>190</v>
      </c>
      <c r="C30" t="s">
        <v>188</v>
      </c>
      <c r="D30" s="4">
        <v>71</v>
      </c>
      <c r="E30" s="4">
        <v>41.5</v>
      </c>
      <c r="F30" s="4">
        <v>0.33535844471445936</v>
      </c>
      <c r="G30" s="4">
        <v>0.34200743494423791</v>
      </c>
      <c r="H30" s="6">
        <v>12.768000000000001</v>
      </c>
      <c r="I30" s="6">
        <v>16.227</v>
      </c>
      <c r="J30" s="4">
        <v>2.9109999999999996</v>
      </c>
      <c r="K30" s="4">
        <v>2.1850000000000001</v>
      </c>
      <c r="L30" s="4">
        <v>0.22799185463659144</v>
      </c>
      <c r="M30" s="4">
        <v>0.13465212300486842</v>
      </c>
      <c r="N30">
        <v>33</v>
      </c>
      <c r="O30" s="4">
        <v>0.47674418604651159</v>
      </c>
      <c r="P30" s="4">
        <v>0.43044619422572178</v>
      </c>
      <c r="Q30" s="4">
        <v>31.542678695350453</v>
      </c>
      <c r="R30" s="4">
        <v>0.33865371269951422</v>
      </c>
      <c r="S30" s="6">
        <v>38.580000000000005</v>
      </c>
      <c r="T30" s="4">
        <v>12.643999999999998</v>
      </c>
      <c r="U30" s="4">
        <v>0.32773457750129592</v>
      </c>
      <c r="V30">
        <v>5.0960000000000001</v>
      </c>
      <c r="W30">
        <v>6.5528089887640445E-2</v>
      </c>
      <c r="X30">
        <v>1.2275280898876405E-2</v>
      </c>
      <c r="Y30">
        <v>1.6353932584269662E-2</v>
      </c>
      <c r="Z30">
        <v>2.8629213483146069E-2</v>
      </c>
    </row>
    <row r="31" spans="1:26" x14ac:dyDescent="0.25">
      <c r="A31" s="4" t="s">
        <v>45</v>
      </c>
      <c r="B31" s="4" t="s">
        <v>189</v>
      </c>
      <c r="C31" t="s">
        <v>188</v>
      </c>
      <c r="D31" s="4">
        <v>56</v>
      </c>
      <c r="E31" s="4">
        <v>34</v>
      </c>
      <c r="F31" s="4">
        <v>0.37413925019127775</v>
      </c>
      <c r="G31" s="4">
        <v>0.36222222222222217</v>
      </c>
      <c r="H31" s="6">
        <v>18.877000000000002</v>
      </c>
      <c r="I31" s="6">
        <v>7.5640000000000001</v>
      </c>
      <c r="J31" s="4">
        <v>3.69</v>
      </c>
      <c r="K31" s="6">
        <v>0.73</v>
      </c>
      <c r="L31" s="4">
        <v>0.19547597605551728</v>
      </c>
      <c r="M31" s="4">
        <v>9.6509783183500786E-2</v>
      </c>
      <c r="N31">
        <v>9.7014925373134329</v>
      </c>
      <c r="O31" s="4">
        <v>0.56703296703296702</v>
      </c>
      <c r="P31" s="4">
        <v>0.49189704480457586</v>
      </c>
      <c r="Q31" s="4">
        <v>26.973478939157566</v>
      </c>
      <c r="R31" s="4">
        <v>0.44695787831513256</v>
      </c>
      <c r="S31" s="6">
        <v>21.335000000000001</v>
      </c>
      <c r="T31" s="4">
        <v>9.1790000000000003</v>
      </c>
      <c r="U31" s="4">
        <v>0.43023201312397469</v>
      </c>
      <c r="V31">
        <v>4.42</v>
      </c>
      <c r="W31">
        <v>4.5449438202247193E-2</v>
      </c>
      <c r="X31">
        <v>4.1011235955056178E-3</v>
      </c>
      <c r="Y31">
        <v>2.0730337078651684E-2</v>
      </c>
      <c r="Z31">
        <v>2.4831460674157303E-2</v>
      </c>
    </row>
    <row r="32" spans="1:26" x14ac:dyDescent="0.25">
      <c r="A32" s="4" t="s">
        <v>46</v>
      </c>
      <c r="B32" s="4" t="s">
        <v>191</v>
      </c>
      <c r="C32" t="s">
        <v>188</v>
      </c>
      <c r="D32" s="4">
        <v>67</v>
      </c>
      <c r="E32" s="4">
        <v>29.5</v>
      </c>
      <c r="F32" s="4">
        <v>0.33947772657450076</v>
      </c>
      <c r="G32" s="4">
        <v>0.32028985507246377</v>
      </c>
      <c r="H32" s="6">
        <v>9.3360000000000003</v>
      </c>
      <c r="I32" s="6">
        <v>6.4770000000000003</v>
      </c>
      <c r="J32" s="4">
        <v>2.0289999999999999</v>
      </c>
      <c r="K32" s="6">
        <v>0.88500000000000001</v>
      </c>
      <c r="L32" s="4">
        <v>0.21733076263924592</v>
      </c>
      <c r="M32" s="4">
        <v>0.13663733209819359</v>
      </c>
      <c r="N32">
        <v>10.734463276836157</v>
      </c>
      <c r="O32" s="4">
        <v>0.51417525773195882</v>
      </c>
      <c r="P32" s="4">
        <v>0.45967741935483875</v>
      </c>
      <c r="Q32" s="4">
        <v>26.055327868852459</v>
      </c>
      <c r="R32" s="4">
        <v>0.4344262295081967</v>
      </c>
      <c r="S32" s="6">
        <v>23.105999999999998</v>
      </c>
      <c r="T32" s="4">
        <v>9.5239999999999991</v>
      </c>
      <c r="U32" s="4">
        <v>0.41218731065524106</v>
      </c>
      <c r="V32">
        <v>2.9139999999999997</v>
      </c>
      <c r="W32">
        <v>5.4618421052631573E-2</v>
      </c>
      <c r="X32">
        <v>5.8223684210526316E-3</v>
      </c>
      <c r="Y32">
        <v>1.3348684210526315E-2</v>
      </c>
      <c r="Z32">
        <v>1.9171052631578946E-2</v>
      </c>
    </row>
    <row r="33" spans="1:26" x14ac:dyDescent="0.25">
      <c r="A33" s="4" t="s">
        <v>47</v>
      </c>
      <c r="B33" s="4" t="s">
        <v>190</v>
      </c>
      <c r="C33" t="s">
        <v>188</v>
      </c>
      <c r="D33" s="4">
        <v>78</v>
      </c>
      <c r="E33" s="4">
        <v>24.5</v>
      </c>
      <c r="F33" s="4">
        <v>0.52628398791540787</v>
      </c>
      <c r="G33" s="4">
        <v>0.45012919896640824</v>
      </c>
      <c r="H33" s="6">
        <v>21.846</v>
      </c>
      <c r="I33" s="6">
        <v>13.489000000000001</v>
      </c>
      <c r="J33" s="4">
        <v>6.7279999999999998</v>
      </c>
      <c r="K33" s="4">
        <v>2.8279999999999998</v>
      </c>
      <c r="L33" s="4">
        <v>0.3079739998169001</v>
      </c>
      <c r="M33" s="4">
        <v>0.20965230928905032</v>
      </c>
      <c r="N33">
        <v>1.5882127822426331</v>
      </c>
      <c r="O33" s="4">
        <v>0.55840000000000001</v>
      </c>
      <c r="P33" s="4">
        <v>0.47972508591065288</v>
      </c>
      <c r="Q33" s="4">
        <v>27.001951219512197</v>
      </c>
      <c r="R33" s="4">
        <v>0.38829268292682934</v>
      </c>
      <c r="S33" s="6">
        <v>39.357999999999997</v>
      </c>
      <c r="T33" s="4">
        <v>15.147</v>
      </c>
      <c r="U33" s="4">
        <v>0.38485187255449976</v>
      </c>
      <c r="V33">
        <v>9.5559999999999992</v>
      </c>
      <c r="W33">
        <v>7.8938202247191017E-2</v>
      </c>
      <c r="X33">
        <v>1.58876404494382E-2</v>
      </c>
      <c r="Y33">
        <v>3.7797752808988762E-2</v>
      </c>
      <c r="Z33">
        <v>5.3685393258426958E-2</v>
      </c>
    </row>
    <row r="34" spans="1:26" x14ac:dyDescent="0.25">
      <c r="A34" s="4" t="s">
        <v>48</v>
      </c>
      <c r="B34" s="4" t="s">
        <v>191</v>
      </c>
      <c r="C34" t="s">
        <v>188</v>
      </c>
      <c r="D34" s="4">
        <v>68</v>
      </c>
      <c r="E34" s="4">
        <v>56</v>
      </c>
      <c r="F34" s="4">
        <v>0.29933774834437088</v>
      </c>
      <c r="G34" s="4">
        <v>0.30294906166219843</v>
      </c>
      <c r="H34" s="6">
        <v>8.4789999999999992</v>
      </c>
      <c r="I34" s="6">
        <v>3.9830000000000001</v>
      </c>
      <c r="J34" s="4">
        <v>1.821</v>
      </c>
      <c r="K34" s="6">
        <v>0.76400000000000001</v>
      </c>
      <c r="L34" s="4">
        <v>0.21476589220426939</v>
      </c>
      <c r="M34" s="4">
        <v>0.19181521466231483</v>
      </c>
      <c r="N34">
        <v>5.7727272727272716</v>
      </c>
      <c r="O34" s="4">
        <v>0.6053997923156802</v>
      </c>
      <c r="P34" s="4">
        <v>0.41642857142857143</v>
      </c>
      <c r="Q34" s="4">
        <v>20.604477611940297</v>
      </c>
      <c r="R34" s="4">
        <v>0.39800995024875618</v>
      </c>
      <c r="S34" s="6">
        <v>17.984999999999999</v>
      </c>
      <c r="T34" s="4">
        <v>6.3190000000000008</v>
      </c>
      <c r="U34" s="4">
        <v>0.35134834584375874</v>
      </c>
      <c r="V34">
        <v>2.585</v>
      </c>
      <c r="W34">
        <v>3.5631578947368424E-2</v>
      </c>
      <c r="X34">
        <v>5.0263157894736843E-3</v>
      </c>
      <c r="Y34">
        <v>1.1980263157894737E-2</v>
      </c>
      <c r="Z34">
        <v>1.7006578947368421E-2</v>
      </c>
    </row>
    <row r="35" spans="1:26" x14ac:dyDescent="0.25">
      <c r="A35" s="4" t="s">
        <v>49</v>
      </c>
      <c r="B35" s="4" t="s">
        <v>189</v>
      </c>
      <c r="C35" t="s">
        <v>188</v>
      </c>
      <c r="D35" s="4">
        <v>55</v>
      </c>
      <c r="E35" s="4">
        <v>20</v>
      </c>
      <c r="F35" s="4">
        <v>0.39827373612823674</v>
      </c>
      <c r="G35" s="4">
        <v>0.37126436781609196</v>
      </c>
      <c r="H35" s="6">
        <v>10.175999999999998</v>
      </c>
      <c r="I35" s="6">
        <v>12.48</v>
      </c>
      <c r="J35" s="4">
        <v>2.198</v>
      </c>
      <c r="K35" s="6">
        <v>1.673</v>
      </c>
      <c r="L35" s="4">
        <v>0.21599842767295602</v>
      </c>
      <c r="M35" s="4">
        <v>0.13405448717948718</v>
      </c>
      <c r="N35">
        <v>3.9441747572815538</v>
      </c>
      <c r="O35" s="4">
        <v>0.52262773722627731</v>
      </c>
      <c r="P35" s="4">
        <v>0.45897435897435895</v>
      </c>
      <c r="Q35" s="4">
        <v>28.496350364963504</v>
      </c>
      <c r="R35" s="4">
        <v>0.41970802919708028</v>
      </c>
      <c r="S35" s="6">
        <v>16.498000000000001</v>
      </c>
      <c r="T35" s="4">
        <v>6.6449999999999996</v>
      </c>
      <c r="U35" s="4">
        <v>0.40277609407200865</v>
      </c>
      <c r="V35">
        <v>3.871</v>
      </c>
      <c r="W35">
        <v>3.3382022471910112E-2</v>
      </c>
      <c r="X35">
        <v>9.3988764044943829E-3</v>
      </c>
      <c r="Y35">
        <v>1.2348314606741573E-2</v>
      </c>
      <c r="Z35">
        <v>2.1747191011235956E-2</v>
      </c>
    </row>
    <row r="36" spans="1:26" x14ac:dyDescent="0.25">
      <c r="A36" s="4" t="s">
        <v>50</v>
      </c>
      <c r="B36" s="4" t="s">
        <v>191</v>
      </c>
      <c r="C36" t="s">
        <v>188</v>
      </c>
      <c r="D36" s="4">
        <v>49.5</v>
      </c>
      <c r="E36" s="4">
        <v>24.8</v>
      </c>
      <c r="F36" s="4" t="s">
        <v>51</v>
      </c>
      <c r="G36" s="4">
        <v>0.41250000000000003</v>
      </c>
      <c r="H36" s="6">
        <v>1.4220000000000002</v>
      </c>
      <c r="I36" s="6">
        <v>1.2709999999999999</v>
      </c>
      <c r="J36" s="4">
        <v>0.31300000000000006</v>
      </c>
      <c r="K36" s="6">
        <v>0.15</v>
      </c>
      <c r="L36" s="4">
        <v>0.22011251758087202</v>
      </c>
      <c r="M36" s="4">
        <v>0.11801730920535013</v>
      </c>
      <c r="N36">
        <v>7.593250444049735</v>
      </c>
      <c r="O36" s="4" t="s">
        <v>51</v>
      </c>
      <c r="P36" s="4">
        <v>0.37931034482758619</v>
      </c>
      <c r="Q36" s="4">
        <v>27.445407279029464</v>
      </c>
      <c r="R36" s="4">
        <v>0.28596187175043331</v>
      </c>
      <c r="S36" s="6">
        <v>5.242</v>
      </c>
      <c r="T36" s="4">
        <v>1.4000000000000001</v>
      </c>
      <c r="U36" s="4">
        <v>0.26707363601678752</v>
      </c>
      <c r="V36">
        <v>0.46300000000000008</v>
      </c>
      <c r="W36">
        <v>7.1842105263157903E-3</v>
      </c>
      <c r="X36">
        <v>9.8684210526315793E-4</v>
      </c>
      <c r="Y36">
        <v>2.0592105263157897E-3</v>
      </c>
      <c r="Z36">
        <v>3.046052631578948E-3</v>
      </c>
    </row>
    <row r="37" spans="1:26" x14ac:dyDescent="0.25">
      <c r="A37" s="4" t="s">
        <v>52</v>
      </c>
      <c r="B37" s="4" t="s">
        <v>190</v>
      </c>
      <c r="C37" t="s">
        <v>185</v>
      </c>
      <c r="D37" s="4">
        <v>78</v>
      </c>
      <c r="E37" s="4">
        <v>37.5</v>
      </c>
      <c r="F37" s="4">
        <v>0.30630630630630629</v>
      </c>
      <c r="G37" s="4">
        <v>0.30784708249496984</v>
      </c>
      <c r="H37" s="6">
        <v>14.706999999999999</v>
      </c>
      <c r="I37" s="6">
        <v>7.4989999999999997</v>
      </c>
      <c r="J37" s="4">
        <v>2.6619999999999999</v>
      </c>
      <c r="K37" s="4">
        <v>0.80400000000000005</v>
      </c>
      <c r="L37" s="4">
        <v>0.18100224382946897</v>
      </c>
      <c r="M37" s="4">
        <v>0.10721429523936526</v>
      </c>
      <c r="N37">
        <v>15.608465608465609</v>
      </c>
      <c r="O37" s="4">
        <v>0.4008859357696567</v>
      </c>
      <c r="P37" s="4">
        <v>0.38592750533049042</v>
      </c>
      <c r="Q37" s="4">
        <v>26.090132827324474</v>
      </c>
      <c r="R37" s="4">
        <v>0.25142314990512332</v>
      </c>
      <c r="S37" s="6">
        <v>27.380999999999997</v>
      </c>
      <c r="T37" s="4">
        <v>7.4969999999999999</v>
      </c>
      <c r="U37" s="4">
        <v>0.27380300208173552</v>
      </c>
      <c r="V37">
        <v>3.4660000000000002</v>
      </c>
      <c r="W37">
        <v>3.8595505617977525E-2</v>
      </c>
      <c r="X37">
        <v>4.5168539325842697E-3</v>
      </c>
      <c r="Y37">
        <v>1.4955056179775281E-2</v>
      </c>
      <c r="Z37">
        <v>1.9471910112359551E-2</v>
      </c>
    </row>
    <row r="38" spans="1:26" x14ac:dyDescent="0.25">
      <c r="A38" s="4" t="s">
        <v>53</v>
      </c>
      <c r="B38" s="4" t="s">
        <v>191</v>
      </c>
      <c r="C38" t="s">
        <v>185</v>
      </c>
      <c r="D38" s="4">
        <v>57</v>
      </c>
      <c r="E38" s="4">
        <v>44</v>
      </c>
      <c r="F38" s="4">
        <v>0.40034364261168387</v>
      </c>
      <c r="G38" s="4">
        <v>0.37042925278219396</v>
      </c>
      <c r="H38" s="6">
        <v>5.8610000000000007</v>
      </c>
      <c r="I38" s="6">
        <v>4.5119999999999996</v>
      </c>
      <c r="J38" s="4">
        <v>1.2590000000000001</v>
      </c>
      <c r="K38" s="6">
        <v>0.53100000000000003</v>
      </c>
      <c r="L38" s="4">
        <v>0.21480975942671898</v>
      </c>
      <c r="M38" s="4">
        <v>0.11768617021276598</v>
      </c>
      <c r="N38">
        <v>18.576388888888889</v>
      </c>
      <c r="O38" s="4">
        <v>0.45585215605749491</v>
      </c>
      <c r="P38" s="4">
        <v>0.4043715846994535</v>
      </c>
      <c r="Q38" s="4">
        <v>25.560838033843673</v>
      </c>
      <c r="R38" s="4">
        <v>0.35455278001611601</v>
      </c>
      <c r="S38" s="6">
        <v>21.593999999999998</v>
      </c>
      <c r="T38" s="4">
        <v>6.6280000000000001</v>
      </c>
      <c r="U38" s="4">
        <v>0.30693711216078545</v>
      </c>
      <c r="V38">
        <v>1.79</v>
      </c>
      <c r="W38">
        <v>3.7789473684210526E-2</v>
      </c>
      <c r="X38">
        <v>3.4934210526315792E-3</v>
      </c>
      <c r="Y38">
        <v>8.2828947368421054E-3</v>
      </c>
      <c r="Z38">
        <v>1.1776315789473685E-2</v>
      </c>
    </row>
    <row r="39" spans="1:26" x14ac:dyDescent="0.25">
      <c r="A39" s="4" t="s">
        <v>54</v>
      </c>
      <c r="B39" s="4" t="s">
        <v>190</v>
      </c>
      <c r="C39" t="s">
        <v>185</v>
      </c>
      <c r="D39" s="4">
        <v>83</v>
      </c>
      <c r="E39" s="4">
        <v>60</v>
      </c>
      <c r="F39" s="4">
        <v>0.40356083086053413</v>
      </c>
      <c r="G39" s="4">
        <v>0.37658227848101261</v>
      </c>
      <c r="H39" s="6">
        <v>25.736999999999998</v>
      </c>
      <c r="I39" s="6">
        <v>26.847999999999999</v>
      </c>
      <c r="J39" s="4">
        <v>4.4320000000000004</v>
      </c>
      <c r="K39" s="4">
        <v>5.226</v>
      </c>
      <c r="L39" s="4">
        <v>0.17220344251466763</v>
      </c>
      <c r="M39" s="4">
        <v>0.19465137067938021</v>
      </c>
      <c r="N39">
        <v>3.5008976660682221</v>
      </c>
      <c r="O39" s="4">
        <v>0.50682730923694774</v>
      </c>
      <c r="P39" s="4">
        <v>0.44863135442587981</v>
      </c>
      <c r="Q39" s="4">
        <v>26.92</v>
      </c>
      <c r="R39" s="4">
        <v>0.44848484848484849</v>
      </c>
      <c r="S39" s="6">
        <v>48.564000000000007</v>
      </c>
      <c r="T39" s="4">
        <v>3.5190000000000001</v>
      </c>
      <c r="U39" s="4">
        <v>7.2461082283172717E-2</v>
      </c>
      <c r="V39">
        <v>9.6580000000000013</v>
      </c>
      <c r="W39">
        <v>1.0601123595505618E-2</v>
      </c>
      <c r="X39">
        <v>2.9359550561797752E-2</v>
      </c>
      <c r="Y39">
        <v>2.4898876404494383E-2</v>
      </c>
      <c r="Z39">
        <v>5.4258426966292142E-2</v>
      </c>
    </row>
    <row r="40" spans="1:26" x14ac:dyDescent="0.25">
      <c r="A40" s="4" t="s">
        <v>56</v>
      </c>
      <c r="B40" s="4" t="s">
        <v>189</v>
      </c>
      <c r="C40" t="s">
        <v>185</v>
      </c>
      <c r="D40" s="4">
        <v>65</v>
      </c>
      <c r="E40" s="4">
        <v>37</v>
      </c>
      <c r="F40" s="4">
        <v>0.41276595744680855</v>
      </c>
      <c r="G40" s="4">
        <v>0.36777251184834125</v>
      </c>
      <c r="H40" s="6">
        <v>2.6189999999999998</v>
      </c>
      <c r="I40" s="6">
        <v>13.621</v>
      </c>
      <c r="J40" s="4">
        <v>2.6429999999999998</v>
      </c>
      <c r="K40" s="4">
        <v>1.6479999999999999</v>
      </c>
      <c r="L40" s="4">
        <v>1.0091638029782359</v>
      </c>
      <c r="M40" s="4">
        <v>0.12098964833712648</v>
      </c>
      <c r="N40">
        <v>5.2781740370898724</v>
      </c>
      <c r="O40" s="4">
        <v>0.49732142857142858</v>
      </c>
      <c r="P40" s="4">
        <v>0.43413873733437264</v>
      </c>
      <c r="Q40" s="4">
        <v>30.420382165605098</v>
      </c>
      <c r="R40" s="4">
        <v>0.37367303609341823</v>
      </c>
      <c r="S40" s="6">
        <v>27.932000000000002</v>
      </c>
      <c r="T40" s="4">
        <v>11.129000000000001</v>
      </c>
      <c r="U40" s="4">
        <v>0.3984319060575684</v>
      </c>
      <c r="V40">
        <v>4.2909999999999995</v>
      </c>
      <c r="W40">
        <v>5.8404494382022477E-2</v>
      </c>
      <c r="X40">
        <v>9.258426966292135E-3</v>
      </c>
      <c r="Y40">
        <v>1.4848314606741572E-2</v>
      </c>
      <c r="Z40">
        <v>2.4106741573033705E-2</v>
      </c>
    </row>
    <row r="41" spans="1:26" x14ac:dyDescent="0.25">
      <c r="A41" s="4" t="s">
        <v>57</v>
      </c>
      <c r="B41" s="4" t="s">
        <v>189</v>
      </c>
      <c r="C41" t="s">
        <v>185</v>
      </c>
      <c r="D41" s="4">
        <v>85.5</v>
      </c>
      <c r="E41" s="4">
        <v>40</v>
      </c>
      <c r="F41" s="4">
        <v>0.39807162534435259</v>
      </c>
      <c r="G41" s="4">
        <v>0.35900621118012416</v>
      </c>
      <c r="H41" s="6">
        <v>10.199</v>
      </c>
      <c r="I41" s="6">
        <v>10.254</v>
      </c>
      <c r="J41" s="4">
        <v>2.0449999999999999</v>
      </c>
      <c r="K41" s="4">
        <v>1.1259999999999999</v>
      </c>
      <c r="L41" s="4">
        <v>0.20050985390724579</v>
      </c>
      <c r="M41" s="4">
        <v>0.10981080553930173</v>
      </c>
      <c r="N41">
        <v>7.1993670886075947</v>
      </c>
      <c r="O41" s="4">
        <v>0.48267326732673266</v>
      </c>
      <c r="P41" s="4">
        <v>0.41980624327233584</v>
      </c>
      <c r="Q41" s="4">
        <v>31.645104895104897</v>
      </c>
      <c r="R41" s="4">
        <v>0.41433566433566432</v>
      </c>
      <c r="S41" s="6">
        <v>25.075999999999997</v>
      </c>
      <c r="T41" s="4">
        <v>9.3230000000000004</v>
      </c>
      <c r="U41" s="4">
        <v>0.37178975913223805</v>
      </c>
      <c r="V41">
        <v>3.1709999999999998</v>
      </c>
      <c r="W41">
        <v>4.8853932584269663E-2</v>
      </c>
      <c r="X41">
        <v>6.3258426966292126E-3</v>
      </c>
      <c r="Y41">
        <v>1.148876404494382E-2</v>
      </c>
      <c r="Z41">
        <v>1.7814606741573032E-2</v>
      </c>
    </row>
    <row r="42" spans="1:26" x14ac:dyDescent="0.25">
      <c r="A42" s="4" t="s">
        <v>58</v>
      </c>
      <c r="B42" s="4" t="s">
        <v>191</v>
      </c>
      <c r="C42" t="s">
        <v>185</v>
      </c>
      <c r="D42" s="4">
        <v>59</v>
      </c>
      <c r="E42" s="4">
        <v>52.5</v>
      </c>
      <c r="F42" s="4">
        <v>0.4354066985645933</v>
      </c>
      <c r="G42" s="4">
        <v>0.38559322033898308</v>
      </c>
      <c r="H42" s="6">
        <v>3.4279999999999999</v>
      </c>
      <c r="I42" s="6">
        <v>2.3039999999999998</v>
      </c>
      <c r="J42" s="4">
        <v>0.85599999999999998</v>
      </c>
      <c r="K42" s="6">
        <v>0.378</v>
      </c>
      <c r="L42" s="4">
        <v>0.24970828471411902</v>
      </c>
      <c r="M42" s="4">
        <v>0.1640625</v>
      </c>
      <c r="N42">
        <v>2.4402390438247012</v>
      </c>
      <c r="O42" s="4">
        <v>0.51842439644218541</v>
      </c>
      <c r="P42" s="4">
        <v>0.43496801705756927</v>
      </c>
      <c r="Q42" s="4">
        <v>22.057034220532319</v>
      </c>
      <c r="R42" s="4">
        <v>0.3536121673003802</v>
      </c>
      <c r="S42" s="6">
        <v>11.497</v>
      </c>
      <c r="T42" s="4">
        <v>5.2839999999999998</v>
      </c>
      <c r="U42" s="4">
        <v>0.45959815604070625</v>
      </c>
      <c r="V42">
        <v>1.234</v>
      </c>
      <c r="W42">
        <v>2.9631578947368419E-2</v>
      </c>
      <c r="X42">
        <v>2.486842105263158E-3</v>
      </c>
      <c r="Y42">
        <v>5.6315789473684206E-3</v>
      </c>
      <c r="Z42">
        <v>8.1184210526315786E-3</v>
      </c>
    </row>
    <row r="43" spans="1:26" x14ac:dyDescent="0.25">
      <c r="A43" s="4" t="s">
        <v>59</v>
      </c>
      <c r="B43" s="4" t="s">
        <v>191</v>
      </c>
      <c r="C43" t="s">
        <v>185</v>
      </c>
      <c r="D43" s="4">
        <v>53.5</v>
      </c>
      <c r="E43" s="4">
        <v>54.3</v>
      </c>
      <c r="F43" s="4">
        <v>0.40277777777777785</v>
      </c>
      <c r="G43" s="4">
        <v>0.31182795698924731</v>
      </c>
      <c r="H43" s="6">
        <v>1.587</v>
      </c>
      <c r="I43" s="6">
        <v>1.623</v>
      </c>
      <c r="J43" s="4">
        <v>0.32200000000000001</v>
      </c>
      <c r="K43" s="6">
        <v>0.28799999999999998</v>
      </c>
      <c r="L43" s="4">
        <v>0.20289855072463769</v>
      </c>
      <c r="M43" s="4">
        <v>0.17744916820702403</v>
      </c>
      <c r="N43">
        <v>28.340080971659919</v>
      </c>
      <c r="O43" s="4">
        <v>0.43543543543543539</v>
      </c>
      <c r="P43" s="4">
        <v>0.36989795918367341</v>
      </c>
      <c r="Q43" s="4">
        <v>22.415404040404038</v>
      </c>
      <c r="R43" s="4">
        <v>0.29545454545454547</v>
      </c>
      <c r="S43" s="6">
        <v>17.666</v>
      </c>
      <c r="T43" s="4">
        <v>1.879</v>
      </c>
      <c r="U43" s="4">
        <v>0.10636250424544322</v>
      </c>
      <c r="V43">
        <v>0.61</v>
      </c>
      <c r="W43">
        <v>9.8684210526315784E-3</v>
      </c>
      <c r="X43">
        <v>1.8947368421052631E-3</v>
      </c>
      <c r="Y43">
        <v>2.1184210526315789E-3</v>
      </c>
      <c r="Z43">
        <v>4.0131578947368417E-3</v>
      </c>
    </row>
    <row r="44" spans="1:26" x14ac:dyDescent="0.25">
      <c r="A44" s="4" t="s">
        <v>60</v>
      </c>
      <c r="B44" s="4" t="s">
        <v>190</v>
      </c>
      <c r="C44" t="s">
        <v>185</v>
      </c>
      <c r="D44" s="4">
        <v>78</v>
      </c>
      <c r="E44" s="4">
        <v>64.3</v>
      </c>
      <c r="F44" s="4">
        <v>0.40874392782789726</v>
      </c>
      <c r="G44" s="4">
        <v>0.37515923566878978</v>
      </c>
      <c r="H44" s="6">
        <v>22.399000000000001</v>
      </c>
      <c r="I44" s="6">
        <v>21.495000000000001</v>
      </c>
      <c r="J44" s="4">
        <v>4.2170000000000005</v>
      </c>
      <c r="K44" s="4">
        <v>2.2280000000000002</v>
      </c>
      <c r="L44" s="4">
        <v>0.18826733336309659</v>
      </c>
      <c r="M44" s="4">
        <v>0.10365201209583624</v>
      </c>
      <c r="N44" t="e">
        <v>#VALUE!</v>
      </c>
      <c r="O44" s="4">
        <v>0.48565430370888729</v>
      </c>
      <c r="P44" s="4">
        <v>0.42628992628992629</v>
      </c>
      <c r="Q44" s="4">
        <v>29.903743315508017</v>
      </c>
      <c r="R44" s="4">
        <v>0.38502673796791442</v>
      </c>
      <c r="S44" s="6">
        <v>38.295999999999999</v>
      </c>
      <c r="T44" s="4">
        <v>14.561</v>
      </c>
      <c r="U44" s="4">
        <v>0.38022247754334659</v>
      </c>
      <c r="V44">
        <v>6.4450000000000003</v>
      </c>
      <c r="W44">
        <v>7.6691011235955051E-2</v>
      </c>
      <c r="X44">
        <v>1.2516853932584272E-2</v>
      </c>
      <c r="Y44">
        <v>2.3691011235955059E-2</v>
      </c>
      <c r="Z44">
        <v>3.6207865168539327E-2</v>
      </c>
    </row>
    <row r="45" spans="1:26" x14ac:dyDescent="0.25">
      <c r="A45" s="4" t="s">
        <v>61</v>
      </c>
      <c r="B45" s="4" t="s">
        <v>189</v>
      </c>
      <c r="C45" t="s">
        <v>185</v>
      </c>
      <c r="D45" s="4">
        <v>74</v>
      </c>
      <c r="E45" s="4">
        <v>36.5</v>
      </c>
      <c r="F45" s="4">
        <v>0.40838206627680307</v>
      </c>
      <c r="G45" s="4">
        <v>0.38229927007299264</v>
      </c>
      <c r="H45" s="6">
        <v>11.573</v>
      </c>
      <c r="I45" s="6">
        <v>11.944000000000001</v>
      </c>
      <c r="J45" s="4">
        <v>2.7090000000000001</v>
      </c>
      <c r="K45" s="4">
        <v>1.4019999999999999</v>
      </c>
      <c r="L45" s="4">
        <v>0.23407932256113367</v>
      </c>
      <c r="M45" s="4">
        <v>0.11738111185532484</v>
      </c>
      <c r="N45">
        <v>4.2099192618223755</v>
      </c>
      <c r="O45" s="4">
        <v>0.49669421487603305</v>
      </c>
      <c r="P45" s="4">
        <v>0.43456254519161241</v>
      </c>
      <c r="Q45" s="4">
        <v>28.721759809750299</v>
      </c>
      <c r="R45" s="4">
        <v>0.40903686087990487</v>
      </c>
      <c r="S45" s="6">
        <v>24.109000000000002</v>
      </c>
      <c r="T45" s="4">
        <v>10.035999999999998</v>
      </c>
      <c r="U45" s="4">
        <v>0.41627607947239609</v>
      </c>
      <c r="V45">
        <v>4.1109999999999998</v>
      </c>
      <c r="W45">
        <v>5.1073033707865166E-2</v>
      </c>
      <c r="X45">
        <v>7.8764044943820215E-3</v>
      </c>
      <c r="Y45">
        <v>1.5219101123595506E-2</v>
      </c>
      <c r="Z45">
        <v>2.3095505617977526E-2</v>
      </c>
    </row>
    <row r="46" spans="1:26" x14ac:dyDescent="0.25">
      <c r="A46" s="4" t="s">
        <v>62</v>
      </c>
      <c r="B46" s="4" t="s">
        <v>189</v>
      </c>
      <c r="C46" t="s">
        <v>185</v>
      </c>
      <c r="D46" s="4">
        <v>45.5</v>
      </c>
      <c r="E46" s="4">
        <v>41</v>
      </c>
      <c r="F46" s="4">
        <v>0.37006802721088439</v>
      </c>
      <c r="G46" s="4">
        <v>0.34343434343434343</v>
      </c>
      <c r="H46" s="6">
        <v>8.3650000000000002</v>
      </c>
      <c r="I46" s="6">
        <v>4.9569999999999999</v>
      </c>
      <c r="J46" s="4">
        <v>1.6739999999999999</v>
      </c>
      <c r="K46" s="4">
        <v>0.63200000000000001</v>
      </c>
      <c r="L46" s="4">
        <v>0.20011954572624027</v>
      </c>
      <c r="M46" s="4">
        <v>0.12749646963889449</v>
      </c>
      <c r="N46">
        <v>4.1417165668662674</v>
      </c>
      <c r="O46" s="4">
        <v>0.48372093023255819</v>
      </c>
      <c r="P46" s="4">
        <v>0.42105263157894735</v>
      </c>
      <c r="Q46" s="4">
        <v>28.450549450549449</v>
      </c>
      <c r="R46" s="4">
        <v>0.39120879120879115</v>
      </c>
      <c r="S46" s="6">
        <v>18.484999999999999</v>
      </c>
      <c r="T46" s="4">
        <v>6.9619999999999997</v>
      </c>
      <c r="U46" s="4">
        <v>0.37662969975655936</v>
      </c>
      <c r="V46">
        <v>2.306</v>
      </c>
      <c r="W46">
        <v>3.4191011235955054E-2</v>
      </c>
      <c r="X46">
        <v>3.5505617977528089E-3</v>
      </c>
      <c r="Y46">
        <v>9.404494382022472E-3</v>
      </c>
      <c r="Z46">
        <v>1.2955056179775281E-2</v>
      </c>
    </row>
    <row r="47" spans="1:26" x14ac:dyDescent="0.25">
      <c r="A47" s="4" t="s">
        <v>63</v>
      </c>
      <c r="B47" s="4" t="s">
        <v>190</v>
      </c>
      <c r="C47" t="s">
        <v>185</v>
      </c>
      <c r="D47" s="4">
        <v>73.5</v>
      </c>
      <c r="E47" s="4">
        <v>44.5</v>
      </c>
      <c r="F47" s="4">
        <v>0.36197440585009139</v>
      </c>
      <c r="G47" s="4">
        <v>0.33730834752981265</v>
      </c>
      <c r="H47" s="6">
        <v>15.147</v>
      </c>
      <c r="I47" s="6">
        <v>23.951000000000001</v>
      </c>
      <c r="J47" s="4">
        <v>2.7189999999999999</v>
      </c>
      <c r="K47" s="4">
        <v>3.012</v>
      </c>
      <c r="L47" s="4">
        <v>0.17950749323298343</v>
      </c>
      <c r="M47" s="4">
        <v>0.12575675337146675</v>
      </c>
      <c r="N47">
        <v>6.1457418788410889</v>
      </c>
      <c r="O47" s="4">
        <v>0.44880952380952382</v>
      </c>
      <c r="P47" s="4">
        <v>0.40712742980561556</v>
      </c>
      <c r="Q47" s="4">
        <v>29.541338582677163</v>
      </c>
      <c r="R47" s="4">
        <v>0.38976377952755908</v>
      </c>
      <c r="S47" s="6">
        <v>33.347000000000001</v>
      </c>
      <c r="T47" s="4">
        <v>11.660000000000002</v>
      </c>
      <c r="U47" s="4">
        <v>0.34965664077728137</v>
      </c>
      <c r="V47">
        <v>5.7309999999999999</v>
      </c>
      <c r="W47">
        <v>6.1162921348314608E-2</v>
      </c>
      <c r="X47">
        <v>1.6921348314606743E-2</v>
      </c>
      <c r="Y47">
        <v>1.5275280898876404E-2</v>
      </c>
      <c r="Z47">
        <v>3.2196629213483145E-2</v>
      </c>
    </row>
    <row r="48" spans="1:26" x14ac:dyDescent="0.25">
      <c r="A48" s="4" t="s">
        <v>64</v>
      </c>
      <c r="B48" s="4" t="s">
        <v>191</v>
      </c>
      <c r="C48" t="s">
        <v>185</v>
      </c>
      <c r="D48" s="4">
        <v>70</v>
      </c>
      <c r="E48" s="4">
        <v>39.5</v>
      </c>
      <c r="F48" s="4">
        <v>0.4705882352941177</v>
      </c>
      <c r="G48" s="4">
        <v>0.42944785276073622</v>
      </c>
      <c r="H48" s="6">
        <v>8.3580000000000005</v>
      </c>
      <c r="I48" s="6">
        <v>1.2929999999999999</v>
      </c>
      <c r="J48" s="4">
        <v>1.829</v>
      </c>
      <c r="K48" s="6">
        <v>0.247</v>
      </c>
      <c r="L48" s="4">
        <v>0.21883225652069871</v>
      </c>
      <c r="M48" s="4">
        <v>0.19102861562258314</v>
      </c>
      <c r="N48" s="4">
        <v>15.443037974683543</v>
      </c>
      <c r="O48" s="4">
        <v>0.54681647940074907</v>
      </c>
      <c r="P48" s="4">
        <v>0.48612652608213097</v>
      </c>
      <c r="Q48" s="4">
        <v>25.474576271186439</v>
      </c>
      <c r="R48" s="4">
        <v>0.42130750605326872</v>
      </c>
      <c r="S48" s="6">
        <v>11.738000000000001</v>
      </c>
      <c r="T48" s="4">
        <v>8.5190000000000001</v>
      </c>
      <c r="U48" s="4">
        <v>0.72576248083148742</v>
      </c>
      <c r="V48" s="4">
        <v>2.0760000000000001</v>
      </c>
      <c r="W48">
        <v>4.9730263157894736E-2</v>
      </c>
      <c r="X48">
        <v>1.6249999999999999E-3</v>
      </c>
      <c r="Y48">
        <v>1.2032894736842105E-2</v>
      </c>
      <c r="Z48">
        <v>1.3657894736842105E-2</v>
      </c>
    </row>
    <row r="49" spans="1:26" s="4" customFormat="1" x14ac:dyDescent="0.25">
      <c r="A49" s="4" t="s">
        <v>70</v>
      </c>
      <c r="B49" s="4" t="s">
        <v>190</v>
      </c>
      <c r="C49" s="4" t="s">
        <v>188</v>
      </c>
      <c r="D49" s="4">
        <v>78</v>
      </c>
      <c r="E49" s="4">
        <v>84.5</v>
      </c>
      <c r="F49" s="4">
        <v>0.42060889929742395</v>
      </c>
      <c r="G49" s="4">
        <v>0.37573221757322173</v>
      </c>
      <c r="H49" s="6">
        <v>24.94</v>
      </c>
      <c r="I49" s="6">
        <v>24.913</v>
      </c>
      <c r="J49" s="4">
        <v>9.3879999999999999</v>
      </c>
      <c r="K49" s="4">
        <v>6.7549999999999999</v>
      </c>
      <c r="L49" s="4">
        <v>0.37642341619887726</v>
      </c>
      <c r="M49" s="4">
        <v>0.27114357965720709</v>
      </c>
      <c r="N49" s="4">
        <v>1.1547002220577349</v>
      </c>
      <c r="O49" s="4">
        <v>0.45851917930419267</v>
      </c>
      <c r="P49" s="4">
        <v>0.4039292730844794</v>
      </c>
      <c r="Q49" s="4">
        <v>15.804842615012108</v>
      </c>
      <c r="R49" s="4">
        <v>0.33946731234866828</v>
      </c>
      <c r="S49" s="6">
        <v>62.055</v>
      </c>
      <c r="T49" s="4">
        <v>24.213000000000001</v>
      </c>
      <c r="U49" s="4">
        <v>0.39018612521150592</v>
      </c>
      <c r="V49" s="4">
        <v>16.143000000000001</v>
      </c>
      <c r="W49" s="4">
        <v>0.12491111111111113</v>
      </c>
      <c r="X49" s="4">
        <v>3.7527777777777778E-2</v>
      </c>
      <c r="Y49" s="4">
        <v>5.2155555555555552E-2</v>
      </c>
      <c r="Z49" s="4">
        <v>8.9683333333333337E-2</v>
      </c>
    </row>
    <row r="50" spans="1:26" s="4" customFormat="1" x14ac:dyDescent="0.25">
      <c r="A50" s="4" t="s">
        <v>81</v>
      </c>
      <c r="B50" s="4" t="s">
        <v>189</v>
      </c>
      <c r="C50" s="4" t="s">
        <v>188</v>
      </c>
      <c r="D50" s="4" t="s">
        <v>33</v>
      </c>
      <c r="E50" s="4" t="s">
        <v>33</v>
      </c>
      <c r="F50" s="4">
        <v>0.33565217391304353</v>
      </c>
      <c r="G50" s="4">
        <v>0.30062305295950154</v>
      </c>
      <c r="H50" s="6">
        <v>16.596</v>
      </c>
      <c r="I50" s="6">
        <v>21.390999999999998</v>
      </c>
      <c r="J50" s="4">
        <v>2.944</v>
      </c>
      <c r="K50" s="6">
        <v>3.3639999999999999</v>
      </c>
      <c r="L50" s="4">
        <v>0.17739214268498432</v>
      </c>
      <c r="M50" s="4">
        <v>0.15726240007479783</v>
      </c>
      <c r="N50" s="4">
        <v>7.2082379862700225</v>
      </c>
      <c r="O50" s="4">
        <v>0.42386464826357967</v>
      </c>
      <c r="P50" s="4">
        <v>0.37658227848101261</v>
      </c>
      <c r="Q50" s="4">
        <v>20.204931506849316</v>
      </c>
      <c r="R50" s="4">
        <v>0.3906849315068493</v>
      </c>
      <c r="S50" s="6">
        <v>26.774999999999999</v>
      </c>
      <c r="T50" s="4">
        <v>9.8290000000000006</v>
      </c>
      <c r="U50" s="4">
        <v>0.36709617180205417</v>
      </c>
      <c r="V50" s="4">
        <v>6.3079999999999998</v>
      </c>
      <c r="W50" s="4">
        <v>4.8000000000000001E-2</v>
      </c>
      <c r="X50" s="4">
        <v>1.8688888888888887E-2</v>
      </c>
      <c r="Y50" s="4">
        <v>1.6355555555555554E-2</v>
      </c>
      <c r="Z50" s="4">
        <v>3.5044444444444441E-2</v>
      </c>
    </row>
    <row r="51" spans="1:26" s="4" customFormat="1" x14ac:dyDescent="0.25">
      <c r="A51" s="4" t="s">
        <v>92</v>
      </c>
      <c r="B51" s="4" t="s">
        <v>191</v>
      </c>
      <c r="C51" s="4" t="s">
        <v>188</v>
      </c>
      <c r="D51" s="4">
        <v>87</v>
      </c>
      <c r="E51" s="4">
        <v>58</v>
      </c>
      <c r="F51" s="4">
        <v>0.26817042606516289</v>
      </c>
      <c r="G51" s="4">
        <v>0.26225490196078433</v>
      </c>
      <c r="H51" s="6">
        <v>4.1420000000000003</v>
      </c>
      <c r="I51" s="6">
        <v>1.7669999999999999</v>
      </c>
      <c r="J51" s="4">
        <v>1.012</v>
      </c>
      <c r="K51" s="4">
        <v>0.48199999999999998</v>
      </c>
      <c r="L51" s="4">
        <v>0.24432641236117816</v>
      </c>
      <c r="M51" s="4">
        <v>0.2727787209960385</v>
      </c>
      <c r="N51" s="4">
        <v>2.3439706297656033</v>
      </c>
      <c r="O51" s="4">
        <v>0.40350877192982459</v>
      </c>
      <c r="P51" s="4">
        <v>0.36817325800376649</v>
      </c>
      <c r="Q51" s="4">
        <v>21.460921843687373</v>
      </c>
      <c r="R51" s="4">
        <v>0.32264529058116231</v>
      </c>
      <c r="S51" s="6">
        <v>13.76</v>
      </c>
      <c r="T51" s="4">
        <v>3.7149999999999999</v>
      </c>
      <c r="U51" s="4">
        <v>0.26998546511627908</v>
      </c>
      <c r="V51" s="4">
        <v>1.494</v>
      </c>
      <c r="W51" s="4">
        <v>2.0809210526315788E-2</v>
      </c>
      <c r="X51" s="4">
        <v>3.1710526315789473E-3</v>
      </c>
      <c r="Y51" s="4">
        <v>6.6578947368421057E-3</v>
      </c>
      <c r="Z51" s="4">
        <v>9.8289473684210534E-3</v>
      </c>
    </row>
    <row r="52" spans="1:26" s="4" customFormat="1" x14ac:dyDescent="0.25">
      <c r="A52" s="4" t="s">
        <v>103</v>
      </c>
      <c r="B52" s="4" t="s">
        <v>190</v>
      </c>
      <c r="C52" s="4" t="s">
        <v>188</v>
      </c>
      <c r="D52" s="4">
        <v>75</v>
      </c>
      <c r="E52" s="4">
        <v>85</v>
      </c>
      <c r="F52" s="4">
        <v>0.40419947506561676</v>
      </c>
      <c r="G52" s="4">
        <v>0.36256621542083578</v>
      </c>
      <c r="H52" s="6">
        <v>23.375</v>
      </c>
      <c r="I52" s="6">
        <v>22.399000000000001</v>
      </c>
      <c r="J52" s="4">
        <v>7.2779999999999996</v>
      </c>
      <c r="K52" s="4">
        <v>4.2169999999999996</v>
      </c>
      <c r="L52" s="4">
        <v>0.31135828877005345</v>
      </c>
      <c r="M52" s="4">
        <v>0.18826733336309653</v>
      </c>
      <c r="N52" s="4">
        <v>6.4028776978417277</v>
      </c>
      <c r="O52" s="4">
        <v>0.44708115804461313</v>
      </c>
      <c r="P52" s="4">
        <v>0.67381974248927035</v>
      </c>
      <c r="Q52" s="4">
        <v>18.985552763819097</v>
      </c>
      <c r="R52" s="4">
        <v>0.38065326633165825</v>
      </c>
      <c r="S52" s="6">
        <v>53.908000000000001</v>
      </c>
      <c r="T52" s="4">
        <v>20.334000000000003</v>
      </c>
      <c r="U52" s="4">
        <v>0.37719818950805079</v>
      </c>
      <c r="V52" s="4">
        <v>11.494999999999999</v>
      </c>
      <c r="W52" s="4">
        <v>0.10436666666666668</v>
      </c>
      <c r="X52" s="4">
        <v>2.3427777777777777E-2</v>
      </c>
      <c r="Y52" s="4">
        <v>4.0433333333333328E-2</v>
      </c>
      <c r="Z52" s="4">
        <v>6.3861111111111105E-2</v>
      </c>
    </row>
    <row r="53" spans="1:26" s="4" customFormat="1" x14ac:dyDescent="0.25">
      <c r="A53" s="4" t="s">
        <v>114</v>
      </c>
      <c r="B53" s="4" t="s">
        <v>191</v>
      </c>
      <c r="C53" s="4" t="s">
        <v>188</v>
      </c>
      <c r="D53" s="4">
        <v>73.5</v>
      </c>
      <c r="E53" s="4">
        <v>58</v>
      </c>
      <c r="F53" s="4">
        <v>0.29589041095890412</v>
      </c>
      <c r="G53" s="4">
        <v>0.26999999999999996</v>
      </c>
      <c r="H53" s="6">
        <v>7.5250000000000004</v>
      </c>
      <c r="I53" s="6">
        <v>2.996</v>
      </c>
      <c r="J53" s="4">
        <v>1.548</v>
      </c>
      <c r="K53" s="4">
        <v>0.753</v>
      </c>
      <c r="L53" s="4">
        <v>0.20571428571428571</v>
      </c>
      <c r="M53" s="4">
        <v>0.25133511348464621</v>
      </c>
      <c r="N53" s="4">
        <v>4.0484903934126262</v>
      </c>
      <c r="O53" s="4">
        <v>0.430379746835443</v>
      </c>
      <c r="P53" s="4">
        <v>0.3923076923076923</v>
      </c>
      <c r="Q53" s="4">
        <v>22.24086603518268</v>
      </c>
      <c r="R53" s="4">
        <v>0.40324763193504737</v>
      </c>
      <c r="S53" s="6">
        <v>18.521000000000001</v>
      </c>
      <c r="T53" s="4">
        <v>6.7119999999999997</v>
      </c>
      <c r="U53" s="4">
        <v>0.36239943847524431</v>
      </c>
      <c r="V53" s="4">
        <v>2.3010000000000002</v>
      </c>
      <c r="W53" s="4">
        <v>3.8842105263157893E-2</v>
      </c>
      <c r="X53" s="4">
        <v>4.9539473684210526E-3</v>
      </c>
      <c r="Y53" s="4">
        <v>1.018421052631579E-2</v>
      </c>
      <c r="Z53" s="4">
        <v>1.5138157894736843E-2</v>
      </c>
    </row>
    <row r="54" spans="1:26" s="4" customFormat="1" x14ac:dyDescent="0.25">
      <c r="A54" s="4" t="s">
        <v>115</v>
      </c>
      <c r="B54" s="4" t="s">
        <v>189</v>
      </c>
      <c r="C54" s="4" t="s">
        <v>188</v>
      </c>
      <c r="D54" s="4">
        <v>83</v>
      </c>
      <c r="E54" s="4">
        <v>85</v>
      </c>
      <c r="F54" s="4">
        <v>0.37583001328021243</v>
      </c>
      <c r="G54" s="4">
        <v>0.34809348093480935</v>
      </c>
      <c r="H54" s="6">
        <v>21.763999999999999</v>
      </c>
      <c r="I54" s="6">
        <v>13.398999999999999</v>
      </c>
      <c r="J54" s="4">
        <v>4.7540000000000004</v>
      </c>
      <c r="K54" s="6">
        <v>2.4710000000000001</v>
      </c>
      <c r="L54" s="4">
        <v>0.21843411137658522</v>
      </c>
      <c r="M54" s="4">
        <v>0.18441674751847154</v>
      </c>
      <c r="N54" s="4">
        <v>2.4007682458386683</v>
      </c>
      <c r="O54" s="4">
        <v>0.46147332768839966</v>
      </c>
      <c r="P54" s="4">
        <v>0.40946656649135993</v>
      </c>
      <c r="Q54" s="4">
        <v>21.971284996410624</v>
      </c>
      <c r="R54" s="4">
        <v>0.38119167264895909</v>
      </c>
      <c r="S54" s="6">
        <v>30.712</v>
      </c>
      <c r="T54" s="4">
        <v>11.227</v>
      </c>
      <c r="U54" s="4">
        <v>0.36555743683250846</v>
      </c>
      <c r="V54" s="4">
        <v>7.2250000000000005</v>
      </c>
      <c r="W54" s="4">
        <v>5.6394444444444441E-2</v>
      </c>
      <c r="X54" s="4">
        <v>1.3727777777777778E-2</v>
      </c>
      <c r="Y54" s="4">
        <v>2.6411111111111114E-2</v>
      </c>
      <c r="Z54" s="4">
        <v>4.0138888888888891E-2</v>
      </c>
    </row>
    <row r="55" spans="1:26" s="4" customFormat="1" x14ac:dyDescent="0.25">
      <c r="A55" s="4" t="s">
        <v>116</v>
      </c>
      <c r="B55" s="4" t="s">
        <v>191</v>
      </c>
      <c r="C55" s="4" t="s">
        <v>188</v>
      </c>
      <c r="D55" s="4">
        <v>37.5</v>
      </c>
      <c r="E55" s="4">
        <v>57.5</v>
      </c>
      <c r="F55" s="4">
        <v>0.33173076923076927</v>
      </c>
      <c r="G55" s="4">
        <v>0.3</v>
      </c>
      <c r="H55" s="6">
        <v>2.68</v>
      </c>
      <c r="I55" s="6">
        <v>1.276</v>
      </c>
      <c r="J55" s="4">
        <v>0.7629999999999999</v>
      </c>
      <c r="K55" s="4">
        <v>0.22900000000000001</v>
      </c>
      <c r="L55" s="4">
        <v>0.28470149253731336</v>
      </c>
      <c r="M55" s="4">
        <v>0.17946708463949843</v>
      </c>
      <c r="N55" s="4">
        <v>4.8267326732673261</v>
      </c>
      <c r="O55" s="4">
        <v>0.38849929873772798</v>
      </c>
      <c r="P55" s="4">
        <v>0.35376756066411241</v>
      </c>
      <c r="Q55" s="4">
        <v>23.91223733003708</v>
      </c>
      <c r="R55" s="4">
        <v>0.33374536464771321</v>
      </c>
      <c r="S55" s="6">
        <v>11.19</v>
      </c>
      <c r="T55" s="4">
        <v>3.6720000000000002</v>
      </c>
      <c r="U55" s="4">
        <v>0.32815013404825738</v>
      </c>
      <c r="V55" s="4">
        <v>0.99199999999999988</v>
      </c>
      <c r="W55" s="4">
        <v>2.0559210526315791E-2</v>
      </c>
      <c r="X55" s="4">
        <v>1.5065789473684211E-3</v>
      </c>
      <c r="Y55" s="4">
        <v>5.0197368421052626E-3</v>
      </c>
      <c r="Z55" s="4">
        <v>6.526315789473683E-3</v>
      </c>
    </row>
    <row r="56" spans="1:26" s="4" customFormat="1" x14ac:dyDescent="0.25">
      <c r="A56" s="4" t="s">
        <v>117</v>
      </c>
      <c r="B56" s="4" t="s">
        <v>190</v>
      </c>
      <c r="C56" s="4" t="s">
        <v>188</v>
      </c>
      <c r="D56" s="4">
        <v>76</v>
      </c>
      <c r="E56" s="4">
        <v>103.5</v>
      </c>
      <c r="F56" s="4">
        <v>0.38431179082387762</v>
      </c>
      <c r="G56" s="4">
        <v>0.34699331848552339</v>
      </c>
      <c r="H56" s="6">
        <v>29.089000000000002</v>
      </c>
      <c r="I56" s="6">
        <v>22.707999999999998</v>
      </c>
      <c r="J56" s="4">
        <v>9.18</v>
      </c>
      <c r="K56" s="4">
        <v>5.91</v>
      </c>
      <c r="L56" s="4">
        <v>0.31558321014816593</v>
      </c>
      <c r="M56" s="4">
        <v>0.26026070107451121</v>
      </c>
      <c r="N56" s="4">
        <v>12.057877813504824</v>
      </c>
      <c r="O56" s="4">
        <v>0.43234165067178504</v>
      </c>
      <c r="P56" s="4">
        <v>0.38836206896551728</v>
      </c>
      <c r="Q56" s="4">
        <v>18.127555988315486</v>
      </c>
      <c r="R56" s="4">
        <v>0.30915287244401174</v>
      </c>
      <c r="S56" s="6">
        <v>68.281999999999996</v>
      </c>
      <c r="T56" s="4">
        <v>22.786000000000001</v>
      </c>
      <c r="U56" s="4">
        <v>0.33370434375091534</v>
      </c>
      <c r="V56" s="4">
        <v>15.09</v>
      </c>
      <c r="W56" s="4">
        <v>0.11805555555555555</v>
      </c>
      <c r="X56" s="4">
        <v>3.2833333333333332E-2</v>
      </c>
      <c r="Y56" s="4">
        <v>5.0999999999999997E-2</v>
      </c>
      <c r="Z56" s="4">
        <v>8.3833333333333329E-2</v>
      </c>
    </row>
    <row r="57" spans="1:26" s="4" customFormat="1" x14ac:dyDescent="0.25">
      <c r="A57" s="4" t="s">
        <v>118</v>
      </c>
      <c r="B57" s="4" t="s">
        <v>190</v>
      </c>
      <c r="C57" s="4" t="s">
        <v>188</v>
      </c>
      <c r="D57" s="4">
        <v>77</v>
      </c>
      <c r="E57" s="4">
        <v>93.5</v>
      </c>
      <c r="F57" s="4">
        <v>0.35973282442748089</v>
      </c>
      <c r="G57" s="4">
        <v>0.33333333333333331</v>
      </c>
      <c r="H57" s="6">
        <v>16.483999999999998</v>
      </c>
      <c r="I57" s="6">
        <v>21.039000000000001</v>
      </c>
      <c r="J57" s="4">
        <v>5.1159999999999997</v>
      </c>
      <c r="K57" s="6">
        <v>5.3159999999999998</v>
      </c>
      <c r="L57" s="4">
        <v>0.31036156272749332</v>
      </c>
      <c r="M57" s="4">
        <v>0.25267360615998857</v>
      </c>
      <c r="N57" s="4">
        <v>3.032178217821782</v>
      </c>
      <c r="O57" s="4">
        <v>0.41102620087336245</v>
      </c>
      <c r="P57" s="4">
        <v>0.37725450901803609</v>
      </c>
      <c r="Q57" s="4">
        <v>19.15921963499056</v>
      </c>
      <c r="R57" s="4">
        <v>0.33731906859660166</v>
      </c>
      <c r="S57" s="6">
        <v>50.917000000000002</v>
      </c>
      <c r="T57" s="4">
        <v>18.006</v>
      </c>
      <c r="U57" s="4">
        <v>0.35363434609266059</v>
      </c>
      <c r="V57" s="4">
        <v>10.431999999999999</v>
      </c>
      <c r="W57" s="4">
        <v>9.2872222222222217E-2</v>
      </c>
      <c r="X57" s="4">
        <v>2.9533333333333332E-2</v>
      </c>
      <c r="Y57" s="4">
        <v>2.842222222222222E-2</v>
      </c>
      <c r="Z57" s="4">
        <v>5.7955555555555545E-2</v>
      </c>
    </row>
    <row r="58" spans="1:26" s="4" customFormat="1" x14ac:dyDescent="0.25">
      <c r="A58" s="4" t="s">
        <v>71</v>
      </c>
      <c r="B58" s="4" t="s">
        <v>189</v>
      </c>
      <c r="C58" s="4" t="s">
        <v>188</v>
      </c>
      <c r="D58" s="4">
        <v>63</v>
      </c>
      <c r="E58" s="4">
        <v>72</v>
      </c>
      <c r="F58" s="4">
        <v>0.35354838709677422</v>
      </c>
      <c r="G58" s="4">
        <v>0.31712962962962965</v>
      </c>
      <c r="H58" s="6">
        <v>17.189</v>
      </c>
      <c r="I58" s="6">
        <v>5.6980000000000004</v>
      </c>
      <c r="J58" s="4">
        <v>3.4940000000000002</v>
      </c>
      <c r="K58" s="6">
        <v>0.874</v>
      </c>
      <c r="L58" s="4">
        <v>0.20326953284077026</v>
      </c>
      <c r="M58" s="4">
        <v>0.15338715338715336</v>
      </c>
      <c r="N58" s="4">
        <v>2.6506024096385539</v>
      </c>
      <c r="O58" s="4">
        <v>0.31601005867560772</v>
      </c>
      <c r="P58" s="4">
        <v>0.33994589720468893</v>
      </c>
      <c r="Q58" s="4">
        <v>21.546946815495733</v>
      </c>
      <c r="R58" s="4">
        <v>0.59750492449113601</v>
      </c>
      <c r="S58" s="6">
        <v>20.756999999999998</v>
      </c>
      <c r="T58" s="4">
        <v>7.5679999999999996</v>
      </c>
      <c r="U58" s="4">
        <v>0.36459989401165871</v>
      </c>
      <c r="V58" s="4">
        <v>4.3680000000000003</v>
      </c>
      <c r="W58" s="4">
        <v>3.4894444444444443E-2</v>
      </c>
      <c r="X58" s="4">
        <v>4.8555555555555557E-3</v>
      </c>
      <c r="Y58" s="4">
        <v>1.9411111111111112E-2</v>
      </c>
      <c r="Z58" s="4">
        <v>2.4266666666666669E-2</v>
      </c>
    </row>
    <row r="59" spans="1:26" s="4" customFormat="1" x14ac:dyDescent="0.25">
      <c r="A59" s="4" t="s">
        <v>72</v>
      </c>
      <c r="B59" s="4" t="s">
        <v>189</v>
      </c>
      <c r="C59" s="4" t="s">
        <v>188</v>
      </c>
      <c r="D59" s="4">
        <v>83</v>
      </c>
      <c r="E59" s="4">
        <v>70.5</v>
      </c>
      <c r="F59" s="4">
        <v>0.37818696883852693</v>
      </c>
      <c r="G59" s="4">
        <v>0.35364238410596027</v>
      </c>
      <c r="H59" s="6">
        <v>21.858999999999998</v>
      </c>
      <c r="I59" s="6">
        <v>14.939</v>
      </c>
      <c r="J59" s="4">
        <v>4.6280000000000001</v>
      </c>
      <c r="K59" s="6">
        <v>3.5409999999999999</v>
      </c>
      <c r="L59" s="4">
        <v>0.21172057276179151</v>
      </c>
      <c r="M59" s="4">
        <v>0.23703059107035276</v>
      </c>
      <c r="N59" s="4">
        <v>4.491525423728814</v>
      </c>
      <c r="O59" s="4">
        <v>0.42471042471042469</v>
      </c>
      <c r="P59" s="4">
        <v>0.37800687285223372</v>
      </c>
      <c r="Q59" s="4">
        <v>22.20326936744847</v>
      </c>
      <c r="R59" s="4">
        <v>0.34399431414356785</v>
      </c>
      <c r="S59" s="6">
        <v>26.501000000000001</v>
      </c>
      <c r="T59" s="4">
        <v>9.1280000000000001</v>
      </c>
      <c r="U59" s="4">
        <v>0.3444398324591525</v>
      </c>
      <c r="V59" s="4">
        <v>8.1690000000000005</v>
      </c>
      <c r="W59" s="4">
        <v>4.557777777777778E-2</v>
      </c>
      <c r="X59" s="4">
        <v>1.9672222222222223E-2</v>
      </c>
      <c r="Y59" s="4">
        <v>2.5711111111111112E-2</v>
      </c>
      <c r="Z59" s="4">
        <v>4.5383333333333338E-2</v>
      </c>
    </row>
    <row r="60" spans="1:26" s="4" customFormat="1" x14ac:dyDescent="0.25">
      <c r="A60" s="4" t="s">
        <v>73</v>
      </c>
      <c r="B60" s="4" t="s">
        <v>191</v>
      </c>
      <c r="C60" s="4" t="s">
        <v>188</v>
      </c>
      <c r="D60" s="4">
        <v>44.5</v>
      </c>
      <c r="E60" s="4">
        <v>65</v>
      </c>
      <c r="F60" s="4">
        <v>0.25862068965517243</v>
      </c>
      <c r="G60" s="4">
        <v>0.23809523809523808</v>
      </c>
      <c r="H60" s="6">
        <v>3.4849999999999999</v>
      </c>
      <c r="I60" s="6">
        <v>4.0529999999999999</v>
      </c>
      <c r="J60" s="4">
        <v>0.89800000000000002</v>
      </c>
      <c r="K60" s="4">
        <v>0.69499999999999995</v>
      </c>
      <c r="L60" s="4">
        <v>0.25767575322812053</v>
      </c>
      <c r="M60" s="4">
        <v>0.17147791759190723</v>
      </c>
      <c r="N60" s="4" t="e">
        <v>#VALUE!</v>
      </c>
      <c r="O60" s="4">
        <v>0.37362637362637363</v>
      </c>
      <c r="P60" s="4">
        <v>0.33999999999999997</v>
      </c>
      <c r="Q60" s="4">
        <v>17.792054099746405</v>
      </c>
      <c r="R60" s="4">
        <v>0.28825021132713441</v>
      </c>
      <c r="S60" s="6">
        <v>14.282</v>
      </c>
      <c r="T60" s="4">
        <v>4.5720000000000001</v>
      </c>
      <c r="U60" s="4">
        <v>0.3201232320403305</v>
      </c>
      <c r="V60" s="4">
        <v>1.593</v>
      </c>
      <c r="W60" s="4">
        <v>2.5822368421052632E-2</v>
      </c>
      <c r="X60" s="4">
        <v>4.5723684210526314E-3</v>
      </c>
      <c r="Y60" s="4">
        <v>5.907894736842105E-3</v>
      </c>
      <c r="Z60" s="4">
        <v>1.0480263157894737E-2</v>
      </c>
    </row>
    <row r="61" spans="1:26" s="4" customFormat="1" x14ac:dyDescent="0.25">
      <c r="A61" s="4" t="s">
        <v>74</v>
      </c>
      <c r="B61" s="4" t="s">
        <v>189</v>
      </c>
      <c r="C61" s="4" t="s">
        <v>185</v>
      </c>
      <c r="D61" s="4">
        <v>88.5</v>
      </c>
      <c r="E61" s="4">
        <v>64</v>
      </c>
      <c r="F61" s="4">
        <v>0.3674008810572687</v>
      </c>
      <c r="G61" s="4">
        <v>0.34264585045193097</v>
      </c>
      <c r="H61" s="6">
        <v>17.54</v>
      </c>
      <c r="I61" s="6">
        <v>15.010999999999999</v>
      </c>
      <c r="J61" s="4">
        <v>3.6729999999999996</v>
      </c>
      <c r="K61" s="4">
        <v>2.1859999999999999</v>
      </c>
      <c r="L61" s="4">
        <v>0.20940706955530217</v>
      </c>
      <c r="M61" s="4">
        <v>0.14562654053693957</v>
      </c>
      <c r="N61" s="4">
        <v>4.9180327868852451</v>
      </c>
      <c r="O61" s="4">
        <v>0.39271017048794826</v>
      </c>
      <c r="P61" s="4">
        <v>0.35531914893617023</v>
      </c>
      <c r="Q61" s="4">
        <v>2.1424771404821281</v>
      </c>
      <c r="R61" s="4">
        <v>3.4912718204488775E-2</v>
      </c>
      <c r="S61" s="6">
        <v>46.069000000000003</v>
      </c>
      <c r="T61" s="4">
        <v>11.658999999999999</v>
      </c>
      <c r="U61" s="4">
        <v>0.25307690637956104</v>
      </c>
      <c r="V61" s="4">
        <v>5.859</v>
      </c>
      <c r="W61" s="4">
        <v>5.8727777777777775E-2</v>
      </c>
      <c r="X61" s="4">
        <v>1.2144444444444444E-2</v>
      </c>
      <c r="Y61" s="4">
        <v>2.0405555555555552E-2</v>
      </c>
      <c r="Z61" s="4">
        <v>3.2550000000000003E-2</v>
      </c>
    </row>
    <row r="62" spans="1:26" s="4" customFormat="1" x14ac:dyDescent="0.25">
      <c r="A62" s="4" t="s">
        <v>75</v>
      </c>
      <c r="B62" s="4" t="s">
        <v>190</v>
      </c>
      <c r="C62" s="4" t="s">
        <v>185</v>
      </c>
      <c r="D62" s="4">
        <v>75</v>
      </c>
      <c r="E62" s="4">
        <v>75</v>
      </c>
      <c r="F62" s="4">
        <v>0.37810945273631841</v>
      </c>
      <c r="G62" s="4">
        <v>0.34322580645161294</v>
      </c>
      <c r="H62" s="6">
        <v>21.475000000000001</v>
      </c>
      <c r="I62" s="6">
        <v>16.14</v>
      </c>
      <c r="J62" s="4">
        <v>5.7489999999999997</v>
      </c>
      <c r="K62" s="6">
        <v>3.1240000000000001</v>
      </c>
      <c r="L62" s="4">
        <v>0.26770663562281721</v>
      </c>
      <c r="M62" s="4">
        <v>0.19355638166047087</v>
      </c>
      <c r="N62" s="4">
        <v>2.0649966147596479</v>
      </c>
      <c r="O62" s="4">
        <v>0.43988269794721407</v>
      </c>
      <c r="P62" s="4">
        <v>0.39205436487192891</v>
      </c>
      <c r="Q62" s="4">
        <v>23.490909090909092</v>
      </c>
      <c r="R62" s="4">
        <v>0.33737373737373738</v>
      </c>
      <c r="S62" s="6">
        <v>41.73</v>
      </c>
      <c r="T62" s="4">
        <v>14.348999999999998</v>
      </c>
      <c r="U62" s="4">
        <v>0.34385334291876346</v>
      </c>
      <c r="V62" s="4">
        <v>8.8729999999999993</v>
      </c>
      <c r="W62" s="4">
        <v>7.1838888888888883E-2</v>
      </c>
      <c r="X62" s="4">
        <v>1.7355555555555555E-2</v>
      </c>
      <c r="Y62" s="4">
        <v>3.1938888888888885E-2</v>
      </c>
      <c r="Z62" s="4">
        <v>4.9294444444444439E-2</v>
      </c>
    </row>
    <row r="63" spans="1:26" s="4" customFormat="1" x14ac:dyDescent="0.25">
      <c r="A63" s="4" t="s">
        <v>76</v>
      </c>
      <c r="B63" s="4" t="s">
        <v>189</v>
      </c>
      <c r="C63" s="4" t="s">
        <v>185</v>
      </c>
      <c r="D63" s="4">
        <v>78</v>
      </c>
      <c r="E63" s="4">
        <v>81.5</v>
      </c>
      <c r="F63" s="4">
        <v>0.36825396825396828</v>
      </c>
      <c r="G63" s="4">
        <v>0.33574529667149061</v>
      </c>
      <c r="H63" s="6">
        <v>15.026000000000002</v>
      </c>
      <c r="I63" s="6">
        <v>12.317</v>
      </c>
      <c r="J63" s="4">
        <v>3.6030000000000002</v>
      </c>
      <c r="K63" s="6">
        <v>1.6160000000000001</v>
      </c>
      <c r="L63" s="4">
        <v>0.23978437375216291</v>
      </c>
      <c r="M63" s="4">
        <v>0.13120077941057076</v>
      </c>
      <c r="N63" s="4">
        <v>25.132275132275133</v>
      </c>
      <c r="O63" s="4">
        <v>0.41384388807069222</v>
      </c>
      <c r="P63" s="4">
        <v>0.37071240105540898</v>
      </c>
      <c r="Q63" s="4">
        <v>23.734265734265733</v>
      </c>
      <c r="R63" s="4">
        <v>0.41188811188811186</v>
      </c>
      <c r="S63" s="6">
        <v>34.302</v>
      </c>
      <c r="T63" s="4">
        <v>9.9290000000000003</v>
      </c>
      <c r="U63" s="4">
        <v>0.28945834062153813</v>
      </c>
      <c r="V63" s="4">
        <v>5.2190000000000003</v>
      </c>
      <c r="W63" s="4">
        <v>4.8766666666666666E-2</v>
      </c>
      <c r="X63" s="4">
        <v>8.977777777777779E-3</v>
      </c>
      <c r="Y63" s="4">
        <v>2.0016666666666669E-2</v>
      </c>
      <c r="Z63" s="4">
        <v>2.8994444444444448E-2</v>
      </c>
    </row>
    <row r="64" spans="1:26" s="4" customFormat="1" x14ac:dyDescent="0.25">
      <c r="A64" s="4" t="s">
        <v>77</v>
      </c>
      <c r="B64" s="4" t="s">
        <v>190</v>
      </c>
      <c r="C64" s="4" t="s">
        <v>185</v>
      </c>
      <c r="D64" s="4">
        <v>75</v>
      </c>
      <c r="E64" s="4">
        <v>53</v>
      </c>
      <c r="F64" s="4">
        <v>0.3340410474168436</v>
      </c>
      <c r="G64" s="4">
        <v>0.31784511784511782</v>
      </c>
      <c r="H64" s="6">
        <v>16.463000000000001</v>
      </c>
      <c r="I64" s="6">
        <v>8.5760000000000005</v>
      </c>
      <c r="J64" s="4">
        <v>3.855</v>
      </c>
      <c r="K64" s="4">
        <v>0.622</v>
      </c>
      <c r="L64" s="4">
        <v>0.23416145295511145</v>
      </c>
      <c r="M64" s="4">
        <v>7.2527985074626863E-2</v>
      </c>
      <c r="N64" s="4">
        <v>3.9202657807308974</v>
      </c>
      <c r="O64" s="4">
        <v>0.38235294117647062</v>
      </c>
      <c r="P64" s="4">
        <v>0.35408560311284043</v>
      </c>
      <c r="Q64" s="4">
        <v>21.50901225666907</v>
      </c>
      <c r="R64" s="4">
        <v>0.32155731795241527</v>
      </c>
      <c r="S64" s="6">
        <v>24.893999999999998</v>
      </c>
      <c r="T64" s="4">
        <v>8.1</v>
      </c>
      <c r="U64" s="4">
        <v>0.32537960954446854</v>
      </c>
      <c r="V64" s="4">
        <v>4.4770000000000003</v>
      </c>
      <c r="W64" s="4">
        <v>4.1511111111111117E-2</v>
      </c>
      <c r="X64" s="4">
        <v>3.4555555555555555E-3</v>
      </c>
      <c r="Y64" s="4">
        <v>2.1416666666666667E-2</v>
      </c>
      <c r="Z64" s="4">
        <v>2.4872222222222223E-2</v>
      </c>
    </row>
    <row r="65" spans="1:26" s="4" customFormat="1" x14ac:dyDescent="0.25">
      <c r="A65" s="4" t="s">
        <v>78</v>
      </c>
      <c r="B65" s="4" t="s">
        <v>189</v>
      </c>
      <c r="C65" s="4" t="s">
        <v>185</v>
      </c>
      <c r="D65" s="4">
        <v>98</v>
      </c>
      <c r="E65" s="4">
        <v>103</v>
      </c>
      <c r="F65" s="4">
        <v>0.38070588235294123</v>
      </c>
      <c r="G65" s="4">
        <v>0.35204525674499565</v>
      </c>
      <c r="H65" s="6">
        <v>28.280999999999999</v>
      </c>
      <c r="I65" s="6">
        <v>19.158000000000001</v>
      </c>
      <c r="J65" s="4">
        <v>6.5529999999999999</v>
      </c>
      <c r="K65" s="6">
        <v>3.2320000000000002</v>
      </c>
      <c r="L65" s="4">
        <v>0.23171033556097734</v>
      </c>
      <c r="M65" s="4">
        <v>0.16870236976719907</v>
      </c>
      <c r="N65" s="4">
        <v>6.3380281690140849</v>
      </c>
      <c r="O65" s="4">
        <v>0.42291491154170174</v>
      </c>
      <c r="P65" s="4">
        <v>0.37701840030041311</v>
      </c>
      <c r="Q65" s="4">
        <v>18.540909090909089</v>
      </c>
      <c r="R65" s="4">
        <v>0.35227272727272729</v>
      </c>
      <c r="S65" s="6">
        <v>54.866999999999997</v>
      </c>
      <c r="T65" s="4">
        <v>18.784000000000002</v>
      </c>
      <c r="U65" s="4">
        <v>0.34235514972570041</v>
      </c>
      <c r="V65" s="4">
        <v>9.7850000000000001</v>
      </c>
      <c r="W65" s="4">
        <v>9.5333333333333339E-2</v>
      </c>
      <c r="X65" s="4">
        <v>1.7955555555555558E-2</v>
      </c>
      <c r="Y65" s="4">
        <v>3.6405555555555552E-2</v>
      </c>
      <c r="Z65" s="4">
        <v>5.436111111111111E-2</v>
      </c>
    </row>
    <row r="66" spans="1:26" s="4" customFormat="1" x14ac:dyDescent="0.25">
      <c r="A66" s="4" t="s">
        <v>79</v>
      </c>
      <c r="B66" s="4" t="s">
        <v>189</v>
      </c>
      <c r="C66" s="4" t="s">
        <v>185</v>
      </c>
      <c r="D66" s="4">
        <v>66</v>
      </c>
      <c r="E66" s="4">
        <v>95.5</v>
      </c>
      <c r="F66" s="4">
        <v>0.35257985257985258</v>
      </c>
      <c r="G66" s="4">
        <v>0.33333333333333331</v>
      </c>
      <c r="H66" s="6">
        <v>25.528000000000002</v>
      </c>
      <c r="I66" s="6">
        <v>16.126000000000001</v>
      </c>
      <c r="J66" s="4">
        <v>5.0469999999999997</v>
      </c>
      <c r="K66" s="6">
        <v>2.4900000000000002</v>
      </c>
      <c r="L66" s="4">
        <v>0.19770448135380755</v>
      </c>
      <c r="M66" s="4">
        <v>0.15440902889743272</v>
      </c>
      <c r="N66" s="4">
        <v>3.7955465587044537</v>
      </c>
      <c r="O66" s="4">
        <v>0.44260422615648204</v>
      </c>
      <c r="P66" s="4">
        <v>0.39641943734015345</v>
      </c>
      <c r="Q66" s="4">
        <v>19.05287569573284</v>
      </c>
      <c r="R66" s="4">
        <v>0.35714285714285715</v>
      </c>
      <c r="S66" s="6">
        <v>38.905999999999999</v>
      </c>
      <c r="T66" s="4">
        <v>13.826000000000001</v>
      </c>
      <c r="U66" s="4">
        <v>0.35536935177093509</v>
      </c>
      <c r="V66" s="4">
        <v>7.5369999999999999</v>
      </c>
      <c r="W66" s="4">
        <v>7.0366666666666675E-2</v>
      </c>
      <c r="X66" s="4">
        <v>1.3833333333333335E-2</v>
      </c>
      <c r="Y66" s="4">
        <v>2.8038888888888888E-2</v>
      </c>
      <c r="Z66" s="4">
        <v>4.187222222222222E-2</v>
      </c>
    </row>
    <row r="67" spans="1:26" s="4" customFormat="1" x14ac:dyDescent="0.25">
      <c r="A67" s="4" t="s">
        <v>80</v>
      </c>
      <c r="B67" s="4" t="s">
        <v>191</v>
      </c>
      <c r="C67" s="4" t="s">
        <v>185</v>
      </c>
      <c r="D67" s="4">
        <v>53</v>
      </c>
      <c r="E67" s="4">
        <v>78.5</v>
      </c>
      <c r="F67" s="4">
        <v>0.29263913824057447</v>
      </c>
      <c r="G67" s="4">
        <v>0.28446771378708557</v>
      </c>
      <c r="H67" s="6">
        <v>6.7959999999999994</v>
      </c>
      <c r="I67" s="6">
        <v>5.665</v>
      </c>
      <c r="J67" s="4">
        <v>1.5250000000000001</v>
      </c>
      <c r="K67" s="4">
        <v>1.18</v>
      </c>
      <c r="L67" s="4">
        <v>0.2243967039434962</v>
      </c>
      <c r="M67" s="4">
        <v>0.20829655781112091</v>
      </c>
      <c r="N67" s="4" t="e">
        <v>#VALUE!</v>
      </c>
      <c r="O67" s="4">
        <v>0.38787878787878788</v>
      </c>
      <c r="P67" s="4">
        <v>0.35164835164835168</v>
      </c>
      <c r="Q67" s="4">
        <v>19.340437464946721</v>
      </c>
      <c r="R67" s="4">
        <v>0.3297812675266405</v>
      </c>
      <c r="S67" s="6">
        <v>24.613</v>
      </c>
      <c r="T67" s="4">
        <v>7.98</v>
      </c>
      <c r="U67" s="4">
        <v>0.32421890870678099</v>
      </c>
      <c r="V67" s="4">
        <v>2.7050000000000001</v>
      </c>
      <c r="W67" s="4">
        <v>4.5263157894736838E-2</v>
      </c>
      <c r="X67" s="4">
        <v>7.7631578947368416E-3</v>
      </c>
      <c r="Y67" s="4">
        <v>1.0032894736842107E-2</v>
      </c>
      <c r="Z67" s="4">
        <v>1.7796052631578949E-2</v>
      </c>
    </row>
    <row r="68" spans="1:26" s="4" customFormat="1" x14ac:dyDescent="0.25">
      <c r="A68" s="4" t="s">
        <v>82</v>
      </c>
      <c r="B68" s="4" t="s">
        <v>190</v>
      </c>
      <c r="C68" s="4" t="s">
        <v>185</v>
      </c>
      <c r="D68" s="4">
        <v>78</v>
      </c>
      <c r="E68" s="4">
        <v>88</v>
      </c>
      <c r="F68" s="4">
        <v>0.35397553516819574</v>
      </c>
      <c r="G68" s="4">
        <v>0.32242339832869082</v>
      </c>
      <c r="H68" s="6">
        <v>16.988</v>
      </c>
      <c r="I68" s="6">
        <v>9.3989999999999991</v>
      </c>
      <c r="J68" s="4">
        <v>4.1819999999999995</v>
      </c>
      <c r="K68" s="6">
        <v>1.5860000000000001</v>
      </c>
      <c r="L68" s="4">
        <v>0.24617376971980218</v>
      </c>
      <c r="M68" s="4">
        <v>0.16874135546334718</v>
      </c>
      <c r="N68" s="4">
        <v>12.5</v>
      </c>
      <c r="O68" s="4">
        <v>0.40801001251564456</v>
      </c>
      <c r="P68" s="4">
        <v>0.36547085201793722</v>
      </c>
      <c r="Q68" s="4">
        <v>21.499331252786448</v>
      </c>
      <c r="R68" s="4">
        <v>0.35755684351315209</v>
      </c>
      <c r="S68" s="6">
        <v>35.856000000000002</v>
      </c>
      <c r="T68" s="4">
        <v>12.184999999999999</v>
      </c>
      <c r="U68" s="4">
        <v>0.3398315484158857</v>
      </c>
      <c r="V68" s="4">
        <v>5.7679999999999998</v>
      </c>
      <c r="W68" s="4">
        <v>5.9616666666666665E-2</v>
      </c>
      <c r="X68" s="4">
        <v>8.8111111111111116E-3</v>
      </c>
      <c r="Y68" s="4">
        <v>2.3233333333333332E-2</v>
      </c>
      <c r="Z68" s="4">
        <v>3.2044444444444445E-2</v>
      </c>
    </row>
    <row r="69" spans="1:26" s="4" customFormat="1" x14ac:dyDescent="0.25">
      <c r="A69" s="4" t="s">
        <v>83</v>
      </c>
      <c r="B69" s="4" t="s">
        <v>191</v>
      </c>
      <c r="C69" s="4" t="s">
        <v>185</v>
      </c>
      <c r="D69" s="4">
        <v>30.5</v>
      </c>
      <c r="E69" s="4">
        <v>65.7</v>
      </c>
      <c r="F69" s="4">
        <v>0.29352226720647773</v>
      </c>
      <c r="G69" s="4">
        <v>0.27724665391969405</v>
      </c>
      <c r="H69" s="6">
        <v>4.2299999999999995</v>
      </c>
      <c r="I69" s="6">
        <v>5.3319999999999999</v>
      </c>
      <c r="J69" s="4">
        <v>1.0839999999999999</v>
      </c>
      <c r="K69" s="6">
        <v>1.4770000000000001</v>
      </c>
      <c r="L69" s="4">
        <v>0.25626477541371157</v>
      </c>
      <c r="M69" s="4">
        <v>0.27700675168792199</v>
      </c>
      <c r="N69" s="4">
        <v>4.7091412742382275</v>
      </c>
      <c r="O69" s="4">
        <v>0.37716763005780352</v>
      </c>
      <c r="P69" s="4">
        <v>0.33940182054616386</v>
      </c>
      <c r="Q69" s="4">
        <v>18.303437164339421</v>
      </c>
      <c r="R69" s="4">
        <v>0.34049409237379163</v>
      </c>
      <c r="S69" s="6">
        <v>12.083</v>
      </c>
      <c r="T69" s="4">
        <v>4.048</v>
      </c>
      <c r="U69" s="4">
        <v>0.33501613837623107</v>
      </c>
      <c r="V69" s="4">
        <v>2.5609999999999999</v>
      </c>
      <c r="W69" s="4">
        <v>2.0743421052631578E-2</v>
      </c>
      <c r="X69" s="4">
        <v>9.717105263157895E-3</v>
      </c>
      <c r="Y69" s="4">
        <v>7.1315789473684202E-3</v>
      </c>
      <c r="Z69" s="4">
        <v>1.6848684210526314E-2</v>
      </c>
    </row>
    <row r="70" spans="1:26" s="4" customFormat="1" x14ac:dyDescent="0.25">
      <c r="A70" s="4" t="s">
        <v>84</v>
      </c>
      <c r="B70" s="4" t="s">
        <v>191</v>
      </c>
      <c r="C70" s="4" t="s">
        <v>185</v>
      </c>
      <c r="D70" s="4">
        <v>47.5</v>
      </c>
      <c r="E70" s="4">
        <v>66</v>
      </c>
      <c r="F70" s="4">
        <v>0.26305970149253727</v>
      </c>
      <c r="G70" s="4">
        <v>0.25359712230215825</v>
      </c>
      <c r="H70" s="6">
        <v>5.7489999999999997</v>
      </c>
      <c r="I70" s="6">
        <v>4.6349999999999998</v>
      </c>
      <c r="J70" s="4">
        <v>1.04</v>
      </c>
      <c r="K70" s="4">
        <v>0.189</v>
      </c>
      <c r="L70" s="4">
        <v>0.1809010262654375</v>
      </c>
      <c r="M70" s="4">
        <v>4.0776699029126215E-2</v>
      </c>
      <c r="N70" s="4">
        <v>0</v>
      </c>
      <c r="O70" s="4">
        <v>0.12212943632567851</v>
      </c>
      <c r="P70" s="4">
        <v>0.10833333333333334</v>
      </c>
      <c r="Q70" s="4">
        <v>19.909151193633953</v>
      </c>
      <c r="R70" s="4">
        <v>0.19893899204244031</v>
      </c>
      <c r="S70" s="6">
        <v>17.512</v>
      </c>
      <c r="T70" s="4">
        <v>1.2789999999999999</v>
      </c>
      <c r="U70" s="4">
        <v>7.3035632708999543E-2</v>
      </c>
      <c r="V70" s="4">
        <v>1.2290000000000001</v>
      </c>
      <c r="W70" s="4">
        <v>5.6710526315789473E-3</v>
      </c>
      <c r="X70" s="4">
        <v>1.243421052631579E-3</v>
      </c>
      <c r="Y70" s="4">
        <v>6.842105263157895E-3</v>
      </c>
      <c r="Z70" s="4">
        <v>8.0855263157894736E-3</v>
      </c>
    </row>
    <row r="71" spans="1:26" s="4" customFormat="1" x14ac:dyDescent="0.25">
      <c r="A71" s="8" t="s">
        <v>86</v>
      </c>
      <c r="B71" s="4" t="s">
        <v>190</v>
      </c>
      <c r="C71" s="4" t="s">
        <v>185</v>
      </c>
      <c r="D71" s="4">
        <v>59</v>
      </c>
      <c r="E71" s="4">
        <v>33.5</v>
      </c>
      <c r="F71" s="4">
        <v>0.44350282485875708</v>
      </c>
      <c r="G71" s="4">
        <v>0.39447236180904521</v>
      </c>
      <c r="H71" s="6">
        <v>3.7429999999999999</v>
      </c>
      <c r="I71" s="6">
        <v>0.44500000000000001</v>
      </c>
      <c r="J71" s="4">
        <v>1.35</v>
      </c>
      <c r="K71" s="6">
        <v>1.5049999999999999</v>
      </c>
      <c r="L71" s="4">
        <v>0.32600821057715529</v>
      </c>
      <c r="M71" s="4">
        <v>3.382022471910112</v>
      </c>
      <c r="N71" s="4">
        <v>18.049792531120332</v>
      </c>
      <c r="O71" s="4">
        <v>1.6094420600858368</v>
      </c>
      <c r="P71" s="4">
        <v>1.4534883720930232</v>
      </c>
      <c r="Q71" s="4">
        <v>21.430160692212606</v>
      </c>
      <c r="R71" s="4">
        <v>0.65636588380716931</v>
      </c>
      <c r="S71" s="6">
        <v>3.3340000000000001</v>
      </c>
      <c r="T71" s="4">
        <v>5.8759999999999994</v>
      </c>
      <c r="U71" s="4">
        <v>1.7624475104979003</v>
      </c>
      <c r="V71" s="4">
        <v>1.5005000000000002</v>
      </c>
      <c r="W71" s="4">
        <v>2.7611111111111111E-2</v>
      </c>
      <c r="X71" s="4">
        <v>8.3611111111111104E-4</v>
      </c>
      <c r="Y71" s="4">
        <v>7.5000000000000006E-3</v>
      </c>
      <c r="Z71" s="4">
        <v>8.3361111111111118E-3</v>
      </c>
    </row>
    <row r="72" spans="1:26" s="4" customFormat="1" x14ac:dyDescent="0.25">
      <c r="A72" s="8" t="s">
        <v>85</v>
      </c>
      <c r="B72" s="4" t="s">
        <v>191</v>
      </c>
      <c r="C72" s="4" t="s">
        <v>185</v>
      </c>
      <c r="D72" s="4">
        <v>54</v>
      </c>
      <c r="E72" s="4">
        <v>75</v>
      </c>
      <c r="F72" s="4">
        <v>0.30892448512585813</v>
      </c>
      <c r="G72" s="4">
        <v>0.3</v>
      </c>
      <c r="H72" s="6">
        <v>4.9390000000000001</v>
      </c>
      <c r="I72" s="6">
        <v>3.9209999999999998</v>
      </c>
      <c r="J72" s="4">
        <v>1.026</v>
      </c>
      <c r="K72" s="6">
        <v>0.85199999999999998</v>
      </c>
      <c r="L72" s="4">
        <v>0.20773435918202066</v>
      </c>
      <c r="M72" s="4">
        <v>0.21729150726855395</v>
      </c>
      <c r="N72" s="4">
        <v>3.173277661795407</v>
      </c>
      <c r="O72" s="4">
        <v>0.39548022598870053</v>
      </c>
      <c r="P72" s="4">
        <v>0.35496957403651114</v>
      </c>
      <c r="Q72" s="4">
        <v>22.047148288973386</v>
      </c>
      <c r="R72" s="4">
        <v>0.35817490494296578</v>
      </c>
      <c r="S72" s="6">
        <v>18.444000000000003</v>
      </c>
      <c r="T72" s="4">
        <v>6.1120000000000001</v>
      </c>
      <c r="U72" s="4">
        <v>0.33138147907178483</v>
      </c>
      <c r="V72" s="4">
        <v>1.8780000000000001</v>
      </c>
      <c r="W72" s="4">
        <v>3.480921052631579E-2</v>
      </c>
      <c r="X72" s="4">
        <v>5.6052631578947364E-3</v>
      </c>
      <c r="Y72" s="4">
        <v>6.7499999999999999E-3</v>
      </c>
      <c r="Z72" s="4">
        <v>1.2355263157894737E-2</v>
      </c>
    </row>
    <row r="73" spans="1:26" s="4" customFormat="1" x14ac:dyDescent="0.25">
      <c r="A73" s="4" t="s">
        <v>87</v>
      </c>
      <c r="B73" s="4" t="s">
        <v>190</v>
      </c>
      <c r="C73" s="4" t="s">
        <v>188</v>
      </c>
      <c r="D73" s="4">
        <v>75</v>
      </c>
      <c r="E73" s="4">
        <v>74</v>
      </c>
      <c r="F73" s="4">
        <v>0.40252182347235693</v>
      </c>
      <c r="G73" s="4">
        <v>0.36435469710272167</v>
      </c>
      <c r="H73" s="6">
        <v>13.008999999999999</v>
      </c>
      <c r="I73" s="6">
        <v>11.093999999999999</v>
      </c>
      <c r="J73" s="4">
        <v>4.05</v>
      </c>
      <c r="K73" s="6">
        <v>1.976</v>
      </c>
      <c r="L73" s="4">
        <v>0.31132293027903762</v>
      </c>
      <c r="M73" s="4">
        <v>0.17811429601586443</v>
      </c>
      <c r="N73" s="4">
        <v>6.9352708058124177</v>
      </c>
      <c r="O73" s="4">
        <v>0.44157002676181978</v>
      </c>
      <c r="P73" s="4">
        <v>0.39663461538461536</v>
      </c>
      <c r="Q73" s="4">
        <v>19.182608695652174</v>
      </c>
      <c r="R73" s="4">
        <v>0.36173913043478262</v>
      </c>
      <c r="S73" s="6">
        <v>30.693999999999999</v>
      </c>
      <c r="T73" s="4">
        <v>11.081999999999999</v>
      </c>
      <c r="U73" s="4">
        <v>0.36104776177754605</v>
      </c>
      <c r="V73" s="4">
        <v>6.0259999999999998</v>
      </c>
      <c r="W73" s="4">
        <v>5.6505555555555552E-2</v>
      </c>
      <c r="X73" s="4">
        <v>1.0977777777777777E-2</v>
      </c>
      <c r="Y73" s="4">
        <v>2.2499999999999999E-2</v>
      </c>
      <c r="Z73" s="4">
        <v>3.347777777777778E-2</v>
      </c>
    </row>
    <row r="74" spans="1:26" s="4" customFormat="1" x14ac:dyDescent="0.25">
      <c r="A74" s="4" t="s">
        <v>88</v>
      </c>
      <c r="B74" s="4" t="s">
        <v>189</v>
      </c>
      <c r="C74" s="4" t="s">
        <v>188</v>
      </c>
      <c r="D74" s="4" t="s">
        <v>33</v>
      </c>
      <c r="E74" s="4" t="s">
        <v>33</v>
      </c>
      <c r="F74" s="4">
        <v>0.37125748502994016</v>
      </c>
      <c r="G74" s="4">
        <v>0.34679925419515228</v>
      </c>
      <c r="H74" s="6">
        <v>16.612000000000002</v>
      </c>
      <c r="I74" s="6">
        <v>11.106</v>
      </c>
      <c r="J74" s="4">
        <v>4.0430000000000001</v>
      </c>
      <c r="K74" s="6">
        <v>2.0680000000000001</v>
      </c>
      <c r="L74" s="4">
        <v>0.24337828076089571</v>
      </c>
      <c r="M74" s="4">
        <v>0.18620565460111652</v>
      </c>
      <c r="N74" s="4">
        <v>1.5477386934673367</v>
      </c>
      <c r="O74" s="4">
        <v>0.41468531468531467</v>
      </c>
      <c r="P74" s="4">
        <v>0.38110539845758351</v>
      </c>
      <c r="Q74" s="4">
        <v>20.406976744186046</v>
      </c>
      <c r="R74" s="4">
        <v>0.31463748290013682</v>
      </c>
      <c r="S74" s="6">
        <v>30.228000000000002</v>
      </c>
      <c r="T74" s="4">
        <v>9.8840000000000003</v>
      </c>
      <c r="U74" s="4">
        <v>0.326981606457589</v>
      </c>
      <c r="V74" s="4">
        <v>6.1110000000000007</v>
      </c>
      <c r="W74" s="4">
        <v>4.9061111111111111E-2</v>
      </c>
      <c r="X74" s="4">
        <v>1.1488888888888889E-2</v>
      </c>
      <c r="Y74" s="4">
        <v>2.2461111111111112E-2</v>
      </c>
      <c r="Z74" s="4">
        <v>3.3950000000000001E-2</v>
      </c>
    </row>
    <row r="75" spans="1:26" s="4" customFormat="1" x14ac:dyDescent="0.25">
      <c r="A75" s="4" t="s">
        <v>89</v>
      </c>
      <c r="B75" s="4" t="s">
        <v>191</v>
      </c>
      <c r="C75" s="4" t="s">
        <v>188</v>
      </c>
      <c r="D75" s="4">
        <v>45.5</v>
      </c>
      <c r="E75" s="4">
        <v>77.5</v>
      </c>
      <c r="F75" s="4">
        <v>0.34562841530054644</v>
      </c>
      <c r="G75" s="4">
        <v>0.31467661691542287</v>
      </c>
      <c r="H75" s="6">
        <v>8.6760000000000002</v>
      </c>
      <c r="I75" s="6">
        <v>2.0049999999999999</v>
      </c>
      <c r="J75" s="4">
        <v>1.9910000000000001</v>
      </c>
      <c r="K75" s="4">
        <v>0.36399999999999999</v>
      </c>
      <c r="L75" s="4">
        <v>0.22948363301060398</v>
      </c>
      <c r="M75" s="4">
        <v>0.18154613466334166</v>
      </c>
      <c r="N75" s="4">
        <v>7.6350093109869634</v>
      </c>
      <c r="O75" s="4">
        <v>0.44314185228604924</v>
      </c>
      <c r="P75" s="4">
        <v>0.36276391554702492</v>
      </c>
      <c r="Q75" s="4">
        <v>20.881343817012151</v>
      </c>
      <c r="R75" s="4">
        <v>0.34524660471765545</v>
      </c>
      <c r="S75" s="6">
        <v>19.242000000000001</v>
      </c>
      <c r="T75" s="4">
        <v>6.3239999999999998</v>
      </c>
      <c r="U75" s="4">
        <v>0.32865606485812282</v>
      </c>
      <c r="V75" s="4">
        <v>2.355</v>
      </c>
      <c r="W75" s="4">
        <v>3.5940789473684211E-2</v>
      </c>
      <c r="X75" s="4">
        <v>2.3947368421052633E-3</v>
      </c>
      <c r="Y75" s="4">
        <v>1.3098684210526316E-2</v>
      </c>
      <c r="Z75" s="4">
        <v>1.5493421052631578E-2</v>
      </c>
    </row>
    <row r="76" spans="1:26" s="4" customFormat="1" x14ac:dyDescent="0.25">
      <c r="A76" s="4" t="s">
        <v>90</v>
      </c>
      <c r="B76" s="4" t="s">
        <v>189</v>
      </c>
      <c r="C76" s="4" t="s">
        <v>188</v>
      </c>
      <c r="D76" s="4">
        <v>68</v>
      </c>
      <c r="E76" s="4">
        <v>88</v>
      </c>
      <c r="F76" s="4">
        <v>0.34427767354596622</v>
      </c>
      <c r="G76" s="4">
        <v>0.32973944294699009</v>
      </c>
      <c r="H76" s="6">
        <v>11.090999999999999</v>
      </c>
      <c r="I76" s="6">
        <v>6.05</v>
      </c>
      <c r="J76" s="4">
        <v>2.6189999999999998</v>
      </c>
      <c r="K76" s="6">
        <v>1.444</v>
      </c>
      <c r="L76" s="4">
        <v>0.23613740870976466</v>
      </c>
      <c r="M76" s="4">
        <v>0.23867768595041322</v>
      </c>
      <c r="N76" s="4">
        <v>3.4164358264081258</v>
      </c>
      <c r="O76" s="4">
        <v>0.4083904109589041</v>
      </c>
      <c r="P76" s="4">
        <v>0.37647987371744279</v>
      </c>
      <c r="Q76" s="4">
        <v>20.362459546925567</v>
      </c>
      <c r="R76" s="4">
        <v>0.35679611650485438</v>
      </c>
      <c r="S76" s="6">
        <v>21.706</v>
      </c>
      <c r="T76" s="4">
        <v>7.2709999999999999</v>
      </c>
      <c r="U76" s="4">
        <v>0.33497650419238922</v>
      </c>
      <c r="V76" s="4">
        <v>4.0629999999999997</v>
      </c>
      <c r="W76" s="4">
        <v>3.5294444444444441E-2</v>
      </c>
      <c r="X76" s="4">
        <v>8.0222222222222223E-3</v>
      </c>
      <c r="Y76" s="4">
        <v>1.4549999999999999E-2</v>
      </c>
      <c r="Z76" s="4">
        <v>2.2572222222222219E-2</v>
      </c>
    </row>
    <row r="77" spans="1:26" s="4" customFormat="1" x14ac:dyDescent="0.25">
      <c r="A77" s="4" t="s">
        <v>91</v>
      </c>
      <c r="B77" s="4" t="s">
        <v>189</v>
      </c>
      <c r="C77" s="4" t="s">
        <v>188</v>
      </c>
      <c r="F77" s="4">
        <v>0.37231833910034601</v>
      </c>
      <c r="G77" s="4">
        <v>0.34531450577663675</v>
      </c>
      <c r="H77" s="6">
        <v>28.736999999999998</v>
      </c>
      <c r="I77" s="6">
        <v>12.936</v>
      </c>
      <c r="J77" s="4">
        <v>5.1530000000000005</v>
      </c>
      <c r="K77" s="6">
        <v>2.12</v>
      </c>
      <c r="L77" s="4">
        <v>0.17931586456484674</v>
      </c>
      <c r="M77" s="4">
        <v>0.16388373531230674</v>
      </c>
      <c r="N77" s="4" t="e">
        <v>#VALUE!</v>
      </c>
      <c r="O77" s="4">
        <v>0.42163742690058481</v>
      </c>
      <c r="P77" s="4">
        <v>0.38087691494981507</v>
      </c>
      <c r="Q77" s="4">
        <v>24.724817518248173</v>
      </c>
      <c r="R77" s="4">
        <v>0.38029197080291971</v>
      </c>
      <c r="S77" s="6">
        <v>37.463999999999999</v>
      </c>
      <c r="T77" s="4">
        <v>13.290000000000001</v>
      </c>
      <c r="U77" s="4">
        <v>0.35474055092889178</v>
      </c>
      <c r="V77" s="4">
        <v>7.2730000000000006</v>
      </c>
      <c r="W77" s="4">
        <v>6.6933333333333331E-2</v>
      </c>
      <c r="X77" s="4">
        <v>1.1777777777777778E-2</v>
      </c>
      <c r="Y77" s="4">
        <v>2.862777777777778E-2</v>
      </c>
      <c r="Z77" s="4">
        <v>4.0405555555555556E-2</v>
      </c>
    </row>
    <row r="78" spans="1:26" s="4" customFormat="1" x14ac:dyDescent="0.25">
      <c r="A78" s="4" t="s">
        <v>93</v>
      </c>
      <c r="B78" s="4" t="s">
        <v>190</v>
      </c>
      <c r="C78" s="4" t="s">
        <v>188</v>
      </c>
      <c r="D78" s="4">
        <v>76</v>
      </c>
      <c r="E78" s="4">
        <v>82</v>
      </c>
      <c r="F78" s="4">
        <v>0.38735177865612647</v>
      </c>
      <c r="G78" s="4">
        <v>0.35209580838323351</v>
      </c>
      <c r="H78" s="6">
        <v>21.396999999999998</v>
      </c>
      <c r="I78" s="6">
        <v>11.823</v>
      </c>
      <c r="J78" s="4">
        <v>6.3410000000000002</v>
      </c>
      <c r="K78" s="4">
        <v>2.395</v>
      </c>
      <c r="L78" s="4">
        <v>0.29634995560125255</v>
      </c>
      <c r="M78" s="4">
        <v>0.20257125940962531</v>
      </c>
      <c r="N78" s="4">
        <v>5.5718475073313778</v>
      </c>
      <c r="O78" s="4">
        <v>0.45436638214051212</v>
      </c>
      <c r="P78" s="4">
        <v>0.40115942028985502</v>
      </c>
      <c r="Q78" s="4">
        <v>21.759927797833932</v>
      </c>
      <c r="R78" s="4">
        <v>0.34386281588447654</v>
      </c>
      <c r="S78" s="6">
        <v>38.689</v>
      </c>
      <c r="T78" s="4">
        <v>14.069000000000001</v>
      </c>
      <c r="U78" s="4">
        <v>0.36364341285636748</v>
      </c>
      <c r="V78" s="4">
        <v>8.7360000000000007</v>
      </c>
      <c r="W78" s="4">
        <v>7.22E-2</v>
      </c>
      <c r="X78" s="4">
        <v>1.3305555555555555E-2</v>
      </c>
      <c r="Y78" s="4">
        <v>3.5227777777777781E-2</v>
      </c>
      <c r="Z78" s="4">
        <v>4.8533333333333338E-2</v>
      </c>
    </row>
    <row r="79" spans="1:26" s="4" customFormat="1" x14ac:dyDescent="0.25">
      <c r="A79" s="4" t="s">
        <v>94</v>
      </c>
      <c r="B79" s="4" t="s">
        <v>191</v>
      </c>
      <c r="C79" s="4" t="s">
        <v>188</v>
      </c>
      <c r="D79" s="4">
        <v>52.5</v>
      </c>
      <c r="E79" s="4">
        <v>63.5</v>
      </c>
      <c r="F79" s="4">
        <v>0.30975143403441685</v>
      </c>
      <c r="G79" s="4">
        <v>0.3</v>
      </c>
      <c r="H79" s="6">
        <v>4.1139999999999999</v>
      </c>
      <c r="I79" s="6">
        <v>3.2850000000000001</v>
      </c>
      <c r="J79" s="4">
        <v>1.1719999999999999</v>
      </c>
      <c r="K79" s="4">
        <v>0.75700000000000001</v>
      </c>
      <c r="L79" s="4">
        <v>0.28488089450656295</v>
      </c>
      <c r="M79" s="4">
        <v>0.23044140030441398</v>
      </c>
      <c r="N79" s="4">
        <v>4.7738693467336688</v>
      </c>
      <c r="O79" s="4">
        <v>0.40892193308550184</v>
      </c>
      <c r="P79" s="4">
        <v>0.3720405862457723</v>
      </c>
      <c r="Q79" s="4">
        <v>21.402205882352938</v>
      </c>
      <c r="R79" s="4">
        <v>0.35073529411764703</v>
      </c>
      <c r="S79" s="6">
        <v>14.711</v>
      </c>
      <c r="T79" s="4">
        <v>4.9080000000000004</v>
      </c>
      <c r="U79" s="4">
        <v>0.33362789749167293</v>
      </c>
      <c r="V79" s="4">
        <v>1.9289999999999998</v>
      </c>
      <c r="W79" s="4">
        <v>2.6980263157894736E-2</v>
      </c>
      <c r="X79" s="4">
        <v>4.9802631578947367E-3</v>
      </c>
      <c r="Y79" s="4">
        <v>7.7105263157894732E-3</v>
      </c>
      <c r="Z79" s="4">
        <v>1.2690789473684209E-2</v>
      </c>
    </row>
    <row r="80" spans="1:26" s="4" customFormat="1" x14ac:dyDescent="0.25">
      <c r="A80" s="4" t="s">
        <v>95</v>
      </c>
      <c r="B80" s="4" t="s">
        <v>189</v>
      </c>
      <c r="C80" s="4" t="s">
        <v>188</v>
      </c>
      <c r="D80" s="4">
        <v>77</v>
      </c>
      <c r="E80" s="4">
        <v>78.5</v>
      </c>
      <c r="F80" s="4">
        <v>0.39659224441833141</v>
      </c>
      <c r="G80" s="4">
        <v>0.37067545304777599</v>
      </c>
      <c r="H80" s="6">
        <v>32.895000000000003</v>
      </c>
      <c r="I80" s="6">
        <v>29.146999999999998</v>
      </c>
      <c r="J80" s="4">
        <v>7.92</v>
      </c>
      <c r="K80" s="6">
        <v>4.9749999999999996</v>
      </c>
      <c r="L80" s="4">
        <v>0.240766073871409</v>
      </c>
      <c r="M80" s="4">
        <v>0.17068652005352181</v>
      </c>
      <c r="N80" s="4">
        <v>22.166246851385392</v>
      </c>
      <c r="O80" s="4">
        <v>0.44693003331746783</v>
      </c>
      <c r="P80" s="4">
        <v>0.39855687606112056</v>
      </c>
      <c r="Q80" s="4">
        <v>21.481315396113601</v>
      </c>
      <c r="R80" s="4">
        <v>0.3632286995515695</v>
      </c>
      <c r="S80" s="6">
        <v>44.274000000000001</v>
      </c>
      <c r="T80" s="4">
        <v>16.225000000000001</v>
      </c>
      <c r="U80" s="4">
        <v>0.36646790441342553</v>
      </c>
      <c r="V80" s="4">
        <v>12.895</v>
      </c>
      <c r="W80" s="4">
        <v>8.2222222222222224E-2</v>
      </c>
      <c r="X80" s="4">
        <v>2.7638888888888886E-2</v>
      </c>
      <c r="Y80" s="4">
        <v>4.3999999999999997E-2</v>
      </c>
      <c r="Z80" s="4">
        <v>7.1638888888888891E-2</v>
      </c>
    </row>
    <row r="81" spans="1:26" s="4" customFormat="1" x14ac:dyDescent="0.25">
      <c r="A81" s="4" t="s">
        <v>96</v>
      </c>
      <c r="B81" s="4" t="s">
        <v>191</v>
      </c>
      <c r="C81" s="4" t="s">
        <v>188</v>
      </c>
      <c r="D81" s="4">
        <v>82</v>
      </c>
      <c r="E81" s="4">
        <v>86</v>
      </c>
      <c r="F81" s="4">
        <v>0.29865771812080538</v>
      </c>
      <c r="G81" s="4">
        <v>0.29592684954280962</v>
      </c>
      <c r="H81" s="6">
        <v>12.331</v>
      </c>
      <c r="I81" s="6">
        <v>6.3780000000000001</v>
      </c>
      <c r="J81" s="4">
        <v>3.0169999999999999</v>
      </c>
      <c r="K81" s="4">
        <v>1.0740000000000001</v>
      </c>
      <c r="L81" s="4">
        <v>0.24466791014516259</v>
      </c>
      <c r="M81" s="4">
        <v>0.16839134524929444</v>
      </c>
      <c r="N81" s="4">
        <v>1.7785155323689827</v>
      </c>
      <c r="O81" s="4">
        <v>0.36074511585642888</v>
      </c>
      <c r="P81" s="4">
        <v>0.33686890114552398</v>
      </c>
      <c r="Q81" s="4">
        <v>16.775774647887324</v>
      </c>
      <c r="R81" s="4">
        <v>0.33633802816901409</v>
      </c>
      <c r="S81" s="6">
        <v>38.315999999999995</v>
      </c>
      <c r="T81" s="4">
        <v>11.763999999999999</v>
      </c>
      <c r="U81" s="4">
        <v>0.30702578557260679</v>
      </c>
      <c r="V81" s="4">
        <v>4.0910000000000002</v>
      </c>
      <c r="W81" s="4">
        <v>6.8243421052631578E-2</v>
      </c>
      <c r="X81" s="4">
        <v>7.0657894736842111E-3</v>
      </c>
      <c r="Y81" s="4">
        <v>1.9848684210526314E-2</v>
      </c>
      <c r="Z81" s="4">
        <v>2.6914473684210526E-2</v>
      </c>
    </row>
    <row r="82" spans="1:26" s="4" customFormat="1" x14ac:dyDescent="0.25">
      <c r="A82" s="4" t="s">
        <v>97</v>
      </c>
      <c r="B82" s="4" t="s">
        <v>190</v>
      </c>
      <c r="C82" s="4" t="s">
        <v>188</v>
      </c>
      <c r="D82" s="4">
        <v>74</v>
      </c>
      <c r="E82" s="4">
        <v>75</v>
      </c>
      <c r="F82" s="4">
        <v>0.35189873417721518</v>
      </c>
      <c r="G82" s="4">
        <v>0.32064590542099197</v>
      </c>
      <c r="H82" s="6">
        <v>20.824000000000002</v>
      </c>
      <c r="I82" s="6">
        <v>5.5279999999999996</v>
      </c>
      <c r="J82" s="4">
        <v>6.1020000000000003</v>
      </c>
      <c r="K82" s="4">
        <v>2.1659999999999999</v>
      </c>
      <c r="L82" s="4">
        <v>0.29302727621974645</v>
      </c>
      <c r="M82" s="4">
        <v>0.3918234442836469</v>
      </c>
      <c r="N82" s="4" t="e">
        <v>#VALUE!</v>
      </c>
      <c r="O82" s="4">
        <v>0.45350500715307585</v>
      </c>
      <c r="P82" s="4">
        <v>0.4090322580645161</v>
      </c>
      <c r="Q82" s="4">
        <v>18.87719298245614</v>
      </c>
      <c r="R82" s="4">
        <v>0.3256140350877193</v>
      </c>
      <c r="S82" s="6">
        <v>27.974</v>
      </c>
      <c r="T82" s="4">
        <v>9.8410000000000011</v>
      </c>
      <c r="U82" s="4">
        <v>0.35179094873811401</v>
      </c>
      <c r="V82" s="4">
        <v>8.2680000000000007</v>
      </c>
      <c r="W82" s="4">
        <v>4.8572222222222225E-2</v>
      </c>
      <c r="X82" s="4">
        <v>1.2033333333333333E-2</v>
      </c>
      <c r="Y82" s="4">
        <v>3.39E-2</v>
      </c>
      <c r="Z82" s="4">
        <v>4.593333333333334E-2</v>
      </c>
    </row>
    <row r="83" spans="1:26" s="4" customFormat="1" x14ac:dyDescent="0.25">
      <c r="A83" s="4" t="s">
        <v>98</v>
      </c>
      <c r="B83" s="4" t="s">
        <v>191</v>
      </c>
      <c r="C83" s="4" t="s">
        <v>188</v>
      </c>
      <c r="D83" s="4" t="s">
        <v>33</v>
      </c>
      <c r="E83" s="4" t="s">
        <v>99</v>
      </c>
      <c r="F83" s="4">
        <v>0.35548172757475083</v>
      </c>
      <c r="G83" s="4">
        <v>0.34185303514376997</v>
      </c>
      <c r="H83" s="6">
        <v>10.359</v>
      </c>
      <c r="I83" s="6">
        <v>6.8940000000000001</v>
      </c>
      <c r="J83" s="4">
        <v>2.2309999999999999</v>
      </c>
      <c r="K83" s="6">
        <v>1.4550000000000001</v>
      </c>
      <c r="L83" s="4">
        <v>0.21536827879138912</v>
      </c>
      <c r="M83" s="4">
        <v>0.21105308964316799</v>
      </c>
      <c r="N83" s="4">
        <v>4.4994040524433849</v>
      </c>
      <c r="O83" s="4">
        <v>0.40039840637450202</v>
      </c>
      <c r="P83" s="4">
        <v>0.36151079136690645</v>
      </c>
      <c r="Q83" s="4">
        <v>20.126995142262317</v>
      </c>
      <c r="R83" s="4">
        <v>0.4004163775156141</v>
      </c>
      <c r="S83" s="6">
        <v>17.308999999999997</v>
      </c>
      <c r="T83" s="4">
        <v>6.3970000000000002</v>
      </c>
      <c r="U83" s="4">
        <v>0.36957652088508874</v>
      </c>
      <c r="V83" s="4">
        <v>3.6859999999999999</v>
      </c>
      <c r="W83" s="4">
        <v>3.5644736842105264E-2</v>
      </c>
      <c r="X83" s="4">
        <v>9.5723684210526315E-3</v>
      </c>
      <c r="Y83" s="4">
        <v>1.4677631578947367E-2</v>
      </c>
      <c r="Z83" s="4">
        <v>2.4250000000000001E-2</v>
      </c>
    </row>
    <row r="84" spans="1:26" s="4" customFormat="1" x14ac:dyDescent="0.25">
      <c r="A84" s="4" t="s">
        <v>100</v>
      </c>
      <c r="B84" s="4" t="s">
        <v>190</v>
      </c>
      <c r="C84" s="4" t="s">
        <v>185</v>
      </c>
      <c r="D84" s="4">
        <v>76</v>
      </c>
      <c r="E84" s="4">
        <v>78.5</v>
      </c>
      <c r="F84" s="4">
        <v>0.34426229508196721</v>
      </c>
      <c r="G84" s="4">
        <v>0.31343283582089548</v>
      </c>
      <c r="H84" s="6">
        <v>22.600999999999999</v>
      </c>
      <c r="I84" s="6">
        <v>10.58</v>
      </c>
      <c r="J84" s="4">
        <v>3.9370000000000003</v>
      </c>
      <c r="K84" s="6">
        <v>1.3640000000000001</v>
      </c>
      <c r="L84" s="4">
        <v>0.17419583204282998</v>
      </c>
      <c r="M84" s="4">
        <v>0.1289224952741021</v>
      </c>
      <c r="N84" s="4">
        <v>1.9519915589554209</v>
      </c>
      <c r="O84" s="4">
        <v>0.40575079872204478</v>
      </c>
      <c r="P84" s="4">
        <v>0.36459330143540675</v>
      </c>
      <c r="Q84" s="4">
        <v>18.760064412238329</v>
      </c>
      <c r="R84" s="4">
        <v>0.35319377348362857</v>
      </c>
      <c r="S84" s="6">
        <v>25.771000000000001</v>
      </c>
      <c r="T84" s="4">
        <v>8.484</v>
      </c>
      <c r="U84" s="4">
        <v>0.32920724845756855</v>
      </c>
      <c r="V84" s="4">
        <v>5.3010000000000002</v>
      </c>
      <c r="W84" s="4">
        <v>4.1361111111111112E-2</v>
      </c>
      <c r="X84" s="4">
        <v>7.5777777777777788E-3</v>
      </c>
      <c r="Y84" s="4">
        <v>2.1872222222222223E-2</v>
      </c>
      <c r="Z84" s="4">
        <v>2.945E-2</v>
      </c>
    </row>
    <row r="85" spans="1:26" s="4" customFormat="1" x14ac:dyDescent="0.25">
      <c r="A85" s="4" t="s">
        <v>101</v>
      </c>
      <c r="B85" s="4" t="s">
        <v>191</v>
      </c>
      <c r="C85" s="4" t="s">
        <v>185</v>
      </c>
      <c r="D85" s="4">
        <v>47.5</v>
      </c>
      <c r="E85" s="4">
        <v>83.5</v>
      </c>
      <c r="F85" s="4">
        <v>0.30257186081694404</v>
      </c>
      <c r="G85" s="4">
        <v>0.29197080291970801</v>
      </c>
      <c r="H85" s="6">
        <v>5.9550000000000001</v>
      </c>
      <c r="I85" s="6">
        <v>3.8140000000000001</v>
      </c>
      <c r="J85" s="4">
        <v>1.4330000000000001</v>
      </c>
      <c r="K85" s="6">
        <v>0.995</v>
      </c>
      <c r="L85" s="4">
        <v>0.24063811922753989</v>
      </c>
      <c r="M85" s="4">
        <v>0.26088096486628209</v>
      </c>
      <c r="N85" s="4">
        <v>6.5195071868583163</v>
      </c>
      <c r="O85" s="4">
        <v>0.36263736263736263</v>
      </c>
      <c r="P85" s="4">
        <v>0.32976445396145609</v>
      </c>
      <c r="Q85" s="4">
        <v>22.58165938864629</v>
      </c>
      <c r="R85" s="4">
        <v>0.32489082969432315</v>
      </c>
      <c r="S85" s="6">
        <v>19.259</v>
      </c>
      <c r="T85" s="4">
        <v>6.1099999999999994</v>
      </c>
      <c r="U85" s="4">
        <v>0.3172542707305675</v>
      </c>
      <c r="V85" s="4">
        <v>2.4279999999999999</v>
      </c>
      <c r="W85" s="4">
        <v>3.4710526315789469E-2</v>
      </c>
      <c r="X85" s="4">
        <v>6.5460526315789472E-3</v>
      </c>
      <c r="Y85" s="4">
        <v>9.427631578947368E-3</v>
      </c>
      <c r="Z85" s="4">
        <v>1.5973684210526317E-2</v>
      </c>
    </row>
    <row r="86" spans="1:26" s="4" customFormat="1" x14ac:dyDescent="0.25">
      <c r="A86" s="4" t="s">
        <v>102</v>
      </c>
      <c r="B86" s="4" t="s">
        <v>191</v>
      </c>
      <c r="C86" s="4" t="s">
        <v>185</v>
      </c>
      <c r="D86" s="4">
        <v>88</v>
      </c>
      <c r="E86" s="4">
        <v>70.5</v>
      </c>
      <c r="F86" s="4">
        <v>0.3418230563002681</v>
      </c>
      <c r="G86" s="4">
        <v>0.32650448143405891</v>
      </c>
      <c r="H86" s="6">
        <v>7.0839999999999996</v>
      </c>
      <c r="I86" s="6">
        <v>4.9349999999999996</v>
      </c>
      <c r="J86" s="4">
        <v>1.8690000000000002</v>
      </c>
      <c r="K86" s="6">
        <v>0.39700000000000002</v>
      </c>
      <c r="L86" s="4">
        <v>0.26383399209486169</v>
      </c>
      <c r="M86" s="4">
        <v>8.0445795339412374E-2</v>
      </c>
      <c r="N86" s="4">
        <v>4.2270531400966185</v>
      </c>
      <c r="O86" s="4">
        <v>0.37459807073954987</v>
      </c>
      <c r="P86" s="4">
        <v>0.33915574963609896</v>
      </c>
      <c r="Q86" s="4">
        <v>22.794520547945204</v>
      </c>
      <c r="R86" s="4">
        <v>0.33789954337899542</v>
      </c>
      <c r="S86" s="6">
        <v>23.962</v>
      </c>
      <c r="T86" s="4">
        <v>7.5280000000000005</v>
      </c>
      <c r="U86" s="4">
        <v>0.31416409314748356</v>
      </c>
      <c r="V86" s="4">
        <v>2.266</v>
      </c>
      <c r="W86" s="4">
        <v>4.3539473684210531E-2</v>
      </c>
      <c r="X86" s="4">
        <v>2.6118421052631581E-3</v>
      </c>
      <c r="Y86" s="4">
        <v>1.2296052631578949E-2</v>
      </c>
      <c r="Z86" s="4">
        <v>1.4907894736842106E-2</v>
      </c>
    </row>
    <row r="87" spans="1:26" s="4" customFormat="1" x14ac:dyDescent="0.25">
      <c r="A87" s="4" t="s">
        <v>104</v>
      </c>
      <c r="B87" s="4" t="s">
        <v>191</v>
      </c>
      <c r="C87" s="4" t="s">
        <v>185</v>
      </c>
      <c r="D87" s="4" t="s">
        <v>33</v>
      </c>
      <c r="E87" s="4" t="s">
        <v>99</v>
      </c>
      <c r="F87" s="4">
        <v>0.28370786516853935</v>
      </c>
      <c r="G87" s="4">
        <v>0.26719576719576721</v>
      </c>
      <c r="H87" s="6">
        <v>2.6840000000000002</v>
      </c>
      <c r="I87" s="6">
        <v>1.89</v>
      </c>
      <c r="J87" s="4">
        <v>0.64500000000000002</v>
      </c>
      <c r="K87" s="6">
        <v>0.311</v>
      </c>
      <c r="L87" s="4">
        <v>0.24031296572280178</v>
      </c>
      <c r="M87" s="4">
        <v>0.16455026455026456</v>
      </c>
      <c r="N87" s="4">
        <v>20.049504950495049</v>
      </c>
      <c r="O87" s="4">
        <v>0.31858407079646017</v>
      </c>
      <c r="P87" s="4">
        <v>0.29268292682926828</v>
      </c>
      <c r="Q87" s="4">
        <v>20.198369565217391</v>
      </c>
      <c r="R87" s="4">
        <v>0.27717391304347822</v>
      </c>
      <c r="S87" s="6">
        <v>11.036999999999999</v>
      </c>
      <c r="T87" s="4">
        <v>3.0630000000000002</v>
      </c>
      <c r="U87" s="4">
        <v>0.27752106550693129</v>
      </c>
      <c r="V87" s="4">
        <v>0.95599999999999996</v>
      </c>
      <c r="W87" s="4">
        <v>1.6717105263157894E-2</v>
      </c>
      <c r="X87" s="4">
        <v>2.0460526315789472E-3</v>
      </c>
      <c r="Y87" s="4">
        <v>4.2434210526315795E-3</v>
      </c>
      <c r="Z87" s="4">
        <v>6.2894736842105262E-3</v>
      </c>
    </row>
    <row r="88" spans="1:26" s="4" customFormat="1" x14ac:dyDescent="0.25">
      <c r="A88" s="4" t="s">
        <v>105</v>
      </c>
      <c r="B88" s="4" t="s">
        <v>190</v>
      </c>
      <c r="C88" s="4" t="s">
        <v>185</v>
      </c>
      <c r="D88" s="4">
        <v>75.5</v>
      </c>
      <c r="E88" s="4">
        <v>70.5</v>
      </c>
      <c r="F88" s="4">
        <v>0.35215453194650814</v>
      </c>
      <c r="G88" s="4">
        <v>0.32135593220338982</v>
      </c>
      <c r="H88" s="6">
        <v>16.493000000000002</v>
      </c>
      <c r="I88" s="6">
        <v>8.9060000000000006</v>
      </c>
      <c r="J88" s="4">
        <v>4.6550000000000002</v>
      </c>
      <c r="K88" s="4">
        <v>1.6779999999999999</v>
      </c>
      <c r="L88" s="4">
        <v>0.28224095070636024</v>
      </c>
      <c r="M88" s="4">
        <v>0.18841230631035255</v>
      </c>
      <c r="N88" s="4">
        <v>3.687250111061751</v>
      </c>
      <c r="O88" s="4">
        <v>0.38532110091743116</v>
      </c>
      <c r="P88" s="4">
        <v>0.35443037974683539</v>
      </c>
      <c r="Q88" s="4">
        <v>15.876001526135061</v>
      </c>
      <c r="R88" s="4">
        <v>0.30675314765356737</v>
      </c>
      <c r="S88" s="6">
        <v>36.190000000000005</v>
      </c>
      <c r="T88" s="4">
        <v>11.298999999999999</v>
      </c>
      <c r="U88" s="4">
        <v>0.31221331859629725</v>
      </c>
      <c r="V88" s="4">
        <v>6.3330000000000002</v>
      </c>
      <c r="W88" s="4">
        <v>5.5972222222222215E-2</v>
      </c>
      <c r="X88" s="4">
        <v>9.3222222222222213E-3</v>
      </c>
      <c r="Y88" s="4">
        <v>2.5861111111111112E-2</v>
      </c>
      <c r="Z88" s="4">
        <v>3.5183333333333337E-2</v>
      </c>
    </row>
    <row r="89" spans="1:26" s="4" customFormat="1" x14ac:dyDescent="0.25">
      <c r="A89" s="4" t="s">
        <v>106</v>
      </c>
      <c r="B89" s="4" t="s">
        <v>190</v>
      </c>
      <c r="C89" s="4" t="s">
        <v>185</v>
      </c>
      <c r="D89" s="4">
        <v>74</v>
      </c>
      <c r="E89" s="4">
        <v>89</v>
      </c>
      <c r="F89" s="4">
        <v>0.38381018841591069</v>
      </c>
      <c r="G89" s="4">
        <v>0.34634760705289674</v>
      </c>
      <c r="H89" s="6">
        <v>27.381</v>
      </c>
      <c r="I89" s="6">
        <v>20.774000000000001</v>
      </c>
      <c r="J89" s="4">
        <v>7.3549999999999995</v>
      </c>
      <c r="K89" s="6">
        <v>3.7909999999999999</v>
      </c>
      <c r="L89" s="4">
        <v>0.26861692414447974</v>
      </c>
      <c r="M89" s="4">
        <v>0.18248772504091651</v>
      </c>
      <c r="N89" s="4">
        <v>7.8756476683937819</v>
      </c>
      <c r="O89" s="4">
        <v>0.43675751222921033</v>
      </c>
      <c r="P89" s="4">
        <v>0.40064102564102561</v>
      </c>
      <c r="Q89" s="4">
        <v>21.757615894039734</v>
      </c>
      <c r="R89" s="4">
        <v>0.39271523178807943</v>
      </c>
      <c r="S89" s="6">
        <v>44.3</v>
      </c>
      <c r="T89" s="4">
        <v>16.442</v>
      </c>
      <c r="U89" s="4">
        <v>0.37115124153498874</v>
      </c>
      <c r="V89" s="4">
        <v>11.145999999999999</v>
      </c>
      <c r="W89" s="4">
        <v>8.4577777777777779E-2</v>
      </c>
      <c r="X89" s="4">
        <v>2.106111111111111E-2</v>
      </c>
      <c r="Y89" s="4">
        <v>4.0861111111111112E-2</v>
      </c>
      <c r="Z89" s="4">
        <v>6.1922222222222219E-2</v>
      </c>
    </row>
    <row r="90" spans="1:26" s="4" customFormat="1" x14ac:dyDescent="0.25">
      <c r="A90" s="4" t="s">
        <v>107</v>
      </c>
      <c r="B90" s="4" t="s">
        <v>189</v>
      </c>
      <c r="C90" s="4" t="s">
        <v>185</v>
      </c>
      <c r="D90" s="4">
        <v>63.5</v>
      </c>
      <c r="E90" s="4">
        <v>81.5</v>
      </c>
      <c r="F90" s="4">
        <v>0.36140350877192984</v>
      </c>
      <c r="G90" s="4">
        <v>0.33550488599348532</v>
      </c>
      <c r="H90" s="6">
        <v>16.315000000000001</v>
      </c>
      <c r="I90" s="6">
        <v>8.1539999999999999</v>
      </c>
      <c r="J90" s="4">
        <v>3.2109999999999999</v>
      </c>
      <c r="K90" s="4">
        <v>0.97399999999999998</v>
      </c>
      <c r="L90" s="4">
        <v>0.19681274900398404</v>
      </c>
      <c r="M90" s="4">
        <v>0.11945057640421879</v>
      </c>
      <c r="N90" s="4">
        <v>4.7308319738988578</v>
      </c>
      <c r="O90" s="4">
        <v>0.39608177172061332</v>
      </c>
      <c r="P90" s="4">
        <v>0.35577658760520281</v>
      </c>
      <c r="Q90" s="4">
        <v>22.713765918738627</v>
      </c>
      <c r="R90" s="4">
        <v>0.30927835051546393</v>
      </c>
      <c r="S90" s="6">
        <v>29.433</v>
      </c>
      <c r="T90" s="4">
        <v>9.4149999999999991</v>
      </c>
      <c r="U90" s="4">
        <v>0.31987904732782929</v>
      </c>
      <c r="V90" s="4">
        <v>4.1849999999999996</v>
      </c>
      <c r="W90" s="4">
        <v>4.6888888888888883E-2</v>
      </c>
      <c r="X90" s="4">
        <v>5.4111111111111113E-3</v>
      </c>
      <c r="Y90" s="4">
        <v>1.7838888888888887E-2</v>
      </c>
      <c r="Z90" s="4">
        <v>2.3249999999999996E-2</v>
      </c>
    </row>
    <row r="91" spans="1:26" s="4" customFormat="1" x14ac:dyDescent="0.25">
      <c r="A91" s="4" t="s">
        <v>108</v>
      </c>
      <c r="B91" s="4" t="s">
        <v>189</v>
      </c>
      <c r="C91" s="4" t="s">
        <v>185</v>
      </c>
      <c r="D91" s="4">
        <v>70</v>
      </c>
      <c r="E91" s="4">
        <v>77</v>
      </c>
      <c r="F91" s="4">
        <v>0.34899845916795069</v>
      </c>
      <c r="G91" s="4">
        <v>0.32380271622587564</v>
      </c>
      <c r="H91" s="6">
        <v>21.685000000000002</v>
      </c>
      <c r="I91" s="6">
        <v>10.632999999999999</v>
      </c>
      <c r="J91" s="4">
        <v>4.2300000000000004</v>
      </c>
      <c r="K91" s="4">
        <v>1.6559999999999999</v>
      </c>
      <c r="L91" s="4">
        <v>0.19506571362693106</v>
      </c>
      <c r="M91" s="4">
        <v>0.15574155929652966</v>
      </c>
      <c r="N91" s="4">
        <v>9.760956175298805</v>
      </c>
      <c r="O91" s="4">
        <v>0.38715710723192015</v>
      </c>
      <c r="P91" s="4">
        <v>0.36209912536443145</v>
      </c>
      <c r="Q91" s="4">
        <v>17.239884393063583</v>
      </c>
      <c r="R91" s="4">
        <v>0.34971098265895956</v>
      </c>
      <c r="S91" s="6">
        <v>35.101000000000006</v>
      </c>
      <c r="T91" s="4">
        <v>11.863</v>
      </c>
      <c r="U91" s="4">
        <v>0.33796757927124577</v>
      </c>
      <c r="V91" s="4">
        <v>5.8860000000000001</v>
      </c>
      <c r="W91" s="4">
        <v>5.9766666666666662E-2</v>
      </c>
      <c r="X91" s="4">
        <v>9.1999999999999998E-3</v>
      </c>
      <c r="Y91" s="4">
        <v>2.3500000000000004E-2</v>
      </c>
      <c r="Z91" s="4">
        <v>3.27E-2</v>
      </c>
    </row>
    <row r="92" spans="1:26" s="4" customFormat="1" x14ac:dyDescent="0.25">
      <c r="A92" s="4" t="s">
        <v>109</v>
      </c>
      <c r="B92" s="4" t="s">
        <v>191</v>
      </c>
      <c r="C92" s="4" t="s">
        <v>185</v>
      </c>
      <c r="D92" s="4">
        <v>40.5</v>
      </c>
      <c r="E92" s="4">
        <v>71.5</v>
      </c>
      <c r="F92" s="4">
        <v>0.33486238532110091</v>
      </c>
      <c r="G92" s="4">
        <v>0.28968253968253965</v>
      </c>
      <c r="H92" s="6">
        <v>2.798</v>
      </c>
      <c r="I92" s="6">
        <v>1.2709999999999999</v>
      </c>
      <c r="J92" s="4">
        <v>0.65899999999999992</v>
      </c>
      <c r="K92" s="6">
        <v>0.20200000000000001</v>
      </c>
      <c r="L92" s="4">
        <v>0.23552537526804856</v>
      </c>
      <c r="M92" s="4">
        <v>0.15892997639653819</v>
      </c>
      <c r="N92" s="4">
        <v>3.3589639821934441</v>
      </c>
      <c r="O92" s="4">
        <v>0.40404040404040403</v>
      </c>
      <c r="P92" s="4">
        <v>0.37383177570093462</v>
      </c>
      <c r="Q92" s="4">
        <v>20.896046852122986</v>
      </c>
      <c r="R92" s="4">
        <v>0.33455344070278181</v>
      </c>
      <c r="S92" s="6">
        <v>12.464</v>
      </c>
      <c r="T92" s="4">
        <v>4.0529999999999999</v>
      </c>
      <c r="U92" s="4">
        <v>0.32517650834403078</v>
      </c>
      <c r="V92" s="4">
        <v>0.86099999999999999</v>
      </c>
      <c r="W92" s="4">
        <v>2.1552631578947368E-2</v>
      </c>
      <c r="X92" s="4">
        <v>1.3289473684210528E-3</v>
      </c>
      <c r="Y92" s="4">
        <v>4.3355263157894728E-3</v>
      </c>
      <c r="Z92" s="4">
        <v>5.6644736842105265E-3</v>
      </c>
    </row>
    <row r="93" spans="1:26" s="4" customFormat="1" x14ac:dyDescent="0.25">
      <c r="A93" s="4" t="s">
        <v>110</v>
      </c>
      <c r="B93" s="4" t="s">
        <v>189</v>
      </c>
      <c r="C93" s="4" t="s">
        <v>185</v>
      </c>
      <c r="D93" s="4">
        <v>83</v>
      </c>
      <c r="E93" s="4">
        <v>90</v>
      </c>
      <c r="F93" s="4">
        <v>0.38987883107626514</v>
      </c>
      <c r="G93" s="4">
        <v>0.35427461139896377</v>
      </c>
      <c r="H93" s="6">
        <v>29.423999999999999</v>
      </c>
      <c r="I93" s="6">
        <v>11.234999999999999</v>
      </c>
      <c r="J93" s="4">
        <v>6.0030000000000001</v>
      </c>
      <c r="K93" s="4">
        <v>2.2509999999999999</v>
      </c>
      <c r="L93" s="4">
        <v>0.20401712887438825</v>
      </c>
      <c r="M93" s="4">
        <v>0.20035603026257232</v>
      </c>
      <c r="N93" s="4">
        <v>16.375545851528383</v>
      </c>
      <c r="O93" s="4">
        <v>0.40302267002518893</v>
      </c>
      <c r="P93" s="4">
        <v>0.3595505617977528</v>
      </c>
      <c r="Q93" s="4">
        <v>20.327199999999998</v>
      </c>
      <c r="R93" s="4">
        <v>0.3216</v>
      </c>
      <c r="S93" s="6">
        <v>35.815000000000005</v>
      </c>
      <c r="T93" s="4">
        <v>12.198</v>
      </c>
      <c r="U93" s="4">
        <v>0.34058355437665777</v>
      </c>
      <c r="V93" s="4">
        <v>8.2539999999999996</v>
      </c>
      <c r="W93" s="4">
        <v>6.1088888888888894E-2</v>
      </c>
      <c r="X93" s="4">
        <v>1.2505555555555554E-2</v>
      </c>
      <c r="Y93" s="4">
        <v>3.3349999999999998E-2</v>
      </c>
      <c r="Z93" s="4">
        <v>4.5855555555555552E-2</v>
      </c>
    </row>
    <row r="94" spans="1:26" s="4" customFormat="1" x14ac:dyDescent="0.25">
      <c r="A94" s="4" t="s">
        <v>111</v>
      </c>
      <c r="B94" s="4" t="s">
        <v>190</v>
      </c>
      <c r="C94" s="4" t="s">
        <v>185</v>
      </c>
      <c r="D94" s="4">
        <v>76</v>
      </c>
      <c r="E94" s="4">
        <v>64</v>
      </c>
      <c r="F94" s="4">
        <v>0.32363636363636367</v>
      </c>
      <c r="G94" s="4">
        <v>0.30654420206659017</v>
      </c>
      <c r="H94" s="6">
        <v>8.6010000000000009</v>
      </c>
      <c r="I94" s="6">
        <v>6.6289999999999996</v>
      </c>
      <c r="J94" s="4">
        <v>1.9470000000000001</v>
      </c>
      <c r="K94" s="4">
        <v>0.96499999999999997</v>
      </c>
      <c r="L94" s="4">
        <v>0.22636902685734214</v>
      </c>
      <c r="M94" s="4">
        <v>0.14557248453763766</v>
      </c>
      <c r="N94">
        <v>1.2859560067681894</v>
      </c>
      <c r="O94" s="4">
        <v>0.35024958402662232</v>
      </c>
      <c r="P94" s="4">
        <v>0.32112890922959575</v>
      </c>
      <c r="Q94" s="4">
        <v>22.268551236749119</v>
      </c>
      <c r="R94" s="4">
        <v>0.30653710247349825</v>
      </c>
      <c r="S94" s="6">
        <v>22.43</v>
      </c>
      <c r="T94" s="4">
        <v>6.78</v>
      </c>
      <c r="U94" s="4">
        <v>0.30227374052608114</v>
      </c>
      <c r="V94">
        <v>2.9119999999999999</v>
      </c>
      <c r="W94" s="4">
        <v>3.3399999999999999E-2</v>
      </c>
      <c r="X94" s="4">
        <v>5.3611111111111108E-3</v>
      </c>
      <c r="Y94" s="4">
        <v>1.0816666666666667E-2</v>
      </c>
      <c r="Z94" s="4">
        <v>1.6177777777777777E-2</v>
      </c>
    </row>
    <row r="95" spans="1:26" x14ac:dyDescent="0.25">
      <c r="A95" s="4" t="s">
        <v>113</v>
      </c>
      <c r="B95" s="4" t="s">
        <v>189</v>
      </c>
      <c r="C95" s="4" t="s">
        <v>185</v>
      </c>
      <c r="D95" s="4">
        <v>58</v>
      </c>
      <c r="E95" s="4">
        <v>79.5</v>
      </c>
      <c r="F95" s="4">
        <v>0.36836158192090396</v>
      </c>
      <c r="G95" s="4">
        <v>0.32341269841269843</v>
      </c>
      <c r="H95" s="6">
        <v>11.193000000000001</v>
      </c>
      <c r="I95" s="6">
        <v>8.0030000000000001</v>
      </c>
      <c r="J95" s="4">
        <v>2.5260000000000002</v>
      </c>
      <c r="K95" s="4">
        <v>1.226</v>
      </c>
      <c r="L95" s="4">
        <v>0.2256767622621281</v>
      </c>
      <c r="M95" s="4">
        <v>0.15319255279270272</v>
      </c>
      <c r="N95">
        <v>1.4484574868322047</v>
      </c>
      <c r="O95" s="4">
        <v>0.42459605026929975</v>
      </c>
      <c r="P95" s="4">
        <v>0.37931034482758613</v>
      </c>
      <c r="Q95" s="4">
        <v>19.399763453577762</v>
      </c>
      <c r="R95" s="4">
        <v>0.39858072146658785</v>
      </c>
      <c r="S95" s="6">
        <v>22.939</v>
      </c>
      <c r="T95" s="4">
        <v>8.1219999999999999</v>
      </c>
      <c r="U95" s="4">
        <v>0.35406948864379439</v>
      </c>
      <c r="V95">
        <v>3.7520000000000002</v>
      </c>
      <c r="W95">
        <v>3.875E-2</v>
      </c>
      <c r="X95">
        <v>6.8111111111111107E-3</v>
      </c>
      <c r="Y95">
        <v>1.4033333333333335E-2</v>
      </c>
      <c r="Z95">
        <v>2.0844444444444447E-2</v>
      </c>
    </row>
    <row r="96" spans="1:26" x14ac:dyDescent="0.25">
      <c r="A96" s="4" t="s">
        <v>119</v>
      </c>
      <c r="B96" s="4" t="s">
        <v>191</v>
      </c>
      <c r="C96" s="4" t="s">
        <v>188</v>
      </c>
      <c r="D96" s="4">
        <v>90.1</v>
      </c>
      <c r="E96" s="4">
        <v>69</v>
      </c>
      <c r="F96" s="4">
        <v>0.21562499999999998</v>
      </c>
      <c r="G96" s="4">
        <v>0.29792746113989638</v>
      </c>
      <c r="H96" s="6">
        <v>15.805999999999999</v>
      </c>
      <c r="I96" s="6">
        <v>4.4000000000000004</v>
      </c>
      <c r="J96" s="4">
        <v>3.6669999999999998</v>
      </c>
      <c r="K96" s="4">
        <v>1.526</v>
      </c>
      <c r="L96" s="4">
        <v>0.23200050613691003</v>
      </c>
      <c r="M96" s="4">
        <v>0.3468181818181818</v>
      </c>
      <c r="N96">
        <v>5.9043250327653993</v>
      </c>
      <c r="O96" s="4">
        <v>0.34818181818181815</v>
      </c>
      <c r="P96" s="4">
        <v>0.37958374628344899</v>
      </c>
      <c r="Q96" s="4">
        <v>29.713489785581629</v>
      </c>
      <c r="R96" s="4">
        <v>0.41997298666216443</v>
      </c>
      <c r="S96" s="6">
        <v>49.945999999999998</v>
      </c>
      <c r="T96" s="4">
        <v>18.811999999999998</v>
      </c>
      <c r="U96" s="4">
        <v>0.37664677852080242</v>
      </c>
      <c r="V96">
        <v>5.1929999999999996</v>
      </c>
      <c r="W96">
        <v>8.7724832214765097E-2</v>
      </c>
      <c r="X96">
        <v>1.0241610738255033E-2</v>
      </c>
      <c r="Y96">
        <v>2.4610738255033557E-2</v>
      </c>
      <c r="Z96">
        <v>3.4852348993288589E-2</v>
      </c>
    </row>
    <row r="97" spans="1:26" x14ac:dyDescent="0.25">
      <c r="A97" s="4" t="s">
        <v>129</v>
      </c>
      <c r="B97" s="4" t="s">
        <v>190</v>
      </c>
      <c r="C97" s="4" t="s">
        <v>188</v>
      </c>
      <c r="D97" s="4">
        <v>76</v>
      </c>
      <c r="E97" s="4">
        <v>79.5</v>
      </c>
      <c r="F97" s="4">
        <v>0.31120000000000003</v>
      </c>
      <c r="G97" s="4">
        <v>0.28793486306439675</v>
      </c>
      <c r="H97" s="6">
        <v>43.470999999999997</v>
      </c>
      <c r="I97" s="6">
        <v>18.187000000000001</v>
      </c>
      <c r="J97" s="4">
        <v>10.999000000000001</v>
      </c>
      <c r="K97" s="6">
        <v>3.544</v>
      </c>
      <c r="L97" s="4">
        <v>0.25301925421545401</v>
      </c>
      <c r="M97" s="4">
        <v>0.19486446362786605</v>
      </c>
      <c r="N97">
        <v>22.093023255813954</v>
      </c>
      <c r="O97" s="4">
        <v>0.3652392947103274</v>
      </c>
      <c r="P97" s="4">
        <v>0.33908213972522655</v>
      </c>
      <c r="Q97" s="4">
        <v>27.963291139240507</v>
      </c>
      <c r="R97" s="4">
        <v>0.43463751438434989</v>
      </c>
      <c r="S97" s="6">
        <v>76.743000000000009</v>
      </c>
      <c r="T97" s="4">
        <v>28.09</v>
      </c>
      <c r="U97" s="4">
        <v>0.36602686890009506</v>
      </c>
      <c r="V97">
        <v>14.543000000000001</v>
      </c>
      <c r="W97">
        <v>0.13461046511627905</v>
      </c>
      <c r="X97">
        <v>2.0604651162790699E-2</v>
      </c>
      <c r="Y97">
        <v>6.3947674418604661E-2</v>
      </c>
      <c r="Z97">
        <v>8.455232558139536E-2</v>
      </c>
    </row>
    <row r="98" spans="1:26" x14ac:dyDescent="0.25">
      <c r="A98" s="4" t="s">
        <v>140</v>
      </c>
      <c r="B98" s="4" t="s">
        <v>190</v>
      </c>
      <c r="C98" s="4" t="s">
        <v>188</v>
      </c>
      <c r="D98" s="4">
        <v>76</v>
      </c>
      <c r="E98" s="4">
        <v>65.5</v>
      </c>
      <c r="F98" s="4">
        <v>0.36584668192219677</v>
      </c>
      <c r="G98" s="4">
        <v>0.33464154892726317</v>
      </c>
      <c r="H98" s="6">
        <v>36.044000000000004</v>
      </c>
      <c r="I98" s="6">
        <v>3.1219999999999999</v>
      </c>
      <c r="J98" s="4">
        <v>11.695</v>
      </c>
      <c r="K98" s="6">
        <v>0.78</v>
      </c>
      <c r="L98" s="4">
        <v>0.32446454333592273</v>
      </c>
      <c r="M98" s="4">
        <v>0.24983984625240233</v>
      </c>
      <c r="N98">
        <v>3.5442199403776082</v>
      </c>
      <c r="O98" s="4">
        <v>0.41450068399452805</v>
      </c>
      <c r="P98" s="4">
        <v>0.38896020539152759</v>
      </c>
      <c r="Q98" s="4">
        <v>28.431332007952289</v>
      </c>
      <c r="R98" s="4">
        <v>0.41176938369781313</v>
      </c>
      <c r="S98" s="6">
        <v>59.055999999999997</v>
      </c>
      <c r="T98" s="4">
        <v>21.881999999999998</v>
      </c>
      <c r="U98" s="4">
        <v>0.37052966675697641</v>
      </c>
      <c r="V98">
        <v>12.475</v>
      </c>
      <c r="W98">
        <v>9.1831395348837205E-2</v>
      </c>
      <c r="X98">
        <v>4.534883720930233E-3</v>
      </c>
      <c r="Y98">
        <v>6.7994186046511626E-2</v>
      </c>
      <c r="Z98">
        <v>7.2529069767441862E-2</v>
      </c>
    </row>
    <row r="99" spans="1:26" x14ac:dyDescent="0.25">
      <c r="A99" s="4" t="s">
        <v>151</v>
      </c>
      <c r="B99" s="4" t="s">
        <v>189</v>
      </c>
      <c r="C99" s="4" t="s">
        <v>188</v>
      </c>
      <c r="D99" s="4">
        <v>76</v>
      </c>
      <c r="E99" s="4">
        <v>84.5</v>
      </c>
      <c r="F99" s="4">
        <v>0.29268292682926833</v>
      </c>
      <c r="G99" s="4">
        <v>0.37455410225921526</v>
      </c>
      <c r="H99" s="6">
        <v>75.567999999999998</v>
      </c>
      <c r="I99" s="6">
        <v>18.138999999999999</v>
      </c>
      <c r="J99" s="4">
        <v>20.705000000000002</v>
      </c>
      <c r="K99" s="4">
        <v>3.1339999999999999</v>
      </c>
      <c r="L99" s="4">
        <v>0.27399163667160709</v>
      </c>
      <c r="M99" s="4">
        <v>0.17277688957494899</v>
      </c>
      <c r="N99">
        <v>37.547169811320749</v>
      </c>
      <c r="O99" s="4">
        <v>0.43095170855690484</v>
      </c>
      <c r="P99" s="4">
        <v>0.40725914064585006</v>
      </c>
      <c r="Q99" s="4">
        <v>29.017868241143564</v>
      </c>
      <c r="R99" s="4">
        <v>0.44204474829086393</v>
      </c>
      <c r="S99" s="6">
        <v>84.125999999999991</v>
      </c>
      <c r="T99" s="4">
        <v>31.782999999999998</v>
      </c>
      <c r="U99" s="4">
        <v>0.37780234410289332</v>
      </c>
      <c r="V99">
        <v>23.839000000000002</v>
      </c>
      <c r="W99">
        <v>0.15937209302325581</v>
      </c>
      <c r="X99">
        <v>1.8220930232558139E-2</v>
      </c>
      <c r="Y99">
        <v>0.12037790697674419</v>
      </c>
      <c r="Z99">
        <v>0.13859883720930233</v>
      </c>
    </row>
    <row r="100" spans="1:26" x14ac:dyDescent="0.25">
      <c r="A100" s="4" t="s">
        <v>161</v>
      </c>
      <c r="B100" s="4" t="s">
        <v>190</v>
      </c>
      <c r="C100" s="4" t="s">
        <v>188</v>
      </c>
      <c r="D100" s="4">
        <v>80.8</v>
      </c>
      <c r="E100" s="4">
        <v>63.5</v>
      </c>
      <c r="F100" s="4">
        <v>0.37873965626989176</v>
      </c>
      <c r="G100" s="4">
        <v>0.34802105673620592</v>
      </c>
      <c r="H100" s="6">
        <v>52.345999999999997</v>
      </c>
      <c r="I100" s="6">
        <v>5.6950000000000003</v>
      </c>
      <c r="J100" s="4">
        <v>17.669</v>
      </c>
      <c r="K100" s="6">
        <v>1.492</v>
      </c>
      <c r="L100" s="4">
        <v>0.33754250563557869</v>
      </c>
      <c r="M100" s="4">
        <v>0.26198419666374012</v>
      </c>
      <c r="N100">
        <v>67.540322580645167</v>
      </c>
      <c r="O100" s="4">
        <v>0.40559186637618011</v>
      </c>
      <c r="P100" s="4">
        <v>0.39553824362606232</v>
      </c>
      <c r="Q100" s="4">
        <v>26.543275632490012</v>
      </c>
      <c r="R100" s="4">
        <v>0.41378162450066575</v>
      </c>
      <c r="S100" s="6">
        <v>67.408000000000001</v>
      </c>
      <c r="T100" s="4">
        <v>25.867999999999999</v>
      </c>
      <c r="U100" s="4">
        <v>0.38375267030619509</v>
      </c>
      <c r="V100">
        <v>19.161000000000001</v>
      </c>
      <c r="W100">
        <v>0.12222093023255813</v>
      </c>
      <c r="X100">
        <v>8.6744186046511622E-3</v>
      </c>
      <c r="Y100">
        <v>0.10272674418604652</v>
      </c>
      <c r="Z100">
        <v>0.11140116279069769</v>
      </c>
    </row>
    <row r="101" spans="1:26" x14ac:dyDescent="0.25">
      <c r="A101" s="4" t="s">
        <v>162</v>
      </c>
      <c r="B101" s="4" t="s">
        <v>191</v>
      </c>
      <c r="C101" s="4" t="s">
        <v>188</v>
      </c>
      <c r="D101" s="4">
        <v>64.5</v>
      </c>
      <c r="E101" s="4">
        <v>66.400000000000006</v>
      </c>
      <c r="F101" s="4">
        <v>0.30238095238095236</v>
      </c>
      <c r="G101" s="4">
        <v>0.29181985294117646</v>
      </c>
      <c r="H101" s="6">
        <v>24.117000000000001</v>
      </c>
      <c r="I101" s="6">
        <v>13.805999999999999</v>
      </c>
      <c r="J101" s="4">
        <v>5.234</v>
      </c>
      <c r="K101" s="4">
        <v>1.778</v>
      </c>
      <c r="L101" s="4">
        <v>0.21702533482605629</v>
      </c>
      <c r="M101" s="4">
        <v>0.12878458641170507</v>
      </c>
      <c r="N101" t="e">
        <v>#VALUE!</v>
      </c>
      <c r="O101" s="4">
        <v>0.39727272727272722</v>
      </c>
      <c r="P101" s="4">
        <v>0.39245621912887296</v>
      </c>
      <c r="Q101" s="4">
        <v>38.797870767410913</v>
      </c>
      <c r="R101" s="4">
        <v>0.45349696880082807</v>
      </c>
      <c r="S101" s="6">
        <v>54.935999999999993</v>
      </c>
      <c r="T101" s="4">
        <v>21.401999999999997</v>
      </c>
      <c r="U101" s="4">
        <v>0.38958060288335516</v>
      </c>
      <c r="V101">
        <v>7.0120000000000005</v>
      </c>
      <c r="W101">
        <v>0.11718791946308724</v>
      </c>
      <c r="X101">
        <v>1.1932885906040268E-2</v>
      </c>
      <c r="Y101">
        <v>3.5127516778523493E-2</v>
      </c>
      <c r="Z101">
        <v>4.7060402684563761E-2</v>
      </c>
    </row>
    <row r="102" spans="1:26" x14ac:dyDescent="0.25">
      <c r="A102" s="4" t="s">
        <v>163</v>
      </c>
      <c r="B102" s="4" t="s">
        <v>189</v>
      </c>
      <c r="C102" s="4" t="s">
        <v>188</v>
      </c>
      <c r="D102" s="4">
        <v>86</v>
      </c>
      <c r="E102" s="4">
        <v>83</v>
      </c>
      <c r="F102" s="4">
        <v>0.35073627844712185</v>
      </c>
      <c r="G102" s="4">
        <v>0.3522689075630252</v>
      </c>
      <c r="H102" s="6">
        <v>52.286999999999999</v>
      </c>
      <c r="I102" s="6">
        <v>24.231999999999999</v>
      </c>
      <c r="J102" s="4">
        <v>12.105</v>
      </c>
      <c r="K102" s="6">
        <v>5.4480000000000004</v>
      </c>
      <c r="L102" s="4">
        <v>0.23151070055654371</v>
      </c>
      <c r="M102" s="4">
        <v>0.22482667547045232</v>
      </c>
      <c r="N102">
        <v>15.353535353535353</v>
      </c>
      <c r="O102" s="4">
        <v>0.47192224622030238</v>
      </c>
      <c r="P102" s="4">
        <v>0.38316527838667247</v>
      </c>
      <c r="Q102" s="4">
        <v>28.088475150023083</v>
      </c>
      <c r="R102" s="4">
        <v>0.40760116941067859</v>
      </c>
      <c r="S102" s="6">
        <v>86.495000000000005</v>
      </c>
      <c r="T102" s="4">
        <v>32.440000000000005</v>
      </c>
      <c r="U102" s="4">
        <v>0.37505058095843696</v>
      </c>
      <c r="V102">
        <v>17.553000000000001</v>
      </c>
      <c r="W102">
        <v>0.16812209302325581</v>
      </c>
      <c r="X102">
        <v>3.1674418604651165E-2</v>
      </c>
      <c r="Y102">
        <v>7.0377906976744189E-2</v>
      </c>
      <c r="Z102">
        <v>0.10205232558139535</v>
      </c>
    </row>
    <row r="103" spans="1:26" x14ac:dyDescent="0.25">
      <c r="A103" s="4" t="s">
        <v>164</v>
      </c>
      <c r="B103" s="4" t="s">
        <v>189</v>
      </c>
      <c r="C103" s="4" t="s">
        <v>188</v>
      </c>
      <c r="D103" s="4">
        <v>72</v>
      </c>
      <c r="E103" s="4">
        <v>14.62</v>
      </c>
      <c r="F103" s="4">
        <v>0.32475019215987705</v>
      </c>
      <c r="G103" s="4">
        <v>0.3272656855151046</v>
      </c>
      <c r="H103" s="6">
        <v>41.555999999999997</v>
      </c>
      <c r="I103" s="6">
        <v>17.989999999999998</v>
      </c>
      <c r="J103" s="4">
        <v>9.2540000000000013</v>
      </c>
      <c r="K103" s="6">
        <v>4.1180000000000003</v>
      </c>
      <c r="L103" s="4">
        <v>0.22268745788815097</v>
      </c>
      <c r="M103" s="4">
        <v>0.22890494719288498</v>
      </c>
      <c r="N103">
        <v>6.767169179229481</v>
      </c>
      <c r="O103" s="4">
        <v>0.39341295693087225</v>
      </c>
      <c r="P103" s="4">
        <v>0.36209193870752832</v>
      </c>
      <c r="Q103" s="4">
        <v>28.869888475836429</v>
      </c>
      <c r="R103" s="4">
        <v>0.40828098961671583</v>
      </c>
      <c r="S103" s="6">
        <v>72.280999999999992</v>
      </c>
      <c r="T103" s="4">
        <v>26.516999999999999</v>
      </c>
      <c r="U103" s="4">
        <v>0.36685989402470914</v>
      </c>
      <c r="V103">
        <v>13.372000000000002</v>
      </c>
      <c r="W103">
        <v>0.12933139534883722</v>
      </c>
      <c r="X103">
        <v>2.3941860465116281E-2</v>
      </c>
      <c r="Y103">
        <v>5.3802325581395354E-2</v>
      </c>
      <c r="Z103">
        <v>7.7744186046511635E-2</v>
      </c>
    </row>
    <row r="104" spans="1:26" x14ac:dyDescent="0.25">
      <c r="A104" s="4" t="s">
        <v>165</v>
      </c>
      <c r="B104" s="4" t="s">
        <v>189</v>
      </c>
      <c r="C104" s="4" t="s">
        <v>188</v>
      </c>
      <c r="D104" s="4">
        <v>81</v>
      </c>
      <c r="E104" s="4">
        <v>65</v>
      </c>
      <c r="F104" s="4">
        <v>0.30406766008860248</v>
      </c>
      <c r="G104" s="4">
        <v>0.30443548387096775</v>
      </c>
      <c r="H104" s="6">
        <v>25.504000000000001</v>
      </c>
      <c r="I104" s="6">
        <v>11.551</v>
      </c>
      <c r="J104" s="4">
        <v>5.5729999999999995</v>
      </c>
      <c r="K104" s="6">
        <v>1.835</v>
      </c>
      <c r="L104" s="4">
        <v>0.21851474278544539</v>
      </c>
      <c r="M104" s="4">
        <v>0.1588607047008917</v>
      </c>
      <c r="N104">
        <v>11.943793911007026</v>
      </c>
      <c r="O104" s="4">
        <v>0.38204781235904373</v>
      </c>
      <c r="P104" s="4">
        <v>0.34361054766734284</v>
      </c>
      <c r="Q104" s="4">
        <v>26.653278945716977</v>
      </c>
      <c r="R104" s="4">
        <v>0.42139943520552242</v>
      </c>
      <c r="S104" s="6">
        <v>54.391999999999996</v>
      </c>
      <c r="T104" s="4">
        <v>19.019000000000002</v>
      </c>
      <c r="U104" s="4">
        <v>0.34966539196940732</v>
      </c>
      <c r="V104">
        <v>7.4079999999999995</v>
      </c>
      <c r="W104">
        <v>9.0034883720930242E-2</v>
      </c>
      <c r="X104">
        <v>1.066860465116279E-2</v>
      </c>
      <c r="Y104">
        <v>3.2401162790697671E-2</v>
      </c>
      <c r="Z104">
        <v>4.306976744186046E-2</v>
      </c>
    </row>
    <row r="105" spans="1:26" x14ac:dyDescent="0.25">
      <c r="A105" s="4" t="s">
        <v>120</v>
      </c>
      <c r="B105" s="4" t="s">
        <v>191</v>
      </c>
      <c r="C105" s="4" t="s">
        <v>188</v>
      </c>
      <c r="D105" s="4">
        <v>95</v>
      </c>
      <c r="E105" s="4">
        <v>61</v>
      </c>
      <c r="F105" s="4">
        <v>0.26250000000000001</v>
      </c>
      <c r="G105" s="4">
        <v>0.29053680132816828</v>
      </c>
      <c r="H105" s="6">
        <v>13.284000000000001</v>
      </c>
      <c r="I105" s="6">
        <v>3.1160000000000001</v>
      </c>
      <c r="J105" s="4">
        <v>2.6429999999999998</v>
      </c>
      <c r="K105" s="4">
        <v>0.43</v>
      </c>
      <c r="L105" s="4">
        <v>0.19896115627822941</v>
      </c>
      <c r="M105" s="4">
        <v>0.137997432605905</v>
      </c>
      <c r="N105">
        <v>4.0433861754701237</v>
      </c>
      <c r="O105" s="4">
        <v>0.38439024390243909</v>
      </c>
      <c r="P105" s="4">
        <v>0.37866410379625182</v>
      </c>
      <c r="Q105" s="4">
        <v>34.771499488976495</v>
      </c>
      <c r="R105" s="4">
        <v>0.44707256533800549</v>
      </c>
      <c r="S105" s="6">
        <v>29.655999999999999</v>
      </c>
      <c r="T105" s="4">
        <v>11.337899999999999</v>
      </c>
      <c r="U105" s="4">
        <v>0.38231386565956299</v>
      </c>
      <c r="V105">
        <v>3.073</v>
      </c>
      <c r="W105">
        <v>5.0254362416107382E-2</v>
      </c>
      <c r="X105">
        <v>2.8859060402684563E-3</v>
      </c>
      <c r="Y105">
        <v>1.7738255033557044E-2</v>
      </c>
      <c r="Z105">
        <v>2.0624161073825503E-2</v>
      </c>
    </row>
    <row r="106" spans="1:26" x14ac:dyDescent="0.25">
      <c r="A106" s="4" t="s">
        <v>121</v>
      </c>
      <c r="B106" s="4" t="s">
        <v>191</v>
      </c>
      <c r="C106" s="4" t="s">
        <v>188</v>
      </c>
      <c r="D106" s="4">
        <v>107</v>
      </c>
      <c r="E106" s="4">
        <v>76</v>
      </c>
      <c r="F106" s="4">
        <v>0.27</v>
      </c>
      <c r="G106" s="4">
        <v>0.29241877256317689</v>
      </c>
      <c r="H106" s="6">
        <v>38.195</v>
      </c>
      <c r="I106" s="6">
        <v>18.395</v>
      </c>
      <c r="J106" s="4">
        <v>8.3040000000000003</v>
      </c>
      <c r="K106" s="6">
        <v>3.0190000000000001</v>
      </c>
      <c r="L106" s="4">
        <v>0.21741065584500591</v>
      </c>
      <c r="M106" s="4">
        <v>0.16412068496874152</v>
      </c>
      <c r="N106">
        <v>2.144469525959368</v>
      </c>
      <c r="O106" s="4">
        <v>0.37025000000000002</v>
      </c>
      <c r="P106" s="4">
        <v>0.36886674968866756</v>
      </c>
      <c r="Q106" s="4">
        <v>27.322677322677325</v>
      </c>
      <c r="R106" s="4">
        <v>0.45829170829170834</v>
      </c>
      <c r="S106" s="6">
        <v>104.74</v>
      </c>
      <c r="T106" s="4">
        <v>40.341000000000001</v>
      </c>
      <c r="U106" s="4">
        <v>0.38515371395837317</v>
      </c>
      <c r="V106">
        <v>11.323</v>
      </c>
      <c r="W106">
        <v>0.2361744966442953</v>
      </c>
      <c r="X106">
        <v>2.0261744966442955E-2</v>
      </c>
      <c r="Y106">
        <v>5.5731543624161078E-2</v>
      </c>
      <c r="Z106">
        <v>7.599328859060403E-2</v>
      </c>
    </row>
    <row r="107" spans="1:26" x14ac:dyDescent="0.25">
      <c r="A107" s="4" t="s">
        <v>122</v>
      </c>
      <c r="B107" s="4" t="s">
        <v>191</v>
      </c>
      <c r="C107" s="4" t="s">
        <v>188</v>
      </c>
      <c r="D107" s="4">
        <v>99.5</v>
      </c>
      <c r="E107" s="4">
        <v>26.5</v>
      </c>
      <c r="F107" s="4">
        <v>0.25</v>
      </c>
      <c r="G107" s="4">
        <v>0.27932960893854747</v>
      </c>
      <c r="H107" s="6">
        <v>13.387</v>
      </c>
      <c r="I107" s="6">
        <v>1.7210000000000001</v>
      </c>
      <c r="J107" s="4">
        <v>2.4180000000000001</v>
      </c>
      <c r="K107" s="4">
        <v>0.26500000000000001</v>
      </c>
      <c r="L107" s="4">
        <v>0.18062299245536714</v>
      </c>
      <c r="M107" s="4">
        <v>0.15398024404416036</v>
      </c>
      <c r="N107">
        <v>5.2413793103448274</v>
      </c>
      <c r="O107" s="4">
        <v>0.318</v>
      </c>
      <c r="P107" s="4">
        <v>0.3672055427251732</v>
      </c>
      <c r="Q107" s="4">
        <v>33.088369441277081</v>
      </c>
      <c r="R107" s="4">
        <v>0.37514253135689851</v>
      </c>
      <c r="S107" s="6">
        <v>5.9390000000000001</v>
      </c>
      <c r="T107" s="4">
        <v>4.1689999999999996</v>
      </c>
      <c r="U107" s="4">
        <v>0.70197002862434743</v>
      </c>
      <c r="V107">
        <v>2.6830000000000003</v>
      </c>
      <c r="W107">
        <v>1.7013422818791948E-2</v>
      </c>
      <c r="X107">
        <v>1.7785234899328861E-3</v>
      </c>
      <c r="Y107">
        <v>1.6228187919463087E-2</v>
      </c>
      <c r="Z107">
        <v>1.8006711409395974E-2</v>
      </c>
    </row>
    <row r="108" spans="1:26" x14ac:dyDescent="0.25">
      <c r="A108" s="4" t="s">
        <v>123</v>
      </c>
      <c r="B108" s="4" t="s">
        <v>189</v>
      </c>
      <c r="C108" s="4" t="s">
        <v>185</v>
      </c>
      <c r="D108" s="4">
        <v>100.5</v>
      </c>
      <c r="E108" s="4">
        <v>67.5</v>
      </c>
      <c r="F108" s="4">
        <v>0.31029338637493781</v>
      </c>
      <c r="G108" s="4">
        <v>0.32661606909186075</v>
      </c>
      <c r="H108" s="6">
        <v>63.611999999999995</v>
      </c>
      <c r="I108" s="6">
        <v>3.093</v>
      </c>
      <c r="J108" s="4">
        <v>13.286999999999999</v>
      </c>
      <c r="K108" s="4">
        <v>0.14879999999999999</v>
      </c>
      <c r="L108" s="4">
        <v>0.20887568383323901</v>
      </c>
      <c r="M108" s="4">
        <v>4.8108632395732293E-2</v>
      </c>
      <c r="N108">
        <v>3.2056619483763531</v>
      </c>
      <c r="O108" s="4">
        <v>0.46540567446490799</v>
      </c>
      <c r="P108" s="4">
        <v>0.37550200803212852</v>
      </c>
      <c r="Q108" s="4">
        <v>27.009130816505706</v>
      </c>
      <c r="R108" s="4">
        <v>0.37647058823529411</v>
      </c>
      <c r="S108" s="6">
        <v>57.865000000000002</v>
      </c>
      <c r="T108" s="4">
        <v>10.399000000000001</v>
      </c>
      <c r="U108" s="4">
        <v>0.1797113972176618</v>
      </c>
      <c r="V108">
        <v>13.435799999999999</v>
      </c>
      <c r="W108">
        <v>4.2558139534883722E-2</v>
      </c>
      <c r="X108">
        <v>8.6511627906976738E-4</v>
      </c>
      <c r="Y108">
        <v>7.7249999999999999E-2</v>
      </c>
      <c r="Z108">
        <v>7.8115116279069766E-2</v>
      </c>
    </row>
    <row r="109" spans="1:26" x14ac:dyDescent="0.25">
      <c r="A109" s="4" t="s">
        <v>124</v>
      </c>
      <c r="B109" s="4" t="s">
        <v>191</v>
      </c>
      <c r="C109" s="4" t="s">
        <v>185</v>
      </c>
      <c r="D109" s="4" t="s">
        <v>33</v>
      </c>
      <c r="E109" s="4" t="s">
        <v>99</v>
      </c>
      <c r="F109" s="4">
        <v>0.19654959950708564</v>
      </c>
      <c r="G109" s="4">
        <v>0.25871857258718572</v>
      </c>
      <c r="H109" s="6">
        <v>16.669</v>
      </c>
      <c r="I109" s="6">
        <v>0.53500000000000003</v>
      </c>
      <c r="J109" s="4">
        <v>2.6029999999999998</v>
      </c>
      <c r="K109" s="4">
        <v>0.13400000000000001</v>
      </c>
      <c r="L109" s="4">
        <v>0.15615813786069949</v>
      </c>
      <c r="M109" s="4">
        <v>0.25046728971962617</v>
      </c>
      <c r="N109">
        <v>4.6746104491292391</v>
      </c>
      <c r="O109" s="4">
        <v>0.37674760853568801</v>
      </c>
      <c r="P109" s="4">
        <v>0.34293369055592765</v>
      </c>
      <c r="Q109" s="4">
        <v>28.710568583360104</v>
      </c>
      <c r="R109" s="4">
        <v>0.40909090909090912</v>
      </c>
      <c r="S109" s="6">
        <v>25.450999999999997</v>
      </c>
      <c r="T109" s="4">
        <v>8.277000000000001</v>
      </c>
      <c r="U109" s="4">
        <v>0.32521315468940326</v>
      </c>
      <c r="V109">
        <v>2.7369999999999997</v>
      </c>
      <c r="W109">
        <v>3.5020134228187921E-2</v>
      </c>
      <c r="X109">
        <v>8.9932885906040269E-4</v>
      </c>
      <c r="Y109">
        <v>1.7469798657718118E-2</v>
      </c>
      <c r="Z109">
        <v>1.8369127516778522E-2</v>
      </c>
    </row>
    <row r="110" spans="1:26" x14ac:dyDescent="0.25">
      <c r="A110" s="4" t="s">
        <v>125</v>
      </c>
      <c r="B110" s="4" t="s">
        <v>190</v>
      </c>
      <c r="C110" s="4" t="s">
        <v>185</v>
      </c>
      <c r="D110" s="4">
        <v>76</v>
      </c>
      <c r="E110" s="4">
        <v>54.5</v>
      </c>
      <c r="F110" s="4">
        <v>0.3494860499265785</v>
      </c>
      <c r="G110" s="4">
        <v>0.31412230532336116</v>
      </c>
      <c r="H110" s="6">
        <v>38.654000000000003</v>
      </c>
      <c r="I110" s="6">
        <v>2.8919999999999999</v>
      </c>
      <c r="J110" s="4">
        <v>9.5630000000000006</v>
      </c>
      <c r="K110" s="4">
        <v>0.495</v>
      </c>
      <c r="L110" s="4">
        <v>0.24740001034821751</v>
      </c>
      <c r="M110" s="4">
        <v>0.17116182572614108</v>
      </c>
      <c r="N110">
        <v>4.7577092511013221</v>
      </c>
      <c r="O110" s="4">
        <v>0.40027605244996545</v>
      </c>
      <c r="P110" s="4">
        <v>0.38208168642951251</v>
      </c>
      <c r="Q110" s="4">
        <v>25.125564475664824</v>
      </c>
      <c r="R110" s="4">
        <v>0.39726542900150524</v>
      </c>
      <c r="S110" s="6">
        <v>39.006</v>
      </c>
      <c r="T110" s="4">
        <v>14.073</v>
      </c>
      <c r="U110" s="4">
        <v>0.36079064759267804</v>
      </c>
      <c r="V110">
        <v>10.058</v>
      </c>
      <c r="W110">
        <v>6.0034883720930236E-2</v>
      </c>
      <c r="X110">
        <v>2.8779069767441859E-3</v>
      </c>
      <c r="Y110">
        <v>5.5598837209302331E-2</v>
      </c>
      <c r="Z110">
        <v>5.8476744186046509E-2</v>
      </c>
    </row>
    <row r="111" spans="1:26" x14ac:dyDescent="0.25">
      <c r="A111" s="4" t="s">
        <v>126</v>
      </c>
      <c r="B111" s="4" t="s">
        <v>190</v>
      </c>
      <c r="C111" s="4" t="s">
        <v>185</v>
      </c>
      <c r="D111" s="4">
        <v>80.8</v>
      </c>
      <c r="E111" s="4">
        <v>76</v>
      </c>
      <c r="F111" s="4">
        <v>0.37513997760358342</v>
      </c>
      <c r="G111" s="4">
        <v>0.34406025333789797</v>
      </c>
      <c r="H111" s="6">
        <v>26.724</v>
      </c>
      <c r="I111" s="6">
        <v>5.91</v>
      </c>
      <c r="J111" s="4">
        <v>8.9029999999999987</v>
      </c>
      <c r="K111" s="4">
        <v>1.194</v>
      </c>
      <c r="L111" s="4">
        <v>0.333146235593474</v>
      </c>
      <c r="M111" s="4">
        <v>0.20203045685279186</v>
      </c>
      <c r="N111">
        <v>4.6116504854368934</v>
      </c>
      <c r="O111" s="4">
        <v>0.39951278928136419</v>
      </c>
      <c r="P111" s="4">
        <v>0.37357630979498863</v>
      </c>
      <c r="Q111" s="4">
        <v>30.655689213172948</v>
      </c>
      <c r="R111" s="4">
        <v>0.38039834352198781</v>
      </c>
      <c r="S111" s="6">
        <v>63.277999999999999</v>
      </c>
      <c r="T111" s="4">
        <v>22.690999999999995</v>
      </c>
      <c r="U111" s="4">
        <v>0.35859224374980242</v>
      </c>
      <c r="V111">
        <v>10.096999999999998</v>
      </c>
      <c r="W111">
        <v>0.11498837209302325</v>
      </c>
      <c r="X111">
        <v>6.941860465116279E-3</v>
      </c>
      <c r="Y111">
        <v>5.1761627906976734E-2</v>
      </c>
      <c r="Z111">
        <v>5.8703488372093007E-2</v>
      </c>
    </row>
    <row r="112" spans="1:26" x14ac:dyDescent="0.25">
      <c r="A112" s="4" t="s">
        <v>127</v>
      </c>
      <c r="B112" s="4" t="s">
        <v>189</v>
      </c>
      <c r="C112" s="4" t="s">
        <v>185</v>
      </c>
      <c r="D112" s="4">
        <v>102</v>
      </c>
      <c r="E112" s="4">
        <v>59</v>
      </c>
      <c r="F112" s="4">
        <v>0.28290993071593534</v>
      </c>
      <c r="G112" s="4">
        <v>0.28422273781902552</v>
      </c>
      <c r="H112" s="6">
        <v>19.895</v>
      </c>
      <c r="I112" s="6">
        <v>6.6420000000000003</v>
      </c>
      <c r="J112" s="4">
        <v>3.1739999999999999</v>
      </c>
      <c r="K112" s="4">
        <v>0.85399999999999998</v>
      </c>
      <c r="L112" s="4">
        <v>0.15953757225433526</v>
      </c>
      <c r="M112" s="4">
        <v>0.12857573020174645</v>
      </c>
      <c r="N112">
        <v>1.0241301907968574</v>
      </c>
      <c r="O112" s="4">
        <v>0.35444234404536862</v>
      </c>
      <c r="P112" s="4">
        <v>0.34786641929499068</v>
      </c>
      <c r="Q112" s="4">
        <v>29.169821826280625</v>
      </c>
      <c r="R112" s="4">
        <v>0.36247216035634744</v>
      </c>
      <c r="S112" s="6">
        <v>26.761999999999997</v>
      </c>
      <c r="T112" s="4">
        <v>18.571999999999999</v>
      </c>
      <c r="U112" s="4">
        <v>0.69396906060832531</v>
      </c>
      <c r="V112">
        <v>4.0279999999999996</v>
      </c>
      <c r="W112">
        <v>9.8226744186046502E-2</v>
      </c>
      <c r="X112">
        <v>4.9651162790697676E-3</v>
      </c>
      <c r="Y112">
        <v>1.8453488372093024E-2</v>
      </c>
      <c r="Z112">
        <v>2.3418604651162789E-2</v>
      </c>
    </row>
    <row r="113" spans="1:26" x14ac:dyDescent="0.25">
      <c r="A113" s="4" t="s">
        <v>128</v>
      </c>
      <c r="B113" s="4" t="s">
        <v>189</v>
      </c>
      <c r="C113" s="4" t="s">
        <v>185</v>
      </c>
      <c r="D113" s="4">
        <v>126</v>
      </c>
      <c r="E113" s="4">
        <v>77</v>
      </c>
      <c r="F113" s="4">
        <v>0.34115247322794495</v>
      </c>
      <c r="G113" s="4">
        <v>0.34989539748953979</v>
      </c>
      <c r="H113" s="6">
        <v>66.165999999999997</v>
      </c>
      <c r="I113" s="6">
        <v>18.53</v>
      </c>
      <c r="J113" s="4">
        <v>16.21</v>
      </c>
      <c r="K113" s="6">
        <v>3.1162000000000001</v>
      </c>
      <c r="L113" s="4">
        <v>0.24498987395338997</v>
      </c>
      <c r="M113" s="4">
        <v>0.16817053426875336</v>
      </c>
      <c r="N113">
        <v>4.8809523809523805</v>
      </c>
      <c r="O113" s="4">
        <v>0.41513455901945112</v>
      </c>
      <c r="P113" s="4">
        <v>0.38289506021135417</v>
      </c>
      <c r="Q113" s="4">
        <v>27.521311949140294</v>
      </c>
      <c r="R113" s="4">
        <v>0.39430718104320184</v>
      </c>
      <c r="S113" s="6">
        <v>104.41900000000001</v>
      </c>
      <c r="T113" s="4">
        <v>37.96</v>
      </c>
      <c r="U113" s="4">
        <v>0.3635353719150729</v>
      </c>
      <c r="V113">
        <v>19.3262</v>
      </c>
      <c r="W113">
        <v>0.1957732558139535</v>
      </c>
      <c r="X113">
        <v>1.8117441860465117E-2</v>
      </c>
      <c r="Y113">
        <v>9.4244186046511635E-2</v>
      </c>
      <c r="Z113">
        <v>0.11236162790697675</v>
      </c>
    </row>
    <row r="114" spans="1:26" x14ac:dyDescent="0.25">
      <c r="A114" s="4" t="s">
        <v>130</v>
      </c>
      <c r="B114" s="4" t="s">
        <v>190</v>
      </c>
      <c r="C114" s="4" t="s">
        <v>185</v>
      </c>
      <c r="D114" s="4">
        <v>76</v>
      </c>
      <c r="E114" s="4">
        <v>55</v>
      </c>
      <c r="F114" s="4">
        <v>0.36044312348014051</v>
      </c>
      <c r="G114" s="4">
        <v>0.33291739455952091</v>
      </c>
      <c r="H114" s="6">
        <v>38.561999999999998</v>
      </c>
      <c r="I114" s="6">
        <v>5.5439999999999996</v>
      </c>
      <c r="J114" s="4">
        <v>12.744</v>
      </c>
      <c r="K114" s="6">
        <v>1.45</v>
      </c>
      <c r="L114" s="4">
        <v>0.3304807841916913</v>
      </c>
      <c r="M114" s="4">
        <v>0.26154401154401158</v>
      </c>
      <c r="N114">
        <v>7.4458058435438277</v>
      </c>
      <c r="O114" s="4">
        <v>0.38537906137184114</v>
      </c>
      <c r="P114" s="4">
        <v>0.37406920718353043</v>
      </c>
      <c r="Q114" s="4">
        <v>27.132443905397214</v>
      </c>
      <c r="R114" s="4">
        <v>0.35839902971497883</v>
      </c>
      <c r="S114" s="6">
        <v>50.442</v>
      </c>
      <c r="T114" s="4">
        <v>17.327999999999999</v>
      </c>
      <c r="U114" s="4">
        <v>0.34352325443083143</v>
      </c>
      <c r="V114">
        <v>14.193999999999999</v>
      </c>
      <c r="W114">
        <v>7.859883720930233E-2</v>
      </c>
      <c r="X114">
        <v>8.4302325581395339E-3</v>
      </c>
      <c r="Y114">
        <v>7.4093023255813947E-2</v>
      </c>
      <c r="Z114">
        <v>8.2523255813953478E-2</v>
      </c>
    </row>
    <row r="115" spans="1:26" x14ac:dyDescent="0.25">
      <c r="A115" s="4" t="s">
        <v>131</v>
      </c>
      <c r="B115" s="4" t="s">
        <v>189</v>
      </c>
      <c r="C115" s="4" t="s">
        <v>185</v>
      </c>
      <c r="D115" s="4">
        <v>77</v>
      </c>
      <c r="E115" s="4">
        <v>64</v>
      </c>
      <c r="F115" s="4">
        <v>0.30087755954868367</v>
      </c>
      <c r="G115" s="4">
        <v>0.30188679245283018</v>
      </c>
      <c r="H115" s="6">
        <v>28.966000000000001</v>
      </c>
      <c r="I115" s="6">
        <v>16.151</v>
      </c>
      <c r="J115" s="4">
        <v>6.0209999999999999</v>
      </c>
      <c r="K115" s="6">
        <v>2.4020000000000001</v>
      </c>
      <c r="L115" s="4">
        <v>0.20786439273631152</v>
      </c>
      <c r="M115" s="4">
        <v>0.14872144139681753</v>
      </c>
      <c r="N115">
        <v>7.0758738277919866</v>
      </c>
      <c r="O115" s="4">
        <v>0.3606060606060606</v>
      </c>
      <c r="P115" s="4">
        <v>0.34693877551020408</v>
      </c>
      <c r="Q115" s="4">
        <v>29.975617283950612</v>
      </c>
      <c r="R115" s="4">
        <v>0.3862654320987654</v>
      </c>
      <c r="S115" s="6">
        <v>51.39</v>
      </c>
      <c r="T115" s="4">
        <v>17.481000000000002</v>
      </c>
      <c r="U115" s="4">
        <v>0.3401634559252773</v>
      </c>
      <c r="V115">
        <v>8.423</v>
      </c>
      <c r="W115">
        <v>8.5005813953488371E-2</v>
      </c>
      <c r="X115">
        <v>1.3965116279069769E-2</v>
      </c>
      <c r="Y115">
        <v>3.5005813953488368E-2</v>
      </c>
      <c r="Z115">
        <v>4.8970930232558142E-2</v>
      </c>
    </row>
    <row r="116" spans="1:26" x14ac:dyDescent="0.25">
      <c r="A116" s="4" t="s">
        <v>132</v>
      </c>
      <c r="B116" s="4" t="s">
        <v>191</v>
      </c>
      <c r="C116" s="4" t="s">
        <v>185</v>
      </c>
      <c r="D116" s="4">
        <v>102</v>
      </c>
      <c r="E116" s="4">
        <v>76.5</v>
      </c>
      <c r="F116" s="4">
        <v>0.26803118908382068</v>
      </c>
      <c r="G116" s="4">
        <v>0.30344827586206902</v>
      </c>
      <c r="H116" s="6">
        <v>28.568999999999999</v>
      </c>
      <c r="I116" s="6">
        <v>8.3059999999999992</v>
      </c>
      <c r="J116" s="4">
        <v>6.4399999999999995</v>
      </c>
      <c r="K116" s="4">
        <v>2.1819999999999999</v>
      </c>
      <c r="L116" s="4">
        <v>0.22541916062865341</v>
      </c>
      <c r="M116" s="4">
        <v>0.26270166144955454</v>
      </c>
      <c r="N116">
        <v>20.810810810810811</v>
      </c>
      <c r="O116" s="4">
        <v>0.37682602921646746</v>
      </c>
      <c r="P116" s="4">
        <v>0.37372406980572936</v>
      </c>
      <c r="Q116" s="4">
        <v>32.894346776973464</v>
      </c>
      <c r="R116" s="4">
        <v>0.38969320923819378</v>
      </c>
      <c r="S116" s="6">
        <v>67.721000000000004</v>
      </c>
      <c r="T116" s="4">
        <v>23.302</v>
      </c>
      <c r="U116" s="4">
        <v>0.34408824441458336</v>
      </c>
      <c r="V116">
        <v>8.6219999999999999</v>
      </c>
      <c r="W116">
        <v>0.13359731543624159</v>
      </c>
      <c r="X116">
        <v>1.4644295302013423E-2</v>
      </c>
      <c r="Y116">
        <v>4.3221476510067108E-2</v>
      </c>
      <c r="Z116">
        <v>5.7865771812080538E-2</v>
      </c>
    </row>
    <row r="117" spans="1:26" x14ac:dyDescent="0.25">
      <c r="A117" s="4" t="s">
        <v>133</v>
      </c>
      <c r="B117" s="4" t="s">
        <v>191</v>
      </c>
      <c r="C117" s="4" t="s">
        <v>185</v>
      </c>
      <c r="D117" s="4">
        <v>108</v>
      </c>
      <c r="E117" s="4">
        <v>68</v>
      </c>
      <c r="F117" s="4">
        <v>0.23192072527935906</v>
      </c>
      <c r="G117" s="4">
        <v>0.28039765485597756</v>
      </c>
      <c r="H117" s="6">
        <v>23.197000000000003</v>
      </c>
      <c r="I117" s="6">
        <v>24.088000000000001</v>
      </c>
      <c r="J117" s="4">
        <v>5.2710000000000008</v>
      </c>
      <c r="K117" s="4">
        <v>2.27</v>
      </c>
      <c r="L117" s="4">
        <v>0.22722765874897616</v>
      </c>
      <c r="M117" s="4">
        <v>9.4237794752573892E-2</v>
      </c>
      <c r="N117">
        <v>9.7435897435897427</v>
      </c>
      <c r="O117" s="4">
        <v>0.38399693721286365</v>
      </c>
      <c r="P117" s="4">
        <v>0.36942909760589315</v>
      </c>
      <c r="Q117" s="4">
        <v>30.635835351089586</v>
      </c>
      <c r="R117" s="4">
        <v>0.43244552058111374</v>
      </c>
      <c r="S117" s="6">
        <v>71.790999999999997</v>
      </c>
      <c r="T117" s="4">
        <v>25.29</v>
      </c>
      <c r="U117" s="4">
        <v>0.35227256898497028</v>
      </c>
      <c r="V117">
        <v>7.5410000000000004</v>
      </c>
      <c r="W117">
        <v>0.14502013422818794</v>
      </c>
      <c r="X117">
        <v>1.5234899328859061E-2</v>
      </c>
      <c r="Y117">
        <v>3.5375838926174505E-2</v>
      </c>
      <c r="Z117">
        <v>5.0610738255033559E-2</v>
      </c>
    </row>
    <row r="118" spans="1:26" x14ac:dyDescent="0.25">
      <c r="A118" s="4" t="s">
        <v>134</v>
      </c>
      <c r="B118" s="4" t="s">
        <v>190</v>
      </c>
      <c r="C118" s="4" t="s">
        <v>185</v>
      </c>
      <c r="D118" s="4">
        <v>76</v>
      </c>
      <c r="E118" s="4">
        <v>76</v>
      </c>
      <c r="F118" s="4">
        <v>0.37622682660850604</v>
      </c>
      <c r="G118" s="4">
        <v>0.3468033775633293</v>
      </c>
      <c r="H118" s="6">
        <v>59.106999999999999</v>
      </c>
      <c r="I118" s="6">
        <v>7.4180000000000001</v>
      </c>
      <c r="J118" s="4">
        <v>17.577999999999999</v>
      </c>
      <c r="K118" s="4">
        <v>1.6479999999999999</v>
      </c>
      <c r="L118" s="4">
        <v>0.29739286378939889</v>
      </c>
      <c r="M118" s="4">
        <v>0.2221623078997034</v>
      </c>
      <c r="N118">
        <v>2.4876499647141848</v>
      </c>
      <c r="O118" s="4">
        <v>0.41875540190146932</v>
      </c>
      <c r="P118" s="4">
        <v>0.40057875155022737</v>
      </c>
      <c r="Q118" s="4">
        <v>27.201986754966885</v>
      </c>
      <c r="R118" s="4">
        <v>0.43311258278145692</v>
      </c>
      <c r="S118" s="6">
        <v>67.448999999999998</v>
      </c>
      <c r="T118" s="4">
        <v>26.648</v>
      </c>
      <c r="U118" s="4">
        <v>0.39508369286423817</v>
      </c>
      <c r="V118">
        <v>19.225999999999999</v>
      </c>
      <c r="W118">
        <v>0.12648255813953488</v>
      </c>
      <c r="X118">
        <v>9.5813953488372086E-3</v>
      </c>
      <c r="Y118">
        <v>0.10219767441860465</v>
      </c>
      <c r="Z118">
        <v>0.11177906976744185</v>
      </c>
    </row>
    <row r="119" spans="1:26" x14ac:dyDescent="0.25">
      <c r="A119" s="4" t="s">
        <v>135</v>
      </c>
      <c r="B119" s="4" t="s">
        <v>189</v>
      </c>
      <c r="C119" s="4" t="s">
        <v>188</v>
      </c>
      <c r="D119" s="4">
        <v>73</v>
      </c>
      <c r="E119" s="4">
        <v>63</v>
      </c>
      <c r="F119" s="4">
        <v>0.30111055022715799</v>
      </c>
      <c r="G119" s="4">
        <v>0.31527484143763218</v>
      </c>
      <c r="H119" s="6">
        <v>45.732999999999997</v>
      </c>
      <c r="I119" s="6">
        <v>20.754999999999999</v>
      </c>
      <c r="J119" s="4">
        <v>11.083</v>
      </c>
      <c r="K119" s="6">
        <v>7.1280000000000001</v>
      </c>
      <c r="L119" s="4">
        <v>0.24234141648262744</v>
      </c>
      <c r="M119" s="4">
        <v>0.3434353167911347</v>
      </c>
      <c r="N119">
        <v>13.066465256797583</v>
      </c>
      <c r="O119" s="4">
        <v>0.27799841143764892</v>
      </c>
      <c r="P119" s="4">
        <v>0.3636993418773814</v>
      </c>
      <c r="Q119" s="4">
        <v>27.650871969374734</v>
      </c>
      <c r="R119" s="4">
        <v>0.43360272224585283</v>
      </c>
      <c r="S119" s="6">
        <v>60.649000000000001</v>
      </c>
      <c r="T119" s="4">
        <v>22.683000000000003</v>
      </c>
      <c r="U119" s="4">
        <v>0.37400451779913935</v>
      </c>
      <c r="V119">
        <v>18.210999999999999</v>
      </c>
      <c r="W119">
        <v>9.6139534883720942E-2</v>
      </c>
      <c r="X119">
        <v>4.1441860465116283E-2</v>
      </c>
      <c r="Y119">
        <v>6.4436046511627904E-2</v>
      </c>
      <c r="Z119">
        <v>0.10587790697674418</v>
      </c>
    </row>
    <row r="120" spans="1:26" x14ac:dyDescent="0.25">
      <c r="A120" s="4" t="s">
        <v>136</v>
      </c>
      <c r="B120" s="4" t="s">
        <v>191</v>
      </c>
      <c r="C120" s="4" t="s">
        <v>188</v>
      </c>
      <c r="D120" s="4">
        <v>82</v>
      </c>
      <c r="E120" s="4">
        <v>82.5</v>
      </c>
      <c r="F120" s="4">
        <v>0.22222222222222224</v>
      </c>
      <c r="G120" s="4">
        <v>0.26865671641791045</v>
      </c>
      <c r="H120" s="6">
        <v>17.681000000000001</v>
      </c>
      <c r="I120" s="6">
        <v>10.173999999999999</v>
      </c>
      <c r="J120" s="4">
        <v>3.6509999999999998</v>
      </c>
      <c r="K120" s="4">
        <v>1.68</v>
      </c>
      <c r="L120" s="4">
        <v>0.20649284542729482</v>
      </c>
      <c r="M120" s="4">
        <v>0.16512679378808728</v>
      </c>
      <c r="N120">
        <v>7.1310116086235489</v>
      </c>
      <c r="O120" s="4">
        <v>0.38712686567164173</v>
      </c>
      <c r="P120" s="4">
        <v>0.36371603856266432</v>
      </c>
      <c r="Q120" s="4">
        <v>32.301601971657426</v>
      </c>
      <c r="R120" s="4">
        <v>0.39576915177654554</v>
      </c>
      <c r="S120" s="6">
        <v>57.480999999999995</v>
      </c>
      <c r="T120" s="4">
        <v>19.689999999999998</v>
      </c>
      <c r="U120" s="4">
        <v>0.34254797237347995</v>
      </c>
      <c r="V120">
        <v>5.3309999999999995</v>
      </c>
      <c r="W120">
        <v>0.10071140939597316</v>
      </c>
      <c r="X120">
        <v>1.1275167785234899E-2</v>
      </c>
      <c r="Y120">
        <v>2.4503355704697985E-2</v>
      </c>
      <c r="Z120">
        <v>3.5778523489932886E-2</v>
      </c>
    </row>
    <row r="121" spans="1:26" x14ac:dyDescent="0.25">
      <c r="A121" s="4" t="s">
        <v>137</v>
      </c>
      <c r="B121" s="4" t="s">
        <v>190</v>
      </c>
      <c r="C121" s="4" t="s">
        <v>188</v>
      </c>
      <c r="D121" s="4">
        <v>79</v>
      </c>
      <c r="E121" s="4">
        <v>46.5</v>
      </c>
      <c r="F121" s="4">
        <v>0.34010152284263961</v>
      </c>
      <c r="G121" s="4">
        <v>0.3189095629597577</v>
      </c>
      <c r="H121" s="6">
        <v>34.817</v>
      </c>
      <c r="I121" s="6">
        <v>2.7440000000000002</v>
      </c>
      <c r="J121" s="4">
        <v>10.099</v>
      </c>
      <c r="K121" s="6">
        <v>1.0609999999999999</v>
      </c>
      <c r="L121" s="4">
        <v>0.29005945371513914</v>
      </c>
      <c r="M121" s="4">
        <v>0.38666180758017488</v>
      </c>
      <c r="N121">
        <v>6.2025316455696196</v>
      </c>
      <c r="O121" s="4">
        <v>0.39368258859784283</v>
      </c>
      <c r="P121" s="4">
        <v>0.38624338624338628</v>
      </c>
      <c r="Q121" s="4">
        <v>28.244243712362739</v>
      </c>
      <c r="R121" s="4">
        <v>0.41091037902940131</v>
      </c>
      <c r="S121" s="6">
        <v>32.942</v>
      </c>
      <c r="T121" s="4">
        <v>12.36</v>
      </c>
      <c r="U121" s="4">
        <v>0.37520490559164588</v>
      </c>
      <c r="V121">
        <v>11.16</v>
      </c>
      <c r="W121">
        <v>5.5401162790697671E-2</v>
      </c>
      <c r="X121">
        <v>6.1686046511627906E-3</v>
      </c>
      <c r="Y121">
        <v>5.8715116279069772E-2</v>
      </c>
      <c r="Z121">
        <v>6.4883720930232563E-2</v>
      </c>
    </row>
    <row r="122" spans="1:26" x14ac:dyDescent="0.25">
      <c r="A122" s="4" t="s">
        <v>138</v>
      </c>
      <c r="B122" s="4" t="s">
        <v>191</v>
      </c>
      <c r="C122" s="4" t="s">
        <v>188</v>
      </c>
      <c r="D122" s="4">
        <v>83</v>
      </c>
      <c r="E122" s="4">
        <v>44.1</v>
      </c>
      <c r="F122" s="4">
        <v>0.25017277125086385</v>
      </c>
      <c r="G122" s="4">
        <v>0.2703510082150859</v>
      </c>
      <c r="H122" s="6">
        <v>12.405000000000001</v>
      </c>
      <c r="I122" s="6">
        <v>6.492</v>
      </c>
      <c r="J122" s="4">
        <v>2.7509999999999999</v>
      </c>
      <c r="K122" s="4">
        <v>1.173</v>
      </c>
      <c r="L122" s="4">
        <v>0.22176541717049575</v>
      </c>
      <c r="M122" s="4">
        <v>0.18068391866913125</v>
      </c>
      <c r="N122">
        <v>3.2505747126436786</v>
      </c>
      <c r="O122" s="4">
        <v>0.42049934296977659</v>
      </c>
      <c r="P122" s="4">
        <v>0.36571428571428571</v>
      </c>
      <c r="Q122" s="4">
        <v>27.431071959730009</v>
      </c>
      <c r="R122" s="4">
        <v>0.41505548564237504</v>
      </c>
      <c r="S122" s="6">
        <v>36.906999999999996</v>
      </c>
      <c r="T122" s="4">
        <v>12.928000000000001</v>
      </c>
      <c r="U122" s="4">
        <v>0.35028585363210235</v>
      </c>
      <c r="V122">
        <v>3.9239999999999999</v>
      </c>
      <c r="W122">
        <v>5.8120805369127518E-2</v>
      </c>
      <c r="X122">
        <v>7.8724832214765103E-3</v>
      </c>
      <c r="Y122">
        <v>1.8463087248322147E-2</v>
      </c>
      <c r="Z122">
        <v>2.6335570469798657E-2</v>
      </c>
    </row>
    <row r="123" spans="1:26" x14ac:dyDescent="0.25">
      <c r="A123" s="4" t="s">
        <v>139</v>
      </c>
      <c r="B123" s="4" t="s">
        <v>189</v>
      </c>
      <c r="C123" s="4" t="s">
        <v>188</v>
      </c>
      <c r="D123" s="4">
        <v>77</v>
      </c>
      <c r="E123" s="4">
        <v>53.5</v>
      </c>
      <c r="F123" s="4">
        <v>0.22457067371202116</v>
      </c>
      <c r="G123" s="4">
        <v>0.28960817717206139</v>
      </c>
      <c r="H123" s="6">
        <v>16.178000000000001</v>
      </c>
      <c r="I123" s="6">
        <v>1.8049999999999999</v>
      </c>
      <c r="J123" s="4">
        <v>2.907</v>
      </c>
      <c r="K123" s="6">
        <v>0.37</v>
      </c>
      <c r="L123" s="4">
        <v>0.17968846581777723</v>
      </c>
      <c r="M123" s="4">
        <v>0.20498614958448755</v>
      </c>
      <c r="N123">
        <v>1.3311001410437235</v>
      </c>
      <c r="O123" s="4">
        <v>0.36914285714285716</v>
      </c>
      <c r="P123" s="4">
        <v>0.35690607734806629</v>
      </c>
      <c r="Q123" s="4">
        <v>28.124746038195859</v>
      </c>
      <c r="R123" s="4">
        <v>0.35046728971962621</v>
      </c>
      <c r="S123" s="6">
        <v>17.063000000000002</v>
      </c>
      <c r="T123" s="4">
        <v>5.7900000000000009</v>
      </c>
      <c r="U123" s="4">
        <v>0.33933071558342615</v>
      </c>
      <c r="V123">
        <v>3.2770000000000001</v>
      </c>
      <c r="W123">
        <v>2.175581395348837E-2</v>
      </c>
      <c r="X123">
        <v>2.1511627906976743E-3</v>
      </c>
      <c r="Y123">
        <v>1.6901162790697675E-2</v>
      </c>
      <c r="Z123">
        <v>1.905232558139535E-2</v>
      </c>
    </row>
    <row r="124" spans="1:26" x14ac:dyDescent="0.25">
      <c r="A124" s="4" t="s">
        <v>141</v>
      </c>
      <c r="B124" s="4" t="s">
        <v>189</v>
      </c>
      <c r="C124" s="4" t="s">
        <v>188</v>
      </c>
      <c r="D124" s="4">
        <v>70.5</v>
      </c>
      <c r="E124" s="4">
        <v>93</v>
      </c>
      <c r="F124" s="4">
        <v>0.29813418023025007</v>
      </c>
      <c r="G124" s="4">
        <v>0.31903143585386573</v>
      </c>
      <c r="H124" s="6">
        <v>35.183999999999997</v>
      </c>
      <c r="I124" s="6">
        <v>14.48</v>
      </c>
      <c r="J124" s="4">
        <v>7.6520000000000001</v>
      </c>
      <c r="K124" s="6">
        <v>2.8340000000000001</v>
      </c>
      <c r="L124" s="4">
        <v>0.21748522055479766</v>
      </c>
      <c r="M124" s="4">
        <v>0.19571823204419889</v>
      </c>
      <c r="N124">
        <v>4.0106951871657754</v>
      </c>
      <c r="O124" s="4">
        <v>0.39372822299651572</v>
      </c>
      <c r="P124" s="4">
        <v>0.3676291175274502</v>
      </c>
      <c r="Q124" s="4">
        <v>27.84905389908257</v>
      </c>
      <c r="R124" s="4">
        <v>0.43162270642201839</v>
      </c>
      <c r="S124" s="6">
        <v>57.304000000000002</v>
      </c>
      <c r="T124" s="4">
        <v>21.305999999999997</v>
      </c>
      <c r="U124" s="4">
        <v>0.37180650565405549</v>
      </c>
      <c r="V124">
        <v>10.486000000000001</v>
      </c>
      <c r="W124">
        <v>0.10111046511627907</v>
      </c>
      <c r="X124">
        <v>1.6476744186046513E-2</v>
      </c>
      <c r="Y124">
        <v>4.4488372093023254E-2</v>
      </c>
      <c r="Z124">
        <v>6.0965116279069774E-2</v>
      </c>
    </row>
    <row r="125" spans="1:26" x14ac:dyDescent="0.25">
      <c r="A125" s="4" t="s">
        <v>142</v>
      </c>
      <c r="B125" s="4" t="s">
        <v>191</v>
      </c>
      <c r="C125" s="4" t="s">
        <v>188</v>
      </c>
      <c r="D125" s="4">
        <v>86.5</v>
      </c>
      <c r="E125" s="4">
        <v>57.7</v>
      </c>
      <c r="F125" s="4">
        <v>0.22011221406991799</v>
      </c>
      <c r="G125" s="4">
        <v>0.27493261455525608</v>
      </c>
      <c r="H125" s="6">
        <v>12.381</v>
      </c>
      <c r="I125" s="6">
        <v>3.7149999999999999</v>
      </c>
      <c r="J125" s="4">
        <v>2.6840000000000002</v>
      </c>
      <c r="K125" s="6">
        <v>0.66200000000000003</v>
      </c>
      <c r="L125" s="4">
        <v>0.21678378160084</v>
      </c>
      <c r="M125" s="4">
        <v>0.17819650067294754</v>
      </c>
      <c r="N125">
        <v>4.5892351274787533</v>
      </c>
      <c r="O125" s="4">
        <v>0.41762452107279696</v>
      </c>
      <c r="P125" s="4">
        <v>0.35252263906856407</v>
      </c>
      <c r="Q125" s="4">
        <v>32.199612691792048</v>
      </c>
      <c r="R125" s="4">
        <v>0.39803366602115303</v>
      </c>
      <c r="S125" s="6">
        <v>29.591000000000001</v>
      </c>
      <c r="T125" s="4">
        <v>10.374000000000001</v>
      </c>
      <c r="U125" s="4">
        <v>0.35057956811192592</v>
      </c>
      <c r="V125">
        <v>3.3460000000000001</v>
      </c>
      <c r="W125">
        <v>4.8033557046979869E-2</v>
      </c>
      <c r="X125">
        <v>4.4429530201342288E-3</v>
      </c>
      <c r="Y125">
        <v>1.8013422818791949E-2</v>
      </c>
      <c r="Z125">
        <v>2.2456375838926176E-2</v>
      </c>
    </row>
    <row r="126" spans="1:26" x14ac:dyDescent="0.25">
      <c r="A126" s="4" t="s">
        <v>143</v>
      </c>
      <c r="B126" s="4" t="s">
        <v>191</v>
      </c>
      <c r="C126" s="4" t="s">
        <v>188</v>
      </c>
      <c r="D126" s="4">
        <v>86</v>
      </c>
      <c r="E126" s="4">
        <v>76</v>
      </c>
      <c r="F126" s="4">
        <v>0.87638095238095237</v>
      </c>
      <c r="G126" s="4">
        <v>0.96679974784618605</v>
      </c>
      <c r="H126" s="6">
        <v>37.496000000000002</v>
      </c>
      <c r="I126" s="6">
        <v>8.7370000000000001</v>
      </c>
      <c r="J126" s="4">
        <v>12.07</v>
      </c>
      <c r="K126" s="6">
        <v>1.206</v>
      </c>
      <c r="L126" s="4">
        <v>0.32190100277362915</v>
      </c>
      <c r="M126" s="4">
        <v>0.1380336499942772</v>
      </c>
      <c r="N126">
        <v>2.9188779378316907</v>
      </c>
      <c r="O126" s="4">
        <v>0.47419627749576992</v>
      </c>
      <c r="P126" s="4">
        <v>0.39935874599216248</v>
      </c>
      <c r="Q126" s="4">
        <v>30.772631578947365</v>
      </c>
      <c r="R126" s="4">
        <v>0.41494736842105268</v>
      </c>
      <c r="S126" s="6">
        <v>90.971000000000004</v>
      </c>
      <c r="T126" s="4">
        <v>32.832999999999998</v>
      </c>
      <c r="U126" s="4">
        <v>0.3609172153763287</v>
      </c>
      <c r="V126">
        <v>13.276</v>
      </c>
      <c r="W126">
        <v>0.18637583892617449</v>
      </c>
      <c r="X126">
        <v>8.0939597315436238E-3</v>
      </c>
      <c r="Y126">
        <v>8.1006711409395971E-2</v>
      </c>
      <c r="Z126">
        <v>8.91006711409396E-2</v>
      </c>
    </row>
    <row r="127" spans="1:26" x14ac:dyDescent="0.25">
      <c r="A127" s="4" t="s">
        <v>144</v>
      </c>
      <c r="B127" s="4" t="s">
        <v>190</v>
      </c>
      <c r="C127" s="4" t="s">
        <v>188</v>
      </c>
      <c r="D127" s="4">
        <v>73.5</v>
      </c>
      <c r="E127" s="4">
        <v>68.5</v>
      </c>
      <c r="F127" s="4">
        <v>0.39242084268262278</v>
      </c>
      <c r="G127" s="4">
        <v>0.36026550698100257</v>
      </c>
      <c r="H127" s="6">
        <v>40.344000000000001</v>
      </c>
      <c r="I127" s="6">
        <v>6.774</v>
      </c>
      <c r="J127" s="4">
        <v>14.074</v>
      </c>
      <c r="K127" s="6">
        <v>1.1850000000000001</v>
      </c>
      <c r="L127" s="4">
        <v>0.34884989093793378</v>
      </c>
      <c r="M127" s="4">
        <v>0.17493356953055803</v>
      </c>
      <c r="N127">
        <v>2.8608582574772434</v>
      </c>
      <c r="O127" s="4">
        <v>0.43730158730158736</v>
      </c>
      <c r="P127" s="4">
        <v>0.40292504570383919</v>
      </c>
      <c r="Q127" s="4">
        <v>26.367034199215102</v>
      </c>
      <c r="R127" s="4">
        <v>0.45085030835357881</v>
      </c>
      <c r="S127" s="6">
        <v>75.269000000000005</v>
      </c>
      <c r="T127" s="4">
        <v>30.241</v>
      </c>
      <c r="U127" s="4">
        <v>0.40177230998153285</v>
      </c>
      <c r="V127">
        <v>15.259</v>
      </c>
      <c r="W127">
        <v>0.14136046511627906</v>
      </c>
      <c r="X127">
        <v>6.8895348837209307E-3</v>
      </c>
      <c r="Y127">
        <v>8.1825581395348831E-2</v>
      </c>
      <c r="Z127">
        <v>8.8715116279069764E-2</v>
      </c>
    </row>
    <row r="128" spans="1:26" x14ac:dyDescent="0.25">
      <c r="A128" s="4" t="s">
        <v>145</v>
      </c>
      <c r="B128" s="4" t="s">
        <v>190</v>
      </c>
      <c r="C128" s="4" t="s">
        <v>188</v>
      </c>
      <c r="D128" s="4">
        <v>70.7</v>
      </c>
      <c r="E128" s="4">
        <v>55.5</v>
      </c>
      <c r="F128" s="4">
        <v>0.3529228855721393</v>
      </c>
      <c r="G128" s="4">
        <v>0.32558806655192196</v>
      </c>
      <c r="H128" s="6">
        <v>38.893999999999998</v>
      </c>
      <c r="I128" s="6">
        <v>6.9770000000000003</v>
      </c>
      <c r="J128" s="4">
        <v>12.503</v>
      </c>
      <c r="K128" s="6">
        <v>2.1749999999999998</v>
      </c>
      <c r="L128" s="4">
        <v>0.32146346480176891</v>
      </c>
      <c r="M128" s="4">
        <v>0.31173856958578183</v>
      </c>
      <c r="N128">
        <v>2.4250159540523293</v>
      </c>
      <c r="O128" s="4">
        <v>0.39946686976389945</v>
      </c>
      <c r="P128" s="4">
        <v>0.37491065046461758</v>
      </c>
      <c r="Q128" s="4">
        <v>31.610638967579476</v>
      </c>
      <c r="R128" s="4">
        <v>0.39806945755954254</v>
      </c>
      <c r="S128" s="6">
        <v>59.837000000000003</v>
      </c>
      <c r="T128" s="4">
        <v>21.879000000000001</v>
      </c>
      <c r="U128" s="4">
        <v>0.36564333104935076</v>
      </c>
      <c r="V128">
        <v>14.678000000000001</v>
      </c>
      <c r="W128">
        <v>9.904651162790698E-2</v>
      </c>
      <c r="X128">
        <v>1.2645348837209301E-2</v>
      </c>
      <c r="Y128">
        <v>7.2691860465116276E-2</v>
      </c>
      <c r="Z128">
        <v>8.5337209302325592E-2</v>
      </c>
    </row>
    <row r="129" spans="1:26" x14ac:dyDescent="0.25">
      <c r="A129" s="4" t="s">
        <v>146</v>
      </c>
      <c r="B129" s="4" t="s">
        <v>189</v>
      </c>
      <c r="C129" s="4" t="s">
        <v>188</v>
      </c>
      <c r="D129" s="4">
        <v>75.5</v>
      </c>
      <c r="E129" s="4">
        <v>88</v>
      </c>
      <c r="F129" s="4">
        <v>0.32901296111665013</v>
      </c>
      <c r="G129" s="4">
        <v>0.305980528511822</v>
      </c>
      <c r="H129" s="6">
        <v>31.408999999999999</v>
      </c>
      <c r="I129" s="6">
        <v>25.905000000000001</v>
      </c>
      <c r="J129" s="4">
        <v>7.58</v>
      </c>
      <c r="K129" s="6">
        <v>5.6719999999999997</v>
      </c>
      <c r="L129" s="4">
        <v>0.2413321022636824</v>
      </c>
      <c r="M129" s="4">
        <v>0.21895386990928389</v>
      </c>
      <c r="N129">
        <v>7.3975044563279857</v>
      </c>
      <c r="O129" s="4">
        <v>0.38414096916299562</v>
      </c>
      <c r="P129" s="4">
        <v>0.36272878535773712</v>
      </c>
      <c r="Q129" s="4">
        <v>28.349746288291673</v>
      </c>
      <c r="R129" s="4">
        <v>0.43751174591242248</v>
      </c>
      <c r="S129" s="6">
        <v>69.114999999999995</v>
      </c>
      <c r="T129" s="4">
        <v>26.337</v>
      </c>
      <c r="U129" s="4">
        <v>0.38106055125515448</v>
      </c>
      <c r="V129">
        <v>13.251999999999999</v>
      </c>
      <c r="W129">
        <v>0.13451744186046513</v>
      </c>
      <c r="X129">
        <v>3.2976744186046507E-2</v>
      </c>
      <c r="Y129">
        <v>4.4069767441860468E-2</v>
      </c>
      <c r="Z129">
        <v>7.7046511627906974E-2</v>
      </c>
    </row>
    <row r="130" spans="1:26" x14ac:dyDescent="0.25">
      <c r="A130" s="4" t="s">
        <v>147</v>
      </c>
      <c r="B130" s="4" t="s">
        <v>190</v>
      </c>
      <c r="C130" s="4" t="s">
        <v>188</v>
      </c>
      <c r="D130" s="4">
        <v>75</v>
      </c>
      <c r="E130" s="4">
        <v>57</v>
      </c>
      <c r="F130" s="4">
        <v>0.36370597243491576</v>
      </c>
      <c r="G130" s="4">
        <v>0.35133136094674555</v>
      </c>
      <c r="H130" s="6">
        <v>32.936</v>
      </c>
      <c r="I130" s="6">
        <v>7.3310000000000004</v>
      </c>
      <c r="J130" s="4">
        <v>11.065000000000001</v>
      </c>
      <c r="K130" s="6">
        <v>1.87</v>
      </c>
      <c r="L130" s="4">
        <v>0.33595457857663352</v>
      </c>
      <c r="M130" s="4">
        <v>0.25508116218796889</v>
      </c>
      <c r="N130">
        <v>2.303754266211604</v>
      </c>
      <c r="O130" s="4">
        <v>0.42794520547945208</v>
      </c>
      <c r="P130" s="4">
        <v>0.39786041772796737</v>
      </c>
      <c r="Q130" s="4">
        <v>27.635364719803906</v>
      </c>
      <c r="R130" s="4">
        <v>0.38238525906516779</v>
      </c>
      <c r="S130" s="6">
        <v>49.705999999999996</v>
      </c>
      <c r="T130" s="4">
        <v>18.099999999999998</v>
      </c>
      <c r="U130" s="4">
        <v>0.36414114996177521</v>
      </c>
      <c r="V130">
        <v>12.935000000000002</v>
      </c>
      <c r="W130">
        <v>7.4389534883720923E-2</v>
      </c>
      <c r="X130">
        <v>1.0872093023255815E-2</v>
      </c>
      <c r="Y130">
        <v>6.4331395348837223E-2</v>
      </c>
      <c r="Z130">
        <v>7.5203488372093036E-2</v>
      </c>
    </row>
    <row r="131" spans="1:26" x14ac:dyDescent="0.25">
      <c r="A131" s="4" t="s">
        <v>148</v>
      </c>
      <c r="B131" s="4" t="s">
        <v>191</v>
      </c>
      <c r="C131" s="4" t="s">
        <v>185</v>
      </c>
      <c r="D131" s="4">
        <v>81</v>
      </c>
      <c r="E131" s="4">
        <v>53</v>
      </c>
      <c r="F131" s="4">
        <v>0.27563249001331558</v>
      </c>
      <c r="G131" s="4">
        <v>0.26761473820297349</v>
      </c>
      <c r="H131" s="6">
        <v>13.724</v>
      </c>
      <c r="I131" s="6">
        <v>7.2510000000000003</v>
      </c>
      <c r="J131" s="4">
        <v>2.8540000000000001</v>
      </c>
      <c r="K131" s="4">
        <v>1.7649999999999999</v>
      </c>
      <c r="L131" s="4">
        <v>0.20795686388807927</v>
      </c>
      <c r="M131" s="4">
        <v>0.24341470142049371</v>
      </c>
      <c r="N131">
        <v>1.0496418868856507</v>
      </c>
      <c r="O131" s="4">
        <v>0.38962044926413636</v>
      </c>
      <c r="P131" s="4">
        <v>0.33289212442091332</v>
      </c>
      <c r="Q131" s="4">
        <v>33.182864760058166</v>
      </c>
      <c r="R131" s="4">
        <v>0.37312166747455161</v>
      </c>
      <c r="S131" s="6">
        <v>39.671000000000006</v>
      </c>
      <c r="T131" s="4">
        <v>12.543000000000001</v>
      </c>
      <c r="U131" s="4">
        <v>0.316175543848151</v>
      </c>
      <c r="V131">
        <v>4.6189999999999998</v>
      </c>
      <c r="W131">
        <v>6.0140939597315438E-2</v>
      </c>
      <c r="X131">
        <v>1.1845637583892617E-2</v>
      </c>
      <c r="Y131">
        <v>1.9154362416107382E-2</v>
      </c>
      <c r="Z131">
        <v>3.1E-2</v>
      </c>
    </row>
    <row r="132" spans="1:26" x14ac:dyDescent="0.25">
      <c r="A132" s="4" t="s">
        <v>149</v>
      </c>
      <c r="B132" s="4" t="s">
        <v>190</v>
      </c>
      <c r="C132" s="4" t="s">
        <v>185</v>
      </c>
      <c r="D132" s="4">
        <v>77</v>
      </c>
      <c r="E132" s="4">
        <v>59.5</v>
      </c>
      <c r="F132" s="4">
        <v>0.29604244970152555</v>
      </c>
      <c r="G132" s="4">
        <v>0.27591180712961055</v>
      </c>
      <c r="H132" s="6">
        <v>43.105000000000004</v>
      </c>
      <c r="I132" s="6">
        <v>11.919</v>
      </c>
      <c r="J132" s="4">
        <v>10.863</v>
      </c>
      <c r="K132" s="6">
        <v>2.6379999999999999</v>
      </c>
      <c r="L132" s="4">
        <v>0.25201252754900821</v>
      </c>
      <c r="M132" s="4">
        <v>0.22132729255810049</v>
      </c>
      <c r="N132">
        <v>5.186020293122886</v>
      </c>
      <c r="O132" s="4">
        <v>0.35883620689655177</v>
      </c>
      <c r="P132" s="4">
        <v>0.33546004029550031</v>
      </c>
      <c r="Q132" s="4">
        <v>32.93104175453395</v>
      </c>
      <c r="R132" s="4">
        <v>0.39708983551244204</v>
      </c>
      <c r="S132" s="6">
        <v>82.58</v>
      </c>
      <c r="T132" s="4">
        <v>28.834999999999997</v>
      </c>
      <c r="U132" s="4">
        <v>0.34917655606684422</v>
      </c>
      <c r="V132">
        <v>13.500999999999999</v>
      </c>
      <c r="W132">
        <v>0.15088953488372092</v>
      </c>
      <c r="X132">
        <v>1.533720930232558E-2</v>
      </c>
      <c r="Y132">
        <v>6.315697674418605E-2</v>
      </c>
      <c r="Z132">
        <v>7.8494186046511621E-2</v>
      </c>
    </row>
    <row r="133" spans="1:26" x14ac:dyDescent="0.25">
      <c r="A133" s="4" t="s">
        <v>150</v>
      </c>
      <c r="B133" s="4" t="s">
        <v>190</v>
      </c>
      <c r="C133" s="4" t="s">
        <v>185</v>
      </c>
      <c r="D133" s="4">
        <v>88</v>
      </c>
      <c r="E133" s="4">
        <v>62</v>
      </c>
      <c r="F133" s="4">
        <v>0.3339596054485674</v>
      </c>
      <c r="G133" s="4">
        <v>0.30879478827361562</v>
      </c>
      <c r="H133" s="6">
        <v>45.506</v>
      </c>
      <c r="I133" s="6">
        <v>11.305</v>
      </c>
      <c r="J133" s="4">
        <v>13.151</v>
      </c>
      <c r="K133" s="4">
        <v>3.0760000000000001</v>
      </c>
      <c r="L133" s="4">
        <v>0.28899485782094669</v>
      </c>
      <c r="M133" s="4">
        <v>0.27209199469261391</v>
      </c>
      <c r="N133">
        <v>1.3261210957948002</v>
      </c>
      <c r="O133" s="4">
        <v>0.35876132930513593</v>
      </c>
      <c r="P133" s="4">
        <v>0.34320809248554912</v>
      </c>
      <c r="Q133" s="4">
        <v>51.157285873192436</v>
      </c>
      <c r="R133" s="4">
        <v>0.38887652947719686</v>
      </c>
      <c r="S133" s="6">
        <v>64.715000000000003</v>
      </c>
      <c r="T133" s="4">
        <v>22.693999999999999</v>
      </c>
      <c r="U133" s="4">
        <v>0.35067604110329903</v>
      </c>
      <c r="V133">
        <v>16.227</v>
      </c>
      <c r="W133">
        <v>0.10609302325581396</v>
      </c>
      <c r="X133">
        <v>1.788372093023256E-2</v>
      </c>
      <c r="Y133">
        <v>7.6459302325581388E-2</v>
      </c>
      <c r="Z133">
        <v>9.4343023255813951E-2</v>
      </c>
    </row>
    <row r="134" spans="1:26" x14ac:dyDescent="0.25">
      <c r="A134" s="4" t="s">
        <v>152</v>
      </c>
      <c r="B134" s="4" t="s">
        <v>191</v>
      </c>
      <c r="C134" s="4" t="s">
        <v>185</v>
      </c>
      <c r="D134" s="4">
        <v>83</v>
      </c>
      <c r="E134" s="4">
        <v>54.5</v>
      </c>
      <c r="F134" s="4">
        <v>0.26827676240208875</v>
      </c>
      <c r="G134" s="4">
        <v>0.25214723926380367</v>
      </c>
      <c r="H134" s="6">
        <v>14.187000000000001</v>
      </c>
      <c r="I134" s="6">
        <v>7.4450000000000003</v>
      </c>
      <c r="J134" s="4">
        <v>2.9090000000000003</v>
      </c>
      <c r="K134" s="4">
        <v>1.1220000000000001</v>
      </c>
      <c r="L134" s="4">
        <v>0.2050468738986396</v>
      </c>
      <c r="M134" s="4">
        <v>0.15070517125587643</v>
      </c>
      <c r="N134">
        <v>1.5340206185567011</v>
      </c>
      <c r="O134" s="4">
        <v>0.35053619302949063</v>
      </c>
      <c r="P134" s="4">
        <v>0.30460104834012813</v>
      </c>
      <c r="Q134" s="4">
        <v>32.147014801263929</v>
      </c>
      <c r="R134" s="4">
        <v>0.36637285880592046</v>
      </c>
      <c r="S134" s="6">
        <v>44.312999999999995</v>
      </c>
      <c r="T134" s="4">
        <v>13.155999999999999</v>
      </c>
      <c r="U134" s="4">
        <v>0.29688804639721977</v>
      </c>
      <c r="V134">
        <v>4.0310000000000006</v>
      </c>
      <c r="W134">
        <v>6.9999999999999993E-2</v>
      </c>
      <c r="X134">
        <v>7.5302013422818802E-3</v>
      </c>
      <c r="Y134">
        <v>1.9523489932885909E-2</v>
      </c>
      <c r="Z134">
        <v>2.7053691275167789E-2</v>
      </c>
    </row>
    <row r="135" spans="1:26" x14ac:dyDescent="0.25">
      <c r="A135" s="4" t="s">
        <v>153</v>
      </c>
      <c r="B135" s="4" t="s">
        <v>189</v>
      </c>
      <c r="C135" s="4" t="s">
        <v>185</v>
      </c>
      <c r="D135" s="4">
        <v>81</v>
      </c>
      <c r="E135" s="4">
        <v>79.5</v>
      </c>
      <c r="F135" s="4">
        <v>0.32782585890375032</v>
      </c>
      <c r="G135" s="4">
        <v>0.30856578622562331</v>
      </c>
      <c r="H135" s="6">
        <v>55.132000000000005</v>
      </c>
      <c r="I135" s="6">
        <v>20.135999999999999</v>
      </c>
      <c r="J135" s="4">
        <v>12.262</v>
      </c>
      <c r="K135" s="4">
        <v>3.516</v>
      </c>
      <c r="L135" s="4">
        <v>0.22241166654574474</v>
      </c>
      <c r="M135" s="4">
        <v>0.17461263408820024</v>
      </c>
      <c r="N135">
        <v>1.2213285671730709</v>
      </c>
      <c r="O135" s="4">
        <v>0.37420648179084537</v>
      </c>
      <c r="P135" s="4">
        <v>0.35759897828863346</v>
      </c>
      <c r="Q135" s="4">
        <v>28.41111552992643</v>
      </c>
      <c r="R135" s="4">
        <v>0.38645854046530126</v>
      </c>
      <c r="S135" s="6">
        <v>83.225999999999999</v>
      </c>
      <c r="T135" s="4">
        <v>28.691000000000003</v>
      </c>
      <c r="U135" s="4">
        <v>0.34473601999375197</v>
      </c>
      <c r="V135">
        <v>15.778</v>
      </c>
      <c r="W135">
        <v>0.13769767441860467</v>
      </c>
      <c r="X135">
        <v>2.0441860465116278E-2</v>
      </c>
      <c r="Y135">
        <v>7.1290697674418604E-2</v>
      </c>
      <c r="Z135">
        <v>9.1732558139534889E-2</v>
      </c>
    </row>
    <row r="136" spans="1:26" x14ac:dyDescent="0.25">
      <c r="A136" s="4" t="s">
        <v>154</v>
      </c>
      <c r="B136" s="4" t="s">
        <v>189</v>
      </c>
      <c r="C136" s="4" t="s">
        <v>185</v>
      </c>
      <c r="D136" s="4">
        <v>85</v>
      </c>
      <c r="E136" s="4">
        <v>76</v>
      </c>
      <c r="F136" s="4">
        <v>0.31715811469700489</v>
      </c>
      <c r="G136" s="4">
        <v>0.31109086768389893</v>
      </c>
      <c r="H136" s="6">
        <v>48.390999999999998</v>
      </c>
      <c r="I136" s="6">
        <v>30.664000000000001</v>
      </c>
      <c r="J136" s="4">
        <v>11.770999999999999</v>
      </c>
      <c r="K136" s="4">
        <v>8.0980000000000008</v>
      </c>
      <c r="L136" s="4">
        <v>0.24324771135128431</v>
      </c>
      <c r="M136" s="4">
        <v>0.26408818158100705</v>
      </c>
      <c r="N136">
        <v>8.428246013667426</v>
      </c>
      <c r="O136" s="4">
        <v>0.3671202443765621</v>
      </c>
      <c r="P136" s="4">
        <v>0.3410732714138287</v>
      </c>
      <c r="Q136" s="4">
        <v>31.099263577784601</v>
      </c>
      <c r="R136" s="4">
        <v>0.40457195458729672</v>
      </c>
      <c r="S136" s="6">
        <v>94.144000000000005</v>
      </c>
      <c r="T136" s="4">
        <v>32.642000000000003</v>
      </c>
      <c r="U136" s="4">
        <v>0.34672416723317473</v>
      </c>
      <c r="V136">
        <v>19.869</v>
      </c>
      <c r="W136">
        <v>0.16676162790697674</v>
      </c>
      <c r="X136">
        <v>4.7081395348837214E-2</v>
      </c>
      <c r="Y136">
        <v>6.8436046511627907E-2</v>
      </c>
      <c r="Z136">
        <v>0.11551744186046511</v>
      </c>
    </row>
    <row r="137" spans="1:26" x14ac:dyDescent="0.25">
      <c r="A137" s="4" t="s">
        <v>155</v>
      </c>
      <c r="B137" s="4" t="s">
        <v>191</v>
      </c>
      <c r="C137" s="4" t="s">
        <v>185</v>
      </c>
      <c r="D137" s="4">
        <v>46</v>
      </c>
      <c r="E137" s="4">
        <v>50.5</v>
      </c>
      <c r="F137" s="4">
        <v>0.25636523266022826</v>
      </c>
      <c r="G137" s="4">
        <v>0.24662162162162163</v>
      </c>
      <c r="H137" s="6">
        <v>10.308999999999999</v>
      </c>
      <c r="I137" s="6">
        <v>3.5190000000000001</v>
      </c>
      <c r="J137" s="4">
        <v>1.972</v>
      </c>
      <c r="K137" s="4">
        <v>0.88700000000000001</v>
      </c>
      <c r="L137" s="4">
        <v>0.19128916480744981</v>
      </c>
      <c r="M137" s="4">
        <v>0.2520602443876101</v>
      </c>
      <c r="N137">
        <v>1.6905628076182324</v>
      </c>
      <c r="O137" s="4">
        <v>0.38478260869565212</v>
      </c>
      <c r="P137" s="4">
        <v>0.32299270072992697</v>
      </c>
      <c r="Q137" s="4">
        <v>32.680023432923257</v>
      </c>
      <c r="R137" s="4">
        <v>0.33977738722905682</v>
      </c>
      <c r="S137" s="6">
        <v>27.015000000000001</v>
      </c>
      <c r="T137" s="4">
        <v>8.2409999999999997</v>
      </c>
      <c r="U137" s="4">
        <v>0.30505274847307051</v>
      </c>
      <c r="V137">
        <v>2.859</v>
      </c>
      <c r="W137">
        <v>3.3469798657718118E-2</v>
      </c>
      <c r="X137">
        <v>5.9530201342281883E-3</v>
      </c>
      <c r="Y137">
        <v>1.3234899328859059E-2</v>
      </c>
      <c r="Z137">
        <v>1.9187919463087247E-2</v>
      </c>
    </row>
    <row r="138" spans="1:26" x14ac:dyDescent="0.25">
      <c r="A138" s="4" t="s">
        <v>156</v>
      </c>
      <c r="B138" s="4" t="s">
        <v>191</v>
      </c>
      <c r="C138" s="4" t="s">
        <v>185</v>
      </c>
      <c r="D138" s="4">
        <v>76</v>
      </c>
      <c r="E138" s="4">
        <v>63</v>
      </c>
      <c r="F138" s="4">
        <v>0.32431582258571878</v>
      </c>
      <c r="G138" s="4">
        <v>0.30684523809523806</v>
      </c>
      <c r="H138" s="6">
        <v>44.189</v>
      </c>
      <c r="I138" s="6">
        <v>18.585000000000001</v>
      </c>
      <c r="J138" s="4">
        <v>12.331000000000001</v>
      </c>
      <c r="K138" s="6">
        <v>5.7309999999999999</v>
      </c>
      <c r="L138" s="4">
        <v>0.27905134762044853</v>
      </c>
      <c r="M138" s="4">
        <v>0.30836696260425073</v>
      </c>
      <c r="N138">
        <v>5.4155495978552279</v>
      </c>
      <c r="O138" s="4">
        <v>0.36667892607576319</v>
      </c>
      <c r="P138" s="4">
        <v>0.35080928923293453</v>
      </c>
      <c r="Q138" s="4">
        <v>30.461922596754057</v>
      </c>
      <c r="R138" s="4">
        <v>0.38382577333888196</v>
      </c>
      <c r="S138" s="6">
        <v>80.989000000000004</v>
      </c>
      <c r="T138" s="4">
        <v>29.084</v>
      </c>
      <c r="U138" s="4">
        <v>0.35911049648717724</v>
      </c>
      <c r="V138">
        <v>18.062000000000001</v>
      </c>
      <c r="W138">
        <v>0.16993288590604028</v>
      </c>
      <c r="X138">
        <v>3.8463087248322148E-2</v>
      </c>
      <c r="Y138">
        <v>8.2758389261744975E-2</v>
      </c>
      <c r="Z138">
        <v>0.12122147651006712</v>
      </c>
    </row>
    <row r="139" spans="1:26" x14ac:dyDescent="0.25">
      <c r="A139" s="4" t="s">
        <v>157</v>
      </c>
      <c r="B139" s="4" t="s">
        <v>190</v>
      </c>
      <c r="C139" s="4" t="s">
        <v>185</v>
      </c>
      <c r="D139" s="4">
        <v>74.400000000000006</v>
      </c>
      <c r="E139" s="4">
        <v>66.5</v>
      </c>
      <c r="F139" s="4">
        <v>0.3721881390593047</v>
      </c>
      <c r="G139" s="4">
        <v>0.34622701331642364</v>
      </c>
      <c r="H139" s="6">
        <v>37.31</v>
      </c>
      <c r="I139" s="6">
        <v>13.065</v>
      </c>
      <c r="J139" s="4">
        <v>12.579000000000001</v>
      </c>
      <c r="K139" s="4">
        <v>4.8499999999999996</v>
      </c>
      <c r="L139" s="4">
        <v>0.33714821763602248</v>
      </c>
      <c r="M139" s="4">
        <v>0.37122081898201298</v>
      </c>
      <c r="N139">
        <v>3.6276715410573677</v>
      </c>
      <c r="O139" s="4">
        <v>0.40702160493827155</v>
      </c>
      <c r="P139" s="4">
        <v>0.38729809104258439</v>
      </c>
      <c r="Q139" s="4">
        <v>28.907991522254083</v>
      </c>
      <c r="R139" s="4">
        <v>0.41890038648547556</v>
      </c>
      <c r="S139" s="6">
        <v>58.436999999999998</v>
      </c>
      <c r="T139" s="4">
        <v>22.125</v>
      </c>
      <c r="U139" s="4">
        <v>0.37861286513681403</v>
      </c>
      <c r="V139">
        <v>17.429000000000002</v>
      </c>
      <c r="W139">
        <v>0.10296511627906978</v>
      </c>
      <c r="X139">
        <v>2.819767441860465E-2</v>
      </c>
      <c r="Y139">
        <v>7.3133720930232557E-2</v>
      </c>
      <c r="Z139">
        <v>0.10133139534883723</v>
      </c>
    </row>
    <row r="140" spans="1:26" x14ac:dyDescent="0.25">
      <c r="A140" s="4" t="s">
        <v>158</v>
      </c>
      <c r="B140" s="4" t="s">
        <v>189</v>
      </c>
      <c r="C140" s="4" t="s">
        <v>185</v>
      </c>
      <c r="D140" s="4">
        <v>82</v>
      </c>
      <c r="E140" s="4">
        <v>81.5</v>
      </c>
      <c r="F140" s="4">
        <v>0.34545101088646962</v>
      </c>
      <c r="G140" s="4">
        <v>0.32320843943252087</v>
      </c>
      <c r="H140" s="6">
        <v>49.866999999999997</v>
      </c>
      <c r="I140" s="6">
        <v>28.596</v>
      </c>
      <c r="J140" s="4">
        <v>12.789</v>
      </c>
      <c r="K140" s="6">
        <v>6.7140000000000004</v>
      </c>
      <c r="L140" s="4">
        <v>0.2564621894238675</v>
      </c>
      <c r="M140" s="4">
        <v>0.23478808224926564</v>
      </c>
      <c r="N140">
        <v>1.5785609397944198</v>
      </c>
      <c r="O140" s="4">
        <v>0.40746915638546177</v>
      </c>
      <c r="P140" s="4">
        <v>0.37997512437810943</v>
      </c>
      <c r="Q140" s="4">
        <v>29.214980764878934</v>
      </c>
      <c r="R140" s="4">
        <v>0.43471373613939812</v>
      </c>
      <c r="S140" s="6">
        <v>106.29199999999999</v>
      </c>
      <c r="T140" s="4">
        <v>39.654000000000003</v>
      </c>
      <c r="U140" s="4">
        <v>0.37306664659616912</v>
      </c>
      <c r="V140">
        <v>19.503</v>
      </c>
      <c r="W140">
        <v>0.20110465116279072</v>
      </c>
      <c r="X140">
        <v>3.9034883720930232E-2</v>
      </c>
      <c r="Y140">
        <v>7.4354651162790691E-2</v>
      </c>
      <c r="Z140">
        <v>0.11338953488372093</v>
      </c>
    </row>
    <row r="141" spans="1:26" x14ac:dyDescent="0.25">
      <c r="A141" s="4" t="s">
        <v>159</v>
      </c>
      <c r="B141" s="4" t="s">
        <v>191</v>
      </c>
      <c r="C141" s="4" t="s">
        <v>185</v>
      </c>
      <c r="D141" s="4">
        <v>74</v>
      </c>
      <c r="E141" s="4">
        <v>57</v>
      </c>
      <c r="F141" s="4">
        <v>0.27749747729566099</v>
      </c>
      <c r="G141" s="4">
        <v>0.27805864509605666</v>
      </c>
      <c r="H141" s="6">
        <v>9.4969999999999999</v>
      </c>
      <c r="I141" s="6">
        <v>5.9829999999999997</v>
      </c>
      <c r="J141" s="4">
        <v>2.2560000000000002</v>
      </c>
      <c r="K141" s="4">
        <v>0.878</v>
      </c>
      <c r="L141" s="4">
        <v>0.23754869958934402</v>
      </c>
      <c r="M141" s="4">
        <v>0.14674912251378908</v>
      </c>
      <c r="N141">
        <v>1.7484215638659542</v>
      </c>
      <c r="O141" s="4">
        <v>0.40777439024390244</v>
      </c>
      <c r="P141" s="4">
        <v>0.34717715768981183</v>
      </c>
      <c r="Q141" s="4">
        <v>29.412055600106925</v>
      </c>
      <c r="R141" s="4">
        <v>0.35672280139000268</v>
      </c>
      <c r="S141" s="6">
        <v>34.538999999999994</v>
      </c>
      <c r="T141" s="4">
        <v>11.066000000000001</v>
      </c>
      <c r="U141" s="4">
        <v>0.32039144155881766</v>
      </c>
      <c r="V141">
        <v>3.1340000000000003</v>
      </c>
      <c r="W141">
        <v>5.2765100671140944E-2</v>
      </c>
      <c r="X141">
        <v>5.8926174496644291E-3</v>
      </c>
      <c r="Y141">
        <v>1.5140939597315438E-2</v>
      </c>
      <c r="Z141">
        <v>2.1033557046979869E-2</v>
      </c>
    </row>
    <row r="142" spans="1:26" x14ac:dyDescent="0.25">
      <c r="A142" s="4" t="s">
        <v>160</v>
      </c>
      <c r="B142" s="4" t="s">
        <v>189</v>
      </c>
      <c r="C142" s="4" t="s">
        <v>185</v>
      </c>
      <c r="D142" s="4">
        <v>79</v>
      </c>
      <c r="E142" s="4">
        <v>62.8</v>
      </c>
      <c r="F142" s="4">
        <v>0.32322876277758195</v>
      </c>
      <c r="G142" s="4">
        <v>0.31730103806228371</v>
      </c>
      <c r="H142" s="6">
        <v>27.327999999999999</v>
      </c>
      <c r="I142" s="6">
        <v>18.87</v>
      </c>
      <c r="J142" s="4">
        <v>7.7089999999999996</v>
      </c>
      <c r="K142" s="6">
        <v>4.673</v>
      </c>
      <c r="L142" s="4">
        <v>0.28209162763466039</v>
      </c>
      <c r="M142" s="4">
        <v>0.24764175940646527</v>
      </c>
      <c r="N142">
        <v>4.4141689373297002</v>
      </c>
      <c r="O142" s="4">
        <v>0.38886453309951774</v>
      </c>
      <c r="P142" s="4">
        <v>0.37922188969645149</v>
      </c>
      <c r="Q142" s="4">
        <v>26.345050215208037</v>
      </c>
      <c r="R142" s="4">
        <v>0.40190100430416076</v>
      </c>
      <c r="S142" s="6">
        <v>75.062999999999988</v>
      </c>
      <c r="T142" s="4">
        <v>26.521999999999998</v>
      </c>
      <c r="U142" s="4">
        <v>0.3533298695762227</v>
      </c>
      <c r="V142">
        <v>12.382</v>
      </c>
      <c r="W142">
        <v>0.13601162790697674</v>
      </c>
      <c r="X142">
        <v>2.7168604651162789E-2</v>
      </c>
      <c r="Y142">
        <v>4.4819767441860461E-2</v>
      </c>
      <c r="Z142">
        <v>7.1988372093023251E-2</v>
      </c>
    </row>
  </sheetData>
  <conditionalFormatting sqref="A2:A48">
    <cfRule type="duplicateValues" dxfId="25" priority="8"/>
  </conditionalFormatting>
  <conditionalFormatting sqref="A1">
    <cfRule type="duplicateValues" dxfId="24" priority="6"/>
  </conditionalFormatting>
  <conditionalFormatting sqref="A49:A95">
    <cfRule type="duplicateValues" dxfId="23" priority="4"/>
  </conditionalFormatting>
  <conditionalFormatting sqref="A96:A142">
    <cfRule type="duplicateValues" dxfId="2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28" workbookViewId="0">
      <selection sqref="A1:XFD49"/>
    </sheetView>
  </sheetViews>
  <sheetFormatPr defaultRowHeight="15" x14ac:dyDescent="0.25"/>
  <sheetData>
    <row r="1" spans="1:42" s="4" customFormat="1" x14ac:dyDescent="0.25">
      <c r="A1" s="1"/>
      <c r="B1" s="4" t="s">
        <v>199</v>
      </c>
      <c r="C1" s="1" t="s">
        <v>0</v>
      </c>
      <c r="D1" s="15" t="s">
        <v>1</v>
      </c>
      <c r="E1" s="15"/>
      <c r="F1" s="2" t="s">
        <v>2</v>
      </c>
      <c r="G1" s="2"/>
      <c r="H1" s="2"/>
      <c r="I1" s="10"/>
      <c r="J1" s="10"/>
      <c r="K1" s="2" t="s">
        <v>3</v>
      </c>
      <c r="L1" s="10"/>
      <c r="M1" s="14"/>
      <c r="N1" s="3" t="s">
        <v>4</v>
      </c>
      <c r="O1" s="10"/>
      <c r="P1" s="12"/>
      <c r="Q1" s="10"/>
      <c r="R1" s="10"/>
      <c r="S1"/>
      <c r="T1"/>
      <c r="U1" s="1" t="s">
        <v>5</v>
      </c>
      <c r="V1" s="1"/>
      <c r="W1" s="3" t="s">
        <v>6</v>
      </c>
      <c r="X1" s="10"/>
      <c r="Y1" s="10"/>
      <c r="Z1" s="2" t="s">
        <v>7</v>
      </c>
      <c r="AA1" s="1"/>
      <c r="AB1" s="3" t="s">
        <v>176</v>
      </c>
      <c r="AC1" s="10"/>
      <c r="AD1" s="10"/>
      <c r="AE1" s="1" t="s">
        <v>8</v>
      </c>
      <c r="AF1" s="1"/>
      <c r="AG1" s="10"/>
      <c r="AH1" s="10"/>
      <c r="AI1" s="10"/>
    </row>
    <row r="2" spans="1:42" s="4" customFormat="1" x14ac:dyDescent="0.25">
      <c r="A2" s="5" t="s">
        <v>9</v>
      </c>
      <c r="C2" s="5"/>
      <c r="D2" s="16" t="s">
        <v>179</v>
      </c>
      <c r="E2" s="16" t="s">
        <v>180</v>
      </c>
      <c r="F2" s="3" t="s">
        <v>10</v>
      </c>
      <c r="G2" s="3" t="s">
        <v>11</v>
      </c>
      <c r="H2" s="3" t="s">
        <v>175</v>
      </c>
      <c r="I2" s="10" t="s">
        <v>166</v>
      </c>
      <c r="J2" s="10" t="s">
        <v>169</v>
      </c>
      <c r="K2" s="3" t="s">
        <v>12</v>
      </c>
      <c r="L2" s="10" t="s">
        <v>181</v>
      </c>
      <c r="M2" s="12" t="s">
        <v>182</v>
      </c>
      <c r="N2" s="3" t="s">
        <v>12</v>
      </c>
      <c r="O2" s="10" t="s">
        <v>183</v>
      </c>
      <c r="P2" s="12" t="s">
        <v>184</v>
      </c>
      <c r="Q2" s="10" t="s">
        <v>167</v>
      </c>
      <c r="R2" s="10" t="s">
        <v>168</v>
      </c>
      <c r="S2" s="10" t="s">
        <v>192</v>
      </c>
      <c r="T2" s="10" t="s">
        <v>193</v>
      </c>
      <c r="U2" s="3" t="s">
        <v>13</v>
      </c>
      <c r="V2" s="3" t="s">
        <v>14</v>
      </c>
      <c r="W2" s="3" t="s">
        <v>15</v>
      </c>
      <c r="X2" s="10" t="s">
        <v>170</v>
      </c>
      <c r="Y2" s="10" t="s">
        <v>171</v>
      </c>
      <c r="Z2" s="3" t="s">
        <v>10</v>
      </c>
      <c r="AA2" s="3" t="s">
        <v>16</v>
      </c>
      <c r="AB2" s="3" t="s">
        <v>15</v>
      </c>
      <c r="AC2" s="10" t="s">
        <v>172</v>
      </c>
      <c r="AD2" s="10" t="s">
        <v>173</v>
      </c>
      <c r="AE2" s="5" t="s">
        <v>17</v>
      </c>
      <c r="AF2" s="5" t="s">
        <v>11</v>
      </c>
      <c r="AG2" s="10" t="s">
        <v>177</v>
      </c>
      <c r="AH2" s="10" t="s">
        <v>178</v>
      </c>
      <c r="AI2" s="10" t="s">
        <v>174</v>
      </c>
      <c r="AK2" s="4" t="s">
        <v>194</v>
      </c>
      <c r="AM2" s="4" t="s">
        <v>195</v>
      </c>
      <c r="AN2" s="4" t="s">
        <v>196</v>
      </c>
      <c r="AO2" s="4" t="s">
        <v>197</v>
      </c>
      <c r="AP2" s="4" t="s">
        <v>198</v>
      </c>
    </row>
    <row r="3" spans="1:42" s="4" customFormat="1" x14ac:dyDescent="0.25">
      <c r="A3" s="4" t="s">
        <v>20</v>
      </c>
      <c r="B3" s="4">
        <v>178</v>
      </c>
      <c r="C3" s="4" t="s">
        <v>21</v>
      </c>
      <c r="D3" s="10">
        <v>77</v>
      </c>
      <c r="E3" s="10">
        <v>38</v>
      </c>
      <c r="F3" s="6">
        <v>0.58899999999999997</v>
      </c>
      <c r="G3" s="6">
        <v>0.20200000000000001</v>
      </c>
      <c r="H3" s="6">
        <v>0.57499999999999996</v>
      </c>
      <c r="I3" s="10">
        <f t="shared" ref="I3:I28" si="0">G3/H3</f>
        <v>0.35130434782608699</v>
      </c>
      <c r="J3" s="10">
        <f t="shared" ref="J3:J49" si="1">G3/F3</f>
        <v>0.34295415959252973</v>
      </c>
      <c r="K3" s="6">
        <v>5.9390000000000001</v>
      </c>
      <c r="L3" s="11">
        <f t="shared" ref="L3:L49" si="2">K3+F3</f>
        <v>6.5280000000000005</v>
      </c>
      <c r="M3" s="11">
        <v>7.218</v>
      </c>
      <c r="N3" s="6">
        <v>1.3720000000000001</v>
      </c>
      <c r="O3" s="10">
        <f t="shared" ref="O3:O49" si="3">N3+G3</f>
        <v>1.5740000000000001</v>
      </c>
      <c r="P3" s="10">
        <v>0.79</v>
      </c>
      <c r="Q3" s="10">
        <f t="shared" ref="Q3:Q49" si="4">O3/L3</f>
        <v>0.24111519607843138</v>
      </c>
      <c r="R3" s="10">
        <f t="shared" ref="R3:R49" si="5">P3/M3</f>
        <v>0.10944860072042117</v>
      </c>
      <c r="S3">
        <f t="shared" ref="S3:S49" si="6">D3/10/P3</f>
        <v>9.7468354430379751</v>
      </c>
      <c r="T3">
        <f t="shared" ref="T3:T49" si="7">D3/10/(P3 +O3)</f>
        <v>3.2571912013536379</v>
      </c>
      <c r="U3" s="6">
        <v>0.83399999999999996</v>
      </c>
      <c r="V3" s="6">
        <v>0.79</v>
      </c>
      <c r="W3" s="6">
        <v>0.32</v>
      </c>
      <c r="X3" s="10">
        <f t="shared" ref="X3:X49" si="8">W3/V3</f>
        <v>0.4050632911392405</v>
      </c>
      <c r="Y3" s="10">
        <f t="shared" ref="Y3:Y49" si="9">W3/U3</f>
        <v>0.38369304556354916</v>
      </c>
      <c r="Z3" s="6">
        <v>0.71799999999999997</v>
      </c>
      <c r="AA3" s="6">
        <v>19.911999999999999</v>
      </c>
      <c r="AB3" s="6">
        <v>0.222</v>
      </c>
      <c r="AC3" s="10">
        <f t="shared" ref="AC3:AC49" si="10">AA3/Z3</f>
        <v>27.732590529247911</v>
      </c>
      <c r="AD3" s="10">
        <f t="shared" ref="AD3:AD49" si="11">AB3/Z3</f>
        <v>0.30919220055710306</v>
      </c>
      <c r="AE3" s="6">
        <v>16.797000000000001</v>
      </c>
      <c r="AF3" s="6">
        <v>5.0250000000000004</v>
      </c>
      <c r="AG3" s="11">
        <f t="shared" ref="AG3:AG49" si="12">AE3+Z3+U3</f>
        <v>18.349</v>
      </c>
      <c r="AH3" s="10">
        <f t="shared" ref="AH3:AH49" si="13">AF3+AB3+W3</f>
        <v>5.5670000000000011</v>
      </c>
      <c r="AI3" s="10">
        <f t="shared" ref="AI3:AI49" si="14">AH3/AG3</f>
        <v>0.3033952803967519</v>
      </c>
      <c r="AK3" s="4">
        <f t="shared" ref="AK3:AK49" si="15">O3+P3</f>
        <v>2.3639999999999999</v>
      </c>
    </row>
    <row r="4" spans="1:42" s="4" customFormat="1" x14ac:dyDescent="0.25">
      <c r="A4" s="4" t="s">
        <v>27</v>
      </c>
      <c r="B4" s="4">
        <v>178</v>
      </c>
      <c r="C4" s="4" t="s">
        <v>21</v>
      </c>
      <c r="D4" s="10">
        <v>80</v>
      </c>
      <c r="E4" s="10">
        <v>22.5</v>
      </c>
      <c r="F4" s="6">
        <v>0.86</v>
      </c>
      <c r="G4" s="6">
        <v>0.247</v>
      </c>
      <c r="H4" s="6">
        <v>0.81499999999999995</v>
      </c>
      <c r="I4" s="10">
        <f t="shared" si="0"/>
        <v>0.30306748466257671</v>
      </c>
      <c r="J4" s="10">
        <f t="shared" si="1"/>
        <v>0.28720930232558139</v>
      </c>
      <c r="K4" s="6">
        <v>10.101000000000001</v>
      </c>
      <c r="L4" s="11">
        <f t="shared" si="2"/>
        <v>10.961</v>
      </c>
      <c r="M4" s="11">
        <v>7.8179999999999996</v>
      </c>
      <c r="N4" s="6">
        <v>1.679</v>
      </c>
      <c r="O4" s="10">
        <f t="shared" si="3"/>
        <v>1.9260000000000002</v>
      </c>
      <c r="P4" s="11">
        <v>0.89400000000000002</v>
      </c>
      <c r="Q4" s="10">
        <f t="shared" si="4"/>
        <v>0.17571389471763527</v>
      </c>
      <c r="R4" s="10">
        <f t="shared" si="5"/>
        <v>0.11435149654643131</v>
      </c>
      <c r="S4">
        <f t="shared" si="6"/>
        <v>8.9485458612975393</v>
      </c>
      <c r="T4">
        <f t="shared" si="7"/>
        <v>2.8368794326241131</v>
      </c>
      <c r="U4" s="6">
        <v>1.028</v>
      </c>
      <c r="V4" s="6">
        <v>0.93400000000000005</v>
      </c>
      <c r="W4" s="6">
        <v>0.33900000000000002</v>
      </c>
      <c r="X4" s="10">
        <f t="shared" si="8"/>
        <v>0.36295503211991437</v>
      </c>
      <c r="Y4" s="10">
        <f t="shared" si="9"/>
        <v>0.32976653696498054</v>
      </c>
      <c r="Z4" s="6">
        <v>1.327</v>
      </c>
      <c r="AA4" s="6">
        <v>31.797000000000001</v>
      </c>
      <c r="AB4" s="6">
        <v>0.29199999999999998</v>
      </c>
      <c r="AC4" s="10">
        <f t="shared" si="10"/>
        <v>23.961567445365489</v>
      </c>
      <c r="AD4" s="10">
        <f t="shared" si="11"/>
        <v>0.22004521477015823</v>
      </c>
      <c r="AE4" s="6">
        <v>19.565000000000001</v>
      </c>
      <c r="AF4" s="6">
        <v>4.41</v>
      </c>
      <c r="AG4" s="11">
        <f t="shared" si="12"/>
        <v>21.92</v>
      </c>
      <c r="AH4" s="10">
        <f t="shared" si="13"/>
        <v>5.0410000000000004</v>
      </c>
      <c r="AI4" s="10">
        <f t="shared" si="14"/>
        <v>0.22997262773722627</v>
      </c>
      <c r="AK4" s="4">
        <f t="shared" si="15"/>
        <v>2.8200000000000003</v>
      </c>
    </row>
    <row r="5" spans="1:42" s="4" customFormat="1" x14ac:dyDescent="0.25">
      <c r="A5" s="4" t="s">
        <v>31</v>
      </c>
      <c r="B5" s="4">
        <v>178</v>
      </c>
      <c r="C5" s="4" t="s">
        <v>21</v>
      </c>
      <c r="D5" s="10">
        <v>70</v>
      </c>
      <c r="E5" s="10">
        <v>24.5</v>
      </c>
      <c r="F5" s="6">
        <v>1.2310000000000001</v>
      </c>
      <c r="G5" s="6">
        <v>0.47499999999999998</v>
      </c>
      <c r="H5" s="6">
        <v>1.1459999999999999</v>
      </c>
      <c r="I5" s="10">
        <f t="shared" si="0"/>
        <v>0.41448516579406636</v>
      </c>
      <c r="J5" s="10">
        <f t="shared" si="1"/>
        <v>0.38586515028432167</v>
      </c>
      <c r="K5" s="6">
        <v>15.853</v>
      </c>
      <c r="L5" s="11">
        <f t="shared" si="2"/>
        <v>17.084</v>
      </c>
      <c r="M5" s="11">
        <v>13.579000000000001</v>
      </c>
      <c r="N5" s="6">
        <v>3.6280000000000001</v>
      </c>
      <c r="O5" s="10">
        <f t="shared" si="3"/>
        <v>4.1029999999999998</v>
      </c>
      <c r="P5" s="11">
        <v>2.335</v>
      </c>
      <c r="Q5" s="10">
        <f t="shared" si="4"/>
        <v>0.24016623741512524</v>
      </c>
      <c r="R5" s="10">
        <f t="shared" si="5"/>
        <v>0.17195669784225642</v>
      </c>
      <c r="S5">
        <f t="shared" si="6"/>
        <v>2.9978586723768736</v>
      </c>
      <c r="T5">
        <f t="shared" si="7"/>
        <v>1.0872941907424667</v>
      </c>
      <c r="U5" s="6">
        <v>1.5589999999999999</v>
      </c>
      <c r="V5" s="6">
        <v>1.355</v>
      </c>
      <c r="W5" s="6">
        <v>0.68600000000000005</v>
      </c>
      <c r="X5" s="10">
        <f t="shared" si="8"/>
        <v>0.50627306273062733</v>
      </c>
      <c r="Y5" s="10">
        <f t="shared" si="9"/>
        <v>0.44002565747273897</v>
      </c>
      <c r="Z5" s="6">
        <v>0.871</v>
      </c>
      <c r="AA5" s="6">
        <v>25.760999999999999</v>
      </c>
      <c r="AB5" s="6">
        <v>0.36599999999999999</v>
      </c>
      <c r="AC5" s="10">
        <f t="shared" si="10"/>
        <v>29.576349024110218</v>
      </c>
      <c r="AD5" s="10">
        <f t="shared" si="11"/>
        <v>0.42020665901262916</v>
      </c>
      <c r="AE5" s="6">
        <v>22.282</v>
      </c>
      <c r="AF5" s="6">
        <v>8.2520000000000007</v>
      </c>
      <c r="AG5" s="11">
        <f t="shared" si="12"/>
        <v>24.712</v>
      </c>
      <c r="AH5" s="10">
        <f t="shared" si="13"/>
        <v>9.3040000000000003</v>
      </c>
      <c r="AI5" s="10">
        <f t="shared" si="14"/>
        <v>0.37649724830042086</v>
      </c>
      <c r="AK5" s="4">
        <f t="shared" si="15"/>
        <v>6.4379999999999997</v>
      </c>
    </row>
    <row r="6" spans="1:42" s="4" customFormat="1" x14ac:dyDescent="0.25">
      <c r="A6" s="4" t="s">
        <v>32</v>
      </c>
      <c r="B6" s="4">
        <v>178</v>
      </c>
      <c r="C6" s="4" t="s">
        <v>21</v>
      </c>
      <c r="D6" s="10" t="s">
        <v>33</v>
      </c>
      <c r="E6" s="10" t="s">
        <v>33</v>
      </c>
      <c r="F6" s="6">
        <v>1.407</v>
      </c>
      <c r="G6" s="6">
        <v>0.56200000000000006</v>
      </c>
      <c r="H6" s="6">
        <v>1.2130000000000001</v>
      </c>
      <c r="I6" s="10">
        <f t="shared" si="0"/>
        <v>0.46331409727947243</v>
      </c>
      <c r="J6" s="10">
        <f t="shared" si="1"/>
        <v>0.39943141435678753</v>
      </c>
      <c r="K6" s="6">
        <v>10.56</v>
      </c>
      <c r="L6" s="11">
        <f t="shared" si="2"/>
        <v>11.967000000000001</v>
      </c>
      <c r="M6" s="11">
        <v>17.225999999999999</v>
      </c>
      <c r="N6" s="6">
        <v>3.4550000000000001</v>
      </c>
      <c r="O6" s="10">
        <f t="shared" si="3"/>
        <v>4.0170000000000003</v>
      </c>
      <c r="P6" s="11">
        <v>2.0960000000000001</v>
      </c>
      <c r="Q6" s="10">
        <f t="shared" si="4"/>
        <v>0.33567310102782655</v>
      </c>
      <c r="R6" s="10">
        <f t="shared" si="5"/>
        <v>0.12167653546963893</v>
      </c>
      <c r="S6" t="e">
        <f t="shared" si="6"/>
        <v>#VALUE!</v>
      </c>
      <c r="T6" t="e">
        <f t="shared" si="7"/>
        <v>#VALUE!</v>
      </c>
      <c r="U6" s="6">
        <v>1.2050000000000001</v>
      </c>
      <c r="V6" s="6">
        <v>1.014</v>
      </c>
      <c r="W6" s="6">
        <v>0.55000000000000004</v>
      </c>
      <c r="X6" s="10">
        <f t="shared" si="8"/>
        <v>0.54240631163708086</v>
      </c>
      <c r="Y6" s="10">
        <f t="shared" si="9"/>
        <v>0.45643153526970953</v>
      </c>
      <c r="Z6" s="6">
        <v>0.89700000000000002</v>
      </c>
      <c r="AA6" s="6">
        <v>26.777000000000001</v>
      </c>
      <c r="AB6" s="6">
        <v>0.34899999999999998</v>
      </c>
      <c r="AC6" s="10">
        <f t="shared" si="10"/>
        <v>29.851727982162764</v>
      </c>
      <c r="AD6" s="10">
        <f t="shared" si="11"/>
        <v>0.38907469342251949</v>
      </c>
      <c r="AE6" s="6">
        <v>20.759</v>
      </c>
      <c r="AF6" s="6">
        <v>7.6639999999999997</v>
      </c>
      <c r="AG6" s="11">
        <f t="shared" si="12"/>
        <v>22.860999999999997</v>
      </c>
      <c r="AH6" s="10">
        <f t="shared" si="13"/>
        <v>8.5630000000000006</v>
      </c>
      <c r="AI6" s="10">
        <f t="shared" si="14"/>
        <v>0.3745680416429728</v>
      </c>
      <c r="AK6" s="4">
        <f t="shared" si="15"/>
        <v>6.1130000000000004</v>
      </c>
    </row>
    <row r="7" spans="1:42" s="4" customFormat="1" x14ac:dyDescent="0.25">
      <c r="A7" s="4" t="s">
        <v>34</v>
      </c>
      <c r="B7" s="4">
        <v>178</v>
      </c>
      <c r="C7" s="4" t="s">
        <v>21</v>
      </c>
      <c r="D7" s="10">
        <v>79</v>
      </c>
      <c r="E7" s="10">
        <v>39</v>
      </c>
      <c r="F7" s="6">
        <v>1.716</v>
      </c>
      <c r="G7" s="6">
        <v>0.754</v>
      </c>
      <c r="H7" s="6">
        <v>1.498</v>
      </c>
      <c r="I7" s="10">
        <f t="shared" si="0"/>
        <v>0.50333778371161553</v>
      </c>
      <c r="J7" s="10">
        <f t="shared" si="1"/>
        <v>0.43939393939393939</v>
      </c>
      <c r="K7" s="6">
        <v>19</v>
      </c>
      <c r="L7" s="11">
        <f t="shared" si="2"/>
        <v>20.716000000000001</v>
      </c>
      <c r="M7" s="11">
        <v>15.69</v>
      </c>
      <c r="N7" s="6">
        <v>4.8209999999999997</v>
      </c>
      <c r="O7" s="10">
        <f t="shared" si="3"/>
        <v>5.5749999999999993</v>
      </c>
      <c r="P7" s="11">
        <v>1.966</v>
      </c>
      <c r="Q7" s="10">
        <f t="shared" si="4"/>
        <v>0.2691156593937053</v>
      </c>
      <c r="R7" s="10">
        <f t="shared" si="5"/>
        <v>0.1253027405991077</v>
      </c>
      <c r="S7">
        <f t="shared" si="6"/>
        <v>4.0183112919633777</v>
      </c>
      <c r="T7">
        <f t="shared" si="7"/>
        <v>1.0476064182469169</v>
      </c>
      <c r="U7" s="6">
        <v>1.181</v>
      </c>
      <c r="V7" s="6">
        <v>1.052</v>
      </c>
      <c r="W7" s="6">
        <v>0.59399999999999997</v>
      </c>
      <c r="X7" s="10">
        <f t="shared" si="8"/>
        <v>0.56463878326996197</v>
      </c>
      <c r="Y7" s="10">
        <f t="shared" si="9"/>
        <v>0.50296359017781533</v>
      </c>
      <c r="Z7" s="6">
        <v>0.627</v>
      </c>
      <c r="AA7" s="6">
        <v>16.553999999999998</v>
      </c>
      <c r="AB7" s="6">
        <v>0.27400000000000002</v>
      </c>
      <c r="AC7" s="10">
        <f t="shared" si="10"/>
        <v>26.401913875598083</v>
      </c>
      <c r="AD7" s="10">
        <f t="shared" si="11"/>
        <v>0.43700159489633178</v>
      </c>
      <c r="AE7" s="6">
        <v>35.042000000000002</v>
      </c>
      <c r="AF7" s="6">
        <v>13.378</v>
      </c>
      <c r="AG7" s="11">
        <f t="shared" si="12"/>
        <v>36.85</v>
      </c>
      <c r="AH7" s="10">
        <f t="shared" si="13"/>
        <v>14.246</v>
      </c>
      <c r="AI7" s="10">
        <f t="shared" si="14"/>
        <v>0.38659430122116689</v>
      </c>
      <c r="AK7" s="4">
        <f t="shared" si="15"/>
        <v>7.5409999999999995</v>
      </c>
    </row>
    <row r="8" spans="1:42" s="4" customFormat="1" x14ac:dyDescent="0.25">
      <c r="A8" s="4" t="s">
        <v>35</v>
      </c>
      <c r="B8" s="4">
        <v>178</v>
      </c>
      <c r="C8" s="4" t="s">
        <v>21</v>
      </c>
      <c r="D8" s="10">
        <v>72</v>
      </c>
      <c r="E8" s="10">
        <v>33</v>
      </c>
      <c r="F8" s="6">
        <v>1.415</v>
      </c>
      <c r="G8" s="6">
        <v>0.45200000000000001</v>
      </c>
      <c r="H8" s="6">
        <v>1.3180000000000001</v>
      </c>
      <c r="I8" s="10">
        <f t="shared" si="0"/>
        <v>0.34294385432473445</v>
      </c>
      <c r="J8" s="10">
        <f t="shared" si="1"/>
        <v>0.31943462897526503</v>
      </c>
      <c r="K8" s="6">
        <v>11.289</v>
      </c>
      <c r="L8" s="11">
        <f t="shared" si="2"/>
        <v>12.704000000000001</v>
      </c>
      <c r="M8" s="11">
        <v>6.2439999999999998</v>
      </c>
      <c r="N8" s="6">
        <v>2.1970000000000001</v>
      </c>
      <c r="O8" s="10">
        <f t="shared" si="3"/>
        <v>2.649</v>
      </c>
      <c r="P8" s="11">
        <v>0.71199999999999997</v>
      </c>
      <c r="Q8" s="10">
        <f t="shared" si="4"/>
        <v>0.20851700251889169</v>
      </c>
      <c r="R8" s="10">
        <f t="shared" si="5"/>
        <v>0.11402946828955797</v>
      </c>
      <c r="S8">
        <f t="shared" si="6"/>
        <v>10.112359550561798</v>
      </c>
      <c r="T8">
        <f t="shared" si="7"/>
        <v>2.1422195775066948</v>
      </c>
      <c r="U8" s="6">
        <v>0.94899999999999995</v>
      </c>
      <c r="V8" s="6">
        <v>0.84499999999999997</v>
      </c>
      <c r="W8" s="6">
        <v>0.34</v>
      </c>
      <c r="X8" s="10">
        <f t="shared" si="8"/>
        <v>0.4023668639053255</v>
      </c>
      <c r="Y8" s="10">
        <f t="shared" si="9"/>
        <v>0.35827186512118026</v>
      </c>
      <c r="Z8" s="6">
        <v>1.1279999999999999</v>
      </c>
      <c r="AA8" s="6">
        <v>31.181000000000001</v>
      </c>
      <c r="AB8" s="6">
        <v>0.36</v>
      </c>
      <c r="AC8" s="10">
        <f t="shared" si="10"/>
        <v>27.642730496453904</v>
      </c>
      <c r="AD8" s="10">
        <f t="shared" si="11"/>
        <v>0.31914893617021278</v>
      </c>
      <c r="AE8" s="6">
        <v>17.927</v>
      </c>
      <c r="AF8" s="6">
        <v>5.4180000000000001</v>
      </c>
      <c r="AG8" s="11">
        <f t="shared" si="12"/>
        <v>20.004000000000001</v>
      </c>
      <c r="AH8" s="10">
        <f t="shared" si="13"/>
        <v>6.1180000000000003</v>
      </c>
      <c r="AI8" s="10">
        <f t="shared" si="14"/>
        <v>0.30583883223355329</v>
      </c>
      <c r="AK8" s="4">
        <f t="shared" si="15"/>
        <v>3.3609999999999998</v>
      </c>
    </row>
    <row r="9" spans="1:42" s="4" customFormat="1" x14ac:dyDescent="0.25">
      <c r="A9" s="4" t="s">
        <v>39</v>
      </c>
      <c r="B9" s="4">
        <v>178</v>
      </c>
      <c r="C9" s="4" t="s">
        <v>21</v>
      </c>
      <c r="D9" s="10">
        <v>76.5</v>
      </c>
      <c r="E9" s="10">
        <v>39.5</v>
      </c>
      <c r="F9" s="6">
        <v>0.91500000000000004</v>
      </c>
      <c r="G9" s="4">
        <v>0.35599999999999998</v>
      </c>
      <c r="H9" s="6">
        <v>0.86599999999999999</v>
      </c>
      <c r="I9" s="10">
        <f t="shared" si="0"/>
        <v>0.4110854503464203</v>
      </c>
      <c r="J9" s="10">
        <f t="shared" si="1"/>
        <v>0.38907103825136607</v>
      </c>
      <c r="K9" s="6">
        <v>8.39</v>
      </c>
      <c r="L9" s="11">
        <f t="shared" si="2"/>
        <v>9.3049999999999997</v>
      </c>
      <c r="M9" s="11">
        <v>8.3949999999999996</v>
      </c>
      <c r="N9" s="4">
        <v>2.1509999999999998</v>
      </c>
      <c r="O9" s="10">
        <f t="shared" si="3"/>
        <v>2.5069999999999997</v>
      </c>
      <c r="P9" s="10">
        <v>1.8009999999999999</v>
      </c>
      <c r="Q9" s="10">
        <f t="shared" si="4"/>
        <v>0.26942504030091347</v>
      </c>
      <c r="R9" s="10">
        <f t="shared" si="5"/>
        <v>0.21453245979749852</v>
      </c>
      <c r="S9">
        <f t="shared" si="6"/>
        <v>4.2476401998889513</v>
      </c>
      <c r="T9">
        <f t="shared" si="7"/>
        <v>1.775766016713092</v>
      </c>
      <c r="U9" s="6">
        <v>0.57099999999999995</v>
      </c>
      <c r="V9" s="6">
        <v>0.49</v>
      </c>
      <c r="W9" s="4">
        <v>0.26</v>
      </c>
      <c r="X9" s="10">
        <f t="shared" si="8"/>
        <v>0.53061224489795922</v>
      </c>
      <c r="Y9" s="10">
        <f t="shared" si="9"/>
        <v>0.45534150612959723</v>
      </c>
      <c r="Z9" s="6">
        <v>0.85199999999999998</v>
      </c>
      <c r="AA9" s="6">
        <v>20.777000000000001</v>
      </c>
      <c r="AB9" s="4">
        <v>0.36599999999999999</v>
      </c>
      <c r="AC9" s="10">
        <f t="shared" si="10"/>
        <v>24.386150234741788</v>
      </c>
      <c r="AD9" s="10">
        <f t="shared" si="11"/>
        <v>0.42957746478873238</v>
      </c>
      <c r="AE9" s="6">
        <v>15.755000000000001</v>
      </c>
      <c r="AF9" s="4">
        <v>6.2030000000000003</v>
      </c>
      <c r="AG9" s="11">
        <f t="shared" si="12"/>
        <v>17.178000000000001</v>
      </c>
      <c r="AH9" s="10">
        <f t="shared" si="13"/>
        <v>6.8289999999999997</v>
      </c>
      <c r="AI9" s="10">
        <f t="shared" si="14"/>
        <v>0.39754336942600998</v>
      </c>
      <c r="AK9" s="4">
        <f t="shared" si="15"/>
        <v>4.3079999999999998</v>
      </c>
    </row>
    <row r="10" spans="1:42" s="4" customFormat="1" x14ac:dyDescent="0.25">
      <c r="A10" s="4" t="s">
        <v>42</v>
      </c>
      <c r="B10" s="4">
        <v>178</v>
      </c>
      <c r="C10" s="4" t="s">
        <v>21</v>
      </c>
      <c r="D10" s="10">
        <v>75</v>
      </c>
      <c r="E10" s="10">
        <v>38</v>
      </c>
      <c r="F10" s="6">
        <v>1.4470000000000001</v>
      </c>
      <c r="G10" s="4">
        <v>0.51100000000000001</v>
      </c>
      <c r="H10" s="6">
        <v>1.379</v>
      </c>
      <c r="I10" s="10">
        <f t="shared" si="0"/>
        <v>0.37055837563451777</v>
      </c>
      <c r="J10" s="10">
        <f t="shared" si="1"/>
        <v>0.35314443676572216</v>
      </c>
      <c r="K10" s="6">
        <v>19.57</v>
      </c>
      <c r="L10" s="11">
        <f t="shared" si="2"/>
        <v>21.016999999999999</v>
      </c>
      <c r="M10" s="11">
        <v>20.946000000000002</v>
      </c>
      <c r="N10" s="4">
        <v>4.5819999999999999</v>
      </c>
      <c r="O10" s="10">
        <f t="shared" si="3"/>
        <v>5.093</v>
      </c>
      <c r="P10" s="10">
        <v>4.4790000000000001</v>
      </c>
      <c r="Q10" s="10">
        <f t="shared" si="4"/>
        <v>0.24232763952990438</v>
      </c>
      <c r="R10" s="10">
        <f t="shared" si="5"/>
        <v>0.21383557719851046</v>
      </c>
      <c r="S10">
        <f t="shared" si="6"/>
        <v>1.6744809109176155</v>
      </c>
      <c r="T10">
        <f t="shared" si="7"/>
        <v>0.78353531132469711</v>
      </c>
      <c r="U10" s="6">
        <v>0.93500000000000005</v>
      </c>
      <c r="V10" s="6">
        <v>0.83699999999999997</v>
      </c>
      <c r="W10" s="4">
        <v>0.41099999999999998</v>
      </c>
      <c r="X10" s="10">
        <f t="shared" si="8"/>
        <v>0.49103942652329746</v>
      </c>
      <c r="Y10" s="10">
        <f t="shared" si="9"/>
        <v>0.43957219251336893</v>
      </c>
      <c r="Z10" s="6">
        <v>1.119</v>
      </c>
      <c r="AA10" s="6">
        <v>29.855</v>
      </c>
      <c r="AB10" s="4">
        <v>0.40699999999999997</v>
      </c>
      <c r="AC10" s="10">
        <f t="shared" si="10"/>
        <v>26.680071492403933</v>
      </c>
      <c r="AD10" s="10">
        <f t="shared" si="11"/>
        <v>0.36371760500446826</v>
      </c>
      <c r="AE10" s="6">
        <v>30.908000000000001</v>
      </c>
      <c r="AF10" s="4">
        <v>10.718999999999999</v>
      </c>
      <c r="AG10" s="11">
        <f t="shared" si="12"/>
        <v>32.962000000000003</v>
      </c>
      <c r="AH10" s="10">
        <f t="shared" si="13"/>
        <v>11.536999999999999</v>
      </c>
      <c r="AI10" s="10">
        <f t="shared" si="14"/>
        <v>0.35000910138947872</v>
      </c>
      <c r="AK10" s="4">
        <f t="shared" si="15"/>
        <v>9.5719999999999992</v>
      </c>
    </row>
    <row r="11" spans="1:42" s="4" customFormat="1" x14ac:dyDescent="0.25">
      <c r="A11" s="4" t="s">
        <v>44</v>
      </c>
      <c r="B11" s="4">
        <v>178</v>
      </c>
      <c r="C11" s="4" t="s">
        <v>21</v>
      </c>
      <c r="D11" s="10">
        <v>71</v>
      </c>
      <c r="E11" s="10">
        <v>41.5</v>
      </c>
      <c r="F11" s="6">
        <v>0.80700000000000005</v>
      </c>
      <c r="G11" s="4">
        <v>0.27600000000000002</v>
      </c>
      <c r="H11" s="6">
        <v>0.82299999999999995</v>
      </c>
      <c r="I11" s="10">
        <f t="shared" si="0"/>
        <v>0.33535844471445936</v>
      </c>
      <c r="J11" s="10">
        <f t="shared" si="1"/>
        <v>0.34200743494423791</v>
      </c>
      <c r="K11" s="6">
        <v>11.961</v>
      </c>
      <c r="L11" s="11">
        <f t="shared" si="2"/>
        <v>12.768000000000001</v>
      </c>
      <c r="M11" s="11">
        <v>16.227</v>
      </c>
      <c r="N11" s="4">
        <v>2.6349999999999998</v>
      </c>
      <c r="O11" s="10">
        <f t="shared" si="3"/>
        <v>2.9109999999999996</v>
      </c>
      <c r="P11" s="10">
        <v>2.1850000000000001</v>
      </c>
      <c r="Q11" s="10">
        <f t="shared" si="4"/>
        <v>0.22799185463659144</v>
      </c>
      <c r="R11" s="10">
        <f t="shared" si="5"/>
        <v>0.13465212300486842</v>
      </c>
      <c r="S11">
        <f t="shared" si="6"/>
        <v>3.2494279176201371</v>
      </c>
      <c r="T11">
        <f t="shared" si="7"/>
        <v>1.3932496075353218</v>
      </c>
      <c r="U11" s="6">
        <v>1.143</v>
      </c>
      <c r="V11" s="6">
        <v>1.032</v>
      </c>
      <c r="W11" s="4">
        <v>0.49199999999999999</v>
      </c>
      <c r="X11" s="10">
        <f t="shared" si="8"/>
        <v>0.47674418604651159</v>
      </c>
      <c r="Y11" s="10">
        <f t="shared" si="9"/>
        <v>0.43044619422572178</v>
      </c>
      <c r="Z11" s="6">
        <v>1.4410000000000001</v>
      </c>
      <c r="AA11" s="6">
        <v>45.453000000000003</v>
      </c>
      <c r="AB11" s="4">
        <v>0.48799999999999999</v>
      </c>
      <c r="AC11" s="10">
        <f t="shared" si="10"/>
        <v>31.542678695350453</v>
      </c>
      <c r="AD11" s="10">
        <f t="shared" si="11"/>
        <v>0.33865371269951422</v>
      </c>
      <c r="AE11" s="6">
        <v>35.996000000000002</v>
      </c>
      <c r="AF11" s="4">
        <v>11.664</v>
      </c>
      <c r="AG11" s="11">
        <f t="shared" si="12"/>
        <v>38.580000000000005</v>
      </c>
      <c r="AH11" s="10">
        <f t="shared" si="13"/>
        <v>12.643999999999998</v>
      </c>
      <c r="AI11" s="10">
        <f t="shared" si="14"/>
        <v>0.32773457750129592</v>
      </c>
      <c r="AK11" s="4">
        <f t="shared" si="15"/>
        <v>5.0960000000000001</v>
      </c>
    </row>
    <row r="12" spans="1:42" s="4" customFormat="1" x14ac:dyDescent="0.25">
      <c r="A12" s="4" t="s">
        <v>47</v>
      </c>
      <c r="B12" s="4">
        <v>178</v>
      </c>
      <c r="C12" s="4" t="s">
        <v>21</v>
      </c>
      <c r="D12" s="10">
        <v>78</v>
      </c>
      <c r="E12" s="10">
        <v>24.5</v>
      </c>
      <c r="F12" s="6">
        <v>1.9350000000000001</v>
      </c>
      <c r="G12" s="4">
        <v>0.871</v>
      </c>
      <c r="H12" s="6">
        <v>1.655</v>
      </c>
      <c r="I12" s="10">
        <f t="shared" si="0"/>
        <v>0.52628398791540787</v>
      </c>
      <c r="J12" s="10">
        <f t="shared" si="1"/>
        <v>0.45012919896640824</v>
      </c>
      <c r="K12" s="6">
        <v>19.911000000000001</v>
      </c>
      <c r="L12" s="11">
        <f t="shared" si="2"/>
        <v>21.846</v>
      </c>
      <c r="M12" s="11">
        <v>13.489000000000001</v>
      </c>
      <c r="N12" s="4">
        <v>5.8570000000000002</v>
      </c>
      <c r="O12" s="10">
        <f t="shared" si="3"/>
        <v>6.7279999999999998</v>
      </c>
      <c r="P12" s="10">
        <v>2.8279999999999998</v>
      </c>
      <c r="Q12" s="10">
        <f t="shared" si="4"/>
        <v>0.3079739998169001</v>
      </c>
      <c r="R12" s="10">
        <f t="shared" si="5"/>
        <v>0.20965230928905032</v>
      </c>
      <c r="S12">
        <f t="shared" si="6"/>
        <v>2.7581329561527581</v>
      </c>
      <c r="T12">
        <f t="shared" si="7"/>
        <v>0.81624110506488079</v>
      </c>
      <c r="U12" s="6">
        <v>1.4550000000000001</v>
      </c>
      <c r="V12" s="6">
        <v>1.25</v>
      </c>
      <c r="W12" s="4">
        <v>0.69799999999999995</v>
      </c>
      <c r="X12" s="10">
        <f t="shared" si="8"/>
        <v>0.55840000000000001</v>
      </c>
      <c r="Y12" s="10">
        <f t="shared" si="9"/>
        <v>0.47972508591065288</v>
      </c>
      <c r="Z12" s="6">
        <v>1.0249999999999999</v>
      </c>
      <c r="AA12" s="6">
        <v>27.677</v>
      </c>
      <c r="AB12" s="4">
        <v>0.39800000000000002</v>
      </c>
      <c r="AC12" s="10">
        <f t="shared" si="10"/>
        <v>27.001951219512197</v>
      </c>
      <c r="AD12" s="10">
        <f t="shared" si="11"/>
        <v>0.38829268292682934</v>
      </c>
      <c r="AE12" s="6">
        <v>36.878</v>
      </c>
      <c r="AF12" s="4">
        <v>14.051</v>
      </c>
      <c r="AG12" s="11">
        <f t="shared" si="12"/>
        <v>39.357999999999997</v>
      </c>
      <c r="AH12" s="10">
        <f t="shared" si="13"/>
        <v>15.147</v>
      </c>
      <c r="AI12" s="10">
        <f t="shared" si="14"/>
        <v>0.38485187255449976</v>
      </c>
      <c r="AK12" s="4">
        <f t="shared" si="15"/>
        <v>9.5559999999999992</v>
      </c>
    </row>
    <row r="13" spans="1:42" s="4" customFormat="1" x14ac:dyDescent="0.25">
      <c r="A13" s="4" t="s">
        <v>52</v>
      </c>
      <c r="B13" s="4">
        <v>178</v>
      </c>
      <c r="C13" s="4" t="s">
        <v>21</v>
      </c>
      <c r="D13" s="10">
        <v>78</v>
      </c>
      <c r="E13" s="10">
        <v>37.5</v>
      </c>
      <c r="F13" s="6">
        <v>0.99399999999999999</v>
      </c>
      <c r="G13" s="4">
        <v>0.30599999999999999</v>
      </c>
      <c r="H13" s="6">
        <v>0.999</v>
      </c>
      <c r="I13" s="10">
        <f t="shared" si="0"/>
        <v>0.30630630630630629</v>
      </c>
      <c r="J13" s="10">
        <f t="shared" si="1"/>
        <v>0.30784708249496984</v>
      </c>
      <c r="K13" s="6">
        <v>13.712999999999999</v>
      </c>
      <c r="L13" s="11">
        <f t="shared" si="2"/>
        <v>14.706999999999999</v>
      </c>
      <c r="M13" s="11">
        <v>7.4989999999999997</v>
      </c>
      <c r="N13" s="4">
        <v>2.3559999999999999</v>
      </c>
      <c r="O13" s="10">
        <f t="shared" si="3"/>
        <v>2.6619999999999999</v>
      </c>
      <c r="P13" s="10">
        <v>0.80400000000000005</v>
      </c>
      <c r="Q13" s="10">
        <f t="shared" si="4"/>
        <v>0.18100224382946897</v>
      </c>
      <c r="R13" s="10">
        <f t="shared" si="5"/>
        <v>0.10721429523936526</v>
      </c>
      <c r="S13">
        <f t="shared" si="6"/>
        <v>9.7014925373134329</v>
      </c>
      <c r="T13">
        <f t="shared" si="7"/>
        <v>2.2504327755337563</v>
      </c>
      <c r="U13" s="6">
        <v>0.93799999999999994</v>
      </c>
      <c r="V13" s="6">
        <v>0.90300000000000002</v>
      </c>
      <c r="W13" s="4">
        <v>0.36199999999999999</v>
      </c>
      <c r="X13" s="10">
        <f t="shared" si="8"/>
        <v>0.4008859357696567</v>
      </c>
      <c r="Y13" s="10">
        <f t="shared" si="9"/>
        <v>0.38592750533049042</v>
      </c>
      <c r="Z13" s="6">
        <v>1.054</v>
      </c>
      <c r="AA13" s="6">
        <v>27.498999999999999</v>
      </c>
      <c r="AB13" s="4">
        <v>0.26500000000000001</v>
      </c>
      <c r="AC13" s="10">
        <f t="shared" si="10"/>
        <v>26.090132827324474</v>
      </c>
      <c r="AD13" s="10">
        <f t="shared" si="11"/>
        <v>0.25142314990512332</v>
      </c>
      <c r="AE13" s="6">
        <v>25.388999999999999</v>
      </c>
      <c r="AF13" s="4">
        <v>6.87</v>
      </c>
      <c r="AG13" s="11">
        <f t="shared" si="12"/>
        <v>27.380999999999997</v>
      </c>
      <c r="AH13" s="10">
        <f t="shared" si="13"/>
        <v>7.4969999999999999</v>
      </c>
      <c r="AI13" s="10">
        <f t="shared" si="14"/>
        <v>0.27380300208173552</v>
      </c>
      <c r="AK13" s="4">
        <f t="shared" si="15"/>
        <v>3.4660000000000002</v>
      </c>
    </row>
    <row r="14" spans="1:42" s="4" customFormat="1" x14ac:dyDescent="0.25">
      <c r="A14" s="4" t="s">
        <v>54</v>
      </c>
      <c r="B14" s="4">
        <v>178</v>
      </c>
      <c r="C14" s="4" t="s">
        <v>21</v>
      </c>
      <c r="D14" s="10">
        <v>83</v>
      </c>
      <c r="E14" s="10">
        <v>60</v>
      </c>
      <c r="F14" s="6">
        <v>2.528</v>
      </c>
      <c r="G14" s="4">
        <v>0.95199999999999996</v>
      </c>
      <c r="H14" s="6">
        <v>2.359</v>
      </c>
      <c r="I14" s="10">
        <f t="shared" si="0"/>
        <v>0.40356083086053413</v>
      </c>
      <c r="J14" s="10">
        <f t="shared" si="1"/>
        <v>0.37658227848101261</v>
      </c>
      <c r="K14" s="6">
        <v>23.209</v>
      </c>
      <c r="L14" s="11">
        <f t="shared" si="2"/>
        <v>25.736999999999998</v>
      </c>
      <c r="M14" s="11">
        <v>26.847999999999999</v>
      </c>
      <c r="N14" s="4">
        <v>3.48</v>
      </c>
      <c r="O14" s="10">
        <f t="shared" si="3"/>
        <v>4.4320000000000004</v>
      </c>
      <c r="P14" s="10">
        <v>5.226</v>
      </c>
      <c r="Q14" s="10">
        <f t="shared" si="4"/>
        <v>0.17220344251466763</v>
      </c>
      <c r="R14" s="10">
        <f t="shared" si="5"/>
        <v>0.19465137067938021</v>
      </c>
      <c r="S14">
        <f t="shared" si="6"/>
        <v>1.5882127822426331</v>
      </c>
      <c r="T14">
        <f t="shared" si="7"/>
        <v>0.85939117829778422</v>
      </c>
      <c r="U14" s="6">
        <v>2.8130000000000002</v>
      </c>
      <c r="V14" s="6">
        <v>2.4900000000000002</v>
      </c>
      <c r="W14" s="4">
        <v>1.262</v>
      </c>
      <c r="X14" s="10">
        <f t="shared" si="8"/>
        <v>0.50682730923694774</v>
      </c>
      <c r="Y14" s="10">
        <f t="shared" si="9"/>
        <v>0.44863135442587981</v>
      </c>
      <c r="Z14" s="6">
        <v>0.82499999999999996</v>
      </c>
      <c r="AA14" s="6">
        <v>22.209</v>
      </c>
      <c r="AB14" s="4">
        <v>0.37</v>
      </c>
      <c r="AC14" s="10">
        <f t="shared" si="10"/>
        <v>26.92</v>
      </c>
      <c r="AD14" s="10">
        <f t="shared" si="11"/>
        <v>0.44848484848484849</v>
      </c>
      <c r="AE14" s="6">
        <v>44.926000000000002</v>
      </c>
      <c r="AF14" s="4">
        <v>1.887</v>
      </c>
      <c r="AG14" s="11">
        <f t="shared" si="12"/>
        <v>48.564000000000007</v>
      </c>
      <c r="AH14" s="10">
        <f t="shared" si="13"/>
        <v>3.5190000000000001</v>
      </c>
      <c r="AI14" s="10">
        <f t="shared" si="14"/>
        <v>7.2461082283172717E-2</v>
      </c>
      <c r="AK14" s="4">
        <f t="shared" si="15"/>
        <v>9.6580000000000013</v>
      </c>
    </row>
    <row r="15" spans="1:42" s="4" customFormat="1" x14ac:dyDescent="0.25">
      <c r="A15" s="4" t="s">
        <v>60</v>
      </c>
      <c r="B15" s="4">
        <v>178</v>
      </c>
      <c r="C15" s="4" t="s">
        <v>21</v>
      </c>
      <c r="D15" s="10">
        <v>78</v>
      </c>
      <c r="E15" s="10">
        <v>64.3</v>
      </c>
      <c r="F15" s="6">
        <v>1.57</v>
      </c>
      <c r="G15" s="4">
        <v>0.58899999999999997</v>
      </c>
      <c r="H15" s="6">
        <v>1.4410000000000001</v>
      </c>
      <c r="I15" s="10">
        <f t="shared" si="0"/>
        <v>0.40874392782789726</v>
      </c>
      <c r="J15" s="10">
        <f t="shared" si="1"/>
        <v>0.37515923566878978</v>
      </c>
      <c r="K15" s="6">
        <v>20.829000000000001</v>
      </c>
      <c r="L15" s="11">
        <f t="shared" si="2"/>
        <v>22.399000000000001</v>
      </c>
      <c r="M15" s="11">
        <v>21.495000000000001</v>
      </c>
      <c r="N15" s="4">
        <v>3.6280000000000001</v>
      </c>
      <c r="O15" s="10">
        <f t="shared" si="3"/>
        <v>4.2170000000000005</v>
      </c>
      <c r="P15" s="10">
        <v>2.2280000000000002</v>
      </c>
      <c r="Q15" s="10">
        <f t="shared" si="4"/>
        <v>0.18826733336309659</v>
      </c>
      <c r="R15" s="10">
        <f t="shared" si="5"/>
        <v>0.10365201209583624</v>
      </c>
      <c r="S15">
        <f t="shared" si="6"/>
        <v>3.5008976660682221</v>
      </c>
      <c r="T15">
        <f t="shared" si="7"/>
        <v>1.2102404965089215</v>
      </c>
      <c r="U15" s="6">
        <v>1.6279999999999999</v>
      </c>
      <c r="V15" s="6">
        <v>1.429</v>
      </c>
      <c r="W15" s="4">
        <v>0.69399999999999995</v>
      </c>
      <c r="X15" s="10">
        <f t="shared" si="8"/>
        <v>0.48565430370888729</v>
      </c>
      <c r="Y15" s="10">
        <f t="shared" si="9"/>
        <v>0.42628992628992629</v>
      </c>
      <c r="Z15" s="6">
        <v>0.56100000000000005</v>
      </c>
      <c r="AA15" s="6">
        <v>16.776</v>
      </c>
      <c r="AB15" s="4">
        <v>0.216</v>
      </c>
      <c r="AC15" s="10">
        <f t="shared" si="10"/>
        <v>29.903743315508017</v>
      </c>
      <c r="AD15" s="10">
        <f t="shared" si="11"/>
        <v>0.38502673796791442</v>
      </c>
      <c r="AE15" s="6">
        <v>36.106999999999999</v>
      </c>
      <c r="AF15" s="4">
        <v>13.651</v>
      </c>
      <c r="AG15" s="11">
        <f t="shared" si="12"/>
        <v>38.295999999999999</v>
      </c>
      <c r="AH15" s="10">
        <f t="shared" si="13"/>
        <v>14.561</v>
      </c>
      <c r="AI15" s="10">
        <f t="shared" si="14"/>
        <v>0.38022247754334659</v>
      </c>
      <c r="AK15" s="4">
        <f t="shared" si="15"/>
        <v>6.4450000000000003</v>
      </c>
    </row>
    <row r="16" spans="1:42" s="4" customFormat="1" x14ac:dyDescent="0.25">
      <c r="A16" s="4" t="s">
        <v>63</v>
      </c>
      <c r="B16" s="4">
        <v>178</v>
      </c>
      <c r="C16" s="4" t="s">
        <v>21</v>
      </c>
      <c r="D16" s="10">
        <v>73.5</v>
      </c>
      <c r="E16" s="10">
        <v>44.5</v>
      </c>
      <c r="F16" s="6">
        <v>0.58699999999999997</v>
      </c>
      <c r="G16" s="4">
        <v>0.19800000000000001</v>
      </c>
      <c r="H16" s="6">
        <v>0.54700000000000004</v>
      </c>
      <c r="I16" s="10">
        <f t="shared" si="0"/>
        <v>0.36197440585009139</v>
      </c>
      <c r="J16" s="10">
        <f t="shared" si="1"/>
        <v>0.33730834752981265</v>
      </c>
      <c r="K16" s="6">
        <v>14.56</v>
      </c>
      <c r="L16" s="11">
        <f t="shared" si="2"/>
        <v>15.147</v>
      </c>
      <c r="M16" s="11">
        <v>23.951000000000001</v>
      </c>
      <c r="N16" s="4">
        <v>2.5209999999999999</v>
      </c>
      <c r="O16" s="10">
        <f t="shared" si="3"/>
        <v>2.7189999999999999</v>
      </c>
      <c r="P16" s="10">
        <v>3.012</v>
      </c>
      <c r="Q16" s="10">
        <f t="shared" si="4"/>
        <v>0.17950749323298343</v>
      </c>
      <c r="R16" s="10">
        <f t="shared" si="5"/>
        <v>0.12575675337146675</v>
      </c>
      <c r="S16">
        <f t="shared" si="6"/>
        <v>2.4402390438247012</v>
      </c>
      <c r="T16">
        <f t="shared" si="7"/>
        <v>1.282498691327866</v>
      </c>
      <c r="U16" s="6">
        <v>0.92600000000000005</v>
      </c>
      <c r="V16" s="6">
        <v>0.84</v>
      </c>
      <c r="W16" s="4">
        <v>0.377</v>
      </c>
      <c r="X16" s="10">
        <f t="shared" si="8"/>
        <v>0.44880952380952382</v>
      </c>
      <c r="Y16" s="10">
        <f t="shared" si="9"/>
        <v>0.40712742980561556</v>
      </c>
      <c r="Z16" s="6">
        <v>1.016</v>
      </c>
      <c r="AA16" s="6">
        <v>30.013999999999999</v>
      </c>
      <c r="AB16" s="4">
        <v>0.39600000000000002</v>
      </c>
      <c r="AC16" s="10">
        <f t="shared" si="10"/>
        <v>29.541338582677163</v>
      </c>
      <c r="AD16" s="10">
        <f t="shared" si="11"/>
        <v>0.38976377952755908</v>
      </c>
      <c r="AE16" s="6">
        <v>31.405000000000001</v>
      </c>
      <c r="AF16" s="4">
        <v>10.887</v>
      </c>
      <c r="AG16" s="11">
        <f t="shared" si="12"/>
        <v>33.347000000000001</v>
      </c>
      <c r="AH16" s="10">
        <f t="shared" si="13"/>
        <v>11.660000000000002</v>
      </c>
      <c r="AI16" s="10">
        <f t="shared" si="14"/>
        <v>0.34965664077728137</v>
      </c>
      <c r="AK16" s="4">
        <f t="shared" si="15"/>
        <v>5.7309999999999999</v>
      </c>
    </row>
    <row r="17" spans="1:37" s="4" customFormat="1" x14ac:dyDescent="0.25">
      <c r="A17" s="4" t="s">
        <v>66</v>
      </c>
      <c r="B17" s="4">
        <v>178</v>
      </c>
      <c r="C17" s="4" t="s">
        <v>21</v>
      </c>
      <c r="D17" s="10">
        <v>73</v>
      </c>
      <c r="E17" s="10">
        <v>41.5</v>
      </c>
      <c r="F17" s="6">
        <v>1.1000000000000001</v>
      </c>
      <c r="G17" s="4">
        <v>0.39</v>
      </c>
      <c r="H17" s="6">
        <v>0.99199999999999999</v>
      </c>
      <c r="I17" s="10">
        <f t="shared" si="0"/>
        <v>0.39314516129032262</v>
      </c>
      <c r="J17" s="10">
        <f t="shared" si="1"/>
        <v>0.35454545454545455</v>
      </c>
      <c r="K17" s="6">
        <v>12.763</v>
      </c>
      <c r="L17" s="11">
        <f t="shared" si="2"/>
        <v>13.863</v>
      </c>
      <c r="M17" s="11">
        <v>13.212999999999999</v>
      </c>
      <c r="N17" s="4">
        <v>2.569</v>
      </c>
      <c r="O17" s="10">
        <f t="shared" si="3"/>
        <v>2.9590000000000001</v>
      </c>
      <c r="P17" s="10">
        <v>1.734</v>
      </c>
      <c r="Q17" s="10">
        <f t="shared" si="4"/>
        <v>0.21344586308879754</v>
      </c>
      <c r="R17" s="10">
        <f t="shared" si="5"/>
        <v>0.1312343903731174</v>
      </c>
      <c r="S17">
        <f t="shared" si="6"/>
        <v>4.2099192618223755</v>
      </c>
      <c r="T17">
        <f t="shared" si="7"/>
        <v>1.5555082037076498</v>
      </c>
      <c r="U17" s="6">
        <v>1.4590000000000001</v>
      </c>
      <c r="V17" s="6">
        <v>1.282</v>
      </c>
      <c r="W17" s="4">
        <v>0.61099999999999999</v>
      </c>
      <c r="X17" s="10">
        <f t="shared" si="8"/>
        <v>0.47659906396255847</v>
      </c>
      <c r="Y17" s="10">
        <f t="shared" si="9"/>
        <v>0.41877998629198077</v>
      </c>
      <c r="Z17" s="6">
        <v>0.63800000000000001</v>
      </c>
      <c r="AA17" s="6">
        <v>19.594000000000001</v>
      </c>
      <c r="AB17" s="4">
        <v>0.221</v>
      </c>
      <c r="AC17" s="10">
        <f t="shared" si="10"/>
        <v>30.711598746081506</v>
      </c>
      <c r="AD17" s="10">
        <f t="shared" si="11"/>
        <v>0.34639498432601878</v>
      </c>
      <c r="AE17" s="6">
        <v>31.754000000000001</v>
      </c>
      <c r="AF17" s="4">
        <v>9.6579999999999995</v>
      </c>
      <c r="AG17" s="11">
        <f t="shared" si="12"/>
        <v>33.851000000000006</v>
      </c>
      <c r="AH17" s="10">
        <f t="shared" si="13"/>
        <v>10.49</v>
      </c>
      <c r="AI17" s="10">
        <f t="shared" si="14"/>
        <v>0.3098874479335913</v>
      </c>
      <c r="AK17" s="4">
        <f t="shared" si="15"/>
        <v>4.6929999999999996</v>
      </c>
    </row>
    <row r="18" spans="1:37" s="4" customFormat="1" x14ac:dyDescent="0.25">
      <c r="A18" s="4" t="s">
        <v>67</v>
      </c>
      <c r="B18" s="4">
        <v>178</v>
      </c>
      <c r="C18" s="4" t="s">
        <v>21</v>
      </c>
      <c r="D18" s="10">
        <v>83</v>
      </c>
      <c r="E18" s="10">
        <v>48</v>
      </c>
      <c r="F18" s="6">
        <v>1.5109999999999999</v>
      </c>
      <c r="G18" s="6">
        <v>0.51</v>
      </c>
      <c r="H18" s="6">
        <v>1.4910000000000001</v>
      </c>
      <c r="I18" s="10">
        <f t="shared" si="0"/>
        <v>0.34205231388329976</v>
      </c>
      <c r="J18" s="10">
        <f t="shared" si="1"/>
        <v>0.33752481800132367</v>
      </c>
      <c r="K18" s="6">
        <v>16.475999999999999</v>
      </c>
      <c r="L18" s="11">
        <f t="shared" si="2"/>
        <v>17.986999999999998</v>
      </c>
      <c r="M18" s="11">
        <v>14.891</v>
      </c>
      <c r="N18" s="6">
        <v>3.5939999999999999</v>
      </c>
      <c r="O18" s="10">
        <f t="shared" si="3"/>
        <v>4.1040000000000001</v>
      </c>
      <c r="P18" s="11">
        <v>2.004</v>
      </c>
      <c r="Q18" s="10">
        <f t="shared" si="4"/>
        <v>0.22816478567854565</v>
      </c>
      <c r="R18" s="10">
        <f t="shared" si="5"/>
        <v>0.13457793297965215</v>
      </c>
      <c r="S18">
        <f t="shared" si="6"/>
        <v>4.1417165668662674</v>
      </c>
      <c r="T18">
        <f t="shared" si="7"/>
        <v>1.3588736083824493</v>
      </c>
      <c r="U18" s="6">
        <v>2.1150000000000002</v>
      </c>
      <c r="V18" s="6">
        <v>1.869</v>
      </c>
      <c r="W18" s="6">
        <v>0.81100000000000005</v>
      </c>
      <c r="X18" s="10">
        <f t="shared" si="8"/>
        <v>0.43392188336008564</v>
      </c>
      <c r="Y18" s="10">
        <f t="shared" si="9"/>
        <v>0.383451536643026</v>
      </c>
      <c r="Z18" s="6">
        <v>0.83399999999999996</v>
      </c>
      <c r="AA18" s="6">
        <v>23.733000000000001</v>
      </c>
      <c r="AB18" s="6">
        <v>0.31900000000000001</v>
      </c>
      <c r="AC18" s="10">
        <f t="shared" si="10"/>
        <v>28.456834532374103</v>
      </c>
      <c r="AD18" s="10">
        <f t="shared" si="11"/>
        <v>0.38249400479616308</v>
      </c>
      <c r="AE18" s="6">
        <v>41.759</v>
      </c>
      <c r="AF18" s="6">
        <v>14.803000000000001</v>
      </c>
      <c r="AG18" s="11">
        <f t="shared" si="12"/>
        <v>44.708000000000006</v>
      </c>
      <c r="AH18" s="10">
        <f t="shared" si="13"/>
        <v>15.933000000000002</v>
      </c>
      <c r="AI18" s="10">
        <f t="shared" si="14"/>
        <v>0.35637917151292831</v>
      </c>
      <c r="AK18" s="4">
        <f t="shared" si="15"/>
        <v>6.1080000000000005</v>
      </c>
    </row>
    <row r="19" spans="1:37" s="4" customFormat="1" x14ac:dyDescent="0.25">
      <c r="A19" s="4" t="s">
        <v>22</v>
      </c>
      <c r="B19" s="4">
        <v>152</v>
      </c>
      <c r="C19" s="4" t="s">
        <v>23</v>
      </c>
      <c r="D19" s="10">
        <v>34.5</v>
      </c>
      <c r="E19" s="10">
        <v>80</v>
      </c>
      <c r="F19" s="6">
        <v>0.71899999999999997</v>
      </c>
      <c r="G19" s="6">
        <v>0.249</v>
      </c>
      <c r="H19" s="6">
        <v>0.65900000000000003</v>
      </c>
      <c r="I19" s="10">
        <f t="shared" si="0"/>
        <v>0.37784522003034898</v>
      </c>
      <c r="J19" s="10">
        <f t="shared" si="1"/>
        <v>0.34631432545201668</v>
      </c>
      <c r="K19" s="6">
        <v>2.899</v>
      </c>
      <c r="L19" s="11">
        <f t="shared" si="2"/>
        <v>3.6179999999999999</v>
      </c>
      <c r="M19" s="11">
        <v>0.78500000000000003</v>
      </c>
      <c r="N19" s="6">
        <v>0.628</v>
      </c>
      <c r="O19" s="10">
        <f t="shared" si="3"/>
        <v>0.877</v>
      </c>
      <c r="P19" s="11">
        <v>9.4E-2</v>
      </c>
      <c r="Q19" s="10">
        <f t="shared" si="4"/>
        <v>0.2423991155334439</v>
      </c>
      <c r="R19" s="10">
        <f t="shared" si="5"/>
        <v>0.11974522292993631</v>
      </c>
      <c r="S19">
        <f t="shared" si="6"/>
        <v>36.702127659574472</v>
      </c>
      <c r="T19">
        <f t="shared" si="7"/>
        <v>3.5530381050463444</v>
      </c>
      <c r="U19" s="6">
        <v>0.47199999999999998</v>
      </c>
      <c r="V19" s="6">
        <v>0.42799999999999999</v>
      </c>
      <c r="W19" s="6">
        <v>0.184</v>
      </c>
      <c r="X19" s="10">
        <f t="shared" si="8"/>
        <v>0.42990654205607476</v>
      </c>
      <c r="Y19" s="10">
        <f t="shared" si="9"/>
        <v>0.38983050847457629</v>
      </c>
      <c r="Z19" s="6">
        <v>0.98399999999999999</v>
      </c>
      <c r="AA19" s="6">
        <v>28.146000000000001</v>
      </c>
      <c r="AB19" s="6">
        <v>0.28899999999999998</v>
      </c>
      <c r="AC19" s="10">
        <f t="shared" si="10"/>
        <v>28.603658536585368</v>
      </c>
      <c r="AD19" s="10">
        <f t="shared" si="11"/>
        <v>0.29369918699186992</v>
      </c>
      <c r="AE19" s="6">
        <v>5.625</v>
      </c>
      <c r="AF19" s="6">
        <v>1.639</v>
      </c>
      <c r="AG19" s="11">
        <f t="shared" si="12"/>
        <v>7.0809999999999995</v>
      </c>
      <c r="AH19" s="10">
        <f t="shared" si="13"/>
        <v>2.1120000000000001</v>
      </c>
      <c r="AI19" s="10">
        <f t="shared" si="14"/>
        <v>0.29826295720943374</v>
      </c>
      <c r="AK19" s="4">
        <f t="shared" si="15"/>
        <v>0.97099999999999997</v>
      </c>
    </row>
    <row r="20" spans="1:37" s="4" customFormat="1" x14ac:dyDescent="0.25">
      <c r="A20" s="4" t="s">
        <v>24</v>
      </c>
      <c r="B20" s="4">
        <v>152</v>
      </c>
      <c r="C20" s="4" t="s">
        <v>23</v>
      </c>
      <c r="D20" s="10">
        <v>20.5</v>
      </c>
      <c r="E20" s="10">
        <v>58.5</v>
      </c>
      <c r="F20" s="6">
        <v>0.17799999999999999</v>
      </c>
      <c r="G20" s="6">
        <v>5.5E-2</v>
      </c>
      <c r="H20" s="6">
        <v>0.16</v>
      </c>
      <c r="I20" s="10">
        <f t="shared" si="0"/>
        <v>0.34375</v>
      </c>
      <c r="J20" s="10">
        <f t="shared" si="1"/>
        <v>0.30898876404494385</v>
      </c>
      <c r="K20" s="6">
        <v>2.1309999999999998</v>
      </c>
      <c r="L20" s="11">
        <f t="shared" si="2"/>
        <v>2.3089999999999997</v>
      </c>
      <c r="M20" s="11">
        <v>2.1160000000000001</v>
      </c>
      <c r="N20" s="6">
        <v>0.47399999999999998</v>
      </c>
      <c r="O20" s="10">
        <f t="shared" si="3"/>
        <v>0.52900000000000003</v>
      </c>
      <c r="P20" s="11">
        <v>0.32500000000000001</v>
      </c>
      <c r="Q20" s="10">
        <f t="shared" si="4"/>
        <v>0.22910350801212651</v>
      </c>
      <c r="R20" s="10">
        <f t="shared" si="5"/>
        <v>0.15359168241965973</v>
      </c>
      <c r="S20">
        <f t="shared" si="6"/>
        <v>6.3076923076923066</v>
      </c>
      <c r="T20">
        <f t="shared" si="7"/>
        <v>2.4004683840749408</v>
      </c>
      <c r="U20" s="6">
        <v>0.505</v>
      </c>
      <c r="V20" s="6">
        <v>0.39</v>
      </c>
      <c r="W20" s="6">
        <v>0.22500000000000001</v>
      </c>
      <c r="X20" s="10">
        <f t="shared" si="8"/>
        <v>0.57692307692307687</v>
      </c>
      <c r="Y20" s="10">
        <f t="shared" si="9"/>
        <v>0.44554455445544555</v>
      </c>
      <c r="Z20" s="6">
        <v>0.77400000000000002</v>
      </c>
      <c r="AA20" s="6">
        <v>19.681000000000001</v>
      </c>
      <c r="AB20" s="6">
        <v>0.30299999999999999</v>
      </c>
      <c r="AC20" s="10">
        <f t="shared" si="10"/>
        <v>25.427648578811372</v>
      </c>
      <c r="AD20" s="10">
        <f t="shared" si="11"/>
        <v>0.39147286821705424</v>
      </c>
      <c r="AE20" s="6">
        <v>6.84</v>
      </c>
      <c r="AF20" s="6">
        <v>2.633</v>
      </c>
      <c r="AG20" s="11">
        <f t="shared" si="12"/>
        <v>8.1189999999999998</v>
      </c>
      <c r="AH20" s="10">
        <f t="shared" si="13"/>
        <v>3.161</v>
      </c>
      <c r="AI20" s="10">
        <f t="shared" si="14"/>
        <v>0.38933366178100753</v>
      </c>
      <c r="AK20" s="4">
        <f t="shared" si="15"/>
        <v>0.85400000000000009</v>
      </c>
    </row>
    <row r="21" spans="1:37" s="4" customFormat="1" x14ac:dyDescent="0.25">
      <c r="A21" s="4" t="s">
        <v>25</v>
      </c>
      <c r="B21" s="4">
        <v>152</v>
      </c>
      <c r="C21" s="4" t="s">
        <v>23</v>
      </c>
      <c r="D21" s="10">
        <v>25.5</v>
      </c>
      <c r="E21" s="10">
        <v>71</v>
      </c>
      <c r="F21" s="6">
        <v>0.255</v>
      </c>
      <c r="G21" s="6">
        <v>7.0000000000000007E-2</v>
      </c>
      <c r="H21" s="6">
        <v>0.223</v>
      </c>
      <c r="I21" s="10">
        <f t="shared" si="0"/>
        <v>0.31390134529147984</v>
      </c>
      <c r="J21" s="10">
        <f t="shared" si="1"/>
        <v>0.27450980392156865</v>
      </c>
      <c r="K21" s="6">
        <v>2.8980000000000001</v>
      </c>
      <c r="L21" s="11">
        <f t="shared" si="2"/>
        <v>3.153</v>
      </c>
      <c r="M21" s="11">
        <v>2.0819999999999999</v>
      </c>
      <c r="N21" s="6">
        <v>0.61799999999999999</v>
      </c>
      <c r="O21" s="10">
        <f t="shared" si="3"/>
        <v>0.68799999999999994</v>
      </c>
      <c r="P21" s="11">
        <v>0.33800000000000002</v>
      </c>
      <c r="Q21" s="10">
        <f t="shared" si="4"/>
        <v>0.21820488423723436</v>
      </c>
      <c r="R21" s="10">
        <f t="shared" si="5"/>
        <v>0.16234390009606151</v>
      </c>
      <c r="S21">
        <f t="shared" si="6"/>
        <v>7.5443786982248513</v>
      </c>
      <c r="T21">
        <f t="shared" si="7"/>
        <v>2.4853801169590639</v>
      </c>
      <c r="U21" s="6">
        <v>0.79</v>
      </c>
      <c r="V21" s="6">
        <v>0.64500000000000002</v>
      </c>
      <c r="W21" s="6">
        <v>0.33900000000000002</v>
      </c>
      <c r="X21" s="10">
        <f t="shared" si="8"/>
        <v>0.52558139534883719</v>
      </c>
      <c r="Y21" s="10">
        <f t="shared" si="9"/>
        <v>0.42911392405063292</v>
      </c>
      <c r="Z21" s="6">
        <v>1.2989999999999999</v>
      </c>
      <c r="AA21" s="6">
        <v>35.865000000000002</v>
      </c>
      <c r="AB21" s="6">
        <v>0.42099999999999999</v>
      </c>
      <c r="AC21" s="10">
        <f t="shared" si="10"/>
        <v>27.609699769053123</v>
      </c>
      <c r="AD21" s="10">
        <f t="shared" si="11"/>
        <v>0.32409545804464973</v>
      </c>
      <c r="AE21" s="6">
        <v>10.523</v>
      </c>
      <c r="AF21" s="6">
        <v>3.42</v>
      </c>
      <c r="AG21" s="11">
        <f t="shared" si="12"/>
        <v>12.611999999999998</v>
      </c>
      <c r="AH21" s="10">
        <f t="shared" si="13"/>
        <v>4.18</v>
      </c>
      <c r="AI21" s="10">
        <f t="shared" si="14"/>
        <v>0.33143038376149703</v>
      </c>
      <c r="AK21" s="4">
        <f t="shared" si="15"/>
        <v>1.026</v>
      </c>
    </row>
    <row r="22" spans="1:37" s="4" customFormat="1" x14ac:dyDescent="0.25">
      <c r="A22" s="4" t="s">
        <v>26</v>
      </c>
      <c r="B22" s="4">
        <v>152</v>
      </c>
      <c r="C22" s="4" t="s">
        <v>23</v>
      </c>
      <c r="D22" s="10">
        <v>63.5</v>
      </c>
      <c r="E22" s="10">
        <v>31.5</v>
      </c>
      <c r="F22" s="6">
        <v>0.45600000000000002</v>
      </c>
      <c r="G22" s="6">
        <v>0.14599999999999999</v>
      </c>
      <c r="H22" s="6">
        <v>0.43</v>
      </c>
      <c r="I22" s="10">
        <f t="shared" si="0"/>
        <v>0.33953488372093021</v>
      </c>
      <c r="J22" s="10">
        <f t="shared" si="1"/>
        <v>0.32017543859649122</v>
      </c>
      <c r="K22" s="6">
        <v>3.7690000000000001</v>
      </c>
      <c r="L22" s="11">
        <f t="shared" si="2"/>
        <v>4.2250000000000005</v>
      </c>
      <c r="M22" s="11">
        <v>2.6640000000000001</v>
      </c>
      <c r="N22" s="6">
        <v>0.3</v>
      </c>
      <c r="O22" s="10">
        <f t="shared" si="3"/>
        <v>0.44599999999999995</v>
      </c>
      <c r="P22" s="11">
        <v>0.92100000000000004</v>
      </c>
      <c r="Q22" s="10">
        <f t="shared" si="4"/>
        <v>0.10556213017751477</v>
      </c>
      <c r="R22" s="10">
        <f t="shared" si="5"/>
        <v>0.34572072072072074</v>
      </c>
      <c r="S22">
        <f t="shared" si="6"/>
        <v>6.8946796959826271</v>
      </c>
      <c r="T22">
        <f t="shared" si="7"/>
        <v>4.6452084857351865</v>
      </c>
      <c r="U22" s="4">
        <v>1.1180000000000001</v>
      </c>
      <c r="V22" s="6">
        <v>0.98899999999999999</v>
      </c>
      <c r="W22" s="6">
        <v>0.498</v>
      </c>
      <c r="X22" s="10">
        <f t="shared" si="8"/>
        <v>0.50353892821031343</v>
      </c>
      <c r="Y22" s="10">
        <f t="shared" si="9"/>
        <v>0.44543828264758495</v>
      </c>
      <c r="Z22" s="6">
        <v>0.88300000000000001</v>
      </c>
      <c r="AA22" s="6">
        <v>23.664999999999999</v>
      </c>
      <c r="AB22" s="6">
        <v>0.34699999999999998</v>
      </c>
      <c r="AC22" s="10">
        <f t="shared" si="10"/>
        <v>26.800679501698752</v>
      </c>
      <c r="AD22" s="10">
        <f t="shared" si="11"/>
        <v>0.39297848244620609</v>
      </c>
      <c r="AE22" s="6">
        <v>16.312000000000001</v>
      </c>
      <c r="AF22" s="6">
        <v>6.12</v>
      </c>
      <c r="AG22" s="11">
        <f t="shared" si="12"/>
        <v>18.312999999999999</v>
      </c>
      <c r="AH22" s="10">
        <f t="shared" si="13"/>
        <v>6.9650000000000007</v>
      </c>
      <c r="AI22" s="10">
        <f t="shared" si="14"/>
        <v>0.38033091246655387</v>
      </c>
      <c r="AK22" s="4">
        <f t="shared" si="15"/>
        <v>1.367</v>
      </c>
    </row>
    <row r="23" spans="1:37" s="4" customFormat="1" x14ac:dyDescent="0.25">
      <c r="A23" s="4" t="s">
        <v>30</v>
      </c>
      <c r="B23" s="4">
        <v>152</v>
      </c>
      <c r="C23" s="4" t="s">
        <v>23</v>
      </c>
      <c r="D23" s="10">
        <v>72</v>
      </c>
      <c r="E23" s="10">
        <v>38</v>
      </c>
      <c r="F23" s="6">
        <v>0.29899999999999999</v>
      </c>
      <c r="G23" s="6">
        <v>8.7999999999999995E-2</v>
      </c>
      <c r="H23" s="6">
        <v>0.26400000000000001</v>
      </c>
      <c r="I23" s="10">
        <f t="shared" si="0"/>
        <v>0.33333333333333331</v>
      </c>
      <c r="J23" s="10">
        <f t="shared" si="1"/>
        <v>0.29431438127090298</v>
      </c>
      <c r="K23" s="6">
        <v>3.992</v>
      </c>
      <c r="L23" s="11">
        <f t="shared" si="2"/>
        <v>4.2910000000000004</v>
      </c>
      <c r="M23" s="11">
        <v>1.383</v>
      </c>
      <c r="N23" s="6">
        <v>0.86299999999999999</v>
      </c>
      <c r="O23" s="10">
        <f t="shared" si="3"/>
        <v>0.95099999999999996</v>
      </c>
      <c r="P23" s="11">
        <v>0.18</v>
      </c>
      <c r="Q23" s="10">
        <f t="shared" si="4"/>
        <v>0.22162666045210905</v>
      </c>
      <c r="R23" s="10">
        <f t="shared" si="5"/>
        <v>0.13015184381778741</v>
      </c>
      <c r="S23">
        <f t="shared" si="6"/>
        <v>40</v>
      </c>
      <c r="T23">
        <f t="shared" si="7"/>
        <v>6.3660477453580899</v>
      </c>
      <c r="U23" s="6">
        <v>0.73</v>
      </c>
      <c r="V23" s="6">
        <v>0.628</v>
      </c>
      <c r="W23" s="6">
        <v>0.307</v>
      </c>
      <c r="X23" s="10">
        <f t="shared" si="8"/>
        <v>0.48885350318471338</v>
      </c>
      <c r="Y23" s="10">
        <f t="shared" si="9"/>
        <v>0.42054794520547945</v>
      </c>
      <c r="Z23" s="6">
        <v>0.78500000000000003</v>
      </c>
      <c r="AA23" s="6">
        <v>20.463999999999999</v>
      </c>
      <c r="AB23" s="6">
        <v>0.28599999999999998</v>
      </c>
      <c r="AC23" s="10">
        <f t="shared" si="10"/>
        <v>26.068789808917195</v>
      </c>
      <c r="AD23" s="10">
        <f t="shared" si="11"/>
        <v>0.36433121019108278</v>
      </c>
      <c r="AE23" s="6">
        <v>10.46</v>
      </c>
      <c r="AF23" s="6">
        <v>3.6429999999999998</v>
      </c>
      <c r="AG23" s="11">
        <f t="shared" si="12"/>
        <v>11.975000000000001</v>
      </c>
      <c r="AH23" s="10">
        <f t="shared" si="13"/>
        <v>4.2359999999999998</v>
      </c>
      <c r="AI23" s="10">
        <f t="shared" si="14"/>
        <v>0.35373695198329846</v>
      </c>
      <c r="AK23" s="4">
        <f t="shared" si="15"/>
        <v>1.131</v>
      </c>
    </row>
    <row r="24" spans="1:37" s="4" customFormat="1" x14ac:dyDescent="0.25">
      <c r="A24" s="4" t="s">
        <v>37</v>
      </c>
      <c r="B24" s="4">
        <v>152</v>
      </c>
      <c r="C24" s="4" t="s">
        <v>23</v>
      </c>
      <c r="D24" s="10">
        <v>73</v>
      </c>
      <c r="E24" s="10">
        <v>27.5</v>
      </c>
      <c r="F24" s="6">
        <v>0.32800000000000001</v>
      </c>
      <c r="G24" s="6">
        <v>0.09</v>
      </c>
      <c r="H24" s="6">
        <v>0.23</v>
      </c>
      <c r="I24" s="10">
        <f t="shared" si="0"/>
        <v>0.39130434782608692</v>
      </c>
      <c r="J24" s="10">
        <f t="shared" si="1"/>
        <v>0.27439024390243899</v>
      </c>
      <c r="K24" s="6">
        <v>2.3490000000000002</v>
      </c>
      <c r="L24" s="11">
        <f t="shared" si="2"/>
        <v>2.677</v>
      </c>
      <c r="M24" s="11">
        <v>0.97599999999999998</v>
      </c>
      <c r="N24" s="7">
        <v>0.42899999999999999</v>
      </c>
      <c r="O24" s="10">
        <f t="shared" si="3"/>
        <v>0.51900000000000002</v>
      </c>
      <c r="P24" s="13">
        <v>0.128</v>
      </c>
      <c r="Q24" s="10">
        <f t="shared" si="4"/>
        <v>0.19387373926036608</v>
      </c>
      <c r="R24" s="10">
        <f t="shared" si="5"/>
        <v>0.13114754098360656</v>
      </c>
      <c r="S24">
        <f t="shared" si="6"/>
        <v>57.03125</v>
      </c>
      <c r="T24">
        <f t="shared" si="7"/>
        <v>11.282843894899536</v>
      </c>
      <c r="U24" s="6">
        <v>0.54</v>
      </c>
      <c r="V24" s="6">
        <v>0.46700000000000003</v>
      </c>
      <c r="W24" s="6">
        <v>0.221</v>
      </c>
      <c r="X24" s="10">
        <f t="shared" si="8"/>
        <v>0.47323340471092074</v>
      </c>
      <c r="Y24" s="10">
        <f t="shared" si="9"/>
        <v>0.40925925925925921</v>
      </c>
      <c r="Z24" s="6">
        <v>0.94199999999999995</v>
      </c>
      <c r="AA24" s="6">
        <v>21.347999999999999</v>
      </c>
      <c r="AB24" s="6">
        <v>0.249</v>
      </c>
      <c r="AC24" s="10">
        <f t="shared" si="10"/>
        <v>22.662420382165607</v>
      </c>
      <c r="AD24" s="10">
        <f t="shared" si="11"/>
        <v>0.2643312101910828</v>
      </c>
      <c r="AE24" s="6">
        <v>7.226</v>
      </c>
      <c r="AF24" s="6">
        <v>1.911</v>
      </c>
      <c r="AG24" s="11">
        <f t="shared" si="12"/>
        <v>8.7079999999999984</v>
      </c>
      <c r="AH24" s="10">
        <f t="shared" si="13"/>
        <v>2.3810000000000002</v>
      </c>
      <c r="AI24" s="10">
        <f t="shared" si="14"/>
        <v>0.2734267340376666</v>
      </c>
      <c r="AK24" s="4">
        <f t="shared" si="15"/>
        <v>0.64700000000000002</v>
      </c>
    </row>
    <row r="25" spans="1:37" s="4" customFormat="1" x14ac:dyDescent="0.25">
      <c r="A25" s="4" t="s">
        <v>40</v>
      </c>
      <c r="B25" s="4">
        <v>152</v>
      </c>
      <c r="C25" s="4" t="s">
        <v>23</v>
      </c>
      <c r="D25" s="10">
        <v>15</v>
      </c>
      <c r="E25" s="10">
        <v>16</v>
      </c>
      <c r="F25" s="6">
        <v>3.9E-2</v>
      </c>
      <c r="G25" s="6">
        <v>1.4999999999999999E-2</v>
      </c>
      <c r="H25" s="6">
        <v>0.02</v>
      </c>
      <c r="I25" s="10">
        <f t="shared" si="0"/>
        <v>0.75</v>
      </c>
      <c r="J25" s="10">
        <f t="shared" si="1"/>
        <v>0.38461538461538458</v>
      </c>
      <c r="K25" s="6">
        <v>0.36199999999999999</v>
      </c>
      <c r="L25" s="11">
        <f t="shared" si="2"/>
        <v>0.40099999999999997</v>
      </c>
      <c r="M25" s="11">
        <v>0.22</v>
      </c>
      <c r="N25" s="6">
        <v>9.7000000000000003E-2</v>
      </c>
      <c r="O25" s="10">
        <f t="shared" si="3"/>
        <v>0.112</v>
      </c>
      <c r="P25" s="11">
        <v>4.2000000000000003E-2</v>
      </c>
      <c r="Q25" s="10">
        <f t="shared" si="4"/>
        <v>0.27930174563591026</v>
      </c>
      <c r="R25" s="10">
        <f t="shared" si="5"/>
        <v>0.19090909090909092</v>
      </c>
      <c r="S25">
        <f t="shared" si="6"/>
        <v>35.714285714285715</v>
      </c>
      <c r="T25">
        <f t="shared" si="7"/>
        <v>9.7402597402597397</v>
      </c>
      <c r="U25" s="6">
        <v>0.11700000000000001</v>
      </c>
      <c r="V25" s="6">
        <v>9.1999999999999998E-2</v>
      </c>
      <c r="W25" s="6">
        <v>4.9000000000000002E-2</v>
      </c>
      <c r="X25" s="10">
        <f t="shared" si="8"/>
        <v>0.53260869565217395</v>
      </c>
      <c r="Y25" s="10">
        <f t="shared" si="9"/>
        <v>0.41880341880341881</v>
      </c>
      <c r="Z25" s="6">
        <v>0.40799999999999997</v>
      </c>
      <c r="AA25" s="6">
        <v>8.1280000000000001</v>
      </c>
      <c r="AB25" s="6">
        <v>9.5000000000000001E-2</v>
      </c>
      <c r="AC25" s="10">
        <f t="shared" si="10"/>
        <v>19.921568627450981</v>
      </c>
      <c r="AD25" s="10">
        <f t="shared" si="11"/>
        <v>0.23284313725490197</v>
      </c>
      <c r="AE25" s="6">
        <v>1.2949999999999999</v>
      </c>
      <c r="AF25" s="6">
        <v>0.40400000000000003</v>
      </c>
      <c r="AG25" s="11">
        <f t="shared" si="12"/>
        <v>1.8199999999999998</v>
      </c>
      <c r="AH25" s="10">
        <f t="shared" si="13"/>
        <v>0.54800000000000004</v>
      </c>
      <c r="AI25" s="10">
        <f t="shared" si="14"/>
        <v>0.30109890109890114</v>
      </c>
      <c r="AK25" s="4">
        <f t="shared" si="15"/>
        <v>0.154</v>
      </c>
    </row>
    <row r="26" spans="1:37" s="4" customFormat="1" x14ac:dyDescent="0.25">
      <c r="A26" s="4" t="s">
        <v>43</v>
      </c>
      <c r="B26" s="4">
        <v>152</v>
      </c>
      <c r="C26" s="4" t="s">
        <v>23</v>
      </c>
      <c r="D26" s="10">
        <v>60.5</v>
      </c>
      <c r="E26" s="10">
        <v>18.5</v>
      </c>
      <c r="F26" s="6">
        <v>0.27800000000000002</v>
      </c>
      <c r="G26" s="6">
        <v>7.5999999999999998E-2</v>
      </c>
      <c r="H26" s="6">
        <v>0.249</v>
      </c>
      <c r="I26" s="10">
        <f t="shared" si="0"/>
        <v>0.30522088353413657</v>
      </c>
      <c r="J26" s="10">
        <f t="shared" si="1"/>
        <v>0.27338129496402874</v>
      </c>
      <c r="K26" s="6">
        <v>2.3330000000000002</v>
      </c>
      <c r="L26" s="11">
        <f t="shared" si="2"/>
        <v>2.6110000000000002</v>
      </c>
      <c r="M26" s="11">
        <v>1.2150000000000001</v>
      </c>
      <c r="N26" s="6">
        <v>0.52</v>
      </c>
      <c r="O26" s="10">
        <f t="shared" si="3"/>
        <v>0.59599999999999997</v>
      </c>
      <c r="P26" s="11">
        <v>0.16200000000000001</v>
      </c>
      <c r="Q26" s="10">
        <f t="shared" si="4"/>
        <v>0.22826503255457675</v>
      </c>
      <c r="R26" s="10">
        <f t="shared" si="5"/>
        <v>0.13333333333333333</v>
      </c>
      <c r="S26">
        <f t="shared" si="6"/>
        <v>37.345679012345677</v>
      </c>
      <c r="T26">
        <f t="shared" si="7"/>
        <v>7.9815303430079156</v>
      </c>
      <c r="U26" s="6">
        <v>0.19800000000000001</v>
      </c>
      <c r="V26" s="6">
        <v>0.16500000000000001</v>
      </c>
      <c r="W26" s="6">
        <v>0.10299999999999999</v>
      </c>
      <c r="X26" s="10">
        <f t="shared" si="8"/>
        <v>0.62424242424242415</v>
      </c>
      <c r="Y26" s="10">
        <f t="shared" si="9"/>
        <v>0.52020202020202011</v>
      </c>
      <c r="Z26" s="6">
        <v>0.625</v>
      </c>
      <c r="AA26" s="6">
        <v>14.72</v>
      </c>
      <c r="AB26" s="6">
        <v>0.23699999999999999</v>
      </c>
      <c r="AC26" s="10">
        <f t="shared" si="10"/>
        <v>23.552</v>
      </c>
      <c r="AD26" s="10">
        <f t="shared" si="11"/>
        <v>0.37919999999999998</v>
      </c>
      <c r="AE26" s="6">
        <v>9.4849999999999994</v>
      </c>
      <c r="AF26" s="6">
        <v>3.58</v>
      </c>
      <c r="AG26" s="11">
        <f t="shared" si="12"/>
        <v>10.308</v>
      </c>
      <c r="AH26" s="10">
        <f t="shared" si="13"/>
        <v>3.9200000000000004</v>
      </c>
      <c r="AI26" s="10">
        <f t="shared" si="14"/>
        <v>0.38028715560729537</v>
      </c>
      <c r="AK26" s="4">
        <f t="shared" si="15"/>
        <v>0.75800000000000001</v>
      </c>
    </row>
    <row r="27" spans="1:37" s="4" customFormat="1" x14ac:dyDescent="0.25">
      <c r="A27" s="4" t="s">
        <v>46</v>
      </c>
      <c r="B27" s="4">
        <v>152</v>
      </c>
      <c r="C27" s="4" t="s">
        <v>23</v>
      </c>
      <c r="D27" s="10">
        <v>67</v>
      </c>
      <c r="E27" s="10">
        <v>29.5</v>
      </c>
      <c r="F27" s="6">
        <v>0.69</v>
      </c>
      <c r="G27" s="6">
        <v>0.221</v>
      </c>
      <c r="H27" s="6">
        <v>0.65100000000000002</v>
      </c>
      <c r="I27" s="10">
        <f t="shared" si="0"/>
        <v>0.33947772657450076</v>
      </c>
      <c r="J27" s="10">
        <f t="shared" si="1"/>
        <v>0.32028985507246377</v>
      </c>
      <c r="K27" s="6">
        <v>8.6460000000000008</v>
      </c>
      <c r="L27" s="11">
        <f t="shared" si="2"/>
        <v>9.3360000000000003</v>
      </c>
      <c r="M27" s="11">
        <v>6.4770000000000003</v>
      </c>
      <c r="N27" s="6">
        <v>1.8080000000000001</v>
      </c>
      <c r="O27" s="10">
        <f t="shared" si="3"/>
        <v>2.0289999999999999</v>
      </c>
      <c r="P27" s="11">
        <v>0.88500000000000001</v>
      </c>
      <c r="Q27" s="10">
        <f t="shared" si="4"/>
        <v>0.21733076263924592</v>
      </c>
      <c r="R27" s="10">
        <f t="shared" si="5"/>
        <v>0.13663733209819359</v>
      </c>
      <c r="S27">
        <f t="shared" si="6"/>
        <v>7.5706214689265536</v>
      </c>
      <c r="T27">
        <f t="shared" si="7"/>
        <v>2.2992450240219631</v>
      </c>
      <c r="U27" s="6">
        <v>1.736</v>
      </c>
      <c r="V27" s="6">
        <v>1.552</v>
      </c>
      <c r="W27" s="6">
        <v>0.79800000000000004</v>
      </c>
      <c r="X27" s="10">
        <f t="shared" si="8"/>
        <v>0.51417525773195882</v>
      </c>
      <c r="Y27" s="10">
        <f t="shared" si="9"/>
        <v>0.45967741935483875</v>
      </c>
      <c r="Z27" s="6">
        <v>0.97599999999999998</v>
      </c>
      <c r="AA27" s="6">
        <v>25.43</v>
      </c>
      <c r="AB27" s="6">
        <v>0.42399999999999999</v>
      </c>
      <c r="AC27" s="10">
        <f t="shared" si="10"/>
        <v>26.055327868852459</v>
      </c>
      <c r="AD27" s="10">
        <f t="shared" si="11"/>
        <v>0.4344262295081967</v>
      </c>
      <c r="AE27" s="6">
        <v>20.393999999999998</v>
      </c>
      <c r="AF27" s="6">
        <v>8.3019999999999996</v>
      </c>
      <c r="AG27" s="11">
        <f t="shared" si="12"/>
        <v>23.105999999999998</v>
      </c>
      <c r="AH27" s="10">
        <f t="shared" si="13"/>
        <v>9.5239999999999991</v>
      </c>
      <c r="AI27" s="10">
        <f t="shared" si="14"/>
        <v>0.41218731065524106</v>
      </c>
      <c r="AK27" s="4">
        <f t="shared" si="15"/>
        <v>2.9139999999999997</v>
      </c>
    </row>
    <row r="28" spans="1:37" s="4" customFormat="1" x14ac:dyDescent="0.25">
      <c r="A28" s="4" t="s">
        <v>48</v>
      </c>
      <c r="B28" s="4">
        <v>152</v>
      </c>
      <c r="C28" s="4" t="s">
        <v>23</v>
      </c>
      <c r="D28" s="10">
        <v>68</v>
      </c>
      <c r="E28" s="10">
        <v>56</v>
      </c>
      <c r="F28" s="6">
        <v>0.746</v>
      </c>
      <c r="G28" s="6">
        <v>0.22600000000000001</v>
      </c>
      <c r="H28" s="6">
        <v>0.755</v>
      </c>
      <c r="I28" s="10">
        <f t="shared" si="0"/>
        <v>0.29933774834437088</v>
      </c>
      <c r="J28" s="10">
        <f t="shared" si="1"/>
        <v>0.30294906166219843</v>
      </c>
      <c r="K28" s="6">
        <v>7.7329999999999997</v>
      </c>
      <c r="L28" s="11">
        <f t="shared" si="2"/>
        <v>8.4789999999999992</v>
      </c>
      <c r="M28" s="11">
        <v>3.9830000000000001</v>
      </c>
      <c r="N28" s="6">
        <v>1.595</v>
      </c>
      <c r="O28" s="10">
        <f t="shared" si="3"/>
        <v>1.821</v>
      </c>
      <c r="P28" s="11">
        <v>0.76400000000000001</v>
      </c>
      <c r="Q28" s="10">
        <f t="shared" si="4"/>
        <v>0.21476589220426939</v>
      </c>
      <c r="R28" s="10">
        <f t="shared" si="5"/>
        <v>0.19181521466231483</v>
      </c>
      <c r="S28">
        <f t="shared" si="6"/>
        <v>8.9005235602094235</v>
      </c>
      <c r="T28">
        <f t="shared" si="7"/>
        <v>2.6305609284332689</v>
      </c>
      <c r="U28" s="6">
        <v>1.4</v>
      </c>
      <c r="V28" s="6">
        <v>0.96299999999999997</v>
      </c>
      <c r="W28" s="6">
        <v>0.58299999999999996</v>
      </c>
      <c r="X28" s="10">
        <f t="shared" si="8"/>
        <v>0.6053997923156802</v>
      </c>
      <c r="Y28" s="10">
        <f t="shared" si="9"/>
        <v>0.41642857142857143</v>
      </c>
      <c r="Z28" s="6">
        <v>0.80400000000000005</v>
      </c>
      <c r="AA28" s="6">
        <v>16.565999999999999</v>
      </c>
      <c r="AB28" s="6">
        <v>0.32</v>
      </c>
      <c r="AC28" s="10">
        <f t="shared" si="10"/>
        <v>20.604477611940297</v>
      </c>
      <c r="AD28" s="10">
        <f t="shared" si="11"/>
        <v>0.39800995024875618</v>
      </c>
      <c r="AE28" s="6">
        <v>15.781000000000001</v>
      </c>
      <c r="AF28" s="6">
        <v>5.4160000000000004</v>
      </c>
      <c r="AG28" s="11">
        <f t="shared" si="12"/>
        <v>17.984999999999999</v>
      </c>
      <c r="AH28" s="10">
        <f t="shared" si="13"/>
        <v>6.3190000000000008</v>
      </c>
      <c r="AI28" s="10">
        <f t="shared" si="14"/>
        <v>0.35134834584375874</v>
      </c>
      <c r="AK28" s="4">
        <f t="shared" si="15"/>
        <v>2.585</v>
      </c>
    </row>
    <row r="29" spans="1:37" s="4" customFormat="1" x14ac:dyDescent="0.25">
      <c r="A29" s="4" t="s">
        <v>50</v>
      </c>
      <c r="B29" s="4">
        <v>152</v>
      </c>
      <c r="C29" s="4" t="s">
        <v>23</v>
      </c>
      <c r="D29" s="10">
        <v>49.5</v>
      </c>
      <c r="E29" s="10">
        <v>24.8</v>
      </c>
      <c r="F29" s="6">
        <v>0.08</v>
      </c>
      <c r="G29" s="6">
        <v>3.3000000000000002E-2</v>
      </c>
      <c r="H29" s="6" t="s">
        <v>51</v>
      </c>
      <c r="I29" s="10" t="s">
        <v>51</v>
      </c>
      <c r="J29" s="10">
        <f t="shared" si="1"/>
        <v>0.41250000000000003</v>
      </c>
      <c r="K29" s="6">
        <v>1.3420000000000001</v>
      </c>
      <c r="L29" s="11">
        <f t="shared" si="2"/>
        <v>1.4220000000000002</v>
      </c>
      <c r="M29" s="11">
        <v>1.2709999999999999</v>
      </c>
      <c r="N29" s="6">
        <v>0.28000000000000003</v>
      </c>
      <c r="O29" s="10">
        <f t="shared" si="3"/>
        <v>0.31300000000000006</v>
      </c>
      <c r="P29" s="11">
        <v>0.15</v>
      </c>
      <c r="Q29" s="10">
        <f t="shared" si="4"/>
        <v>0.22011251758087202</v>
      </c>
      <c r="R29" s="10">
        <f t="shared" si="5"/>
        <v>0.11801730920535013</v>
      </c>
      <c r="S29">
        <f t="shared" si="6"/>
        <v>33</v>
      </c>
      <c r="T29">
        <f t="shared" si="7"/>
        <v>10.691144708423325</v>
      </c>
      <c r="U29" s="6">
        <v>0.377</v>
      </c>
      <c r="V29" s="4" t="s">
        <v>51</v>
      </c>
      <c r="W29" s="6">
        <v>0.14299999999999999</v>
      </c>
      <c r="X29" s="10" t="e">
        <f t="shared" si="8"/>
        <v>#VALUE!</v>
      </c>
      <c r="Y29" s="10">
        <f t="shared" si="9"/>
        <v>0.37931034482758619</v>
      </c>
      <c r="Z29" s="6">
        <v>0.57699999999999996</v>
      </c>
      <c r="AA29" s="6">
        <v>15.836</v>
      </c>
      <c r="AB29" s="6">
        <v>0.16500000000000001</v>
      </c>
      <c r="AC29" s="10">
        <f t="shared" si="10"/>
        <v>27.445407279029464</v>
      </c>
      <c r="AD29" s="10">
        <f t="shared" si="11"/>
        <v>0.28596187175043331</v>
      </c>
      <c r="AE29" s="6">
        <v>4.2880000000000003</v>
      </c>
      <c r="AF29" s="6">
        <v>1.0920000000000001</v>
      </c>
      <c r="AG29" s="11">
        <f t="shared" si="12"/>
        <v>5.242</v>
      </c>
      <c r="AH29" s="10">
        <f t="shared" si="13"/>
        <v>1.4000000000000001</v>
      </c>
      <c r="AI29" s="10">
        <f t="shared" si="14"/>
        <v>0.26707363601678752</v>
      </c>
      <c r="AK29" s="4">
        <f t="shared" si="15"/>
        <v>0.46300000000000008</v>
      </c>
    </row>
    <row r="30" spans="1:37" s="4" customFormat="1" x14ac:dyDescent="0.25">
      <c r="A30" s="4" t="s">
        <v>53</v>
      </c>
      <c r="B30" s="4">
        <v>152</v>
      </c>
      <c r="C30" s="4" t="s">
        <v>23</v>
      </c>
      <c r="D30" s="10">
        <v>57</v>
      </c>
      <c r="E30" s="10">
        <v>44</v>
      </c>
      <c r="F30" s="6">
        <v>0.629</v>
      </c>
      <c r="G30" s="6">
        <v>0.23300000000000001</v>
      </c>
      <c r="H30" s="6">
        <v>0.58199999999999996</v>
      </c>
      <c r="I30" s="10">
        <f t="shared" ref="I30:I49" si="16">G30/H30</f>
        <v>0.40034364261168387</v>
      </c>
      <c r="J30" s="10">
        <f t="shared" si="1"/>
        <v>0.37042925278219396</v>
      </c>
      <c r="K30" s="6">
        <v>5.2320000000000002</v>
      </c>
      <c r="L30" s="11">
        <f t="shared" si="2"/>
        <v>5.8610000000000007</v>
      </c>
      <c r="M30" s="11">
        <v>4.5119999999999996</v>
      </c>
      <c r="N30" s="6">
        <v>1.026</v>
      </c>
      <c r="O30" s="10">
        <f t="shared" si="3"/>
        <v>1.2590000000000001</v>
      </c>
      <c r="P30" s="11">
        <v>0.53100000000000003</v>
      </c>
      <c r="Q30" s="10">
        <f t="shared" si="4"/>
        <v>0.21480975942671898</v>
      </c>
      <c r="R30" s="10">
        <f t="shared" si="5"/>
        <v>0.11768617021276598</v>
      </c>
      <c r="S30">
        <f t="shared" si="6"/>
        <v>10.734463276836157</v>
      </c>
      <c r="T30">
        <f t="shared" si="7"/>
        <v>3.1843575418994412</v>
      </c>
      <c r="U30" s="6">
        <v>1.0980000000000001</v>
      </c>
      <c r="V30" s="6">
        <v>0.97399999999999998</v>
      </c>
      <c r="W30" s="6">
        <v>0.44400000000000001</v>
      </c>
      <c r="X30" s="10">
        <f t="shared" si="8"/>
        <v>0.45585215605749491</v>
      </c>
      <c r="Y30" s="10">
        <f t="shared" si="9"/>
        <v>0.4043715846994535</v>
      </c>
      <c r="Z30" s="6">
        <v>1.2410000000000001</v>
      </c>
      <c r="AA30" s="6">
        <v>31.721</v>
      </c>
      <c r="AB30" s="6">
        <v>0.44</v>
      </c>
      <c r="AC30" s="10">
        <f t="shared" si="10"/>
        <v>25.560838033843673</v>
      </c>
      <c r="AD30" s="10">
        <f t="shared" si="11"/>
        <v>0.35455278001611601</v>
      </c>
      <c r="AE30" s="6">
        <v>19.254999999999999</v>
      </c>
      <c r="AF30" s="6">
        <v>5.7439999999999998</v>
      </c>
      <c r="AG30" s="11">
        <f t="shared" si="12"/>
        <v>21.593999999999998</v>
      </c>
      <c r="AH30" s="10">
        <f t="shared" si="13"/>
        <v>6.6280000000000001</v>
      </c>
      <c r="AI30" s="10">
        <f t="shared" si="14"/>
        <v>0.30693711216078545</v>
      </c>
      <c r="AK30" s="4">
        <f t="shared" si="15"/>
        <v>1.79</v>
      </c>
    </row>
    <row r="31" spans="1:37" s="4" customFormat="1" x14ac:dyDescent="0.25">
      <c r="A31" s="4" t="s">
        <v>58</v>
      </c>
      <c r="B31" s="4">
        <v>152</v>
      </c>
      <c r="C31" s="4" t="s">
        <v>23</v>
      </c>
      <c r="D31" s="10">
        <v>59</v>
      </c>
      <c r="E31" s="10">
        <v>52.5</v>
      </c>
      <c r="F31" s="6">
        <v>0.23599999999999999</v>
      </c>
      <c r="G31" s="6">
        <v>9.0999999999999998E-2</v>
      </c>
      <c r="H31" s="6">
        <v>0.20899999999999999</v>
      </c>
      <c r="I31" s="10">
        <f t="shared" si="16"/>
        <v>0.4354066985645933</v>
      </c>
      <c r="J31" s="10">
        <f t="shared" si="1"/>
        <v>0.38559322033898308</v>
      </c>
      <c r="K31" s="6">
        <v>3.1920000000000002</v>
      </c>
      <c r="L31" s="11">
        <f t="shared" si="2"/>
        <v>3.4279999999999999</v>
      </c>
      <c r="M31" s="11">
        <v>2.3039999999999998</v>
      </c>
      <c r="N31" s="6">
        <v>0.76500000000000001</v>
      </c>
      <c r="O31" s="10">
        <f t="shared" si="3"/>
        <v>0.85599999999999998</v>
      </c>
      <c r="P31" s="11">
        <v>0.378</v>
      </c>
      <c r="Q31" s="10">
        <f t="shared" si="4"/>
        <v>0.24970828471411902</v>
      </c>
      <c r="R31" s="10">
        <f t="shared" si="5"/>
        <v>0.1640625</v>
      </c>
      <c r="S31">
        <f t="shared" si="6"/>
        <v>15.608465608465609</v>
      </c>
      <c r="T31">
        <f t="shared" si="7"/>
        <v>4.7811993517017832</v>
      </c>
      <c r="U31" s="6">
        <v>0.93799999999999994</v>
      </c>
      <c r="V31" s="6">
        <v>0.78700000000000003</v>
      </c>
      <c r="W31" s="6">
        <v>0.40799999999999997</v>
      </c>
      <c r="X31" s="10">
        <f t="shared" si="8"/>
        <v>0.51842439644218541</v>
      </c>
      <c r="Y31" s="10">
        <f t="shared" si="9"/>
        <v>0.43496801705756927</v>
      </c>
      <c r="Z31" s="6">
        <v>1.052</v>
      </c>
      <c r="AA31" s="6">
        <v>23.204000000000001</v>
      </c>
      <c r="AB31" s="6">
        <v>0.372</v>
      </c>
      <c r="AC31" s="10">
        <f t="shared" si="10"/>
        <v>22.057034220532319</v>
      </c>
      <c r="AD31" s="10">
        <f t="shared" si="11"/>
        <v>0.3536121673003802</v>
      </c>
      <c r="AE31" s="6">
        <v>9.5069999999999997</v>
      </c>
      <c r="AF31" s="6">
        <v>4.5039999999999996</v>
      </c>
      <c r="AG31" s="11">
        <f t="shared" si="12"/>
        <v>11.497</v>
      </c>
      <c r="AH31" s="10">
        <f t="shared" si="13"/>
        <v>5.2839999999999998</v>
      </c>
      <c r="AI31" s="10">
        <f t="shared" si="14"/>
        <v>0.45959815604070625</v>
      </c>
      <c r="AK31" s="4">
        <f t="shared" si="15"/>
        <v>1.234</v>
      </c>
    </row>
    <row r="32" spans="1:37" s="4" customFormat="1" x14ac:dyDescent="0.25">
      <c r="A32" s="4" t="s">
        <v>59</v>
      </c>
      <c r="B32" s="4">
        <v>152</v>
      </c>
      <c r="C32" s="4" t="s">
        <v>23</v>
      </c>
      <c r="D32" s="10">
        <v>53.5</v>
      </c>
      <c r="E32" s="10">
        <v>54.3</v>
      </c>
      <c r="F32" s="6">
        <v>9.2999999999999999E-2</v>
      </c>
      <c r="G32" s="6">
        <v>2.9000000000000001E-2</v>
      </c>
      <c r="H32" s="6">
        <v>7.1999999999999995E-2</v>
      </c>
      <c r="I32" s="10">
        <f t="shared" si="16"/>
        <v>0.40277777777777785</v>
      </c>
      <c r="J32" s="10">
        <f t="shared" si="1"/>
        <v>0.31182795698924731</v>
      </c>
      <c r="K32" s="6">
        <v>1.494</v>
      </c>
      <c r="L32" s="11">
        <f t="shared" si="2"/>
        <v>1.587</v>
      </c>
      <c r="M32" s="11">
        <v>1.623</v>
      </c>
      <c r="N32" s="6">
        <v>0.29299999999999998</v>
      </c>
      <c r="O32" s="10">
        <f t="shared" si="3"/>
        <v>0.32200000000000001</v>
      </c>
      <c r="P32" s="11">
        <v>0.28799999999999998</v>
      </c>
      <c r="Q32" s="10">
        <f t="shared" si="4"/>
        <v>0.20289855072463769</v>
      </c>
      <c r="R32" s="10">
        <f t="shared" si="5"/>
        <v>0.17744916820702403</v>
      </c>
      <c r="S32">
        <f t="shared" si="6"/>
        <v>18.576388888888889</v>
      </c>
      <c r="T32">
        <f t="shared" si="7"/>
        <v>8.7704918032786878</v>
      </c>
      <c r="U32" s="6">
        <v>0.39200000000000002</v>
      </c>
      <c r="V32" s="6">
        <v>0.33300000000000002</v>
      </c>
      <c r="W32" s="6">
        <v>0.14499999999999999</v>
      </c>
      <c r="X32" s="10">
        <f t="shared" si="8"/>
        <v>0.43543543543543539</v>
      </c>
      <c r="Y32" s="10">
        <f t="shared" si="9"/>
        <v>0.36989795918367341</v>
      </c>
      <c r="Z32" s="6">
        <v>0.79200000000000004</v>
      </c>
      <c r="AA32" s="6">
        <v>17.753</v>
      </c>
      <c r="AB32" s="6">
        <v>0.23400000000000001</v>
      </c>
      <c r="AC32" s="10">
        <f t="shared" si="10"/>
        <v>22.415404040404038</v>
      </c>
      <c r="AD32" s="10">
        <f t="shared" si="11"/>
        <v>0.29545454545454547</v>
      </c>
      <c r="AE32" s="6">
        <v>16.481999999999999</v>
      </c>
      <c r="AF32" s="6">
        <v>1.5</v>
      </c>
      <c r="AG32" s="11">
        <f t="shared" si="12"/>
        <v>17.666</v>
      </c>
      <c r="AH32" s="10">
        <f t="shared" si="13"/>
        <v>1.879</v>
      </c>
      <c r="AI32" s="10">
        <f t="shared" si="14"/>
        <v>0.10636250424544322</v>
      </c>
      <c r="AK32" s="4">
        <f t="shared" si="15"/>
        <v>0.61</v>
      </c>
    </row>
    <row r="33" spans="1:37" s="4" customFormat="1" x14ac:dyDescent="0.25">
      <c r="A33" s="4" t="s">
        <v>64</v>
      </c>
      <c r="B33" s="4">
        <v>152</v>
      </c>
      <c r="C33" s="4" t="s">
        <v>23</v>
      </c>
      <c r="D33" s="10">
        <v>70</v>
      </c>
      <c r="E33" s="10">
        <v>39.5</v>
      </c>
      <c r="F33" s="6">
        <v>0.65200000000000002</v>
      </c>
      <c r="G33" s="6">
        <v>0.28000000000000003</v>
      </c>
      <c r="H33" s="6">
        <v>0.59499999999999997</v>
      </c>
      <c r="I33" s="10">
        <f t="shared" si="16"/>
        <v>0.4705882352941177</v>
      </c>
      <c r="J33" s="10">
        <f t="shared" si="1"/>
        <v>0.42944785276073622</v>
      </c>
      <c r="K33" s="6">
        <v>7.7060000000000004</v>
      </c>
      <c r="L33" s="11">
        <f t="shared" si="2"/>
        <v>8.3580000000000005</v>
      </c>
      <c r="M33" s="11">
        <v>1.2929999999999999</v>
      </c>
      <c r="N33" s="6">
        <v>1.5489999999999999</v>
      </c>
      <c r="O33" s="10">
        <f t="shared" si="3"/>
        <v>1.829</v>
      </c>
      <c r="P33" s="11">
        <v>0.247</v>
      </c>
      <c r="Q33" s="10">
        <f t="shared" si="4"/>
        <v>0.21883225652069871</v>
      </c>
      <c r="R33" s="10">
        <f t="shared" si="5"/>
        <v>0.19102861562258314</v>
      </c>
      <c r="S33">
        <f t="shared" si="6"/>
        <v>28.340080971659919</v>
      </c>
      <c r="T33">
        <f t="shared" si="7"/>
        <v>3.371868978805395</v>
      </c>
      <c r="U33" s="6">
        <v>0.90100000000000002</v>
      </c>
      <c r="V33" s="6">
        <v>0.80100000000000005</v>
      </c>
      <c r="W33" s="6">
        <v>0.438</v>
      </c>
      <c r="X33" s="10">
        <f t="shared" si="8"/>
        <v>0.54681647940074907</v>
      </c>
      <c r="Y33" s="10">
        <f t="shared" si="9"/>
        <v>0.48612652608213097</v>
      </c>
      <c r="Z33" s="6">
        <v>1.2390000000000001</v>
      </c>
      <c r="AA33" s="6">
        <v>31.562999999999999</v>
      </c>
      <c r="AB33" s="6">
        <v>0.52200000000000002</v>
      </c>
      <c r="AC33" s="10">
        <f t="shared" si="10"/>
        <v>25.474576271186439</v>
      </c>
      <c r="AD33" s="10">
        <f t="shared" si="11"/>
        <v>0.42130750605326872</v>
      </c>
      <c r="AE33" s="6">
        <v>9.5980000000000008</v>
      </c>
      <c r="AF33" s="6">
        <v>7.5590000000000002</v>
      </c>
      <c r="AG33" s="11">
        <f t="shared" si="12"/>
        <v>11.738000000000001</v>
      </c>
      <c r="AH33" s="10">
        <f t="shared" si="13"/>
        <v>8.5190000000000001</v>
      </c>
      <c r="AI33" s="10">
        <f t="shared" si="14"/>
        <v>0.72576248083148742</v>
      </c>
      <c r="AK33" s="4">
        <f t="shared" si="15"/>
        <v>2.0760000000000001</v>
      </c>
    </row>
    <row r="34" spans="1:37" s="4" customFormat="1" x14ac:dyDescent="0.25">
      <c r="A34" s="4" t="s">
        <v>69</v>
      </c>
      <c r="B34" s="4">
        <v>152</v>
      </c>
      <c r="C34" s="4" t="s">
        <v>23</v>
      </c>
      <c r="D34" s="10">
        <v>61</v>
      </c>
      <c r="E34" s="10">
        <v>37</v>
      </c>
      <c r="F34" s="6">
        <v>0.161</v>
      </c>
      <c r="G34" s="6">
        <v>4.2999999999999997E-2</v>
      </c>
      <c r="H34" s="6">
        <v>0.14399999999999999</v>
      </c>
      <c r="I34" s="10">
        <f t="shared" si="16"/>
        <v>0.2986111111111111</v>
      </c>
      <c r="J34" s="10">
        <f t="shared" si="1"/>
        <v>0.26708074534161486</v>
      </c>
      <c r="K34" s="6">
        <v>2.6960000000000002</v>
      </c>
      <c r="L34" s="11">
        <f t="shared" si="2"/>
        <v>2.8570000000000002</v>
      </c>
      <c r="M34" s="11">
        <v>2.6909999999999998</v>
      </c>
      <c r="N34" s="6">
        <v>0.66</v>
      </c>
      <c r="O34" s="10">
        <f t="shared" si="3"/>
        <v>0.70300000000000007</v>
      </c>
      <c r="P34" s="11">
        <v>0.39500000000000002</v>
      </c>
      <c r="Q34" s="10">
        <f t="shared" si="4"/>
        <v>0.24606230311515576</v>
      </c>
      <c r="R34" s="10">
        <f t="shared" si="5"/>
        <v>0.14678558156819027</v>
      </c>
      <c r="S34">
        <f t="shared" si="6"/>
        <v>15.443037974683543</v>
      </c>
      <c r="T34">
        <f t="shared" si="7"/>
        <v>5.5555555555555545</v>
      </c>
      <c r="U34" s="6">
        <v>0.88200000000000001</v>
      </c>
      <c r="V34" s="6">
        <v>0.75800000000000001</v>
      </c>
      <c r="W34" s="6">
        <v>0.38400000000000001</v>
      </c>
      <c r="X34" s="10">
        <f t="shared" si="8"/>
        <v>0.50659630606860162</v>
      </c>
      <c r="Y34" s="10">
        <f t="shared" si="9"/>
        <v>0.43537414965986393</v>
      </c>
      <c r="Z34" s="6">
        <v>0.92900000000000005</v>
      </c>
      <c r="AA34" s="6">
        <v>24.289000000000001</v>
      </c>
      <c r="AB34" s="6">
        <v>0.38100000000000001</v>
      </c>
      <c r="AC34" s="10">
        <f t="shared" si="10"/>
        <v>26.145317545748117</v>
      </c>
      <c r="AD34" s="10">
        <f t="shared" si="11"/>
        <v>0.4101184068891281</v>
      </c>
      <c r="AE34" s="6">
        <v>8.1289999999999996</v>
      </c>
      <c r="AF34" s="6">
        <v>3.093</v>
      </c>
      <c r="AG34" s="11">
        <f t="shared" si="12"/>
        <v>9.94</v>
      </c>
      <c r="AH34" s="10">
        <f t="shared" si="13"/>
        <v>3.8580000000000001</v>
      </c>
      <c r="AI34" s="10">
        <f t="shared" si="14"/>
        <v>0.38812877263581491</v>
      </c>
      <c r="AK34" s="4">
        <f t="shared" si="15"/>
        <v>1.0980000000000001</v>
      </c>
    </row>
    <row r="35" spans="1:37" s="4" customFormat="1" x14ac:dyDescent="0.25">
      <c r="A35" s="4" t="s">
        <v>18</v>
      </c>
      <c r="B35" s="4">
        <v>178</v>
      </c>
      <c r="C35" s="4" t="s">
        <v>19</v>
      </c>
      <c r="D35" s="10">
        <v>55</v>
      </c>
      <c r="E35" s="10">
        <v>65</v>
      </c>
      <c r="F35" s="6">
        <v>1.6779999999999999</v>
      </c>
      <c r="G35" s="4">
        <v>0.74299999999999999</v>
      </c>
      <c r="H35" s="6">
        <v>1.5840000000000001</v>
      </c>
      <c r="I35" s="10">
        <f t="shared" si="16"/>
        <v>0.46906565656565652</v>
      </c>
      <c r="J35" s="10">
        <f t="shared" si="1"/>
        <v>0.44278903456495827</v>
      </c>
      <c r="K35" s="6">
        <v>16.658000000000001</v>
      </c>
      <c r="L35" s="11">
        <f t="shared" si="2"/>
        <v>18.336000000000002</v>
      </c>
      <c r="M35" s="11">
        <v>12.946999999999999</v>
      </c>
      <c r="N35" s="4">
        <v>3.6829999999999998</v>
      </c>
      <c r="O35" s="10">
        <f t="shared" si="3"/>
        <v>4.4260000000000002</v>
      </c>
      <c r="P35" s="10">
        <v>1.5489999999999999</v>
      </c>
      <c r="Q35" s="10">
        <f t="shared" si="4"/>
        <v>0.24138307155322861</v>
      </c>
      <c r="R35" s="10">
        <f t="shared" si="5"/>
        <v>0.11964161581833629</v>
      </c>
      <c r="S35">
        <f t="shared" si="6"/>
        <v>3.5506778566817303</v>
      </c>
      <c r="T35">
        <f t="shared" si="7"/>
        <v>0.92050209205020928</v>
      </c>
      <c r="U35" s="6">
        <v>2.109</v>
      </c>
      <c r="V35" s="6">
        <v>1.845</v>
      </c>
      <c r="W35" s="4">
        <v>0.99</v>
      </c>
      <c r="X35" s="10">
        <f t="shared" si="8"/>
        <v>0.53658536585365857</v>
      </c>
      <c r="Y35" s="10">
        <f t="shared" si="9"/>
        <v>0.4694167852062589</v>
      </c>
      <c r="Z35" s="6">
        <v>0.80800000000000005</v>
      </c>
      <c r="AA35" s="6">
        <v>21.337</v>
      </c>
      <c r="AB35" s="4">
        <v>0.379</v>
      </c>
      <c r="AC35" s="10">
        <f t="shared" si="10"/>
        <v>26.40717821782178</v>
      </c>
      <c r="AD35" s="10">
        <f t="shared" si="11"/>
        <v>0.46905940594059403</v>
      </c>
      <c r="AE35" s="6">
        <v>29.904</v>
      </c>
      <c r="AF35" s="4">
        <v>13.34</v>
      </c>
      <c r="AG35" s="11">
        <f t="shared" si="12"/>
        <v>32.820999999999998</v>
      </c>
      <c r="AH35" s="10">
        <f t="shared" si="13"/>
        <v>14.709</v>
      </c>
      <c r="AI35" s="10">
        <f t="shared" si="14"/>
        <v>0.44815819140184637</v>
      </c>
      <c r="AK35" s="4">
        <f t="shared" si="15"/>
        <v>5.9749999999999996</v>
      </c>
    </row>
    <row r="36" spans="1:37" s="4" customFormat="1" x14ac:dyDescent="0.25">
      <c r="A36" s="4" t="s">
        <v>28</v>
      </c>
      <c r="B36" s="4">
        <v>178</v>
      </c>
      <c r="C36" s="4" t="s">
        <v>19</v>
      </c>
      <c r="D36" s="10">
        <v>58</v>
      </c>
      <c r="E36" s="10">
        <v>64.5</v>
      </c>
      <c r="F36" s="6">
        <v>1.341</v>
      </c>
      <c r="G36" s="4">
        <v>0.53200000000000003</v>
      </c>
      <c r="H36" s="6">
        <v>1.24</v>
      </c>
      <c r="I36" s="10">
        <f t="shared" si="16"/>
        <v>0.42903225806451617</v>
      </c>
      <c r="J36" s="10">
        <f t="shared" si="1"/>
        <v>0.39671886651752425</v>
      </c>
      <c r="K36" s="6">
        <v>14.71</v>
      </c>
      <c r="L36" s="11">
        <f t="shared" si="2"/>
        <v>16.051000000000002</v>
      </c>
      <c r="M36" s="11">
        <v>4.7190000000000003</v>
      </c>
      <c r="N36" s="4">
        <v>3.2810000000000001</v>
      </c>
      <c r="O36" s="10">
        <f t="shared" si="3"/>
        <v>3.8130000000000002</v>
      </c>
      <c r="P36" s="10">
        <v>0.68799999999999994</v>
      </c>
      <c r="Q36" s="10">
        <f t="shared" si="4"/>
        <v>0.23755529250513985</v>
      </c>
      <c r="R36" s="10">
        <f t="shared" si="5"/>
        <v>0.14579360033905486</v>
      </c>
      <c r="S36">
        <f t="shared" si="6"/>
        <v>8.4302325581395348</v>
      </c>
      <c r="T36">
        <f t="shared" si="7"/>
        <v>1.2886025327704953</v>
      </c>
      <c r="U36" s="6">
        <v>1.2689999999999999</v>
      </c>
      <c r="V36" s="6">
        <v>1.1000000000000001</v>
      </c>
      <c r="W36" s="4">
        <v>0.60799999999999998</v>
      </c>
      <c r="X36" s="10">
        <f t="shared" si="8"/>
        <v>0.55272727272727262</v>
      </c>
      <c r="Y36" s="10">
        <f t="shared" si="9"/>
        <v>0.47911741528762808</v>
      </c>
      <c r="Z36" s="6">
        <v>1.167</v>
      </c>
      <c r="AA36" s="6">
        <v>30.49</v>
      </c>
      <c r="AB36" s="4">
        <v>0.49099999999999999</v>
      </c>
      <c r="AC36" s="10">
        <f t="shared" si="10"/>
        <v>26.12682090831191</v>
      </c>
      <c r="AD36" s="10">
        <f t="shared" si="11"/>
        <v>0.42073693230505566</v>
      </c>
      <c r="AE36" s="6">
        <v>24.498999999999999</v>
      </c>
      <c r="AF36" s="4">
        <v>10.164999999999999</v>
      </c>
      <c r="AG36" s="11">
        <f t="shared" si="12"/>
        <v>26.934999999999999</v>
      </c>
      <c r="AH36" s="10">
        <f t="shared" si="13"/>
        <v>11.263999999999999</v>
      </c>
      <c r="AI36" s="10">
        <f t="shared" si="14"/>
        <v>0.4181919435678485</v>
      </c>
      <c r="AK36" s="4">
        <f t="shared" si="15"/>
        <v>4.5010000000000003</v>
      </c>
    </row>
    <row r="37" spans="1:37" s="4" customFormat="1" x14ac:dyDescent="0.25">
      <c r="A37" s="4" t="s">
        <v>29</v>
      </c>
      <c r="B37" s="4">
        <v>178</v>
      </c>
      <c r="C37" s="4" t="s">
        <v>19</v>
      </c>
      <c r="D37" s="10">
        <v>43</v>
      </c>
      <c r="E37" s="10">
        <v>68</v>
      </c>
      <c r="F37" s="6">
        <v>1.454</v>
      </c>
      <c r="G37" s="4">
        <v>0.53700000000000003</v>
      </c>
      <c r="H37" s="6">
        <v>1.5009999999999999</v>
      </c>
      <c r="I37" s="10">
        <f t="shared" si="16"/>
        <v>0.35776149233844107</v>
      </c>
      <c r="J37" s="10">
        <f t="shared" si="1"/>
        <v>0.36932599724896842</v>
      </c>
      <c r="K37" s="6">
        <v>10.545</v>
      </c>
      <c r="L37" s="11">
        <f t="shared" si="2"/>
        <v>11.999000000000001</v>
      </c>
      <c r="M37" s="11">
        <v>7.6669999999999998</v>
      </c>
      <c r="N37" s="4">
        <v>2.4649999999999999</v>
      </c>
      <c r="O37" s="10">
        <f t="shared" si="3"/>
        <v>3.0019999999999998</v>
      </c>
      <c r="P37" s="10">
        <v>0.85499999999999998</v>
      </c>
      <c r="Q37" s="10">
        <f t="shared" si="4"/>
        <v>0.25018751562630215</v>
      </c>
      <c r="R37" s="10">
        <f t="shared" si="5"/>
        <v>0.11151689056997521</v>
      </c>
      <c r="S37">
        <f t="shared" si="6"/>
        <v>5.0292397660818713</v>
      </c>
      <c r="T37">
        <f t="shared" si="7"/>
        <v>1.1148561057816957</v>
      </c>
      <c r="U37" s="6">
        <v>1.7629999999999999</v>
      </c>
      <c r="V37" s="6">
        <v>1.6080000000000001</v>
      </c>
      <c r="W37" s="4">
        <v>0.79</v>
      </c>
      <c r="X37" s="10">
        <f t="shared" si="8"/>
        <v>0.49129353233830847</v>
      </c>
      <c r="Y37" s="10">
        <f t="shared" si="9"/>
        <v>0.44809982983550772</v>
      </c>
      <c r="Z37" s="6">
        <v>0.85699999999999998</v>
      </c>
      <c r="AA37" s="6">
        <v>30.206</v>
      </c>
      <c r="AB37" s="4">
        <v>0.35699999999999998</v>
      </c>
      <c r="AC37" s="10">
        <f t="shared" si="10"/>
        <v>35.246207701283545</v>
      </c>
      <c r="AD37" s="10">
        <f t="shared" si="11"/>
        <v>0.41656942823803966</v>
      </c>
      <c r="AE37" s="6">
        <v>19.385000000000002</v>
      </c>
      <c r="AF37" s="4">
        <v>7.5380000000000003</v>
      </c>
      <c r="AG37" s="11">
        <f t="shared" si="12"/>
        <v>22.005000000000003</v>
      </c>
      <c r="AH37" s="10">
        <f t="shared" si="13"/>
        <v>8.6850000000000005</v>
      </c>
      <c r="AI37" s="10">
        <f t="shared" si="14"/>
        <v>0.39468302658486704</v>
      </c>
      <c r="AK37" s="4">
        <f t="shared" si="15"/>
        <v>3.8569999999999998</v>
      </c>
    </row>
    <row r="38" spans="1:37" s="4" customFormat="1" x14ac:dyDescent="0.25">
      <c r="A38" s="4" t="s">
        <v>36</v>
      </c>
      <c r="B38" s="4">
        <v>178</v>
      </c>
      <c r="C38" s="4" t="s">
        <v>19</v>
      </c>
      <c r="D38" s="10">
        <v>38</v>
      </c>
      <c r="E38" s="10">
        <v>68.5</v>
      </c>
      <c r="F38" s="6">
        <v>1.302</v>
      </c>
      <c r="G38" s="4">
        <v>0.502</v>
      </c>
      <c r="H38" s="6">
        <v>1.1719999999999999</v>
      </c>
      <c r="I38" s="10">
        <f t="shared" si="16"/>
        <v>0.42832764505119458</v>
      </c>
      <c r="J38" s="10">
        <f t="shared" si="1"/>
        <v>0.38556067588325654</v>
      </c>
      <c r="K38" s="6">
        <v>14.752000000000001</v>
      </c>
      <c r="L38" s="11">
        <f t="shared" si="2"/>
        <v>16.054000000000002</v>
      </c>
      <c r="M38" s="11">
        <v>4.9580000000000002</v>
      </c>
      <c r="N38" s="4">
        <v>2.74</v>
      </c>
      <c r="O38" s="10">
        <f t="shared" si="3"/>
        <v>3.242</v>
      </c>
      <c r="P38" s="10">
        <v>0.70899999999999996</v>
      </c>
      <c r="Q38" s="10">
        <f t="shared" si="4"/>
        <v>0.20194344088700633</v>
      </c>
      <c r="R38" s="10">
        <f t="shared" si="5"/>
        <v>0.14300121016538925</v>
      </c>
      <c r="S38">
        <f t="shared" si="6"/>
        <v>5.3596614950634693</v>
      </c>
      <c r="T38">
        <f t="shared" si="7"/>
        <v>0.96178182738547202</v>
      </c>
      <c r="U38" s="6">
        <v>0.83699999999999997</v>
      </c>
      <c r="V38" s="6">
        <v>0.753</v>
      </c>
      <c r="W38" s="4">
        <v>0.37</v>
      </c>
      <c r="X38" s="10">
        <f t="shared" si="8"/>
        <v>0.49136786188579018</v>
      </c>
      <c r="Y38" s="10">
        <f t="shared" si="9"/>
        <v>0.44205495818399043</v>
      </c>
      <c r="Z38" s="6">
        <v>0.81200000000000006</v>
      </c>
      <c r="AA38" s="6">
        <v>23.356000000000002</v>
      </c>
      <c r="AB38" s="4">
        <v>0.30199999999999999</v>
      </c>
      <c r="AC38" s="10">
        <f t="shared" si="10"/>
        <v>28.763546798029555</v>
      </c>
      <c r="AD38" s="10">
        <f t="shared" si="11"/>
        <v>0.37192118226600984</v>
      </c>
      <c r="AE38" s="6">
        <v>17.922999999999998</v>
      </c>
      <c r="AF38" s="4">
        <v>6.9640000000000004</v>
      </c>
      <c r="AG38" s="11">
        <f t="shared" si="12"/>
        <v>19.571999999999999</v>
      </c>
      <c r="AH38" s="10">
        <f t="shared" si="13"/>
        <v>7.6360000000000001</v>
      </c>
      <c r="AI38" s="10">
        <f t="shared" si="14"/>
        <v>0.39014919272430004</v>
      </c>
      <c r="AK38" s="4">
        <f t="shared" si="15"/>
        <v>3.9510000000000001</v>
      </c>
    </row>
    <row r="39" spans="1:37" s="4" customFormat="1" x14ac:dyDescent="0.25">
      <c r="A39" s="4" t="s">
        <v>38</v>
      </c>
      <c r="B39" s="4">
        <v>178</v>
      </c>
      <c r="C39" s="4" t="s">
        <v>19</v>
      </c>
      <c r="D39" s="10">
        <v>84.5</v>
      </c>
      <c r="E39" s="10">
        <v>38.5</v>
      </c>
      <c r="F39" s="6">
        <v>1.2649999999999999</v>
      </c>
      <c r="G39" s="6">
        <v>0.45100000000000001</v>
      </c>
      <c r="H39" s="6">
        <v>1.1319999999999999</v>
      </c>
      <c r="I39" s="10">
        <f t="shared" si="16"/>
        <v>0.39840989399293292</v>
      </c>
      <c r="J39" s="10">
        <f t="shared" si="1"/>
        <v>0.35652173913043483</v>
      </c>
      <c r="K39" s="6">
        <v>19.245000000000001</v>
      </c>
      <c r="L39" s="11">
        <f t="shared" si="2"/>
        <v>20.51</v>
      </c>
      <c r="M39" s="11">
        <v>7.3470000000000004</v>
      </c>
      <c r="N39" s="6">
        <v>3.6179999999999999</v>
      </c>
      <c r="O39" s="10">
        <f t="shared" si="3"/>
        <v>4.069</v>
      </c>
      <c r="P39" s="11">
        <v>0.88500000000000001</v>
      </c>
      <c r="Q39" s="10">
        <f t="shared" si="4"/>
        <v>0.19839102876645537</v>
      </c>
      <c r="R39" s="10">
        <f t="shared" si="5"/>
        <v>0.12045732952225398</v>
      </c>
      <c r="S39">
        <f t="shared" si="6"/>
        <v>9.5480225988700553</v>
      </c>
      <c r="T39">
        <f t="shared" si="7"/>
        <v>1.70569236980218</v>
      </c>
      <c r="U39" s="6">
        <v>1.75</v>
      </c>
      <c r="V39" s="6">
        <v>1.488</v>
      </c>
      <c r="W39" s="6">
        <v>0.54700000000000004</v>
      </c>
      <c r="X39" s="10">
        <f t="shared" si="8"/>
        <v>0.36760752688172044</v>
      </c>
      <c r="Y39" s="10">
        <f t="shared" si="9"/>
        <v>0.31257142857142861</v>
      </c>
      <c r="Z39" s="6">
        <v>1.1359999999999999</v>
      </c>
      <c r="AA39" s="6">
        <v>30.425000000000001</v>
      </c>
      <c r="AB39" s="6">
        <v>0.8</v>
      </c>
      <c r="AC39" s="10">
        <f t="shared" si="10"/>
        <v>26.782570422535215</v>
      </c>
      <c r="AD39" s="10">
        <f t="shared" si="11"/>
        <v>0.70422535211267612</v>
      </c>
      <c r="AE39" s="6">
        <v>25.766999999999999</v>
      </c>
      <c r="AF39" s="6">
        <v>11.048</v>
      </c>
      <c r="AG39" s="11">
        <f t="shared" si="12"/>
        <v>28.652999999999999</v>
      </c>
      <c r="AH39" s="10">
        <f t="shared" si="13"/>
        <v>12.395000000000001</v>
      </c>
      <c r="AI39" s="10">
        <f t="shared" si="14"/>
        <v>0.43258995567654351</v>
      </c>
      <c r="AK39" s="4">
        <f t="shared" si="15"/>
        <v>4.9539999999999997</v>
      </c>
    </row>
    <row r="40" spans="1:37" s="4" customFormat="1" x14ac:dyDescent="0.25">
      <c r="A40" s="4" t="s">
        <v>41</v>
      </c>
      <c r="B40" s="4">
        <v>178</v>
      </c>
      <c r="C40" s="4" t="s">
        <v>19</v>
      </c>
      <c r="D40" s="10">
        <v>59.5</v>
      </c>
      <c r="E40" s="10">
        <v>40</v>
      </c>
      <c r="F40" s="6">
        <v>0.91600000000000004</v>
      </c>
      <c r="G40" s="4">
        <v>0.31900000000000001</v>
      </c>
      <c r="H40" s="6">
        <v>0.88600000000000001</v>
      </c>
      <c r="I40" s="10">
        <f t="shared" si="16"/>
        <v>0.36004514672686233</v>
      </c>
      <c r="J40" s="10">
        <f t="shared" si="1"/>
        <v>0.34825327510917031</v>
      </c>
      <c r="K40" s="6">
        <v>10.066000000000001</v>
      </c>
      <c r="L40" s="11">
        <f t="shared" si="2"/>
        <v>10.982000000000001</v>
      </c>
      <c r="M40" s="11">
        <v>12.03</v>
      </c>
      <c r="N40" s="4">
        <v>2.1779999999999999</v>
      </c>
      <c r="O40" s="10">
        <f t="shared" si="3"/>
        <v>2.4969999999999999</v>
      </c>
      <c r="P40" s="10">
        <v>1.611</v>
      </c>
      <c r="Q40" s="10">
        <f t="shared" si="4"/>
        <v>0.22737206337643412</v>
      </c>
      <c r="R40" s="10">
        <f t="shared" si="5"/>
        <v>0.13391521197007483</v>
      </c>
      <c r="S40">
        <f t="shared" si="6"/>
        <v>3.6933581626319056</v>
      </c>
      <c r="T40">
        <f t="shared" si="7"/>
        <v>1.4483933787731258</v>
      </c>
      <c r="U40" s="6">
        <v>0.997</v>
      </c>
      <c r="V40" s="6">
        <v>0.90400000000000003</v>
      </c>
      <c r="W40" s="4">
        <v>0.45600000000000002</v>
      </c>
      <c r="X40" s="10">
        <f t="shared" si="8"/>
        <v>0.50442477876106195</v>
      </c>
      <c r="Y40" s="10">
        <f t="shared" si="9"/>
        <v>0.45737211634904718</v>
      </c>
      <c r="Z40" s="6">
        <v>0.61399999999999999</v>
      </c>
      <c r="AA40" s="6">
        <v>18.725999999999999</v>
      </c>
      <c r="AB40" s="4">
        <v>0.26600000000000001</v>
      </c>
      <c r="AC40" s="10">
        <f t="shared" si="10"/>
        <v>30.498371335504885</v>
      </c>
      <c r="AD40" s="10">
        <f t="shared" si="11"/>
        <v>0.43322475570032576</v>
      </c>
      <c r="AE40" s="6">
        <v>17.687999999999999</v>
      </c>
      <c r="AF40" s="4">
        <v>7.1050000000000004</v>
      </c>
      <c r="AG40" s="11">
        <f t="shared" si="12"/>
        <v>19.298999999999999</v>
      </c>
      <c r="AH40" s="10">
        <f t="shared" si="13"/>
        <v>7.8270000000000008</v>
      </c>
      <c r="AI40" s="10">
        <f t="shared" si="14"/>
        <v>0.40556505518420649</v>
      </c>
      <c r="AK40" s="4">
        <f t="shared" si="15"/>
        <v>4.1079999999999997</v>
      </c>
    </row>
    <row r="41" spans="1:37" s="4" customFormat="1" x14ac:dyDescent="0.25">
      <c r="A41" s="4" t="s">
        <v>45</v>
      </c>
      <c r="B41" s="4">
        <v>178</v>
      </c>
      <c r="C41" s="4" t="s">
        <v>19</v>
      </c>
      <c r="D41" s="10">
        <v>56</v>
      </c>
      <c r="E41" s="10">
        <v>34</v>
      </c>
      <c r="F41" s="6">
        <v>1.35</v>
      </c>
      <c r="G41" s="6">
        <v>0.48899999999999999</v>
      </c>
      <c r="H41" s="6">
        <v>1.3069999999999999</v>
      </c>
      <c r="I41" s="10">
        <f t="shared" si="16"/>
        <v>0.37413925019127775</v>
      </c>
      <c r="J41" s="10">
        <f t="shared" si="1"/>
        <v>0.36222222222222217</v>
      </c>
      <c r="K41" s="6">
        <v>17.527000000000001</v>
      </c>
      <c r="L41" s="11">
        <f t="shared" si="2"/>
        <v>18.877000000000002</v>
      </c>
      <c r="M41" s="11">
        <v>7.5640000000000001</v>
      </c>
      <c r="N41" s="6">
        <v>3.2010000000000001</v>
      </c>
      <c r="O41" s="10">
        <f t="shared" si="3"/>
        <v>3.69</v>
      </c>
      <c r="P41" s="11">
        <v>0.73</v>
      </c>
      <c r="Q41" s="10">
        <f t="shared" si="4"/>
        <v>0.19547597605551728</v>
      </c>
      <c r="R41" s="10">
        <f t="shared" si="5"/>
        <v>9.6509783183500786E-2</v>
      </c>
      <c r="S41">
        <f t="shared" si="6"/>
        <v>7.6712328767123283</v>
      </c>
      <c r="T41">
        <f t="shared" si="7"/>
        <v>1.2669683257918551</v>
      </c>
      <c r="U41" s="6">
        <v>1.0489999999999999</v>
      </c>
      <c r="V41" s="6">
        <v>0.91</v>
      </c>
      <c r="W41" s="6">
        <v>0.51600000000000001</v>
      </c>
      <c r="X41" s="10">
        <f t="shared" si="8"/>
        <v>0.56703296703296702</v>
      </c>
      <c r="Y41" s="10">
        <f t="shared" si="9"/>
        <v>0.49189704480457586</v>
      </c>
      <c r="Z41" s="6">
        <v>1.282</v>
      </c>
      <c r="AA41" s="6">
        <v>34.58</v>
      </c>
      <c r="AB41" s="6">
        <v>0.57299999999999995</v>
      </c>
      <c r="AC41" s="10">
        <f t="shared" si="10"/>
        <v>26.973478939157566</v>
      </c>
      <c r="AD41" s="10">
        <f t="shared" si="11"/>
        <v>0.44695787831513256</v>
      </c>
      <c r="AE41" s="6">
        <v>19.004000000000001</v>
      </c>
      <c r="AF41" s="6">
        <v>8.09</v>
      </c>
      <c r="AG41" s="11">
        <f t="shared" si="12"/>
        <v>21.335000000000001</v>
      </c>
      <c r="AH41" s="10">
        <f t="shared" si="13"/>
        <v>9.1790000000000003</v>
      </c>
      <c r="AI41" s="10">
        <f t="shared" si="14"/>
        <v>0.43023201312397469</v>
      </c>
      <c r="AK41" s="4">
        <f t="shared" si="15"/>
        <v>4.42</v>
      </c>
    </row>
    <row r="42" spans="1:37" s="4" customFormat="1" x14ac:dyDescent="0.25">
      <c r="A42" s="4" t="s">
        <v>49</v>
      </c>
      <c r="B42" s="4">
        <v>178</v>
      </c>
      <c r="C42" s="4" t="s">
        <v>19</v>
      </c>
      <c r="D42" s="10">
        <v>55</v>
      </c>
      <c r="E42" s="10">
        <v>20</v>
      </c>
      <c r="F42" s="6">
        <v>0.87</v>
      </c>
      <c r="G42" s="6">
        <v>0.32300000000000001</v>
      </c>
      <c r="H42" s="6">
        <v>0.81100000000000005</v>
      </c>
      <c r="I42" s="10">
        <f t="shared" si="16"/>
        <v>0.39827373612823674</v>
      </c>
      <c r="J42" s="10">
        <f t="shared" si="1"/>
        <v>0.37126436781609196</v>
      </c>
      <c r="K42" s="6">
        <v>9.3059999999999992</v>
      </c>
      <c r="L42" s="11">
        <f t="shared" si="2"/>
        <v>10.175999999999998</v>
      </c>
      <c r="M42" s="11">
        <v>12.48</v>
      </c>
      <c r="N42" s="6">
        <v>1.875</v>
      </c>
      <c r="O42" s="10">
        <f t="shared" si="3"/>
        <v>2.198</v>
      </c>
      <c r="P42" s="11">
        <v>1.673</v>
      </c>
      <c r="Q42" s="10">
        <f t="shared" si="4"/>
        <v>0.21599842767295602</v>
      </c>
      <c r="R42" s="10">
        <f t="shared" si="5"/>
        <v>0.13405448717948718</v>
      </c>
      <c r="S42">
        <f t="shared" si="6"/>
        <v>3.2875074716078898</v>
      </c>
      <c r="T42">
        <f t="shared" si="7"/>
        <v>1.4208214931542238</v>
      </c>
      <c r="U42" s="6">
        <v>0.78</v>
      </c>
      <c r="V42" s="6">
        <v>0.68500000000000005</v>
      </c>
      <c r="W42" s="6">
        <v>0.35799999999999998</v>
      </c>
      <c r="X42" s="10">
        <f t="shared" si="8"/>
        <v>0.52262773722627731</v>
      </c>
      <c r="Y42" s="10">
        <f t="shared" si="9"/>
        <v>0.45897435897435895</v>
      </c>
      <c r="Z42" s="6">
        <v>0.82199999999999995</v>
      </c>
      <c r="AA42" s="6">
        <v>23.423999999999999</v>
      </c>
      <c r="AB42" s="6">
        <v>0.34499999999999997</v>
      </c>
      <c r="AC42" s="10">
        <f t="shared" si="10"/>
        <v>28.496350364963504</v>
      </c>
      <c r="AD42" s="10">
        <f t="shared" si="11"/>
        <v>0.41970802919708028</v>
      </c>
      <c r="AE42" s="6">
        <v>14.896000000000001</v>
      </c>
      <c r="AF42" s="6">
        <v>5.9420000000000002</v>
      </c>
      <c r="AG42" s="11">
        <f t="shared" si="12"/>
        <v>16.498000000000001</v>
      </c>
      <c r="AH42" s="10">
        <f t="shared" si="13"/>
        <v>6.6449999999999996</v>
      </c>
      <c r="AI42" s="10">
        <f t="shared" si="14"/>
        <v>0.40277609407200865</v>
      </c>
      <c r="AK42" s="4">
        <f t="shared" si="15"/>
        <v>3.871</v>
      </c>
    </row>
    <row r="43" spans="1:37" s="4" customFormat="1" x14ac:dyDescent="0.25">
      <c r="A43" s="4" t="s">
        <v>55</v>
      </c>
      <c r="B43" s="4">
        <v>178</v>
      </c>
      <c r="C43" s="4" t="s">
        <v>19</v>
      </c>
      <c r="D43" s="10">
        <v>63.5</v>
      </c>
      <c r="E43" s="10">
        <v>33</v>
      </c>
      <c r="F43" s="6">
        <v>0.82599999999999996</v>
      </c>
      <c r="G43" s="4">
        <v>0.30099999999999999</v>
      </c>
      <c r="H43" s="6">
        <v>0.76800000000000002</v>
      </c>
      <c r="I43" s="10">
        <f t="shared" si="16"/>
        <v>0.39192708333333331</v>
      </c>
      <c r="J43" s="10">
        <f t="shared" si="1"/>
        <v>0.36440677966101698</v>
      </c>
      <c r="K43" s="6">
        <v>9.0660000000000007</v>
      </c>
      <c r="L43" s="11">
        <f t="shared" si="2"/>
        <v>9.8920000000000012</v>
      </c>
      <c r="M43" s="11">
        <v>6.5640000000000001</v>
      </c>
      <c r="N43" s="4">
        <v>1.8120000000000001</v>
      </c>
      <c r="O43" s="10">
        <f t="shared" si="3"/>
        <v>2.113</v>
      </c>
      <c r="P43" s="10">
        <v>1.1000000000000001</v>
      </c>
      <c r="Q43" s="10">
        <f t="shared" si="4"/>
        <v>0.21360695511524461</v>
      </c>
      <c r="R43" s="10">
        <f t="shared" si="5"/>
        <v>0.16758074344911641</v>
      </c>
      <c r="S43">
        <f t="shared" si="6"/>
        <v>5.7727272727272716</v>
      </c>
      <c r="T43">
        <f t="shared" si="7"/>
        <v>1.9763460939931528</v>
      </c>
      <c r="U43" s="6">
        <v>0.82399999999999995</v>
      </c>
      <c r="V43" s="6">
        <v>0.72699999999999998</v>
      </c>
      <c r="W43" s="4">
        <v>0.36399999999999999</v>
      </c>
      <c r="X43" s="10">
        <f t="shared" si="8"/>
        <v>0.50068775790921594</v>
      </c>
      <c r="Y43" s="10">
        <f t="shared" si="9"/>
        <v>0.44174757281553401</v>
      </c>
      <c r="Z43" s="6">
        <v>0.79400000000000004</v>
      </c>
      <c r="AA43" s="6">
        <v>21.457000000000001</v>
      </c>
      <c r="AB43" s="4">
        <v>0.311</v>
      </c>
      <c r="AC43" s="10">
        <f t="shared" si="10"/>
        <v>27.023929471032744</v>
      </c>
      <c r="AD43" s="10">
        <f t="shared" si="11"/>
        <v>0.39168765743073047</v>
      </c>
      <c r="AE43" s="6">
        <v>16.402999999999999</v>
      </c>
      <c r="AF43" s="4">
        <v>5.9459999999999997</v>
      </c>
      <c r="AG43" s="11">
        <f t="shared" si="12"/>
        <v>18.021000000000001</v>
      </c>
      <c r="AH43" s="10">
        <f t="shared" si="13"/>
        <v>6.6209999999999996</v>
      </c>
      <c r="AI43" s="10">
        <f t="shared" si="14"/>
        <v>0.36740469452305641</v>
      </c>
      <c r="AK43" s="4">
        <f t="shared" si="15"/>
        <v>3.2130000000000001</v>
      </c>
    </row>
    <row r="44" spans="1:37" s="4" customFormat="1" x14ac:dyDescent="0.25">
      <c r="A44" s="4" t="s">
        <v>56</v>
      </c>
      <c r="B44" s="4">
        <v>178</v>
      </c>
      <c r="C44" s="4" t="s">
        <v>19</v>
      </c>
      <c r="D44" s="10">
        <v>65</v>
      </c>
      <c r="E44" s="10">
        <v>37</v>
      </c>
      <c r="F44" s="19">
        <v>1.0549999999999999</v>
      </c>
      <c r="G44" s="20">
        <v>0.38800000000000001</v>
      </c>
      <c r="H44" s="19">
        <v>0.94</v>
      </c>
      <c r="I44" s="20">
        <f t="shared" si="16"/>
        <v>0.41276595744680855</v>
      </c>
      <c r="J44" s="20">
        <f t="shared" si="1"/>
        <v>0.36777251184834125</v>
      </c>
      <c r="K44" s="19">
        <v>1.5640000000000001</v>
      </c>
      <c r="L44" s="19">
        <f t="shared" si="2"/>
        <v>2.6189999999999998</v>
      </c>
      <c r="M44" s="19">
        <v>13.621</v>
      </c>
      <c r="N44" s="20">
        <v>2.2549999999999999</v>
      </c>
      <c r="O44" s="20">
        <f t="shared" si="3"/>
        <v>2.6429999999999998</v>
      </c>
      <c r="P44" s="20">
        <v>1.6479999999999999</v>
      </c>
      <c r="Q44" s="20">
        <f t="shared" si="4"/>
        <v>1.0091638029782359</v>
      </c>
      <c r="R44" s="10">
        <f t="shared" si="5"/>
        <v>0.12098964833712648</v>
      </c>
      <c r="S44">
        <f t="shared" si="6"/>
        <v>3.9441747572815538</v>
      </c>
      <c r="T44">
        <f t="shared" si="7"/>
        <v>1.5147984152878118</v>
      </c>
      <c r="U44" s="6">
        <v>1.2829999999999999</v>
      </c>
      <c r="V44" s="6">
        <v>1.1200000000000001</v>
      </c>
      <c r="W44" s="4">
        <v>0.55700000000000005</v>
      </c>
      <c r="X44" s="10">
        <f t="shared" si="8"/>
        <v>0.49732142857142858</v>
      </c>
      <c r="Y44" s="10">
        <f t="shared" si="9"/>
        <v>0.43413873733437264</v>
      </c>
      <c r="Z44" s="6">
        <v>0.47099999999999997</v>
      </c>
      <c r="AA44" s="6">
        <v>14.327999999999999</v>
      </c>
      <c r="AB44" s="4">
        <v>0.17599999999999999</v>
      </c>
      <c r="AC44" s="10">
        <f t="shared" si="10"/>
        <v>30.420382165605098</v>
      </c>
      <c r="AD44" s="10">
        <f t="shared" si="11"/>
        <v>0.37367303609341823</v>
      </c>
      <c r="AE44" s="6">
        <v>26.178000000000001</v>
      </c>
      <c r="AF44" s="4">
        <v>10.396000000000001</v>
      </c>
      <c r="AG44" s="11">
        <f t="shared" si="12"/>
        <v>27.932000000000002</v>
      </c>
      <c r="AH44" s="10">
        <f t="shared" si="13"/>
        <v>11.129000000000001</v>
      </c>
      <c r="AI44" s="10">
        <f t="shared" si="14"/>
        <v>0.3984319060575684</v>
      </c>
      <c r="AK44" s="4">
        <f t="shared" si="15"/>
        <v>4.2909999999999995</v>
      </c>
    </row>
    <row r="45" spans="1:37" s="4" customFormat="1" x14ac:dyDescent="0.25">
      <c r="A45" s="4" t="s">
        <v>57</v>
      </c>
      <c r="B45" s="4">
        <v>178</v>
      </c>
      <c r="C45" s="4" t="s">
        <v>19</v>
      </c>
      <c r="D45" s="10">
        <v>85.5</v>
      </c>
      <c r="E45" s="10">
        <v>40</v>
      </c>
      <c r="F45" s="6">
        <v>0.80500000000000005</v>
      </c>
      <c r="G45" s="4">
        <v>0.28899999999999998</v>
      </c>
      <c r="H45" s="6">
        <v>0.72599999999999998</v>
      </c>
      <c r="I45" s="10">
        <f t="shared" si="16"/>
        <v>0.39807162534435259</v>
      </c>
      <c r="J45" s="10">
        <f t="shared" si="1"/>
        <v>0.35900621118012416</v>
      </c>
      <c r="K45" s="6">
        <v>9.3940000000000001</v>
      </c>
      <c r="L45" s="11">
        <f t="shared" si="2"/>
        <v>10.199</v>
      </c>
      <c r="M45" s="11">
        <v>10.254</v>
      </c>
      <c r="N45" s="4">
        <v>1.756</v>
      </c>
      <c r="O45" s="10">
        <f t="shared" si="3"/>
        <v>2.0449999999999999</v>
      </c>
      <c r="P45" s="10">
        <v>1.1259999999999999</v>
      </c>
      <c r="Q45" s="10">
        <f t="shared" si="4"/>
        <v>0.20050985390724579</v>
      </c>
      <c r="R45" s="10">
        <f t="shared" si="5"/>
        <v>0.10981080553930173</v>
      </c>
      <c r="S45">
        <f t="shared" si="6"/>
        <v>7.593250444049735</v>
      </c>
      <c r="T45">
        <f t="shared" si="7"/>
        <v>2.6963103122043521</v>
      </c>
      <c r="U45" s="6">
        <v>0.92900000000000005</v>
      </c>
      <c r="V45" s="6">
        <v>0.80800000000000005</v>
      </c>
      <c r="W45" s="4">
        <v>0.39</v>
      </c>
      <c r="X45" s="10">
        <f t="shared" si="8"/>
        <v>0.48267326732673266</v>
      </c>
      <c r="Y45" s="10">
        <f t="shared" si="9"/>
        <v>0.41980624327233584</v>
      </c>
      <c r="Z45" s="6">
        <v>0.57199999999999995</v>
      </c>
      <c r="AA45" s="6">
        <v>18.100999999999999</v>
      </c>
      <c r="AB45" s="4">
        <v>0.23699999999999999</v>
      </c>
      <c r="AC45" s="10">
        <f t="shared" si="10"/>
        <v>31.645104895104897</v>
      </c>
      <c r="AD45" s="10">
        <f t="shared" si="11"/>
        <v>0.41433566433566432</v>
      </c>
      <c r="AE45" s="6">
        <v>23.574999999999999</v>
      </c>
      <c r="AF45" s="4">
        <v>8.6959999999999997</v>
      </c>
      <c r="AG45" s="11">
        <f t="shared" si="12"/>
        <v>25.075999999999997</v>
      </c>
      <c r="AH45" s="10">
        <f t="shared" si="13"/>
        <v>9.3230000000000004</v>
      </c>
      <c r="AI45" s="10">
        <f t="shared" si="14"/>
        <v>0.37178975913223805</v>
      </c>
      <c r="AK45" s="4">
        <f t="shared" si="15"/>
        <v>3.1709999999999998</v>
      </c>
    </row>
    <row r="46" spans="1:37" s="4" customFormat="1" x14ac:dyDescent="0.25">
      <c r="A46" s="4" t="s">
        <v>61</v>
      </c>
      <c r="B46" s="4">
        <v>178</v>
      </c>
      <c r="C46" s="4" t="s">
        <v>19</v>
      </c>
      <c r="D46" s="10">
        <v>74</v>
      </c>
      <c r="E46" s="10">
        <v>36.5</v>
      </c>
      <c r="F46" s="6">
        <v>1.0960000000000001</v>
      </c>
      <c r="G46" s="4">
        <v>0.41899999999999998</v>
      </c>
      <c r="H46" s="6">
        <v>1.026</v>
      </c>
      <c r="I46" s="10">
        <f t="shared" si="16"/>
        <v>0.40838206627680307</v>
      </c>
      <c r="J46" s="10">
        <f t="shared" si="1"/>
        <v>0.38229927007299264</v>
      </c>
      <c r="K46" s="6">
        <v>10.477</v>
      </c>
      <c r="L46" s="11">
        <f t="shared" si="2"/>
        <v>11.573</v>
      </c>
      <c r="M46" s="11">
        <v>11.944000000000001</v>
      </c>
      <c r="N46" s="4">
        <v>2.29</v>
      </c>
      <c r="O46" s="10">
        <f t="shared" si="3"/>
        <v>2.7090000000000001</v>
      </c>
      <c r="P46" s="10">
        <v>1.4019999999999999</v>
      </c>
      <c r="Q46" s="10">
        <f t="shared" si="4"/>
        <v>0.23407932256113367</v>
      </c>
      <c r="R46" s="10">
        <f t="shared" si="5"/>
        <v>0.11738111185532484</v>
      </c>
      <c r="S46">
        <f t="shared" si="6"/>
        <v>5.2781740370898724</v>
      </c>
      <c r="T46">
        <f t="shared" si="7"/>
        <v>1.8000486499635127</v>
      </c>
      <c r="U46" s="6">
        <v>1.383</v>
      </c>
      <c r="V46" s="6">
        <v>1.21</v>
      </c>
      <c r="W46" s="4">
        <v>0.60099999999999998</v>
      </c>
      <c r="X46" s="10">
        <f t="shared" si="8"/>
        <v>0.49669421487603305</v>
      </c>
      <c r="Y46" s="10">
        <f t="shared" si="9"/>
        <v>0.43456254519161241</v>
      </c>
      <c r="Z46" s="6">
        <v>0.84099999999999997</v>
      </c>
      <c r="AA46" s="6">
        <v>24.155000000000001</v>
      </c>
      <c r="AB46" s="4">
        <v>0.34399999999999997</v>
      </c>
      <c r="AC46" s="10">
        <f t="shared" si="10"/>
        <v>28.721759809750299</v>
      </c>
      <c r="AD46" s="10">
        <f t="shared" si="11"/>
        <v>0.40903686087990487</v>
      </c>
      <c r="AE46" s="6">
        <v>21.885000000000002</v>
      </c>
      <c r="AF46" s="4">
        <v>9.0909999999999993</v>
      </c>
      <c r="AG46" s="11">
        <f t="shared" si="12"/>
        <v>24.109000000000002</v>
      </c>
      <c r="AH46" s="10">
        <f t="shared" si="13"/>
        <v>10.035999999999998</v>
      </c>
      <c r="AI46" s="10">
        <f t="shared" si="14"/>
        <v>0.41627607947239609</v>
      </c>
      <c r="AK46" s="4">
        <f t="shared" si="15"/>
        <v>4.1109999999999998</v>
      </c>
    </row>
    <row r="47" spans="1:37" s="4" customFormat="1" x14ac:dyDescent="0.25">
      <c r="A47" s="4" t="s">
        <v>62</v>
      </c>
      <c r="B47" s="4">
        <v>178</v>
      </c>
      <c r="C47" s="4" t="s">
        <v>19</v>
      </c>
      <c r="D47" s="10">
        <v>45.5</v>
      </c>
      <c r="E47" s="10">
        <v>41</v>
      </c>
      <c r="F47" s="6">
        <v>0.79200000000000004</v>
      </c>
      <c r="G47" s="4">
        <v>0.27200000000000002</v>
      </c>
      <c r="H47" s="6">
        <v>0.73499999999999999</v>
      </c>
      <c r="I47" s="10">
        <f t="shared" si="16"/>
        <v>0.37006802721088439</v>
      </c>
      <c r="J47" s="10">
        <f t="shared" si="1"/>
        <v>0.34343434343434343</v>
      </c>
      <c r="K47" s="6">
        <v>7.5730000000000004</v>
      </c>
      <c r="L47" s="11">
        <f t="shared" si="2"/>
        <v>8.3650000000000002</v>
      </c>
      <c r="M47" s="11">
        <v>4.9569999999999999</v>
      </c>
      <c r="N47" s="4">
        <v>1.4019999999999999</v>
      </c>
      <c r="O47" s="10">
        <f t="shared" si="3"/>
        <v>1.6739999999999999</v>
      </c>
      <c r="P47" s="10">
        <v>0.63200000000000001</v>
      </c>
      <c r="Q47" s="10">
        <f t="shared" si="4"/>
        <v>0.20011954572624027</v>
      </c>
      <c r="R47" s="10">
        <f t="shared" si="5"/>
        <v>0.12749646963889449</v>
      </c>
      <c r="S47">
        <f t="shared" si="6"/>
        <v>7.1993670886075947</v>
      </c>
      <c r="T47">
        <f t="shared" si="7"/>
        <v>1.9731136166522114</v>
      </c>
      <c r="U47" s="6">
        <v>1.2350000000000001</v>
      </c>
      <c r="V47" s="6">
        <v>1.075</v>
      </c>
      <c r="W47" s="4">
        <v>0.52</v>
      </c>
      <c r="X47" s="10">
        <f t="shared" si="8"/>
        <v>0.48372093023255819</v>
      </c>
      <c r="Y47" s="10">
        <f t="shared" si="9"/>
        <v>0.42105263157894735</v>
      </c>
      <c r="Z47" s="6">
        <v>0.91</v>
      </c>
      <c r="AA47" s="6">
        <v>25.89</v>
      </c>
      <c r="AB47" s="4">
        <v>0.35599999999999998</v>
      </c>
      <c r="AC47" s="10">
        <f t="shared" si="10"/>
        <v>28.450549450549449</v>
      </c>
      <c r="AD47" s="10">
        <f t="shared" si="11"/>
        <v>0.39120879120879115</v>
      </c>
      <c r="AE47" s="6">
        <v>16.34</v>
      </c>
      <c r="AF47" s="4">
        <v>6.0860000000000003</v>
      </c>
      <c r="AG47" s="11">
        <f t="shared" si="12"/>
        <v>18.484999999999999</v>
      </c>
      <c r="AH47" s="10">
        <f t="shared" si="13"/>
        <v>6.9619999999999997</v>
      </c>
      <c r="AI47" s="10">
        <f t="shared" si="14"/>
        <v>0.37662969975655936</v>
      </c>
      <c r="AK47" s="4">
        <f t="shared" si="15"/>
        <v>2.306</v>
      </c>
    </row>
    <row r="48" spans="1:37" s="4" customFormat="1" x14ac:dyDescent="0.25">
      <c r="A48" s="4" t="s">
        <v>65</v>
      </c>
      <c r="B48" s="4">
        <v>178</v>
      </c>
      <c r="C48" s="4" t="s">
        <v>19</v>
      </c>
      <c r="D48" s="10" t="s">
        <v>33</v>
      </c>
      <c r="E48" s="10" t="s">
        <v>33</v>
      </c>
      <c r="F48" s="6">
        <v>1.1279999999999999</v>
      </c>
      <c r="G48" s="4">
        <v>0.432</v>
      </c>
      <c r="H48" s="6">
        <v>1.0249999999999999</v>
      </c>
      <c r="I48" s="10">
        <f t="shared" si="16"/>
        <v>0.42146341463414638</v>
      </c>
      <c r="J48" s="10">
        <f t="shared" si="1"/>
        <v>0.38297872340425537</v>
      </c>
      <c r="K48" s="6">
        <v>15.413</v>
      </c>
      <c r="L48" s="11">
        <f t="shared" si="2"/>
        <v>16.541</v>
      </c>
      <c r="M48" s="11">
        <v>9.4849999999999994</v>
      </c>
      <c r="N48" s="4">
        <v>3.3050000000000002</v>
      </c>
      <c r="O48" s="10">
        <f t="shared" si="3"/>
        <v>3.7370000000000001</v>
      </c>
      <c r="P48" s="10">
        <v>1.03</v>
      </c>
      <c r="Q48" s="10">
        <f t="shared" si="4"/>
        <v>0.22592346291034399</v>
      </c>
      <c r="R48" s="10">
        <f t="shared" si="5"/>
        <v>0.10859251449657355</v>
      </c>
      <c r="S48" t="e">
        <f t="shared" si="6"/>
        <v>#VALUE!</v>
      </c>
      <c r="T48" t="e">
        <f t="shared" si="7"/>
        <v>#VALUE!</v>
      </c>
      <c r="U48" s="6">
        <v>1.61</v>
      </c>
      <c r="V48" s="6">
        <v>3.3820000000000001</v>
      </c>
      <c r="W48" s="4">
        <v>0.74299999999999999</v>
      </c>
      <c r="X48" s="10">
        <f t="shared" si="8"/>
        <v>0.21969248965109403</v>
      </c>
      <c r="Y48" s="10">
        <f t="shared" si="9"/>
        <v>0.46149068322981363</v>
      </c>
      <c r="Z48" s="6">
        <v>1.2549999999999999</v>
      </c>
      <c r="AA48" s="6">
        <v>34.5</v>
      </c>
      <c r="AB48" s="4">
        <v>0.45600000000000002</v>
      </c>
      <c r="AC48" s="10">
        <f t="shared" si="10"/>
        <v>27.490039840637454</v>
      </c>
      <c r="AD48" s="10">
        <f t="shared" si="11"/>
        <v>0.36334661354581677</v>
      </c>
      <c r="AE48" s="6">
        <v>24.989000000000001</v>
      </c>
      <c r="AF48" s="4">
        <v>10.233000000000001</v>
      </c>
      <c r="AG48" s="11">
        <f t="shared" si="12"/>
        <v>27.853999999999999</v>
      </c>
      <c r="AH48" s="10">
        <f t="shared" si="13"/>
        <v>11.432</v>
      </c>
      <c r="AI48" s="10">
        <f t="shared" si="14"/>
        <v>0.41042579162777343</v>
      </c>
      <c r="AK48" s="4">
        <f t="shared" si="15"/>
        <v>4.7670000000000003</v>
      </c>
    </row>
    <row r="49" spans="1:37" s="4" customFormat="1" x14ac:dyDescent="0.25">
      <c r="A49" s="4" t="s">
        <v>68</v>
      </c>
      <c r="B49" s="4">
        <v>178</v>
      </c>
      <c r="C49" s="4" t="s">
        <v>19</v>
      </c>
      <c r="D49" s="10">
        <v>70</v>
      </c>
      <c r="E49" s="10">
        <v>71.5</v>
      </c>
      <c r="F49" s="6">
        <v>1.74</v>
      </c>
      <c r="G49" s="4">
        <v>0.68799999999999994</v>
      </c>
      <c r="H49" s="6">
        <v>1.63</v>
      </c>
      <c r="I49" s="10">
        <f t="shared" si="16"/>
        <v>0.42208588957055215</v>
      </c>
      <c r="J49" s="10">
        <f t="shared" si="1"/>
        <v>0.39540229885057471</v>
      </c>
      <c r="K49" s="6">
        <v>20.535</v>
      </c>
      <c r="L49" s="11">
        <f t="shared" si="2"/>
        <v>22.274999999999999</v>
      </c>
      <c r="M49" s="11">
        <v>10.36</v>
      </c>
      <c r="N49" s="4">
        <v>3.9660000000000002</v>
      </c>
      <c r="O49" s="10">
        <f t="shared" si="3"/>
        <v>4.6539999999999999</v>
      </c>
      <c r="P49" s="10">
        <v>1.139</v>
      </c>
      <c r="Q49" s="10">
        <f t="shared" si="4"/>
        <v>0.20893378226711562</v>
      </c>
      <c r="R49" s="10">
        <f t="shared" si="5"/>
        <v>0.10994208494208495</v>
      </c>
      <c r="S49">
        <f t="shared" si="6"/>
        <v>6.1457418788410889</v>
      </c>
      <c r="T49">
        <f t="shared" si="7"/>
        <v>1.208354911099603</v>
      </c>
      <c r="U49" s="6">
        <v>1.851</v>
      </c>
      <c r="V49" s="6">
        <v>1.581</v>
      </c>
      <c r="W49" s="4">
        <v>0.88100000000000001</v>
      </c>
      <c r="X49" s="10">
        <f t="shared" si="8"/>
        <v>0.55724225173940545</v>
      </c>
      <c r="Y49" s="10">
        <f t="shared" si="9"/>
        <v>0.47595894111291193</v>
      </c>
      <c r="Z49" s="6">
        <v>0.83599999999999997</v>
      </c>
      <c r="AA49" s="6">
        <v>24.31</v>
      </c>
      <c r="AB49" s="4">
        <v>0.37</v>
      </c>
      <c r="AC49" s="10">
        <f t="shared" si="10"/>
        <v>29.078947368421051</v>
      </c>
      <c r="AD49" s="10">
        <f t="shared" si="11"/>
        <v>0.4425837320574163</v>
      </c>
      <c r="AE49" s="6">
        <v>28.773</v>
      </c>
      <c r="AF49" s="4">
        <v>12.063000000000001</v>
      </c>
      <c r="AG49" s="11">
        <f t="shared" si="12"/>
        <v>31.459999999999997</v>
      </c>
      <c r="AH49" s="10">
        <f t="shared" si="13"/>
        <v>13.314</v>
      </c>
      <c r="AI49" s="10">
        <f t="shared" si="14"/>
        <v>0.42320406865861415</v>
      </c>
      <c r="AK49" s="4">
        <f t="shared" si="15"/>
        <v>5.7930000000000001</v>
      </c>
    </row>
  </sheetData>
  <sortState ref="A3:AO49">
    <sortCondition ref="B3:B49"/>
  </sortState>
  <conditionalFormatting sqref="A1:A49">
    <cfRule type="duplicateValues" dxfId="21" priority="2"/>
  </conditionalFormatting>
  <conditionalFormatting sqref="R1:R49">
    <cfRule type="cellIs" dxfId="20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37" workbookViewId="0">
      <selection activeCell="A3" sqref="A3:XFD49"/>
    </sheetView>
  </sheetViews>
  <sheetFormatPr defaultRowHeight="15" x14ac:dyDescent="0.25"/>
  <sheetData>
    <row r="1" spans="1:42" s="4" customFormat="1" x14ac:dyDescent="0.25">
      <c r="A1" s="1"/>
      <c r="B1" s="4" t="s">
        <v>199</v>
      </c>
      <c r="C1" s="1" t="s">
        <v>0</v>
      </c>
      <c r="D1" s="15" t="s">
        <v>1</v>
      </c>
      <c r="E1" s="15"/>
      <c r="F1" s="2" t="s">
        <v>2</v>
      </c>
      <c r="G1" s="2"/>
      <c r="H1" s="2"/>
      <c r="I1" s="10"/>
      <c r="J1" s="10"/>
      <c r="K1" s="2" t="s">
        <v>3</v>
      </c>
      <c r="L1" s="10"/>
      <c r="M1" s="14"/>
      <c r="N1" s="3" t="s">
        <v>4</v>
      </c>
      <c r="O1" s="10"/>
      <c r="P1" s="12"/>
      <c r="Q1" s="10"/>
      <c r="R1" s="10"/>
      <c r="S1"/>
      <c r="T1"/>
      <c r="U1" s="1" t="s">
        <v>5</v>
      </c>
      <c r="V1" s="1"/>
      <c r="W1" s="3" t="s">
        <v>6</v>
      </c>
      <c r="X1" s="10"/>
      <c r="Y1" s="10"/>
      <c r="Z1" s="2" t="s">
        <v>7</v>
      </c>
      <c r="AA1" s="1"/>
      <c r="AB1" s="3" t="s">
        <v>176</v>
      </c>
      <c r="AC1" s="10"/>
      <c r="AD1" s="10"/>
      <c r="AE1" s="1" t="s">
        <v>8</v>
      </c>
      <c r="AF1" s="1"/>
      <c r="AG1" s="10"/>
      <c r="AH1" s="10"/>
      <c r="AI1" s="10"/>
    </row>
    <row r="2" spans="1:42" s="4" customFormat="1" x14ac:dyDescent="0.25">
      <c r="A2" s="5" t="s">
        <v>9</v>
      </c>
      <c r="C2" s="5"/>
      <c r="D2" s="16" t="s">
        <v>179</v>
      </c>
      <c r="E2" s="16" t="s">
        <v>180</v>
      </c>
      <c r="F2" s="3" t="s">
        <v>10</v>
      </c>
      <c r="G2" s="3" t="s">
        <v>11</v>
      </c>
      <c r="H2" s="3" t="s">
        <v>175</v>
      </c>
      <c r="I2" s="10" t="s">
        <v>166</v>
      </c>
      <c r="J2" s="10" t="s">
        <v>169</v>
      </c>
      <c r="K2" s="3" t="s">
        <v>12</v>
      </c>
      <c r="L2" s="10" t="s">
        <v>181</v>
      </c>
      <c r="M2" s="12" t="s">
        <v>182</v>
      </c>
      <c r="N2" s="3" t="s">
        <v>12</v>
      </c>
      <c r="O2" s="10" t="s">
        <v>183</v>
      </c>
      <c r="P2" s="12" t="s">
        <v>184</v>
      </c>
      <c r="Q2" s="10" t="s">
        <v>167</v>
      </c>
      <c r="R2" s="10" t="s">
        <v>168</v>
      </c>
      <c r="S2" s="10" t="s">
        <v>192</v>
      </c>
      <c r="T2" s="10" t="s">
        <v>193</v>
      </c>
      <c r="U2" s="3" t="s">
        <v>13</v>
      </c>
      <c r="V2" s="3" t="s">
        <v>14</v>
      </c>
      <c r="W2" s="3" t="s">
        <v>15</v>
      </c>
      <c r="X2" s="10" t="s">
        <v>170</v>
      </c>
      <c r="Y2" s="10" t="s">
        <v>171</v>
      </c>
      <c r="Z2" s="3" t="s">
        <v>10</v>
      </c>
      <c r="AA2" s="3" t="s">
        <v>16</v>
      </c>
      <c r="AB2" s="3" t="s">
        <v>15</v>
      </c>
      <c r="AC2" s="10" t="s">
        <v>172</v>
      </c>
      <c r="AD2" s="10" t="s">
        <v>173</v>
      </c>
      <c r="AE2" s="5" t="s">
        <v>17</v>
      </c>
      <c r="AF2" s="5" t="s">
        <v>11</v>
      </c>
      <c r="AG2" s="10" t="s">
        <v>177</v>
      </c>
      <c r="AH2" s="10" t="s">
        <v>178</v>
      </c>
      <c r="AI2" s="10" t="s">
        <v>174</v>
      </c>
      <c r="AK2" s="4" t="s">
        <v>194</v>
      </c>
      <c r="AM2" s="4" t="s">
        <v>195</v>
      </c>
      <c r="AN2" s="4" t="s">
        <v>196</v>
      </c>
      <c r="AO2" s="4" t="s">
        <v>197</v>
      </c>
      <c r="AP2" s="4" t="s">
        <v>198</v>
      </c>
    </row>
    <row r="3" spans="1:42" s="4" customFormat="1" x14ac:dyDescent="0.25">
      <c r="A3" s="4" t="s">
        <v>70</v>
      </c>
      <c r="B3" s="4">
        <v>180</v>
      </c>
      <c r="C3" s="4" t="s">
        <v>21</v>
      </c>
      <c r="D3" s="10">
        <v>78</v>
      </c>
      <c r="E3" s="10">
        <v>84.5</v>
      </c>
      <c r="F3" s="6">
        <v>2.39</v>
      </c>
      <c r="G3" s="4">
        <v>0.89800000000000002</v>
      </c>
      <c r="H3" s="6">
        <v>2.1349999999999998</v>
      </c>
      <c r="I3" s="10">
        <f t="shared" ref="I3:I49" si="0">G3/H3</f>
        <v>0.42060889929742395</v>
      </c>
      <c r="J3" s="10">
        <f t="shared" ref="J3:J49" si="1">G3/F3</f>
        <v>0.37573221757322173</v>
      </c>
      <c r="K3" s="6">
        <v>22.55</v>
      </c>
      <c r="L3" s="11">
        <f t="shared" ref="L3:L49" si="2">K3+F3</f>
        <v>24.94</v>
      </c>
      <c r="M3" s="11">
        <v>24.913</v>
      </c>
      <c r="N3" s="4">
        <v>8.49</v>
      </c>
      <c r="O3" s="10">
        <f t="shared" ref="O3:O49" si="3">N3+G3</f>
        <v>9.3879999999999999</v>
      </c>
      <c r="P3" s="10">
        <v>6.7549999999999999</v>
      </c>
      <c r="Q3" s="10">
        <f t="shared" ref="Q3:Q49" si="4">O3/L3</f>
        <v>0.37642341619887726</v>
      </c>
      <c r="R3" s="10">
        <f t="shared" ref="R3:R49" si="5">P3/M3</f>
        <v>0.27114357965720709</v>
      </c>
      <c r="S3">
        <f t="shared" ref="S3:S49" si="6">D3/10/P3</f>
        <v>1.1547002220577349</v>
      </c>
      <c r="T3">
        <f t="shared" ref="T3:T49" si="7">D3/10/(P3 +O3)</f>
        <v>0.48318156476491353</v>
      </c>
      <c r="U3" s="6">
        <v>2.5449999999999999</v>
      </c>
      <c r="V3" s="6">
        <v>2.242</v>
      </c>
      <c r="W3" s="4">
        <v>1.028</v>
      </c>
      <c r="X3" s="10">
        <f t="shared" ref="X3:X49" si="8">W3/V3</f>
        <v>0.45851917930419267</v>
      </c>
      <c r="Y3" s="10">
        <f t="shared" ref="Y3:Y49" si="9">W3/U3</f>
        <v>0.4039292730844794</v>
      </c>
      <c r="Z3" s="6">
        <v>2.0649999999999999</v>
      </c>
      <c r="AA3" s="6">
        <v>32.637</v>
      </c>
      <c r="AB3" s="4">
        <v>0.70099999999999996</v>
      </c>
      <c r="AC3" s="10">
        <f t="shared" ref="AC3:AC49" si="10">AA3/Z3</f>
        <v>15.804842615012108</v>
      </c>
      <c r="AD3" s="10">
        <f t="shared" ref="AD3:AD49" si="11">AB3/Z3</f>
        <v>0.33946731234866828</v>
      </c>
      <c r="AE3" s="6">
        <v>57.445</v>
      </c>
      <c r="AF3" s="4">
        <v>22.484000000000002</v>
      </c>
      <c r="AG3" s="11">
        <f t="shared" ref="AG3:AG49" si="12">AE3+Z3+U3</f>
        <v>62.055</v>
      </c>
      <c r="AH3" s="10">
        <f t="shared" ref="AH3:AH49" si="13">AF3+AB3+W3</f>
        <v>24.213000000000001</v>
      </c>
      <c r="AI3" s="10">
        <f t="shared" ref="AI3:AI49" si="14">AH3/AG3</f>
        <v>0.39018612521150592</v>
      </c>
      <c r="AK3" s="4">
        <f t="shared" ref="AK3:AK49" si="15">O3+P3</f>
        <v>16.143000000000001</v>
      </c>
    </row>
    <row r="4" spans="1:42" s="4" customFormat="1" x14ac:dyDescent="0.25">
      <c r="A4" s="4" t="s">
        <v>75</v>
      </c>
      <c r="B4" s="4">
        <v>180</v>
      </c>
      <c r="C4" s="4" t="s">
        <v>21</v>
      </c>
      <c r="D4" s="10">
        <v>75</v>
      </c>
      <c r="E4" s="10">
        <v>75</v>
      </c>
      <c r="F4" s="6">
        <v>1.55</v>
      </c>
      <c r="G4" s="6">
        <v>0.53200000000000003</v>
      </c>
      <c r="H4" s="6">
        <v>1.407</v>
      </c>
      <c r="I4" s="10">
        <f t="shared" si="0"/>
        <v>0.37810945273631841</v>
      </c>
      <c r="J4" s="10">
        <f t="shared" si="1"/>
        <v>0.34322580645161294</v>
      </c>
      <c r="K4" s="6">
        <v>19.925000000000001</v>
      </c>
      <c r="L4" s="11">
        <f t="shared" si="2"/>
        <v>21.475000000000001</v>
      </c>
      <c r="M4" s="11">
        <v>16.14</v>
      </c>
      <c r="N4" s="6">
        <v>5.2169999999999996</v>
      </c>
      <c r="O4" s="10">
        <f t="shared" si="3"/>
        <v>5.7489999999999997</v>
      </c>
      <c r="P4" s="11">
        <v>3.1240000000000001</v>
      </c>
      <c r="Q4" s="10">
        <f t="shared" si="4"/>
        <v>0.26770663562281721</v>
      </c>
      <c r="R4" s="10">
        <f t="shared" si="5"/>
        <v>0.19355638166047087</v>
      </c>
      <c r="S4">
        <f t="shared" si="6"/>
        <v>2.4007682458386683</v>
      </c>
      <c r="T4">
        <f t="shared" si="7"/>
        <v>0.84526090386565988</v>
      </c>
      <c r="U4" s="6">
        <v>1.913</v>
      </c>
      <c r="V4" s="6">
        <v>1.7050000000000001</v>
      </c>
      <c r="W4" s="6">
        <v>0.75</v>
      </c>
      <c r="X4" s="10">
        <f t="shared" si="8"/>
        <v>0.43988269794721407</v>
      </c>
      <c r="Y4" s="10">
        <f t="shared" si="9"/>
        <v>0.39205436487192891</v>
      </c>
      <c r="Z4" s="6">
        <v>1.98</v>
      </c>
      <c r="AA4" s="6">
        <v>46.512</v>
      </c>
      <c r="AB4" s="6">
        <v>0.66800000000000004</v>
      </c>
      <c r="AC4" s="10">
        <f t="shared" si="10"/>
        <v>23.490909090909092</v>
      </c>
      <c r="AD4" s="10">
        <f t="shared" si="11"/>
        <v>0.33737373737373738</v>
      </c>
      <c r="AE4" s="6">
        <v>37.837000000000003</v>
      </c>
      <c r="AF4" s="6">
        <v>12.930999999999999</v>
      </c>
      <c r="AG4" s="11">
        <f t="shared" si="12"/>
        <v>41.73</v>
      </c>
      <c r="AH4" s="10">
        <f t="shared" si="13"/>
        <v>14.348999999999998</v>
      </c>
      <c r="AI4" s="10">
        <f t="shared" si="14"/>
        <v>0.34385334291876346</v>
      </c>
      <c r="AK4" s="4">
        <f t="shared" si="15"/>
        <v>8.8729999999999993</v>
      </c>
    </row>
    <row r="5" spans="1:42" s="4" customFormat="1" x14ac:dyDescent="0.25">
      <c r="A5" s="4" t="s">
        <v>77</v>
      </c>
      <c r="B5" s="4">
        <v>180</v>
      </c>
      <c r="C5" s="4" t="s">
        <v>21</v>
      </c>
      <c r="D5" s="10">
        <v>75</v>
      </c>
      <c r="E5" s="10">
        <v>53</v>
      </c>
      <c r="F5" s="6">
        <v>1.4850000000000001</v>
      </c>
      <c r="G5" s="4">
        <v>0.47199999999999998</v>
      </c>
      <c r="H5" s="6">
        <v>1.413</v>
      </c>
      <c r="I5" s="10">
        <f t="shared" si="0"/>
        <v>0.3340410474168436</v>
      </c>
      <c r="J5" s="10">
        <f t="shared" si="1"/>
        <v>0.31784511784511782</v>
      </c>
      <c r="K5" s="6">
        <v>14.978</v>
      </c>
      <c r="L5" s="11">
        <f t="shared" si="2"/>
        <v>16.463000000000001</v>
      </c>
      <c r="M5" s="11">
        <v>8.5760000000000005</v>
      </c>
      <c r="N5" s="4">
        <v>3.383</v>
      </c>
      <c r="O5" s="10">
        <f t="shared" si="3"/>
        <v>3.855</v>
      </c>
      <c r="P5" s="10">
        <v>0.622</v>
      </c>
      <c r="Q5" s="10">
        <f t="shared" si="4"/>
        <v>0.23416145295511145</v>
      </c>
      <c r="R5" s="10">
        <f t="shared" si="5"/>
        <v>7.2527985074626863E-2</v>
      </c>
      <c r="S5">
        <f t="shared" si="6"/>
        <v>12.057877813504824</v>
      </c>
      <c r="T5">
        <f t="shared" si="7"/>
        <v>1.6752289479562206</v>
      </c>
      <c r="U5" s="6">
        <v>0.51400000000000001</v>
      </c>
      <c r="V5" s="6">
        <v>0.47599999999999998</v>
      </c>
      <c r="W5" s="4">
        <v>0.182</v>
      </c>
      <c r="X5" s="10">
        <f t="shared" si="8"/>
        <v>0.38235294117647062</v>
      </c>
      <c r="Y5" s="10">
        <f t="shared" si="9"/>
        <v>0.35408560311284043</v>
      </c>
      <c r="Z5" s="6">
        <v>1.387</v>
      </c>
      <c r="AA5" s="6">
        <v>29.832999999999998</v>
      </c>
      <c r="AB5" s="4">
        <v>0.44600000000000001</v>
      </c>
      <c r="AC5" s="10">
        <f t="shared" si="10"/>
        <v>21.50901225666907</v>
      </c>
      <c r="AD5" s="10">
        <f t="shared" si="11"/>
        <v>0.32155731795241527</v>
      </c>
      <c r="AE5" s="6">
        <v>22.992999999999999</v>
      </c>
      <c r="AF5" s="4">
        <v>7.4720000000000004</v>
      </c>
      <c r="AG5" s="11">
        <f t="shared" si="12"/>
        <v>24.893999999999998</v>
      </c>
      <c r="AH5" s="10">
        <f t="shared" si="13"/>
        <v>8.1</v>
      </c>
      <c r="AI5" s="10">
        <f t="shared" si="14"/>
        <v>0.32537960954446854</v>
      </c>
      <c r="AK5" s="4">
        <f t="shared" si="15"/>
        <v>4.4770000000000003</v>
      </c>
    </row>
    <row r="6" spans="1:42" s="4" customFormat="1" x14ac:dyDescent="0.25">
      <c r="A6" s="4" t="s">
        <v>82</v>
      </c>
      <c r="B6" s="4">
        <v>180</v>
      </c>
      <c r="C6" s="4" t="s">
        <v>21</v>
      </c>
      <c r="D6" s="10">
        <v>78</v>
      </c>
      <c r="E6" s="10">
        <v>88</v>
      </c>
      <c r="F6" s="6">
        <v>1.4359999999999999</v>
      </c>
      <c r="G6" s="6">
        <v>0.46300000000000002</v>
      </c>
      <c r="H6" s="6">
        <v>1.3080000000000001</v>
      </c>
      <c r="I6" s="10">
        <f t="shared" si="0"/>
        <v>0.35397553516819574</v>
      </c>
      <c r="J6" s="10">
        <f t="shared" si="1"/>
        <v>0.32242339832869082</v>
      </c>
      <c r="K6" s="6">
        <v>15.552</v>
      </c>
      <c r="L6" s="11">
        <f t="shared" si="2"/>
        <v>16.988</v>
      </c>
      <c r="M6" s="11">
        <v>9.3989999999999991</v>
      </c>
      <c r="N6" s="6">
        <v>3.7189999999999999</v>
      </c>
      <c r="O6" s="10">
        <f t="shared" si="3"/>
        <v>4.1819999999999995</v>
      </c>
      <c r="P6" s="11">
        <v>1.5860000000000001</v>
      </c>
      <c r="Q6" s="10">
        <f t="shared" si="4"/>
        <v>0.24617376971980218</v>
      </c>
      <c r="R6" s="10">
        <f t="shared" si="5"/>
        <v>0.16874135546334718</v>
      </c>
      <c r="S6">
        <f t="shared" si="6"/>
        <v>4.9180327868852451</v>
      </c>
      <c r="T6">
        <f t="shared" si="7"/>
        <v>1.3522884882108184</v>
      </c>
      <c r="U6" s="6">
        <v>1.784</v>
      </c>
      <c r="V6" s="6">
        <v>1.5980000000000001</v>
      </c>
      <c r="W6" s="6">
        <v>0.65200000000000002</v>
      </c>
      <c r="X6" s="10">
        <f t="shared" si="8"/>
        <v>0.40801001251564456</v>
      </c>
      <c r="Y6" s="10">
        <f t="shared" si="9"/>
        <v>0.36547085201793722</v>
      </c>
      <c r="Z6" s="6">
        <v>2.2429999999999999</v>
      </c>
      <c r="AA6" s="6">
        <v>48.222999999999999</v>
      </c>
      <c r="AB6" s="6">
        <v>0.80200000000000005</v>
      </c>
      <c r="AC6" s="10">
        <f t="shared" si="10"/>
        <v>21.499331252786448</v>
      </c>
      <c r="AD6" s="10">
        <f t="shared" si="11"/>
        <v>0.35755684351315209</v>
      </c>
      <c r="AE6" s="6">
        <v>31.829000000000001</v>
      </c>
      <c r="AF6" s="6">
        <v>10.731</v>
      </c>
      <c r="AG6" s="11">
        <f t="shared" si="12"/>
        <v>35.856000000000002</v>
      </c>
      <c r="AH6" s="10">
        <f t="shared" si="13"/>
        <v>12.184999999999999</v>
      </c>
      <c r="AI6" s="10">
        <f t="shared" si="14"/>
        <v>0.3398315484158857</v>
      </c>
      <c r="AK6" s="4">
        <f t="shared" si="15"/>
        <v>5.7679999999999998</v>
      </c>
    </row>
    <row r="7" spans="1:42" s="4" customFormat="1" x14ac:dyDescent="0.25">
      <c r="A7" s="8" t="s">
        <v>86</v>
      </c>
      <c r="B7" s="4">
        <v>180</v>
      </c>
      <c r="C7" s="4" t="s">
        <v>21</v>
      </c>
      <c r="D7" s="10">
        <v>59</v>
      </c>
      <c r="E7" s="10">
        <v>33.5</v>
      </c>
      <c r="F7" s="6">
        <v>0.39800000000000002</v>
      </c>
      <c r="G7" s="6">
        <v>0.157</v>
      </c>
      <c r="H7" s="6">
        <v>0.35399999999999998</v>
      </c>
      <c r="I7" s="10">
        <f t="shared" si="0"/>
        <v>0.44350282485875708</v>
      </c>
      <c r="J7" s="10">
        <f t="shared" si="1"/>
        <v>0.39447236180904521</v>
      </c>
      <c r="K7" s="6">
        <v>3.7429999999999999</v>
      </c>
      <c r="L7" s="11">
        <f t="shared" si="2"/>
        <v>4.141</v>
      </c>
      <c r="M7" s="11">
        <v>0.44500000000000001</v>
      </c>
      <c r="N7" s="6">
        <v>1.1930000000000001</v>
      </c>
      <c r="O7" s="10">
        <f t="shared" si="3"/>
        <v>1.35</v>
      </c>
      <c r="P7" s="19">
        <v>0.15049999999999999</v>
      </c>
      <c r="Q7" s="10">
        <f t="shared" si="4"/>
        <v>0.32600821057715529</v>
      </c>
      <c r="R7" s="10">
        <f t="shared" si="5"/>
        <v>0.33820224719101122</v>
      </c>
      <c r="S7">
        <f t="shared" si="6"/>
        <v>39.202657807308974</v>
      </c>
      <c r="T7">
        <f t="shared" si="7"/>
        <v>3.9320226591136285</v>
      </c>
      <c r="U7" s="6">
        <v>0.25800000000000001</v>
      </c>
      <c r="V7" s="6">
        <v>0.23300000000000001</v>
      </c>
      <c r="W7" s="6">
        <v>0.375</v>
      </c>
      <c r="X7" s="10">
        <f t="shared" si="8"/>
        <v>1.6094420600858368</v>
      </c>
      <c r="Y7" s="10">
        <f t="shared" si="9"/>
        <v>1.4534883720930232</v>
      </c>
      <c r="Z7" s="6">
        <v>0.80900000000000005</v>
      </c>
      <c r="AA7" s="6">
        <v>17.337</v>
      </c>
      <c r="AB7" s="6">
        <v>0.53100000000000003</v>
      </c>
      <c r="AC7" s="10">
        <f t="shared" si="10"/>
        <v>21.430160692212606</v>
      </c>
      <c r="AD7" s="10">
        <f t="shared" si="11"/>
        <v>0.65636588380716931</v>
      </c>
      <c r="AE7" s="6">
        <v>2.2669999999999999</v>
      </c>
      <c r="AF7" s="6">
        <v>4.97</v>
      </c>
      <c r="AG7" s="11">
        <f t="shared" si="12"/>
        <v>3.3340000000000001</v>
      </c>
      <c r="AH7" s="10">
        <f t="shared" si="13"/>
        <v>5.8759999999999994</v>
      </c>
      <c r="AI7" s="10">
        <f t="shared" si="14"/>
        <v>1.7624475104979003</v>
      </c>
      <c r="AK7" s="4">
        <f t="shared" si="15"/>
        <v>1.5005000000000002</v>
      </c>
    </row>
    <row r="8" spans="1:42" s="4" customFormat="1" x14ac:dyDescent="0.25">
      <c r="A8" s="4" t="s">
        <v>87</v>
      </c>
      <c r="B8" s="4">
        <v>180</v>
      </c>
      <c r="C8" s="4" t="s">
        <v>21</v>
      </c>
      <c r="D8" s="10">
        <v>75</v>
      </c>
      <c r="E8" s="10">
        <v>74</v>
      </c>
      <c r="F8" s="6">
        <v>1.139</v>
      </c>
      <c r="G8" s="6">
        <v>0.41499999999999998</v>
      </c>
      <c r="H8" s="6">
        <v>1.0309999999999999</v>
      </c>
      <c r="I8" s="10">
        <f t="shared" si="0"/>
        <v>0.40252182347235693</v>
      </c>
      <c r="J8" s="10">
        <f t="shared" si="1"/>
        <v>0.36435469710272167</v>
      </c>
      <c r="K8" s="6">
        <v>11.87</v>
      </c>
      <c r="L8" s="11">
        <f t="shared" si="2"/>
        <v>13.008999999999999</v>
      </c>
      <c r="M8" s="11">
        <v>11.093999999999999</v>
      </c>
      <c r="N8" s="6">
        <v>3.6349999999999998</v>
      </c>
      <c r="O8" s="10">
        <f t="shared" si="3"/>
        <v>4.05</v>
      </c>
      <c r="P8" s="11">
        <v>1.976</v>
      </c>
      <c r="Q8" s="10">
        <f t="shared" si="4"/>
        <v>0.31132293027903762</v>
      </c>
      <c r="R8" s="10">
        <f t="shared" si="5"/>
        <v>0.17811429601586443</v>
      </c>
      <c r="S8">
        <f t="shared" si="6"/>
        <v>3.7955465587044537</v>
      </c>
      <c r="T8">
        <f t="shared" si="7"/>
        <v>1.244606704281447</v>
      </c>
      <c r="U8" s="6">
        <v>1.248</v>
      </c>
      <c r="V8" s="6">
        <v>1.121</v>
      </c>
      <c r="W8" s="6">
        <v>0.495</v>
      </c>
      <c r="X8" s="10">
        <f t="shared" si="8"/>
        <v>0.44157002676181978</v>
      </c>
      <c r="Y8" s="10">
        <f t="shared" si="9"/>
        <v>0.39663461538461536</v>
      </c>
      <c r="Z8" s="6">
        <v>1.1499999999999999</v>
      </c>
      <c r="AA8" s="6">
        <v>22.06</v>
      </c>
      <c r="AB8" s="6">
        <v>0.41599999999999998</v>
      </c>
      <c r="AC8" s="10">
        <f t="shared" si="10"/>
        <v>19.182608695652174</v>
      </c>
      <c r="AD8" s="10">
        <f t="shared" si="11"/>
        <v>0.36173913043478262</v>
      </c>
      <c r="AE8" s="6">
        <v>28.295999999999999</v>
      </c>
      <c r="AF8" s="6">
        <v>10.170999999999999</v>
      </c>
      <c r="AG8" s="11">
        <f t="shared" si="12"/>
        <v>30.693999999999999</v>
      </c>
      <c r="AH8" s="10">
        <f t="shared" si="13"/>
        <v>11.081999999999999</v>
      </c>
      <c r="AI8" s="10">
        <f t="shared" si="14"/>
        <v>0.36104776177754605</v>
      </c>
      <c r="AK8" s="4">
        <f t="shared" si="15"/>
        <v>6.0259999999999998</v>
      </c>
    </row>
    <row r="9" spans="1:42" s="4" customFormat="1" x14ac:dyDescent="0.25">
      <c r="A9" s="4" t="s">
        <v>93</v>
      </c>
      <c r="B9" s="4">
        <v>180</v>
      </c>
      <c r="C9" s="4" t="s">
        <v>21</v>
      </c>
      <c r="D9" s="10">
        <v>76</v>
      </c>
      <c r="E9" s="10">
        <v>82</v>
      </c>
      <c r="F9" s="6">
        <v>1.67</v>
      </c>
      <c r="G9" s="4">
        <v>0.58799999999999997</v>
      </c>
      <c r="H9" s="6">
        <v>1.518</v>
      </c>
      <c r="I9" s="10">
        <f t="shared" si="0"/>
        <v>0.38735177865612647</v>
      </c>
      <c r="J9" s="10">
        <f t="shared" si="1"/>
        <v>0.35209580838323351</v>
      </c>
      <c r="K9" s="6">
        <v>19.727</v>
      </c>
      <c r="L9" s="11">
        <f t="shared" si="2"/>
        <v>21.396999999999998</v>
      </c>
      <c r="M9" s="11">
        <v>11.823</v>
      </c>
      <c r="N9" s="4">
        <v>5.7530000000000001</v>
      </c>
      <c r="O9" s="10">
        <f t="shared" si="3"/>
        <v>6.3410000000000002</v>
      </c>
      <c r="P9" s="10">
        <v>2.395</v>
      </c>
      <c r="Q9" s="10">
        <f t="shared" si="4"/>
        <v>0.29634995560125255</v>
      </c>
      <c r="R9" s="10">
        <f t="shared" si="5"/>
        <v>0.20257125940962531</v>
      </c>
      <c r="S9">
        <f t="shared" si="6"/>
        <v>3.173277661795407</v>
      </c>
      <c r="T9">
        <f t="shared" si="7"/>
        <v>0.86996336996336987</v>
      </c>
      <c r="U9" s="6">
        <v>1.7250000000000001</v>
      </c>
      <c r="V9" s="6">
        <v>1.5229999999999999</v>
      </c>
      <c r="W9" s="4">
        <v>0.69199999999999995</v>
      </c>
      <c r="X9" s="10">
        <f t="shared" si="8"/>
        <v>0.45436638214051212</v>
      </c>
      <c r="Y9" s="10">
        <f t="shared" si="9"/>
        <v>0.40115942028985502</v>
      </c>
      <c r="Z9" s="6">
        <v>1.1080000000000001</v>
      </c>
      <c r="AA9" s="6">
        <v>24.11</v>
      </c>
      <c r="AB9" s="4">
        <v>0.38100000000000001</v>
      </c>
      <c r="AC9" s="10">
        <f t="shared" si="10"/>
        <v>21.759927797833932</v>
      </c>
      <c r="AD9" s="10">
        <f t="shared" si="11"/>
        <v>0.34386281588447654</v>
      </c>
      <c r="AE9" s="6">
        <v>35.856000000000002</v>
      </c>
      <c r="AF9" s="4">
        <v>12.996</v>
      </c>
      <c r="AG9" s="11">
        <f t="shared" si="12"/>
        <v>38.689</v>
      </c>
      <c r="AH9" s="10">
        <f t="shared" si="13"/>
        <v>14.069000000000001</v>
      </c>
      <c r="AI9" s="10">
        <f t="shared" si="14"/>
        <v>0.36364341285636748</v>
      </c>
      <c r="AK9" s="4">
        <f t="shared" si="15"/>
        <v>8.7360000000000007</v>
      </c>
    </row>
    <row r="10" spans="1:42" s="4" customFormat="1" x14ac:dyDescent="0.25">
      <c r="A10" s="4" t="s">
        <v>97</v>
      </c>
      <c r="B10" s="4">
        <v>180</v>
      </c>
      <c r="C10" s="4" t="s">
        <v>21</v>
      </c>
      <c r="D10" s="10">
        <v>74</v>
      </c>
      <c r="E10" s="10">
        <v>75</v>
      </c>
      <c r="F10" s="6">
        <v>0.86699999999999999</v>
      </c>
      <c r="G10" s="4">
        <v>0.27800000000000002</v>
      </c>
      <c r="H10" s="6">
        <v>0.79</v>
      </c>
      <c r="I10" s="10">
        <f t="shared" si="0"/>
        <v>0.35189873417721518</v>
      </c>
      <c r="J10" s="10">
        <f t="shared" si="1"/>
        <v>0.32064590542099197</v>
      </c>
      <c r="K10" s="6">
        <v>19.957000000000001</v>
      </c>
      <c r="L10" s="11">
        <f t="shared" si="2"/>
        <v>20.824000000000002</v>
      </c>
      <c r="M10" s="11">
        <v>5.5279999999999996</v>
      </c>
      <c r="N10" s="4">
        <v>5.8239999999999998</v>
      </c>
      <c r="O10" s="10">
        <f t="shared" si="3"/>
        <v>6.1020000000000003</v>
      </c>
      <c r="P10" s="10">
        <v>2.1659999999999999</v>
      </c>
      <c r="Q10" s="10">
        <f t="shared" si="4"/>
        <v>0.29302727621974645</v>
      </c>
      <c r="R10" s="10">
        <f t="shared" si="5"/>
        <v>0.3918234442836469</v>
      </c>
      <c r="S10">
        <f t="shared" si="6"/>
        <v>3.4164358264081258</v>
      </c>
      <c r="T10">
        <f t="shared" si="7"/>
        <v>0.89501693275278182</v>
      </c>
      <c r="U10" s="6">
        <v>1.55</v>
      </c>
      <c r="V10" s="6">
        <v>1.3979999999999999</v>
      </c>
      <c r="W10" s="4">
        <v>0.63400000000000001</v>
      </c>
      <c r="X10" s="10">
        <f t="shared" si="8"/>
        <v>0.45350500715307585</v>
      </c>
      <c r="Y10" s="10">
        <f t="shared" si="9"/>
        <v>0.4090322580645161</v>
      </c>
      <c r="Z10" s="6">
        <v>1.425</v>
      </c>
      <c r="AA10" s="6">
        <v>26.9</v>
      </c>
      <c r="AB10" s="4">
        <v>0.46400000000000002</v>
      </c>
      <c r="AC10" s="10">
        <f t="shared" si="10"/>
        <v>18.87719298245614</v>
      </c>
      <c r="AD10" s="10">
        <f t="shared" si="11"/>
        <v>0.3256140350877193</v>
      </c>
      <c r="AE10" s="6">
        <v>24.998999999999999</v>
      </c>
      <c r="AF10" s="4">
        <v>8.7430000000000003</v>
      </c>
      <c r="AG10" s="11">
        <f t="shared" si="12"/>
        <v>27.974</v>
      </c>
      <c r="AH10" s="10">
        <f t="shared" si="13"/>
        <v>9.8410000000000011</v>
      </c>
      <c r="AI10" s="10">
        <f t="shared" si="14"/>
        <v>0.35179094873811401</v>
      </c>
      <c r="AK10" s="4">
        <f t="shared" si="15"/>
        <v>8.2680000000000007</v>
      </c>
    </row>
    <row r="11" spans="1:42" s="4" customFormat="1" x14ac:dyDescent="0.25">
      <c r="A11" s="4" t="s">
        <v>100</v>
      </c>
      <c r="B11" s="4">
        <v>180</v>
      </c>
      <c r="C11" s="4" t="s">
        <v>21</v>
      </c>
      <c r="D11" s="10">
        <v>76</v>
      </c>
      <c r="E11" s="10">
        <v>78.5</v>
      </c>
      <c r="F11" s="6">
        <v>0.80400000000000005</v>
      </c>
      <c r="G11" s="4">
        <v>0.252</v>
      </c>
      <c r="H11" s="6">
        <v>0.73199999999999998</v>
      </c>
      <c r="I11" s="10">
        <f t="shared" si="0"/>
        <v>0.34426229508196721</v>
      </c>
      <c r="J11" s="10">
        <f t="shared" si="1"/>
        <v>0.31343283582089548</v>
      </c>
      <c r="K11" s="6">
        <v>21.797000000000001</v>
      </c>
      <c r="L11" s="11">
        <f t="shared" si="2"/>
        <v>22.600999999999999</v>
      </c>
      <c r="M11" s="11">
        <v>10.58</v>
      </c>
      <c r="N11" s="4">
        <v>3.6850000000000001</v>
      </c>
      <c r="O11" s="10">
        <f t="shared" si="3"/>
        <v>3.9370000000000003</v>
      </c>
      <c r="P11" s="11">
        <v>1.3640000000000001</v>
      </c>
      <c r="Q11" s="10">
        <f t="shared" si="4"/>
        <v>0.17419583204282998</v>
      </c>
      <c r="R11" s="10">
        <f t="shared" si="5"/>
        <v>0.1289224952741021</v>
      </c>
      <c r="S11">
        <f t="shared" si="6"/>
        <v>5.5718475073313778</v>
      </c>
      <c r="T11">
        <f t="shared" si="7"/>
        <v>1.4336917562724014</v>
      </c>
      <c r="U11" s="6">
        <v>1.0449999999999999</v>
      </c>
      <c r="V11" s="6">
        <v>0.93899999999999995</v>
      </c>
      <c r="W11" s="4">
        <v>0.38100000000000001</v>
      </c>
      <c r="X11" s="10">
        <f t="shared" si="8"/>
        <v>0.40575079872204478</v>
      </c>
      <c r="Y11" s="10">
        <f t="shared" si="9"/>
        <v>0.36459330143540675</v>
      </c>
      <c r="Z11" s="6">
        <v>1.863</v>
      </c>
      <c r="AA11" s="6">
        <v>34.950000000000003</v>
      </c>
      <c r="AB11" s="4">
        <v>0.65800000000000003</v>
      </c>
      <c r="AC11" s="10">
        <f t="shared" si="10"/>
        <v>18.760064412238329</v>
      </c>
      <c r="AD11" s="10">
        <f t="shared" si="11"/>
        <v>0.35319377348362857</v>
      </c>
      <c r="AE11" s="6">
        <v>22.863</v>
      </c>
      <c r="AF11" s="4">
        <v>7.4450000000000003</v>
      </c>
      <c r="AG11" s="11">
        <f t="shared" si="12"/>
        <v>25.771000000000001</v>
      </c>
      <c r="AH11" s="10">
        <f t="shared" si="13"/>
        <v>8.484</v>
      </c>
      <c r="AI11" s="10">
        <f t="shared" si="14"/>
        <v>0.32920724845756855</v>
      </c>
      <c r="AK11" s="4">
        <f t="shared" si="15"/>
        <v>5.3010000000000002</v>
      </c>
    </row>
    <row r="12" spans="1:42" s="4" customFormat="1" x14ac:dyDescent="0.25">
      <c r="A12" s="4" t="s">
        <v>103</v>
      </c>
      <c r="B12" s="4">
        <v>180</v>
      </c>
      <c r="C12" s="4" t="s">
        <v>21</v>
      </c>
      <c r="D12" s="10">
        <v>75</v>
      </c>
      <c r="E12" s="10">
        <v>85</v>
      </c>
      <c r="F12" s="6">
        <v>1.6990000000000001</v>
      </c>
      <c r="G12" s="4">
        <v>0.61599999999999999</v>
      </c>
      <c r="H12" s="6">
        <v>1.524</v>
      </c>
      <c r="I12" s="10">
        <f t="shared" si="0"/>
        <v>0.40419947506561676</v>
      </c>
      <c r="J12" s="10">
        <f t="shared" si="1"/>
        <v>0.36256621542083578</v>
      </c>
      <c r="K12" s="6">
        <v>21.675999999999998</v>
      </c>
      <c r="L12" s="11">
        <f t="shared" si="2"/>
        <v>23.375</v>
      </c>
      <c r="M12" s="11">
        <v>22.399000000000001</v>
      </c>
      <c r="N12" s="4">
        <v>6.6619999999999999</v>
      </c>
      <c r="O12" s="10">
        <f t="shared" si="3"/>
        <v>7.2779999999999996</v>
      </c>
      <c r="P12" s="10">
        <v>4.2169999999999996</v>
      </c>
      <c r="Q12" s="10">
        <f t="shared" si="4"/>
        <v>0.31135828877005345</v>
      </c>
      <c r="R12" s="10">
        <f t="shared" si="5"/>
        <v>0.18826733336309653</v>
      </c>
      <c r="S12">
        <f t="shared" si="6"/>
        <v>1.7785155323689827</v>
      </c>
      <c r="T12">
        <f t="shared" si="7"/>
        <v>0.65245759025663341</v>
      </c>
      <c r="U12" s="6">
        <v>1.3979999999999999</v>
      </c>
      <c r="V12" s="6">
        <v>2.1070000000000002</v>
      </c>
      <c r="W12" s="4">
        <v>0.94199999999999995</v>
      </c>
      <c r="X12" s="10">
        <f t="shared" si="8"/>
        <v>0.44708115804461313</v>
      </c>
      <c r="Y12" s="10">
        <f t="shared" si="9"/>
        <v>0.67381974248927035</v>
      </c>
      <c r="Z12" s="6">
        <v>1.5920000000000001</v>
      </c>
      <c r="AA12" s="6">
        <v>30.225000000000001</v>
      </c>
      <c r="AB12" s="4">
        <v>0.60599999999999998</v>
      </c>
      <c r="AC12" s="10">
        <f t="shared" si="10"/>
        <v>18.985552763819097</v>
      </c>
      <c r="AD12" s="10">
        <f t="shared" si="11"/>
        <v>0.38065326633165825</v>
      </c>
      <c r="AE12" s="6">
        <v>50.917999999999999</v>
      </c>
      <c r="AF12" s="4">
        <v>18.786000000000001</v>
      </c>
      <c r="AG12" s="11">
        <f t="shared" si="12"/>
        <v>53.908000000000001</v>
      </c>
      <c r="AH12" s="10">
        <f t="shared" si="13"/>
        <v>20.334000000000003</v>
      </c>
      <c r="AI12" s="10">
        <f t="shared" si="14"/>
        <v>0.37719818950805079</v>
      </c>
      <c r="AK12" s="4">
        <f t="shared" si="15"/>
        <v>11.494999999999999</v>
      </c>
    </row>
    <row r="13" spans="1:42" s="4" customFormat="1" x14ac:dyDescent="0.25">
      <c r="A13" s="4" t="s">
        <v>105</v>
      </c>
      <c r="B13" s="4">
        <v>180</v>
      </c>
      <c r="C13" s="4" t="s">
        <v>21</v>
      </c>
      <c r="D13" s="10">
        <v>75.5</v>
      </c>
      <c r="E13" s="10">
        <v>70.5</v>
      </c>
      <c r="F13" s="6">
        <v>1.4750000000000001</v>
      </c>
      <c r="G13" s="4">
        <v>0.47399999999999998</v>
      </c>
      <c r="H13" s="6">
        <v>1.3460000000000001</v>
      </c>
      <c r="I13" s="10">
        <f t="shared" si="0"/>
        <v>0.35215453194650814</v>
      </c>
      <c r="J13" s="10">
        <f t="shared" si="1"/>
        <v>0.32135593220338982</v>
      </c>
      <c r="K13" s="6">
        <v>15.018000000000001</v>
      </c>
      <c r="L13" s="11">
        <f t="shared" si="2"/>
        <v>16.493000000000002</v>
      </c>
      <c r="M13" s="11">
        <v>8.9060000000000006</v>
      </c>
      <c r="N13" s="4">
        <v>4.181</v>
      </c>
      <c r="O13" s="10">
        <f t="shared" si="3"/>
        <v>4.6550000000000002</v>
      </c>
      <c r="P13" s="10">
        <v>1.6779999999999999</v>
      </c>
      <c r="Q13" s="10">
        <f t="shared" si="4"/>
        <v>0.28224095070636024</v>
      </c>
      <c r="R13" s="10">
        <f t="shared" si="5"/>
        <v>0.18841230631035255</v>
      </c>
      <c r="S13">
        <f t="shared" si="6"/>
        <v>4.4994040524433849</v>
      </c>
      <c r="T13">
        <f t="shared" si="7"/>
        <v>1.1921680088425706</v>
      </c>
      <c r="U13" s="6">
        <v>1.1850000000000001</v>
      </c>
      <c r="V13" s="6">
        <v>1.0900000000000001</v>
      </c>
      <c r="W13" s="4">
        <v>0.42</v>
      </c>
      <c r="X13" s="10">
        <f t="shared" si="8"/>
        <v>0.38532110091743116</v>
      </c>
      <c r="Y13" s="10">
        <f t="shared" si="9"/>
        <v>0.35443037974683539</v>
      </c>
      <c r="Z13" s="6">
        <v>2.621</v>
      </c>
      <c r="AA13" s="6">
        <v>41.610999999999997</v>
      </c>
      <c r="AB13" s="4">
        <v>0.80400000000000005</v>
      </c>
      <c r="AC13" s="10">
        <f t="shared" si="10"/>
        <v>15.876001526135061</v>
      </c>
      <c r="AD13" s="10">
        <f t="shared" si="11"/>
        <v>0.30675314765356737</v>
      </c>
      <c r="AE13" s="6">
        <v>32.384</v>
      </c>
      <c r="AF13" s="4">
        <v>10.074999999999999</v>
      </c>
      <c r="AG13" s="11">
        <f t="shared" si="12"/>
        <v>36.190000000000005</v>
      </c>
      <c r="AH13" s="10">
        <f t="shared" si="13"/>
        <v>11.298999999999999</v>
      </c>
      <c r="AI13" s="10">
        <f t="shared" si="14"/>
        <v>0.31221331859629725</v>
      </c>
      <c r="AK13" s="4">
        <f t="shared" si="15"/>
        <v>6.3330000000000002</v>
      </c>
    </row>
    <row r="14" spans="1:42" s="4" customFormat="1" x14ac:dyDescent="0.25">
      <c r="A14" s="4" t="s">
        <v>106</v>
      </c>
      <c r="B14" s="4">
        <v>180</v>
      </c>
      <c r="C14" s="4" t="s">
        <v>21</v>
      </c>
      <c r="D14" s="10">
        <v>74</v>
      </c>
      <c r="E14" s="10">
        <v>89</v>
      </c>
      <c r="F14" s="6">
        <v>1.5880000000000001</v>
      </c>
      <c r="G14" s="6">
        <v>0.55000000000000004</v>
      </c>
      <c r="H14" s="6">
        <v>1.4330000000000001</v>
      </c>
      <c r="I14" s="10">
        <f t="shared" si="0"/>
        <v>0.38381018841591069</v>
      </c>
      <c r="J14" s="10">
        <f t="shared" si="1"/>
        <v>0.34634760705289674</v>
      </c>
      <c r="K14" s="6">
        <v>25.792999999999999</v>
      </c>
      <c r="L14" s="11">
        <f t="shared" si="2"/>
        <v>27.381</v>
      </c>
      <c r="M14" s="11">
        <v>20.774000000000001</v>
      </c>
      <c r="N14" s="6">
        <v>6.8049999999999997</v>
      </c>
      <c r="O14" s="10">
        <f t="shared" si="3"/>
        <v>7.3549999999999995</v>
      </c>
      <c r="P14" s="11">
        <v>3.7909999999999999</v>
      </c>
      <c r="Q14" s="10">
        <f t="shared" si="4"/>
        <v>0.26861692414447974</v>
      </c>
      <c r="R14" s="10">
        <f t="shared" si="5"/>
        <v>0.18248772504091651</v>
      </c>
      <c r="S14">
        <f t="shared" si="6"/>
        <v>1.9519915589554209</v>
      </c>
      <c r="T14">
        <f t="shared" si="7"/>
        <v>0.66391530593935055</v>
      </c>
      <c r="U14" s="6">
        <v>1.56</v>
      </c>
      <c r="V14" s="6">
        <v>1.431</v>
      </c>
      <c r="W14" s="6">
        <v>0.625</v>
      </c>
      <c r="X14" s="10">
        <f t="shared" si="8"/>
        <v>0.43675751222921033</v>
      </c>
      <c r="Y14" s="10">
        <f t="shared" si="9"/>
        <v>0.40064102564102561</v>
      </c>
      <c r="Z14" s="6">
        <v>1.51</v>
      </c>
      <c r="AA14" s="6">
        <v>32.853999999999999</v>
      </c>
      <c r="AB14" s="6">
        <v>0.59299999999999997</v>
      </c>
      <c r="AC14" s="10">
        <f t="shared" si="10"/>
        <v>21.757615894039734</v>
      </c>
      <c r="AD14" s="10">
        <f t="shared" si="11"/>
        <v>0.39271523178807943</v>
      </c>
      <c r="AE14" s="6">
        <v>41.23</v>
      </c>
      <c r="AF14" s="6">
        <v>15.224</v>
      </c>
      <c r="AG14" s="11">
        <f t="shared" si="12"/>
        <v>44.3</v>
      </c>
      <c r="AH14" s="10">
        <f t="shared" si="13"/>
        <v>16.442</v>
      </c>
      <c r="AI14" s="10">
        <f t="shared" si="14"/>
        <v>0.37115124153498874</v>
      </c>
      <c r="AK14" s="4">
        <f t="shared" si="15"/>
        <v>11.145999999999999</v>
      </c>
    </row>
    <row r="15" spans="1:42" s="4" customFormat="1" x14ac:dyDescent="0.25">
      <c r="A15" s="4" t="s">
        <v>117</v>
      </c>
      <c r="B15" s="4">
        <v>180</v>
      </c>
      <c r="C15" s="4" t="s">
        <v>21</v>
      </c>
      <c r="D15" s="10">
        <v>76</v>
      </c>
      <c r="E15" s="10">
        <v>103.5</v>
      </c>
      <c r="F15" s="6">
        <v>2.2450000000000001</v>
      </c>
      <c r="G15" s="4">
        <v>0.77900000000000003</v>
      </c>
      <c r="H15" s="6">
        <v>2.0270000000000001</v>
      </c>
      <c r="I15" s="10">
        <f t="shared" si="0"/>
        <v>0.38431179082387762</v>
      </c>
      <c r="J15" s="10">
        <f t="shared" si="1"/>
        <v>0.34699331848552339</v>
      </c>
      <c r="K15" s="6">
        <v>26.844000000000001</v>
      </c>
      <c r="L15" s="11">
        <f t="shared" si="2"/>
        <v>29.089000000000002</v>
      </c>
      <c r="M15" s="11">
        <v>22.707999999999998</v>
      </c>
      <c r="N15" s="4">
        <v>8.4009999999999998</v>
      </c>
      <c r="O15" s="10">
        <f t="shared" si="3"/>
        <v>9.18</v>
      </c>
      <c r="P15" s="10">
        <v>5.91</v>
      </c>
      <c r="Q15" s="10">
        <f t="shared" si="4"/>
        <v>0.31558321014816593</v>
      </c>
      <c r="R15" s="10">
        <f t="shared" si="5"/>
        <v>0.26026070107451121</v>
      </c>
      <c r="S15">
        <f t="shared" si="6"/>
        <v>1.2859560067681894</v>
      </c>
      <c r="T15">
        <f t="shared" si="7"/>
        <v>0.50364479787939032</v>
      </c>
      <c r="U15" s="6">
        <v>2.3199999999999998</v>
      </c>
      <c r="V15" s="6">
        <v>2.0840000000000001</v>
      </c>
      <c r="W15" s="4">
        <v>0.90100000000000002</v>
      </c>
      <c r="X15" s="10">
        <f t="shared" si="8"/>
        <v>0.43234165067178504</v>
      </c>
      <c r="Y15" s="10">
        <f t="shared" si="9"/>
        <v>0.38836206896551728</v>
      </c>
      <c r="Z15" s="6">
        <v>2.0539999999999998</v>
      </c>
      <c r="AA15" s="6">
        <v>37.234000000000002</v>
      </c>
      <c r="AB15" s="4">
        <v>0.63500000000000001</v>
      </c>
      <c r="AC15" s="10">
        <f t="shared" si="10"/>
        <v>18.127555988315486</v>
      </c>
      <c r="AD15" s="10">
        <f t="shared" si="11"/>
        <v>0.30915287244401174</v>
      </c>
      <c r="AE15" s="6">
        <v>63.908000000000001</v>
      </c>
      <c r="AF15" s="4">
        <v>21.25</v>
      </c>
      <c r="AG15" s="11">
        <f t="shared" si="12"/>
        <v>68.281999999999996</v>
      </c>
      <c r="AH15" s="10">
        <f t="shared" si="13"/>
        <v>22.786000000000001</v>
      </c>
      <c r="AI15" s="10">
        <f t="shared" si="14"/>
        <v>0.33370434375091534</v>
      </c>
      <c r="AK15" s="4">
        <f t="shared" si="15"/>
        <v>15.09</v>
      </c>
    </row>
    <row r="16" spans="1:42" s="4" customFormat="1" x14ac:dyDescent="0.25">
      <c r="A16" s="4" t="s">
        <v>118</v>
      </c>
      <c r="B16" s="4">
        <v>180</v>
      </c>
      <c r="C16" s="4" t="s">
        <v>21</v>
      </c>
      <c r="D16" s="10">
        <v>77</v>
      </c>
      <c r="E16" s="10">
        <v>93.5</v>
      </c>
      <c r="F16" s="6">
        <v>1.131</v>
      </c>
      <c r="G16" s="6">
        <v>0.377</v>
      </c>
      <c r="H16" s="6">
        <v>1.048</v>
      </c>
      <c r="I16" s="10">
        <f t="shared" si="0"/>
        <v>0.35973282442748089</v>
      </c>
      <c r="J16" s="10">
        <f t="shared" si="1"/>
        <v>0.33333333333333331</v>
      </c>
      <c r="K16" s="6">
        <v>15.353</v>
      </c>
      <c r="L16" s="11">
        <f t="shared" si="2"/>
        <v>16.483999999999998</v>
      </c>
      <c r="M16" s="11">
        <v>21.039000000000001</v>
      </c>
      <c r="N16" s="6">
        <v>4.7389999999999999</v>
      </c>
      <c r="O16" s="10">
        <f t="shared" si="3"/>
        <v>5.1159999999999997</v>
      </c>
      <c r="P16" s="11">
        <v>5.3159999999999998</v>
      </c>
      <c r="Q16" s="10">
        <f t="shared" si="4"/>
        <v>0.31036156272749332</v>
      </c>
      <c r="R16" s="10">
        <f t="shared" si="5"/>
        <v>0.25267360615998857</v>
      </c>
      <c r="S16">
        <f t="shared" si="6"/>
        <v>1.4484574868322047</v>
      </c>
      <c r="T16">
        <f t="shared" si="7"/>
        <v>0.73811349693251549</v>
      </c>
      <c r="U16" s="6">
        <v>1.996</v>
      </c>
      <c r="V16" s="6">
        <v>1.8320000000000001</v>
      </c>
      <c r="W16" s="6">
        <v>0.753</v>
      </c>
      <c r="X16" s="10">
        <f t="shared" si="8"/>
        <v>0.41102620087336245</v>
      </c>
      <c r="Y16" s="10">
        <f t="shared" si="9"/>
        <v>0.37725450901803609</v>
      </c>
      <c r="Z16" s="6">
        <v>1.589</v>
      </c>
      <c r="AA16" s="6">
        <v>30.443999999999999</v>
      </c>
      <c r="AB16" s="6">
        <v>0.53600000000000003</v>
      </c>
      <c r="AC16" s="10">
        <f t="shared" si="10"/>
        <v>19.15921963499056</v>
      </c>
      <c r="AD16" s="10">
        <f t="shared" si="11"/>
        <v>0.33731906859660166</v>
      </c>
      <c r="AE16" s="6">
        <v>47.332000000000001</v>
      </c>
      <c r="AF16" s="6">
        <v>16.716999999999999</v>
      </c>
      <c r="AG16" s="11">
        <f t="shared" si="12"/>
        <v>50.917000000000002</v>
      </c>
      <c r="AH16" s="10">
        <f t="shared" si="13"/>
        <v>18.006</v>
      </c>
      <c r="AI16" s="10">
        <f t="shared" si="14"/>
        <v>0.35363434609266059</v>
      </c>
      <c r="AK16" s="4">
        <f t="shared" si="15"/>
        <v>10.431999999999999</v>
      </c>
    </row>
    <row r="17" spans="1:37" s="4" customFormat="1" x14ac:dyDescent="0.25">
      <c r="A17" s="4" t="s">
        <v>111</v>
      </c>
      <c r="B17" s="4">
        <v>180</v>
      </c>
      <c r="C17" s="4" t="s">
        <v>112</v>
      </c>
      <c r="D17" s="10">
        <v>76</v>
      </c>
      <c r="E17" s="10">
        <v>64</v>
      </c>
      <c r="F17" s="6">
        <v>0.871</v>
      </c>
      <c r="G17" s="4">
        <v>0.26700000000000002</v>
      </c>
      <c r="H17" s="6">
        <v>0.82499999999999996</v>
      </c>
      <c r="I17" s="10">
        <f t="shared" si="0"/>
        <v>0.32363636363636367</v>
      </c>
      <c r="J17" s="10">
        <f t="shared" si="1"/>
        <v>0.30654420206659017</v>
      </c>
      <c r="K17" s="6">
        <v>7.73</v>
      </c>
      <c r="L17" s="11">
        <f t="shared" si="2"/>
        <v>8.6010000000000009</v>
      </c>
      <c r="M17" s="11">
        <v>6.6289999999999996</v>
      </c>
      <c r="N17" s="4">
        <v>1.68</v>
      </c>
      <c r="O17" s="10">
        <f t="shared" si="3"/>
        <v>1.9470000000000001</v>
      </c>
      <c r="P17" s="10">
        <v>0.96499999999999997</v>
      </c>
      <c r="Q17" s="10">
        <f t="shared" si="4"/>
        <v>0.22636902685734214</v>
      </c>
      <c r="R17" s="10">
        <f t="shared" si="5"/>
        <v>0.14557248453763766</v>
      </c>
      <c r="S17">
        <f t="shared" si="6"/>
        <v>7.8756476683937819</v>
      </c>
      <c r="T17">
        <f t="shared" si="7"/>
        <v>2.6098901098901099</v>
      </c>
      <c r="U17" s="6">
        <v>1.3109999999999999</v>
      </c>
      <c r="V17" s="6">
        <v>1.202</v>
      </c>
      <c r="W17" s="4">
        <v>0.42099999999999999</v>
      </c>
      <c r="X17" s="10">
        <f t="shared" si="8"/>
        <v>0.35024958402662232</v>
      </c>
      <c r="Y17" s="10">
        <f t="shared" si="9"/>
        <v>0.32112890922959575</v>
      </c>
      <c r="Z17" s="6">
        <v>1.1319999999999999</v>
      </c>
      <c r="AA17" s="6">
        <v>25.207999999999998</v>
      </c>
      <c r="AB17" s="4">
        <v>0.34699999999999998</v>
      </c>
      <c r="AC17" s="10">
        <f t="shared" si="10"/>
        <v>22.268551236749119</v>
      </c>
      <c r="AD17" s="10">
        <f t="shared" si="11"/>
        <v>0.30653710247349825</v>
      </c>
      <c r="AE17" s="6">
        <v>19.986999999999998</v>
      </c>
      <c r="AF17" s="4">
        <v>6.0119999999999996</v>
      </c>
      <c r="AG17" s="11">
        <f t="shared" si="12"/>
        <v>22.43</v>
      </c>
      <c r="AH17" s="10">
        <f t="shared" si="13"/>
        <v>6.78</v>
      </c>
      <c r="AI17" s="10">
        <f t="shared" si="14"/>
        <v>0.30227374052608114</v>
      </c>
      <c r="AK17" s="4">
        <f t="shared" si="15"/>
        <v>2.9119999999999999</v>
      </c>
    </row>
    <row r="18" spans="1:37" s="4" customFormat="1" x14ac:dyDescent="0.25">
      <c r="A18" s="4" t="s">
        <v>73</v>
      </c>
      <c r="B18" s="4">
        <v>152</v>
      </c>
      <c r="C18" s="4" t="s">
        <v>23</v>
      </c>
      <c r="D18" s="10">
        <v>44.5</v>
      </c>
      <c r="E18" s="10">
        <v>65</v>
      </c>
      <c r="F18" s="6">
        <v>0.189</v>
      </c>
      <c r="G18" s="4">
        <v>4.4999999999999998E-2</v>
      </c>
      <c r="H18" s="6">
        <v>0.17399999999999999</v>
      </c>
      <c r="I18" s="10">
        <f t="shared" si="0"/>
        <v>0.25862068965517243</v>
      </c>
      <c r="J18" s="10">
        <f t="shared" si="1"/>
        <v>0.23809523809523808</v>
      </c>
      <c r="K18" s="6">
        <v>3.2959999999999998</v>
      </c>
      <c r="L18" s="11">
        <f t="shared" si="2"/>
        <v>3.4849999999999999</v>
      </c>
      <c r="M18" s="11">
        <v>4.0529999999999999</v>
      </c>
      <c r="N18" s="4">
        <v>0.85299999999999998</v>
      </c>
      <c r="O18" s="10">
        <f t="shared" si="3"/>
        <v>0.89800000000000002</v>
      </c>
      <c r="P18" s="10">
        <v>0.69499999999999995</v>
      </c>
      <c r="Q18" s="10">
        <f t="shared" si="4"/>
        <v>0.25767575322812053</v>
      </c>
      <c r="R18" s="10">
        <f t="shared" si="5"/>
        <v>0.17147791759190723</v>
      </c>
      <c r="S18">
        <f t="shared" si="6"/>
        <v>6.4028776978417277</v>
      </c>
      <c r="T18">
        <f t="shared" si="7"/>
        <v>2.7934714375392344</v>
      </c>
      <c r="U18" s="6">
        <v>0.9</v>
      </c>
      <c r="V18" s="6">
        <v>0.81899999999999995</v>
      </c>
      <c r="W18" s="4">
        <v>0.30599999999999999</v>
      </c>
      <c r="X18" s="10">
        <f t="shared" si="8"/>
        <v>0.37362637362637363</v>
      </c>
      <c r="Y18" s="10">
        <f t="shared" si="9"/>
        <v>0.33999999999999997</v>
      </c>
      <c r="Z18" s="6">
        <v>1.1830000000000001</v>
      </c>
      <c r="AA18" s="6">
        <v>21.047999999999998</v>
      </c>
      <c r="AB18" s="4">
        <v>0.34100000000000003</v>
      </c>
      <c r="AC18" s="10">
        <f t="shared" si="10"/>
        <v>17.792054099746405</v>
      </c>
      <c r="AD18" s="10">
        <f t="shared" si="11"/>
        <v>0.28825021132713441</v>
      </c>
      <c r="AE18" s="6">
        <v>12.199</v>
      </c>
      <c r="AF18" s="4">
        <v>3.9249999999999998</v>
      </c>
      <c r="AG18" s="11">
        <f t="shared" si="12"/>
        <v>14.282</v>
      </c>
      <c r="AH18" s="10">
        <f t="shared" si="13"/>
        <v>4.5720000000000001</v>
      </c>
      <c r="AI18" s="10">
        <f t="shared" si="14"/>
        <v>0.3201232320403305</v>
      </c>
      <c r="AK18" s="4">
        <f t="shared" si="15"/>
        <v>1.593</v>
      </c>
    </row>
    <row r="19" spans="1:37" s="4" customFormat="1" x14ac:dyDescent="0.25">
      <c r="A19" s="4" t="s">
        <v>80</v>
      </c>
      <c r="B19" s="4">
        <v>152</v>
      </c>
      <c r="C19" s="4" t="s">
        <v>23</v>
      </c>
      <c r="D19" s="10">
        <v>53</v>
      </c>
      <c r="E19" s="10">
        <v>78.5</v>
      </c>
      <c r="F19" s="6">
        <v>0.57299999999999995</v>
      </c>
      <c r="G19" s="4">
        <v>0.16300000000000001</v>
      </c>
      <c r="H19" s="6">
        <v>0.55700000000000005</v>
      </c>
      <c r="I19" s="10">
        <f t="shared" si="0"/>
        <v>0.29263913824057447</v>
      </c>
      <c r="J19" s="10">
        <f t="shared" si="1"/>
        <v>0.28446771378708557</v>
      </c>
      <c r="K19" s="6">
        <v>6.2229999999999999</v>
      </c>
      <c r="L19" s="11">
        <f t="shared" si="2"/>
        <v>6.7959999999999994</v>
      </c>
      <c r="M19" s="11">
        <v>5.665</v>
      </c>
      <c r="N19" s="4">
        <v>1.3620000000000001</v>
      </c>
      <c r="O19" s="10">
        <f t="shared" si="3"/>
        <v>1.5250000000000001</v>
      </c>
      <c r="P19" s="10">
        <v>1.18</v>
      </c>
      <c r="Q19" s="10">
        <f t="shared" si="4"/>
        <v>0.2243967039434962</v>
      </c>
      <c r="R19" s="10">
        <f t="shared" si="5"/>
        <v>0.20829655781112091</v>
      </c>
      <c r="S19">
        <f t="shared" si="6"/>
        <v>4.491525423728814</v>
      </c>
      <c r="T19">
        <f t="shared" si="7"/>
        <v>1.9593345656192236</v>
      </c>
      <c r="U19" s="6">
        <v>1.456</v>
      </c>
      <c r="V19" s="6">
        <v>1.32</v>
      </c>
      <c r="W19" s="4">
        <v>0.51200000000000001</v>
      </c>
      <c r="X19" s="10">
        <f t="shared" si="8"/>
        <v>0.38787878787878788</v>
      </c>
      <c r="Y19" s="10">
        <f t="shared" si="9"/>
        <v>0.35164835164835168</v>
      </c>
      <c r="Z19" s="6">
        <v>1.7829999999999999</v>
      </c>
      <c r="AA19" s="6">
        <v>34.484000000000002</v>
      </c>
      <c r="AB19" s="4">
        <v>0.58799999999999997</v>
      </c>
      <c r="AC19" s="10">
        <f t="shared" si="10"/>
        <v>19.340437464946721</v>
      </c>
      <c r="AD19" s="10">
        <f t="shared" si="11"/>
        <v>0.3297812675266405</v>
      </c>
      <c r="AE19" s="6">
        <v>21.373999999999999</v>
      </c>
      <c r="AF19" s="4">
        <v>6.88</v>
      </c>
      <c r="AG19" s="11">
        <f t="shared" si="12"/>
        <v>24.613</v>
      </c>
      <c r="AH19" s="10">
        <f t="shared" si="13"/>
        <v>7.98</v>
      </c>
      <c r="AI19" s="10">
        <f t="shared" si="14"/>
        <v>0.32421890870678099</v>
      </c>
      <c r="AK19" s="4">
        <f t="shared" si="15"/>
        <v>2.7050000000000001</v>
      </c>
    </row>
    <row r="20" spans="1:37" s="4" customFormat="1" x14ac:dyDescent="0.25">
      <c r="A20" s="4" t="s">
        <v>83</v>
      </c>
      <c r="B20" s="4">
        <v>152</v>
      </c>
      <c r="C20" s="4" t="s">
        <v>23</v>
      </c>
      <c r="D20" s="10">
        <v>30.5</v>
      </c>
      <c r="E20" s="10">
        <v>65.7</v>
      </c>
      <c r="F20" s="6">
        <v>0.52300000000000002</v>
      </c>
      <c r="G20" s="6">
        <v>0.14499999999999999</v>
      </c>
      <c r="H20" s="6">
        <v>0.49399999999999999</v>
      </c>
      <c r="I20" s="10">
        <f t="shared" si="0"/>
        <v>0.29352226720647773</v>
      </c>
      <c r="J20" s="10">
        <f t="shared" si="1"/>
        <v>0.27724665391969405</v>
      </c>
      <c r="K20" s="6">
        <v>3.7069999999999999</v>
      </c>
      <c r="L20" s="11">
        <f t="shared" si="2"/>
        <v>4.2299999999999995</v>
      </c>
      <c r="M20" s="11">
        <v>5.3319999999999999</v>
      </c>
      <c r="N20" s="6">
        <v>0.93899999999999995</v>
      </c>
      <c r="O20" s="10">
        <f t="shared" si="3"/>
        <v>1.0839999999999999</v>
      </c>
      <c r="P20" s="11">
        <v>1.4770000000000001</v>
      </c>
      <c r="Q20" s="10">
        <f t="shared" si="4"/>
        <v>0.25626477541371157</v>
      </c>
      <c r="R20" s="10">
        <f t="shared" si="5"/>
        <v>0.27700675168792199</v>
      </c>
      <c r="S20">
        <f t="shared" si="6"/>
        <v>2.0649966147596479</v>
      </c>
      <c r="T20">
        <f t="shared" si="7"/>
        <v>1.1909410386567747</v>
      </c>
      <c r="U20" s="6">
        <v>0.76900000000000002</v>
      </c>
      <c r="V20" s="6">
        <v>0.69199999999999995</v>
      </c>
      <c r="W20" s="6">
        <v>0.26100000000000001</v>
      </c>
      <c r="X20" s="10">
        <f t="shared" si="8"/>
        <v>0.37716763005780352</v>
      </c>
      <c r="Y20" s="10">
        <f t="shared" si="9"/>
        <v>0.33940182054616386</v>
      </c>
      <c r="Z20" s="6">
        <v>1.8620000000000001</v>
      </c>
      <c r="AA20" s="6">
        <v>34.081000000000003</v>
      </c>
      <c r="AB20" s="6">
        <v>0.63400000000000001</v>
      </c>
      <c r="AC20" s="10">
        <f t="shared" si="10"/>
        <v>18.303437164339421</v>
      </c>
      <c r="AD20" s="10">
        <f t="shared" si="11"/>
        <v>0.34049409237379163</v>
      </c>
      <c r="AE20" s="6">
        <v>9.452</v>
      </c>
      <c r="AF20" s="6">
        <v>3.153</v>
      </c>
      <c r="AG20" s="11">
        <f t="shared" si="12"/>
        <v>12.083</v>
      </c>
      <c r="AH20" s="10">
        <f t="shared" si="13"/>
        <v>4.048</v>
      </c>
      <c r="AI20" s="10">
        <f t="shared" si="14"/>
        <v>0.33501613837623107</v>
      </c>
      <c r="AK20" s="4">
        <f t="shared" si="15"/>
        <v>2.5609999999999999</v>
      </c>
    </row>
    <row r="21" spans="1:37" s="4" customFormat="1" x14ac:dyDescent="0.25">
      <c r="A21" s="4" t="s">
        <v>84</v>
      </c>
      <c r="B21" s="4">
        <v>152</v>
      </c>
      <c r="C21" s="4" t="s">
        <v>23</v>
      </c>
      <c r="D21" s="10">
        <v>47.5</v>
      </c>
      <c r="E21" s="10">
        <v>66</v>
      </c>
      <c r="F21" s="6">
        <v>0.55600000000000005</v>
      </c>
      <c r="G21" s="4">
        <v>0.14099999999999999</v>
      </c>
      <c r="H21" s="6">
        <v>0.53600000000000003</v>
      </c>
      <c r="I21" s="10">
        <f t="shared" si="0"/>
        <v>0.26305970149253727</v>
      </c>
      <c r="J21" s="10">
        <f t="shared" si="1"/>
        <v>0.25359712230215825</v>
      </c>
      <c r="K21" s="6">
        <v>5.1929999999999996</v>
      </c>
      <c r="L21" s="11">
        <f t="shared" si="2"/>
        <v>5.7489999999999997</v>
      </c>
      <c r="M21" s="11">
        <v>4.6349999999999998</v>
      </c>
      <c r="N21" s="4">
        <v>0.89900000000000002</v>
      </c>
      <c r="O21" s="10">
        <f t="shared" si="3"/>
        <v>1.04</v>
      </c>
      <c r="P21" s="10">
        <v>0.189</v>
      </c>
      <c r="Q21" s="10">
        <f t="shared" si="4"/>
        <v>0.1809010262654375</v>
      </c>
      <c r="R21" s="10">
        <f t="shared" si="5"/>
        <v>4.0776699029126215E-2</v>
      </c>
      <c r="S21">
        <f t="shared" si="6"/>
        <v>25.132275132275133</v>
      </c>
      <c r="T21">
        <f t="shared" si="7"/>
        <v>3.8649308380797391</v>
      </c>
      <c r="U21" s="6">
        <v>1.08</v>
      </c>
      <c r="V21" s="6">
        <v>0.95799999999999996</v>
      </c>
      <c r="W21" s="4">
        <v>0.11700000000000001</v>
      </c>
      <c r="X21" s="10">
        <f t="shared" si="8"/>
        <v>0.12212943632567851</v>
      </c>
      <c r="Y21" s="10">
        <f t="shared" si="9"/>
        <v>0.10833333333333334</v>
      </c>
      <c r="Z21" s="6">
        <v>1.508</v>
      </c>
      <c r="AA21" s="6">
        <v>30.023</v>
      </c>
      <c r="AB21" s="4">
        <v>0.3</v>
      </c>
      <c r="AC21" s="10">
        <f t="shared" si="10"/>
        <v>19.909151193633953</v>
      </c>
      <c r="AD21" s="10">
        <f t="shared" si="11"/>
        <v>0.19893899204244031</v>
      </c>
      <c r="AE21" s="6">
        <v>14.923999999999999</v>
      </c>
      <c r="AF21" s="4">
        <v>0.86199999999999999</v>
      </c>
      <c r="AG21" s="11">
        <f t="shared" si="12"/>
        <v>17.512</v>
      </c>
      <c r="AH21" s="10">
        <f t="shared" si="13"/>
        <v>1.2789999999999999</v>
      </c>
      <c r="AI21" s="10">
        <f t="shared" si="14"/>
        <v>7.3035632708999543E-2</v>
      </c>
      <c r="AK21" s="4">
        <f t="shared" si="15"/>
        <v>1.2290000000000001</v>
      </c>
    </row>
    <row r="22" spans="1:37" s="4" customFormat="1" x14ac:dyDescent="0.25">
      <c r="A22" s="8" t="s">
        <v>85</v>
      </c>
      <c r="B22" s="4">
        <v>152</v>
      </c>
      <c r="C22" s="4" t="s">
        <v>23</v>
      </c>
      <c r="D22" s="10">
        <v>54</v>
      </c>
      <c r="E22" s="10">
        <v>75</v>
      </c>
      <c r="F22" s="6">
        <v>0.45</v>
      </c>
      <c r="G22" s="6">
        <v>0.13500000000000001</v>
      </c>
      <c r="H22" s="6">
        <v>0.437</v>
      </c>
      <c r="I22" s="10">
        <f t="shared" si="0"/>
        <v>0.30892448512585813</v>
      </c>
      <c r="J22" s="10">
        <f t="shared" si="1"/>
        <v>0.3</v>
      </c>
      <c r="K22" s="6">
        <v>4.4889999999999999</v>
      </c>
      <c r="L22" s="11">
        <f t="shared" si="2"/>
        <v>4.9390000000000001</v>
      </c>
      <c r="M22" s="11">
        <v>3.9209999999999998</v>
      </c>
      <c r="N22" s="6">
        <v>0.89100000000000001</v>
      </c>
      <c r="O22" s="10">
        <f t="shared" si="3"/>
        <v>1.026</v>
      </c>
      <c r="P22" s="11">
        <v>0.85199999999999998</v>
      </c>
      <c r="Q22" s="10">
        <f t="shared" si="4"/>
        <v>0.20773435918202066</v>
      </c>
      <c r="R22" s="10">
        <f t="shared" si="5"/>
        <v>0.21729150726855395</v>
      </c>
      <c r="S22">
        <f t="shared" si="6"/>
        <v>6.3380281690140849</v>
      </c>
      <c r="T22">
        <f t="shared" si="7"/>
        <v>2.8753993610223643</v>
      </c>
      <c r="U22" s="6">
        <v>0.98599999999999999</v>
      </c>
      <c r="V22" s="6">
        <v>0.88500000000000001</v>
      </c>
      <c r="W22" s="6">
        <v>0.35</v>
      </c>
      <c r="X22" s="10">
        <f t="shared" si="8"/>
        <v>0.39548022598870053</v>
      </c>
      <c r="Y22" s="10">
        <f t="shared" si="9"/>
        <v>0.35496957403651114</v>
      </c>
      <c r="Z22" s="6">
        <v>1.3149999999999999</v>
      </c>
      <c r="AA22" s="6">
        <v>28.992000000000001</v>
      </c>
      <c r="AB22" s="6">
        <v>0.47099999999999997</v>
      </c>
      <c r="AC22" s="10">
        <f t="shared" si="10"/>
        <v>22.047148288973386</v>
      </c>
      <c r="AD22" s="10">
        <f t="shared" si="11"/>
        <v>0.35817490494296578</v>
      </c>
      <c r="AE22" s="6">
        <v>16.143000000000001</v>
      </c>
      <c r="AF22" s="6">
        <v>5.2910000000000004</v>
      </c>
      <c r="AG22" s="11">
        <f t="shared" si="12"/>
        <v>18.444000000000003</v>
      </c>
      <c r="AH22" s="10">
        <f t="shared" si="13"/>
        <v>6.1120000000000001</v>
      </c>
      <c r="AI22" s="10">
        <f t="shared" si="14"/>
        <v>0.33138147907178483</v>
      </c>
      <c r="AK22" s="4">
        <f t="shared" si="15"/>
        <v>1.8780000000000001</v>
      </c>
    </row>
    <row r="23" spans="1:37" s="4" customFormat="1" x14ac:dyDescent="0.25">
      <c r="A23" s="4" t="s">
        <v>89</v>
      </c>
      <c r="B23" s="4">
        <v>152</v>
      </c>
      <c r="C23" s="4" t="s">
        <v>23</v>
      </c>
      <c r="D23" s="10">
        <v>45.5</v>
      </c>
      <c r="E23" s="10">
        <v>77.5</v>
      </c>
      <c r="F23" s="6">
        <v>0.80400000000000005</v>
      </c>
      <c r="G23" s="4">
        <v>0.253</v>
      </c>
      <c r="H23" s="6">
        <v>0.73199999999999998</v>
      </c>
      <c r="I23" s="10">
        <f t="shared" si="0"/>
        <v>0.34562841530054644</v>
      </c>
      <c r="J23" s="10">
        <f t="shared" si="1"/>
        <v>0.31467661691542287</v>
      </c>
      <c r="K23" s="6">
        <v>7.8719999999999999</v>
      </c>
      <c r="L23" s="11">
        <f t="shared" si="2"/>
        <v>8.6760000000000002</v>
      </c>
      <c r="M23" s="11">
        <v>2.0049999999999999</v>
      </c>
      <c r="N23" s="4">
        <v>1.738</v>
      </c>
      <c r="O23" s="10">
        <f t="shared" si="3"/>
        <v>1.9910000000000001</v>
      </c>
      <c r="P23" s="10">
        <v>0.36399999999999999</v>
      </c>
      <c r="Q23" s="10">
        <f t="shared" si="4"/>
        <v>0.22948363301060398</v>
      </c>
      <c r="R23" s="10">
        <f t="shared" si="5"/>
        <v>0.18154613466334166</v>
      </c>
      <c r="S23">
        <f t="shared" si="6"/>
        <v>12.5</v>
      </c>
      <c r="T23">
        <f t="shared" si="7"/>
        <v>1.9320594479830149</v>
      </c>
      <c r="U23" s="6">
        <v>1.042</v>
      </c>
      <c r="V23" s="6">
        <v>0.85299999999999998</v>
      </c>
      <c r="W23" s="4">
        <v>0.378</v>
      </c>
      <c r="X23" s="10">
        <f t="shared" si="8"/>
        <v>0.44314185228604924</v>
      </c>
      <c r="Y23" s="10">
        <f t="shared" si="9"/>
        <v>0.36276391554702492</v>
      </c>
      <c r="Z23" s="6">
        <v>1.399</v>
      </c>
      <c r="AA23" s="6">
        <v>29.213000000000001</v>
      </c>
      <c r="AB23" s="4">
        <v>0.48299999999999998</v>
      </c>
      <c r="AC23" s="10">
        <f t="shared" si="10"/>
        <v>20.881343817012151</v>
      </c>
      <c r="AD23" s="10">
        <f t="shared" si="11"/>
        <v>0.34524660471765545</v>
      </c>
      <c r="AE23" s="6">
        <v>16.800999999999998</v>
      </c>
      <c r="AF23" s="4">
        <v>5.4630000000000001</v>
      </c>
      <c r="AG23" s="11">
        <f t="shared" si="12"/>
        <v>19.242000000000001</v>
      </c>
      <c r="AH23" s="10">
        <f t="shared" si="13"/>
        <v>6.3239999999999998</v>
      </c>
      <c r="AI23" s="10">
        <f t="shared" si="14"/>
        <v>0.32865606485812282</v>
      </c>
      <c r="AK23" s="4">
        <f t="shared" si="15"/>
        <v>2.355</v>
      </c>
    </row>
    <row r="24" spans="1:37" s="4" customFormat="1" x14ac:dyDescent="0.25">
      <c r="A24" s="4" t="s">
        <v>92</v>
      </c>
      <c r="B24" s="4">
        <v>152</v>
      </c>
      <c r="C24" s="4" t="s">
        <v>23</v>
      </c>
      <c r="D24" s="10">
        <v>87</v>
      </c>
      <c r="E24" s="10">
        <v>58</v>
      </c>
      <c r="F24" s="6">
        <v>0.40799999999999997</v>
      </c>
      <c r="G24" s="4">
        <v>0.107</v>
      </c>
      <c r="H24" s="6">
        <v>0.39900000000000002</v>
      </c>
      <c r="I24" s="10">
        <f t="shared" si="0"/>
        <v>0.26817042606516289</v>
      </c>
      <c r="J24" s="10">
        <f t="shared" si="1"/>
        <v>0.26225490196078433</v>
      </c>
      <c r="K24" s="6">
        <v>3.734</v>
      </c>
      <c r="L24" s="11">
        <f t="shared" si="2"/>
        <v>4.1420000000000003</v>
      </c>
      <c r="M24" s="11">
        <v>1.7669999999999999</v>
      </c>
      <c r="N24" s="4">
        <v>0.90500000000000003</v>
      </c>
      <c r="O24" s="10">
        <f t="shared" si="3"/>
        <v>1.012</v>
      </c>
      <c r="P24" s="10">
        <v>0.48199999999999998</v>
      </c>
      <c r="Q24" s="10">
        <f t="shared" si="4"/>
        <v>0.24432641236117816</v>
      </c>
      <c r="R24" s="10">
        <f t="shared" si="5"/>
        <v>0.2727787209960385</v>
      </c>
      <c r="S24">
        <f t="shared" si="6"/>
        <v>18.049792531120332</v>
      </c>
      <c r="T24">
        <f t="shared" si="7"/>
        <v>5.8232931726907626</v>
      </c>
      <c r="U24" s="6">
        <v>1.0620000000000001</v>
      </c>
      <c r="V24" s="6">
        <v>0.96899999999999997</v>
      </c>
      <c r="W24" s="4">
        <v>0.39100000000000001</v>
      </c>
      <c r="X24" s="10">
        <f t="shared" si="8"/>
        <v>0.40350877192982459</v>
      </c>
      <c r="Y24" s="10">
        <f t="shared" si="9"/>
        <v>0.36817325800376649</v>
      </c>
      <c r="Z24" s="6">
        <v>0.499</v>
      </c>
      <c r="AA24" s="6">
        <v>10.709</v>
      </c>
      <c r="AB24" s="4">
        <v>0.161</v>
      </c>
      <c r="AC24" s="10">
        <f t="shared" si="10"/>
        <v>21.460921843687373</v>
      </c>
      <c r="AD24" s="10">
        <f t="shared" si="11"/>
        <v>0.32264529058116231</v>
      </c>
      <c r="AE24" s="6">
        <v>12.199</v>
      </c>
      <c r="AF24" s="4">
        <v>3.1629999999999998</v>
      </c>
      <c r="AG24" s="11">
        <f t="shared" si="12"/>
        <v>13.76</v>
      </c>
      <c r="AH24" s="10">
        <f t="shared" si="13"/>
        <v>3.7149999999999999</v>
      </c>
      <c r="AI24" s="10">
        <f t="shared" si="14"/>
        <v>0.26998546511627908</v>
      </c>
      <c r="AK24" s="4">
        <f t="shared" si="15"/>
        <v>1.494</v>
      </c>
    </row>
    <row r="25" spans="1:37" s="4" customFormat="1" x14ac:dyDescent="0.25">
      <c r="A25" s="4" t="s">
        <v>94</v>
      </c>
      <c r="B25" s="4">
        <v>152</v>
      </c>
      <c r="C25" s="4" t="s">
        <v>23</v>
      </c>
      <c r="D25" s="10">
        <v>52.5</v>
      </c>
      <c r="E25" s="10">
        <v>63.5</v>
      </c>
      <c r="F25" s="6">
        <v>0.54</v>
      </c>
      <c r="G25" s="4">
        <v>0.16200000000000001</v>
      </c>
      <c r="H25" s="6">
        <v>0.52300000000000002</v>
      </c>
      <c r="I25" s="10">
        <f t="shared" si="0"/>
        <v>0.30975143403441685</v>
      </c>
      <c r="J25" s="10">
        <f t="shared" si="1"/>
        <v>0.3</v>
      </c>
      <c r="K25" s="6">
        <v>3.5739999999999998</v>
      </c>
      <c r="L25" s="11">
        <f t="shared" si="2"/>
        <v>4.1139999999999999</v>
      </c>
      <c r="M25" s="11">
        <v>3.2850000000000001</v>
      </c>
      <c r="N25" s="4">
        <v>1.01</v>
      </c>
      <c r="O25" s="10">
        <f t="shared" si="3"/>
        <v>1.1719999999999999</v>
      </c>
      <c r="P25" s="10">
        <v>0.75700000000000001</v>
      </c>
      <c r="Q25" s="10">
        <f t="shared" si="4"/>
        <v>0.28488089450656295</v>
      </c>
      <c r="R25" s="10">
        <f t="shared" si="5"/>
        <v>0.23044140030441398</v>
      </c>
      <c r="S25">
        <f t="shared" si="6"/>
        <v>6.9352708058124177</v>
      </c>
      <c r="T25">
        <f t="shared" si="7"/>
        <v>2.7216174183514776</v>
      </c>
      <c r="U25" s="6">
        <v>0.88700000000000001</v>
      </c>
      <c r="V25" s="6">
        <v>0.80700000000000005</v>
      </c>
      <c r="W25" s="4">
        <v>0.33</v>
      </c>
      <c r="X25" s="10">
        <f t="shared" si="8"/>
        <v>0.40892193308550184</v>
      </c>
      <c r="Y25" s="10">
        <f t="shared" si="9"/>
        <v>0.3720405862457723</v>
      </c>
      <c r="Z25" s="6">
        <v>1.36</v>
      </c>
      <c r="AA25" s="6">
        <v>29.106999999999999</v>
      </c>
      <c r="AB25" s="4">
        <v>0.47699999999999998</v>
      </c>
      <c r="AC25" s="10">
        <f t="shared" si="10"/>
        <v>21.402205882352938</v>
      </c>
      <c r="AD25" s="10">
        <f t="shared" si="11"/>
        <v>0.35073529411764703</v>
      </c>
      <c r="AE25" s="6">
        <v>12.464</v>
      </c>
      <c r="AF25" s="4">
        <v>4.101</v>
      </c>
      <c r="AG25" s="11">
        <f t="shared" si="12"/>
        <v>14.711</v>
      </c>
      <c r="AH25" s="10">
        <f t="shared" si="13"/>
        <v>4.9080000000000004</v>
      </c>
      <c r="AI25" s="10">
        <f t="shared" si="14"/>
        <v>0.33362789749167293</v>
      </c>
      <c r="AK25" s="4">
        <f t="shared" si="15"/>
        <v>1.9289999999999998</v>
      </c>
    </row>
    <row r="26" spans="1:37" s="4" customFormat="1" x14ac:dyDescent="0.25">
      <c r="A26" s="4" t="s">
        <v>96</v>
      </c>
      <c r="B26" s="4">
        <v>152</v>
      </c>
      <c r="C26" s="4" t="s">
        <v>23</v>
      </c>
      <c r="D26" s="10">
        <v>82</v>
      </c>
      <c r="E26" s="10">
        <v>86</v>
      </c>
      <c r="F26" s="6">
        <v>1.2030000000000001</v>
      </c>
      <c r="G26" s="4">
        <v>0.35599999999999998</v>
      </c>
      <c r="H26" s="6">
        <v>1.1919999999999999</v>
      </c>
      <c r="I26" s="10">
        <f t="shared" si="0"/>
        <v>0.29865771812080538</v>
      </c>
      <c r="J26" s="10">
        <f t="shared" si="1"/>
        <v>0.29592684954280962</v>
      </c>
      <c r="K26" s="6">
        <v>11.128</v>
      </c>
      <c r="L26" s="11">
        <f t="shared" si="2"/>
        <v>12.331</v>
      </c>
      <c r="M26" s="11">
        <v>6.3780000000000001</v>
      </c>
      <c r="N26" s="4">
        <v>2.661</v>
      </c>
      <c r="O26" s="10">
        <f t="shared" si="3"/>
        <v>3.0169999999999999</v>
      </c>
      <c r="P26" s="10">
        <v>1.0740000000000001</v>
      </c>
      <c r="Q26" s="10">
        <f t="shared" si="4"/>
        <v>0.24466791014516259</v>
      </c>
      <c r="R26" s="10">
        <f t="shared" si="5"/>
        <v>0.16839134524929444</v>
      </c>
      <c r="S26">
        <f t="shared" si="6"/>
        <v>7.6350093109869634</v>
      </c>
      <c r="T26">
        <f t="shared" si="7"/>
        <v>2.0043999022243946</v>
      </c>
      <c r="U26" s="6">
        <v>2.3570000000000002</v>
      </c>
      <c r="V26" s="6">
        <v>2.2010000000000001</v>
      </c>
      <c r="W26" s="4">
        <v>0.79400000000000004</v>
      </c>
      <c r="X26" s="10">
        <f t="shared" si="8"/>
        <v>0.36074511585642888</v>
      </c>
      <c r="Y26" s="10">
        <f t="shared" si="9"/>
        <v>0.33686890114552398</v>
      </c>
      <c r="Z26" s="6">
        <v>1.7749999999999999</v>
      </c>
      <c r="AA26" s="6">
        <v>29.777000000000001</v>
      </c>
      <c r="AB26" s="4">
        <v>0.59699999999999998</v>
      </c>
      <c r="AC26" s="10">
        <f t="shared" si="10"/>
        <v>16.775774647887324</v>
      </c>
      <c r="AD26" s="10">
        <f t="shared" si="11"/>
        <v>0.33633802816901409</v>
      </c>
      <c r="AE26" s="6">
        <v>34.183999999999997</v>
      </c>
      <c r="AF26" s="4">
        <v>10.372999999999999</v>
      </c>
      <c r="AG26" s="11">
        <f t="shared" si="12"/>
        <v>38.315999999999995</v>
      </c>
      <c r="AH26" s="10">
        <f t="shared" si="13"/>
        <v>11.763999999999999</v>
      </c>
      <c r="AI26" s="10">
        <f t="shared" si="14"/>
        <v>0.30702578557260679</v>
      </c>
      <c r="AK26" s="4">
        <f t="shared" si="15"/>
        <v>4.0910000000000002</v>
      </c>
    </row>
    <row r="27" spans="1:37" s="4" customFormat="1" x14ac:dyDescent="0.25">
      <c r="A27" s="4" t="s">
        <v>98</v>
      </c>
      <c r="B27" s="4">
        <v>152</v>
      </c>
      <c r="C27" s="4" t="s">
        <v>23</v>
      </c>
      <c r="D27" s="10" t="s">
        <v>33</v>
      </c>
      <c r="E27" s="10" t="s">
        <v>99</v>
      </c>
      <c r="F27" s="6">
        <v>0.626</v>
      </c>
      <c r="G27" s="6">
        <v>0.214</v>
      </c>
      <c r="H27" s="6">
        <v>0.60199999999999998</v>
      </c>
      <c r="I27" s="10">
        <f t="shared" si="0"/>
        <v>0.35548172757475083</v>
      </c>
      <c r="J27" s="10">
        <f t="shared" si="1"/>
        <v>0.34185303514376997</v>
      </c>
      <c r="K27" s="6">
        <v>9.7330000000000005</v>
      </c>
      <c r="L27" s="11">
        <f t="shared" si="2"/>
        <v>10.359</v>
      </c>
      <c r="M27" s="11">
        <v>6.8940000000000001</v>
      </c>
      <c r="N27" s="6">
        <v>2.0169999999999999</v>
      </c>
      <c r="O27" s="10">
        <f t="shared" si="3"/>
        <v>2.2309999999999999</v>
      </c>
      <c r="P27" s="11">
        <v>1.4550000000000001</v>
      </c>
      <c r="Q27" s="10">
        <f t="shared" si="4"/>
        <v>0.21536827879138912</v>
      </c>
      <c r="R27" s="10">
        <f t="shared" si="5"/>
        <v>0.21105308964316799</v>
      </c>
      <c r="S27" t="e">
        <f t="shared" si="6"/>
        <v>#VALUE!</v>
      </c>
      <c r="T27" t="e">
        <f t="shared" si="7"/>
        <v>#VALUE!</v>
      </c>
      <c r="U27" s="6">
        <v>1.1120000000000001</v>
      </c>
      <c r="V27" s="6">
        <v>1.004</v>
      </c>
      <c r="W27" s="6">
        <v>0.40200000000000002</v>
      </c>
      <c r="X27" s="10">
        <f t="shared" si="8"/>
        <v>0.40039840637450202</v>
      </c>
      <c r="Y27" s="10">
        <f t="shared" si="9"/>
        <v>0.36151079136690645</v>
      </c>
      <c r="Z27" s="6">
        <v>1.4410000000000001</v>
      </c>
      <c r="AA27" s="6">
        <v>29.003</v>
      </c>
      <c r="AB27" s="6">
        <v>0.57699999999999996</v>
      </c>
      <c r="AC27" s="10">
        <f t="shared" si="10"/>
        <v>20.126995142262317</v>
      </c>
      <c r="AD27" s="10">
        <f t="shared" si="11"/>
        <v>0.4004163775156141</v>
      </c>
      <c r="AE27" s="6">
        <v>14.756</v>
      </c>
      <c r="AF27" s="6">
        <v>5.4180000000000001</v>
      </c>
      <c r="AG27" s="11">
        <f t="shared" si="12"/>
        <v>17.308999999999997</v>
      </c>
      <c r="AH27" s="10">
        <f t="shared" si="13"/>
        <v>6.3970000000000002</v>
      </c>
      <c r="AI27" s="10">
        <f t="shared" si="14"/>
        <v>0.36957652088508874</v>
      </c>
      <c r="AK27" s="4">
        <f t="shared" si="15"/>
        <v>3.6859999999999999</v>
      </c>
    </row>
    <row r="28" spans="1:37" s="4" customFormat="1" x14ac:dyDescent="0.25">
      <c r="A28" s="4" t="s">
        <v>101</v>
      </c>
      <c r="B28" s="4">
        <v>152</v>
      </c>
      <c r="C28" s="4" t="s">
        <v>23</v>
      </c>
      <c r="D28" s="10">
        <v>47.5</v>
      </c>
      <c r="E28" s="10">
        <v>83.5</v>
      </c>
      <c r="F28" s="6">
        <v>0.68500000000000005</v>
      </c>
      <c r="G28" s="6">
        <v>0.2</v>
      </c>
      <c r="H28" s="6">
        <v>0.66100000000000003</v>
      </c>
      <c r="I28" s="10">
        <f t="shared" si="0"/>
        <v>0.30257186081694404</v>
      </c>
      <c r="J28" s="10">
        <f t="shared" si="1"/>
        <v>0.29197080291970801</v>
      </c>
      <c r="K28" s="6">
        <v>5.27</v>
      </c>
      <c r="L28" s="11">
        <f t="shared" si="2"/>
        <v>5.9550000000000001</v>
      </c>
      <c r="M28" s="11">
        <v>3.8140000000000001</v>
      </c>
      <c r="N28" s="6">
        <v>1.2330000000000001</v>
      </c>
      <c r="O28" s="10">
        <f t="shared" si="3"/>
        <v>1.4330000000000001</v>
      </c>
      <c r="P28" s="11">
        <v>0.995</v>
      </c>
      <c r="Q28" s="10">
        <f t="shared" si="4"/>
        <v>0.24063811922753989</v>
      </c>
      <c r="R28" s="10">
        <f t="shared" si="5"/>
        <v>0.26088096486628209</v>
      </c>
      <c r="S28">
        <f t="shared" si="6"/>
        <v>4.7738693467336688</v>
      </c>
      <c r="T28">
        <f t="shared" si="7"/>
        <v>1.9563426688632619</v>
      </c>
      <c r="U28" s="6">
        <v>1.401</v>
      </c>
      <c r="V28" s="6">
        <v>1.274</v>
      </c>
      <c r="W28" s="6">
        <v>0.46200000000000002</v>
      </c>
      <c r="X28" s="10">
        <f t="shared" si="8"/>
        <v>0.36263736263736263</v>
      </c>
      <c r="Y28" s="10">
        <f t="shared" si="9"/>
        <v>0.32976445396145609</v>
      </c>
      <c r="Z28" s="6">
        <v>1.145</v>
      </c>
      <c r="AA28" s="6">
        <v>25.856000000000002</v>
      </c>
      <c r="AB28" s="6">
        <v>0.372</v>
      </c>
      <c r="AC28" s="10">
        <f t="shared" si="10"/>
        <v>22.58165938864629</v>
      </c>
      <c r="AD28" s="10">
        <f t="shared" si="11"/>
        <v>0.32489082969432315</v>
      </c>
      <c r="AE28" s="6">
        <v>16.713000000000001</v>
      </c>
      <c r="AF28" s="6">
        <v>5.2759999999999998</v>
      </c>
      <c r="AG28" s="11">
        <f t="shared" si="12"/>
        <v>19.259</v>
      </c>
      <c r="AH28" s="10">
        <f t="shared" si="13"/>
        <v>6.1099999999999994</v>
      </c>
      <c r="AI28" s="10">
        <f t="shared" si="14"/>
        <v>0.3172542707305675</v>
      </c>
      <c r="AK28" s="4">
        <f t="shared" si="15"/>
        <v>2.4279999999999999</v>
      </c>
    </row>
    <row r="29" spans="1:37" s="4" customFormat="1" x14ac:dyDescent="0.25">
      <c r="A29" s="4" t="s">
        <v>102</v>
      </c>
      <c r="B29" s="4">
        <v>152</v>
      </c>
      <c r="C29" s="4" t="s">
        <v>23</v>
      </c>
      <c r="D29" s="10">
        <v>88</v>
      </c>
      <c r="E29" s="10">
        <v>70.5</v>
      </c>
      <c r="F29" s="6">
        <v>0.78100000000000003</v>
      </c>
      <c r="G29" s="6">
        <v>0.255</v>
      </c>
      <c r="H29" s="6">
        <v>0.746</v>
      </c>
      <c r="I29" s="10">
        <f t="shared" si="0"/>
        <v>0.3418230563002681</v>
      </c>
      <c r="J29" s="10">
        <f t="shared" si="1"/>
        <v>0.32650448143405891</v>
      </c>
      <c r="K29" s="6">
        <v>6.3029999999999999</v>
      </c>
      <c r="L29" s="11">
        <f t="shared" si="2"/>
        <v>7.0839999999999996</v>
      </c>
      <c r="M29" s="11">
        <v>4.9349999999999996</v>
      </c>
      <c r="N29" s="6">
        <v>1.6140000000000001</v>
      </c>
      <c r="O29" s="10">
        <f t="shared" si="3"/>
        <v>1.8690000000000002</v>
      </c>
      <c r="P29" s="11">
        <v>0.39700000000000002</v>
      </c>
      <c r="Q29" s="10">
        <f t="shared" si="4"/>
        <v>0.26383399209486169</v>
      </c>
      <c r="R29" s="10">
        <f t="shared" si="5"/>
        <v>8.0445795339412374E-2</v>
      </c>
      <c r="S29">
        <f t="shared" si="6"/>
        <v>22.166246851385392</v>
      </c>
      <c r="T29">
        <f t="shared" si="7"/>
        <v>3.8834951456310685</v>
      </c>
      <c r="U29" s="6">
        <v>1.3740000000000001</v>
      </c>
      <c r="V29" s="6">
        <v>1.244</v>
      </c>
      <c r="W29" s="6">
        <v>0.46600000000000003</v>
      </c>
      <c r="X29" s="10">
        <f t="shared" si="8"/>
        <v>0.37459807073954987</v>
      </c>
      <c r="Y29" s="10">
        <f t="shared" si="9"/>
        <v>0.33915574963609896</v>
      </c>
      <c r="Z29" s="6">
        <v>1.3140000000000001</v>
      </c>
      <c r="AA29" s="6">
        <v>29.952000000000002</v>
      </c>
      <c r="AB29" s="6">
        <v>0.44400000000000001</v>
      </c>
      <c r="AC29" s="10">
        <f t="shared" si="10"/>
        <v>22.794520547945204</v>
      </c>
      <c r="AD29" s="10">
        <f t="shared" si="11"/>
        <v>0.33789954337899542</v>
      </c>
      <c r="AE29" s="6">
        <v>21.274000000000001</v>
      </c>
      <c r="AF29" s="6">
        <v>6.6180000000000003</v>
      </c>
      <c r="AG29" s="11">
        <f t="shared" si="12"/>
        <v>23.962</v>
      </c>
      <c r="AH29" s="10">
        <f t="shared" si="13"/>
        <v>7.5280000000000005</v>
      </c>
      <c r="AI29" s="10">
        <f t="shared" si="14"/>
        <v>0.31416409314748356</v>
      </c>
      <c r="AK29" s="4">
        <f t="shared" si="15"/>
        <v>2.266</v>
      </c>
    </row>
    <row r="30" spans="1:37" s="4" customFormat="1" x14ac:dyDescent="0.25">
      <c r="A30" s="4" t="s">
        <v>104</v>
      </c>
      <c r="B30" s="4">
        <v>152</v>
      </c>
      <c r="C30" s="4" t="s">
        <v>23</v>
      </c>
      <c r="D30" s="10" t="s">
        <v>33</v>
      </c>
      <c r="E30" s="10" t="s">
        <v>99</v>
      </c>
      <c r="F30" s="6">
        <v>0.378</v>
      </c>
      <c r="G30" s="6">
        <v>0.10100000000000001</v>
      </c>
      <c r="H30" s="6">
        <v>0.35599999999999998</v>
      </c>
      <c r="I30" s="10">
        <f t="shared" si="0"/>
        <v>0.28370786516853935</v>
      </c>
      <c r="J30" s="10">
        <f t="shared" si="1"/>
        <v>0.26719576719576721</v>
      </c>
      <c r="K30" s="6">
        <v>2.306</v>
      </c>
      <c r="L30" s="11">
        <f t="shared" si="2"/>
        <v>2.6840000000000002</v>
      </c>
      <c r="M30" s="11">
        <v>1.89</v>
      </c>
      <c r="N30" s="6">
        <v>0.54400000000000004</v>
      </c>
      <c r="O30" s="10">
        <f t="shared" si="3"/>
        <v>0.64500000000000002</v>
      </c>
      <c r="P30" s="11">
        <v>0.311</v>
      </c>
      <c r="Q30" s="10">
        <f t="shared" si="4"/>
        <v>0.24031296572280178</v>
      </c>
      <c r="R30" s="10">
        <f t="shared" si="5"/>
        <v>0.16455026455026456</v>
      </c>
      <c r="S30" t="e">
        <f t="shared" si="6"/>
        <v>#VALUE!</v>
      </c>
      <c r="T30" t="e">
        <f t="shared" si="7"/>
        <v>#VALUE!</v>
      </c>
      <c r="U30" s="6">
        <v>0.73799999999999999</v>
      </c>
      <c r="V30" s="6">
        <v>0.67800000000000005</v>
      </c>
      <c r="W30" s="6">
        <v>0.216</v>
      </c>
      <c r="X30" s="10">
        <f t="shared" si="8"/>
        <v>0.31858407079646017</v>
      </c>
      <c r="Y30" s="10">
        <f t="shared" si="9"/>
        <v>0.29268292682926828</v>
      </c>
      <c r="Z30" s="6">
        <v>1.1040000000000001</v>
      </c>
      <c r="AA30" s="6">
        <v>22.298999999999999</v>
      </c>
      <c r="AB30" s="6">
        <v>0.30599999999999999</v>
      </c>
      <c r="AC30" s="10">
        <f t="shared" si="10"/>
        <v>20.198369565217391</v>
      </c>
      <c r="AD30" s="10">
        <f t="shared" si="11"/>
        <v>0.27717391304347822</v>
      </c>
      <c r="AE30" s="6">
        <v>9.1950000000000003</v>
      </c>
      <c r="AF30" s="6">
        <v>2.5409999999999999</v>
      </c>
      <c r="AG30" s="11">
        <f t="shared" si="12"/>
        <v>11.036999999999999</v>
      </c>
      <c r="AH30" s="10">
        <f t="shared" si="13"/>
        <v>3.0630000000000002</v>
      </c>
      <c r="AI30" s="10">
        <f t="shared" si="14"/>
        <v>0.27752106550693129</v>
      </c>
      <c r="AK30" s="4">
        <f t="shared" si="15"/>
        <v>0.95599999999999996</v>
      </c>
    </row>
    <row r="31" spans="1:37" s="4" customFormat="1" x14ac:dyDescent="0.25">
      <c r="A31" s="4" t="s">
        <v>109</v>
      </c>
      <c r="B31" s="4">
        <v>152</v>
      </c>
      <c r="C31" s="4" t="s">
        <v>23</v>
      </c>
      <c r="D31" s="10">
        <v>40.5</v>
      </c>
      <c r="E31" s="10">
        <v>71.5</v>
      </c>
      <c r="F31" s="6">
        <v>0.252</v>
      </c>
      <c r="G31" s="6">
        <v>7.2999999999999995E-2</v>
      </c>
      <c r="H31" s="6">
        <v>0.218</v>
      </c>
      <c r="I31" s="10">
        <f t="shared" si="0"/>
        <v>0.33486238532110091</v>
      </c>
      <c r="J31" s="10">
        <f t="shared" si="1"/>
        <v>0.28968253968253965</v>
      </c>
      <c r="K31" s="6">
        <v>2.5459999999999998</v>
      </c>
      <c r="L31" s="11">
        <f t="shared" si="2"/>
        <v>2.798</v>
      </c>
      <c r="M31" s="11">
        <v>1.2709999999999999</v>
      </c>
      <c r="N31" s="6">
        <v>0.58599999999999997</v>
      </c>
      <c r="O31" s="10">
        <f t="shared" si="3"/>
        <v>0.65899999999999992</v>
      </c>
      <c r="P31" s="11">
        <v>0.20200000000000001</v>
      </c>
      <c r="Q31" s="10">
        <f t="shared" si="4"/>
        <v>0.23552537526804856</v>
      </c>
      <c r="R31" s="10">
        <f t="shared" si="5"/>
        <v>0.15892997639653819</v>
      </c>
      <c r="S31">
        <f t="shared" si="6"/>
        <v>20.049504950495049</v>
      </c>
      <c r="T31">
        <f t="shared" si="7"/>
        <v>4.7038327526132404</v>
      </c>
      <c r="U31" s="6">
        <v>0.85599999999999998</v>
      </c>
      <c r="V31" s="6">
        <v>0.79200000000000004</v>
      </c>
      <c r="W31" s="6">
        <v>0.32</v>
      </c>
      <c r="X31" s="10">
        <f t="shared" si="8"/>
        <v>0.40404040404040403</v>
      </c>
      <c r="Y31" s="10">
        <f t="shared" si="9"/>
        <v>0.37383177570093462</v>
      </c>
      <c r="Z31" s="6">
        <v>1.3660000000000001</v>
      </c>
      <c r="AA31" s="6">
        <v>28.544</v>
      </c>
      <c r="AB31" s="6">
        <v>0.45700000000000002</v>
      </c>
      <c r="AC31" s="10">
        <f t="shared" si="10"/>
        <v>20.896046852122986</v>
      </c>
      <c r="AD31" s="10">
        <f t="shared" si="11"/>
        <v>0.33455344070278181</v>
      </c>
      <c r="AE31" s="6">
        <v>10.242000000000001</v>
      </c>
      <c r="AF31" s="6">
        <v>3.2759999999999998</v>
      </c>
      <c r="AG31" s="11">
        <f t="shared" si="12"/>
        <v>12.464</v>
      </c>
      <c r="AH31" s="10">
        <f t="shared" si="13"/>
        <v>4.0529999999999999</v>
      </c>
      <c r="AI31" s="10">
        <f t="shared" si="14"/>
        <v>0.32517650834403078</v>
      </c>
      <c r="AK31" s="4">
        <f t="shared" si="15"/>
        <v>0.86099999999999999</v>
      </c>
    </row>
    <row r="32" spans="1:37" s="4" customFormat="1" x14ac:dyDescent="0.25">
      <c r="A32" s="4" t="s">
        <v>114</v>
      </c>
      <c r="B32" s="4">
        <v>152</v>
      </c>
      <c r="C32" s="4" t="s">
        <v>23</v>
      </c>
      <c r="D32" s="10">
        <v>73.5</v>
      </c>
      <c r="E32" s="10">
        <v>58</v>
      </c>
      <c r="F32" s="6">
        <v>0.4</v>
      </c>
      <c r="G32" s="4">
        <v>0.108</v>
      </c>
      <c r="H32" s="6">
        <v>0.36499999999999999</v>
      </c>
      <c r="I32" s="10">
        <f t="shared" si="0"/>
        <v>0.29589041095890412</v>
      </c>
      <c r="J32" s="10">
        <f t="shared" si="1"/>
        <v>0.26999999999999996</v>
      </c>
      <c r="K32" s="6">
        <v>7.125</v>
      </c>
      <c r="L32" s="11">
        <f t="shared" si="2"/>
        <v>7.5250000000000004</v>
      </c>
      <c r="M32" s="11">
        <v>2.996</v>
      </c>
      <c r="N32" s="4">
        <v>1.44</v>
      </c>
      <c r="O32" s="10">
        <f t="shared" si="3"/>
        <v>1.548</v>
      </c>
      <c r="P32" s="10">
        <v>0.753</v>
      </c>
      <c r="Q32" s="10">
        <f t="shared" si="4"/>
        <v>0.20571428571428571</v>
      </c>
      <c r="R32" s="10">
        <f t="shared" si="5"/>
        <v>0.25133511348464621</v>
      </c>
      <c r="S32">
        <f t="shared" si="6"/>
        <v>9.760956175298805</v>
      </c>
      <c r="T32">
        <f t="shared" si="7"/>
        <v>3.1942633637548887</v>
      </c>
      <c r="U32" s="6">
        <v>1.3</v>
      </c>
      <c r="V32" s="6">
        <v>1.1850000000000001</v>
      </c>
      <c r="W32" s="4">
        <v>0.51</v>
      </c>
      <c r="X32" s="10">
        <f t="shared" si="8"/>
        <v>0.430379746835443</v>
      </c>
      <c r="Y32" s="10">
        <f t="shared" si="9"/>
        <v>0.3923076923076923</v>
      </c>
      <c r="Z32" s="6">
        <v>0.73899999999999999</v>
      </c>
      <c r="AA32" s="6">
        <v>16.436</v>
      </c>
      <c r="AB32" s="4">
        <v>0.29799999999999999</v>
      </c>
      <c r="AC32" s="10">
        <f t="shared" si="10"/>
        <v>22.24086603518268</v>
      </c>
      <c r="AD32" s="10">
        <f t="shared" si="11"/>
        <v>0.40324763193504737</v>
      </c>
      <c r="AE32" s="6">
        <v>16.481999999999999</v>
      </c>
      <c r="AF32" s="4">
        <v>5.9039999999999999</v>
      </c>
      <c r="AG32" s="11">
        <f t="shared" si="12"/>
        <v>18.521000000000001</v>
      </c>
      <c r="AH32" s="10">
        <f t="shared" si="13"/>
        <v>6.7119999999999997</v>
      </c>
      <c r="AI32" s="10">
        <f t="shared" si="14"/>
        <v>0.36239943847524431</v>
      </c>
      <c r="AK32" s="4">
        <f t="shared" si="15"/>
        <v>2.3010000000000002</v>
      </c>
    </row>
    <row r="33" spans="1:37" s="4" customFormat="1" x14ac:dyDescent="0.25">
      <c r="A33" s="4" t="s">
        <v>116</v>
      </c>
      <c r="B33" s="4">
        <v>152</v>
      </c>
      <c r="C33" s="4" t="s">
        <v>23</v>
      </c>
      <c r="D33" s="10">
        <v>37.5</v>
      </c>
      <c r="E33" s="10">
        <v>57.5</v>
      </c>
      <c r="F33" s="6">
        <v>0.23</v>
      </c>
      <c r="G33" s="4">
        <v>6.9000000000000006E-2</v>
      </c>
      <c r="H33" s="6">
        <v>0.20799999999999999</v>
      </c>
      <c r="I33" s="10">
        <f t="shared" si="0"/>
        <v>0.33173076923076927</v>
      </c>
      <c r="J33" s="10">
        <f t="shared" si="1"/>
        <v>0.3</v>
      </c>
      <c r="K33" s="6">
        <v>2.4500000000000002</v>
      </c>
      <c r="L33" s="11">
        <f t="shared" si="2"/>
        <v>2.68</v>
      </c>
      <c r="M33" s="11">
        <v>1.276</v>
      </c>
      <c r="N33" s="4">
        <v>0.69399999999999995</v>
      </c>
      <c r="O33" s="10">
        <f t="shared" si="3"/>
        <v>0.7629999999999999</v>
      </c>
      <c r="P33" s="10">
        <v>0.22900000000000001</v>
      </c>
      <c r="Q33" s="10">
        <f t="shared" si="4"/>
        <v>0.28470149253731336</v>
      </c>
      <c r="R33" s="10">
        <f t="shared" si="5"/>
        <v>0.17946708463949843</v>
      </c>
      <c r="S33">
        <f t="shared" si="6"/>
        <v>16.375545851528383</v>
      </c>
      <c r="T33">
        <f t="shared" si="7"/>
        <v>3.7802419354838714</v>
      </c>
      <c r="U33" s="6">
        <v>0.78300000000000003</v>
      </c>
      <c r="V33" s="6">
        <v>0.71299999999999997</v>
      </c>
      <c r="W33" s="4">
        <v>0.27700000000000002</v>
      </c>
      <c r="X33" s="10">
        <f t="shared" si="8"/>
        <v>0.38849929873772798</v>
      </c>
      <c r="Y33" s="10">
        <f t="shared" si="9"/>
        <v>0.35376756066411241</v>
      </c>
      <c r="Z33" s="6">
        <v>0.80900000000000005</v>
      </c>
      <c r="AA33" s="6">
        <v>19.344999999999999</v>
      </c>
      <c r="AB33" s="4">
        <v>0.27</v>
      </c>
      <c r="AC33" s="10">
        <f t="shared" si="10"/>
        <v>23.91223733003708</v>
      </c>
      <c r="AD33" s="10">
        <f t="shared" si="11"/>
        <v>0.33374536464771321</v>
      </c>
      <c r="AE33" s="6">
        <v>9.5980000000000008</v>
      </c>
      <c r="AF33" s="4">
        <v>3.125</v>
      </c>
      <c r="AG33" s="11">
        <f t="shared" si="12"/>
        <v>11.19</v>
      </c>
      <c r="AH33" s="10">
        <f t="shared" si="13"/>
        <v>3.6720000000000002</v>
      </c>
      <c r="AI33" s="10">
        <f t="shared" si="14"/>
        <v>0.32815013404825738</v>
      </c>
      <c r="AK33" s="4">
        <f t="shared" si="15"/>
        <v>0.99199999999999988</v>
      </c>
    </row>
    <row r="34" spans="1:37" s="4" customFormat="1" x14ac:dyDescent="0.25">
      <c r="A34" s="4" t="s">
        <v>71</v>
      </c>
      <c r="B34" s="4">
        <v>180</v>
      </c>
      <c r="C34" s="4" t="s">
        <v>19</v>
      </c>
      <c r="D34" s="10">
        <v>63</v>
      </c>
      <c r="E34" s="10">
        <v>72</v>
      </c>
      <c r="F34" s="6">
        <v>0.86399999999999999</v>
      </c>
      <c r="G34" s="6">
        <v>0.27400000000000002</v>
      </c>
      <c r="H34" s="6">
        <v>0.77500000000000002</v>
      </c>
      <c r="I34" s="10">
        <f t="shared" si="0"/>
        <v>0.35354838709677422</v>
      </c>
      <c r="J34" s="10">
        <f t="shared" si="1"/>
        <v>0.31712962962962965</v>
      </c>
      <c r="K34" s="6">
        <v>16.324999999999999</v>
      </c>
      <c r="L34" s="11">
        <f t="shared" si="2"/>
        <v>17.189</v>
      </c>
      <c r="M34" s="11">
        <v>5.6980000000000004</v>
      </c>
      <c r="N34" s="6">
        <v>3.22</v>
      </c>
      <c r="O34" s="10">
        <f t="shared" si="3"/>
        <v>3.4940000000000002</v>
      </c>
      <c r="P34" s="11">
        <v>0.874</v>
      </c>
      <c r="Q34" s="10">
        <f t="shared" si="4"/>
        <v>0.20326953284077026</v>
      </c>
      <c r="R34" s="10">
        <f t="shared" si="5"/>
        <v>0.15338715338715336</v>
      </c>
      <c r="S34">
        <f t="shared" si="6"/>
        <v>7.2082379862700225</v>
      </c>
      <c r="T34">
        <f t="shared" si="7"/>
        <v>1.4423076923076921</v>
      </c>
      <c r="U34" s="6">
        <v>1.109</v>
      </c>
      <c r="V34" s="6">
        <v>1.1930000000000001</v>
      </c>
      <c r="W34" s="6">
        <v>0.377</v>
      </c>
      <c r="X34" s="10">
        <f t="shared" si="8"/>
        <v>0.31601005867560772</v>
      </c>
      <c r="Y34" s="10">
        <f t="shared" si="9"/>
        <v>0.33994589720468893</v>
      </c>
      <c r="Z34" s="6">
        <v>1.5229999999999999</v>
      </c>
      <c r="AA34" s="6">
        <v>32.816000000000003</v>
      </c>
      <c r="AB34" s="6">
        <v>0.91</v>
      </c>
      <c r="AC34" s="10">
        <f t="shared" si="10"/>
        <v>21.546946815495733</v>
      </c>
      <c r="AD34" s="10">
        <f t="shared" si="11"/>
        <v>0.59750492449113601</v>
      </c>
      <c r="AE34" s="6">
        <v>18.125</v>
      </c>
      <c r="AF34" s="6">
        <v>6.2809999999999997</v>
      </c>
      <c r="AG34" s="11">
        <f t="shared" si="12"/>
        <v>20.756999999999998</v>
      </c>
      <c r="AH34" s="10">
        <f t="shared" si="13"/>
        <v>7.5679999999999996</v>
      </c>
      <c r="AI34" s="10">
        <f t="shared" si="14"/>
        <v>0.36459989401165871</v>
      </c>
      <c r="AK34" s="4">
        <f t="shared" si="15"/>
        <v>4.3680000000000003</v>
      </c>
    </row>
    <row r="35" spans="1:37" s="4" customFormat="1" x14ac:dyDescent="0.25">
      <c r="A35" s="4" t="s">
        <v>72</v>
      </c>
      <c r="B35" s="4">
        <v>180</v>
      </c>
      <c r="C35" s="4" t="s">
        <v>19</v>
      </c>
      <c r="D35" s="10">
        <v>83</v>
      </c>
      <c r="E35" s="10">
        <v>70.5</v>
      </c>
      <c r="F35" s="6">
        <v>0.755</v>
      </c>
      <c r="G35" s="6">
        <v>0.26700000000000002</v>
      </c>
      <c r="H35" s="6">
        <v>0.70599999999999996</v>
      </c>
      <c r="I35" s="10">
        <f t="shared" si="0"/>
        <v>0.37818696883852693</v>
      </c>
      <c r="J35" s="10">
        <f t="shared" si="1"/>
        <v>0.35364238410596027</v>
      </c>
      <c r="K35" s="6">
        <v>21.103999999999999</v>
      </c>
      <c r="L35" s="11">
        <f t="shared" si="2"/>
        <v>21.858999999999998</v>
      </c>
      <c r="M35" s="11">
        <v>14.939</v>
      </c>
      <c r="N35" s="6">
        <v>4.3609999999999998</v>
      </c>
      <c r="O35" s="10">
        <f t="shared" si="3"/>
        <v>4.6280000000000001</v>
      </c>
      <c r="P35" s="11">
        <v>3.5409999999999999</v>
      </c>
      <c r="Q35" s="10">
        <f t="shared" si="4"/>
        <v>0.21172057276179151</v>
      </c>
      <c r="R35" s="10">
        <f t="shared" si="5"/>
        <v>0.23703059107035276</v>
      </c>
      <c r="S35">
        <f t="shared" si="6"/>
        <v>2.3439706297656033</v>
      </c>
      <c r="T35">
        <f t="shared" si="7"/>
        <v>1.0160362345452321</v>
      </c>
      <c r="U35" s="6">
        <v>1.1639999999999999</v>
      </c>
      <c r="V35" s="6">
        <v>1.036</v>
      </c>
      <c r="W35" s="6">
        <v>0.44</v>
      </c>
      <c r="X35" s="10">
        <f t="shared" si="8"/>
        <v>0.42471042471042469</v>
      </c>
      <c r="Y35" s="10">
        <f t="shared" si="9"/>
        <v>0.37800687285223372</v>
      </c>
      <c r="Z35" s="6">
        <v>1.407</v>
      </c>
      <c r="AA35" s="6">
        <v>31.24</v>
      </c>
      <c r="AB35" s="6">
        <v>0.48399999999999999</v>
      </c>
      <c r="AC35" s="10">
        <f t="shared" si="10"/>
        <v>22.20326936744847</v>
      </c>
      <c r="AD35" s="10">
        <f t="shared" si="11"/>
        <v>0.34399431414356785</v>
      </c>
      <c r="AE35" s="6">
        <v>23.93</v>
      </c>
      <c r="AF35" s="6">
        <v>8.2040000000000006</v>
      </c>
      <c r="AG35" s="11">
        <f t="shared" si="12"/>
        <v>26.501000000000001</v>
      </c>
      <c r="AH35" s="10">
        <f t="shared" si="13"/>
        <v>9.1280000000000001</v>
      </c>
      <c r="AI35" s="10">
        <f t="shared" si="14"/>
        <v>0.3444398324591525</v>
      </c>
      <c r="AK35" s="4">
        <f t="shared" si="15"/>
        <v>8.1690000000000005</v>
      </c>
    </row>
    <row r="36" spans="1:37" s="4" customFormat="1" x14ac:dyDescent="0.25">
      <c r="A36" s="4" t="s">
        <v>74</v>
      </c>
      <c r="B36" s="4">
        <v>180</v>
      </c>
      <c r="C36" s="4" t="s">
        <v>19</v>
      </c>
      <c r="D36" s="10">
        <v>88.5</v>
      </c>
      <c r="E36" s="10">
        <v>64</v>
      </c>
      <c r="F36" s="6">
        <v>1.2170000000000001</v>
      </c>
      <c r="G36" s="4">
        <v>0.41699999999999998</v>
      </c>
      <c r="H36" s="6">
        <v>1.135</v>
      </c>
      <c r="I36" s="10">
        <f t="shared" si="0"/>
        <v>0.3674008810572687</v>
      </c>
      <c r="J36" s="10">
        <f t="shared" si="1"/>
        <v>0.34264585045193097</v>
      </c>
      <c r="K36" s="6">
        <v>16.323</v>
      </c>
      <c r="L36" s="11">
        <f t="shared" si="2"/>
        <v>17.54</v>
      </c>
      <c r="M36" s="11">
        <v>15.010999999999999</v>
      </c>
      <c r="N36" s="4">
        <v>3.2559999999999998</v>
      </c>
      <c r="O36" s="10">
        <f t="shared" si="3"/>
        <v>3.6729999999999996</v>
      </c>
      <c r="P36" s="10">
        <v>2.1859999999999999</v>
      </c>
      <c r="Q36" s="10">
        <f t="shared" si="4"/>
        <v>0.20940706955530217</v>
      </c>
      <c r="R36" s="10">
        <f t="shared" si="5"/>
        <v>0.14562654053693957</v>
      </c>
      <c r="S36">
        <f t="shared" si="6"/>
        <v>4.0484903934126262</v>
      </c>
      <c r="T36">
        <f t="shared" si="7"/>
        <v>1.5104966717869943</v>
      </c>
      <c r="U36" s="6">
        <v>1.88</v>
      </c>
      <c r="V36" s="6">
        <v>1.7010000000000001</v>
      </c>
      <c r="W36" s="4">
        <v>0.66800000000000004</v>
      </c>
      <c r="X36" s="10">
        <f t="shared" si="8"/>
        <v>0.39271017048794826</v>
      </c>
      <c r="Y36" s="10">
        <f t="shared" si="9"/>
        <v>0.35531914893617023</v>
      </c>
      <c r="Z36" s="6">
        <v>12.03</v>
      </c>
      <c r="AA36" s="6">
        <v>25.774000000000001</v>
      </c>
      <c r="AB36" s="4">
        <v>0.42</v>
      </c>
      <c r="AC36" s="10">
        <f t="shared" si="10"/>
        <v>2.1424771404821281</v>
      </c>
      <c r="AD36" s="10">
        <f t="shared" si="11"/>
        <v>3.4912718204488775E-2</v>
      </c>
      <c r="AE36" s="6">
        <v>32.158999999999999</v>
      </c>
      <c r="AF36" s="4">
        <v>10.571</v>
      </c>
      <c r="AG36" s="11">
        <f t="shared" si="12"/>
        <v>46.069000000000003</v>
      </c>
      <c r="AH36" s="10">
        <f t="shared" si="13"/>
        <v>11.658999999999999</v>
      </c>
      <c r="AI36" s="10">
        <f t="shared" si="14"/>
        <v>0.25307690637956104</v>
      </c>
      <c r="AK36" s="4">
        <f t="shared" si="15"/>
        <v>5.859</v>
      </c>
    </row>
    <row r="37" spans="1:37" s="4" customFormat="1" x14ac:dyDescent="0.25">
      <c r="A37" s="4" t="s">
        <v>76</v>
      </c>
      <c r="B37" s="4">
        <v>180</v>
      </c>
      <c r="C37" s="4" t="s">
        <v>19</v>
      </c>
      <c r="D37" s="10">
        <v>78</v>
      </c>
      <c r="E37" s="10">
        <v>81.5</v>
      </c>
      <c r="F37" s="6">
        <v>0.69099999999999995</v>
      </c>
      <c r="G37" s="6">
        <v>0.23200000000000001</v>
      </c>
      <c r="H37" s="6">
        <v>0.63</v>
      </c>
      <c r="I37" s="10">
        <f t="shared" si="0"/>
        <v>0.36825396825396828</v>
      </c>
      <c r="J37" s="10">
        <f t="shared" si="1"/>
        <v>0.33574529667149061</v>
      </c>
      <c r="K37" s="6">
        <v>14.335000000000001</v>
      </c>
      <c r="L37" s="11">
        <f t="shared" si="2"/>
        <v>15.026000000000002</v>
      </c>
      <c r="M37" s="11">
        <v>12.317</v>
      </c>
      <c r="N37" s="6">
        <v>3.371</v>
      </c>
      <c r="O37" s="10">
        <f t="shared" si="3"/>
        <v>3.6030000000000002</v>
      </c>
      <c r="P37" s="11">
        <v>1.6160000000000001</v>
      </c>
      <c r="Q37" s="10">
        <f t="shared" si="4"/>
        <v>0.23978437375216291</v>
      </c>
      <c r="R37" s="10">
        <f t="shared" si="5"/>
        <v>0.13120077941057076</v>
      </c>
      <c r="S37">
        <f t="shared" si="6"/>
        <v>4.8267326732673261</v>
      </c>
      <c r="T37">
        <f t="shared" si="7"/>
        <v>1.4945391837516764</v>
      </c>
      <c r="U37" s="6">
        <v>1.516</v>
      </c>
      <c r="V37" s="6">
        <v>1.3580000000000001</v>
      </c>
      <c r="W37" s="6">
        <v>0.56200000000000006</v>
      </c>
      <c r="X37" s="10">
        <f t="shared" si="8"/>
        <v>0.41384388807069222</v>
      </c>
      <c r="Y37" s="10">
        <f t="shared" si="9"/>
        <v>0.37071240105540898</v>
      </c>
      <c r="Z37" s="6">
        <v>1.43</v>
      </c>
      <c r="AA37" s="6">
        <v>33.94</v>
      </c>
      <c r="AB37" s="6">
        <v>0.58899999999999997</v>
      </c>
      <c r="AC37" s="10">
        <f t="shared" si="10"/>
        <v>23.734265734265733</v>
      </c>
      <c r="AD37" s="10">
        <f t="shared" si="11"/>
        <v>0.41188811188811186</v>
      </c>
      <c r="AE37" s="6">
        <v>31.356000000000002</v>
      </c>
      <c r="AF37" s="6">
        <v>8.7780000000000005</v>
      </c>
      <c r="AG37" s="11">
        <f t="shared" si="12"/>
        <v>34.302</v>
      </c>
      <c r="AH37" s="10">
        <f t="shared" si="13"/>
        <v>9.9290000000000003</v>
      </c>
      <c r="AI37" s="10">
        <f t="shared" si="14"/>
        <v>0.28945834062153813</v>
      </c>
      <c r="AK37" s="4">
        <f t="shared" si="15"/>
        <v>5.2190000000000003</v>
      </c>
    </row>
    <row r="38" spans="1:37" s="4" customFormat="1" x14ac:dyDescent="0.25">
      <c r="A38" s="4" t="s">
        <v>78</v>
      </c>
      <c r="B38" s="4">
        <v>180</v>
      </c>
      <c r="C38" s="4" t="s">
        <v>19</v>
      </c>
      <c r="D38" s="10">
        <v>98</v>
      </c>
      <c r="E38" s="10">
        <v>103</v>
      </c>
      <c r="F38" s="6">
        <v>2.298</v>
      </c>
      <c r="G38" s="6">
        <v>0.80900000000000005</v>
      </c>
      <c r="H38" s="6">
        <v>2.125</v>
      </c>
      <c r="I38" s="10">
        <f t="shared" si="0"/>
        <v>0.38070588235294123</v>
      </c>
      <c r="J38" s="10">
        <f t="shared" si="1"/>
        <v>0.35204525674499565</v>
      </c>
      <c r="K38" s="6">
        <v>25.983000000000001</v>
      </c>
      <c r="L38" s="11">
        <f t="shared" si="2"/>
        <v>28.280999999999999</v>
      </c>
      <c r="M38" s="11">
        <v>19.158000000000001</v>
      </c>
      <c r="N38" s="6">
        <v>5.7439999999999998</v>
      </c>
      <c r="O38" s="10">
        <f t="shared" si="3"/>
        <v>6.5529999999999999</v>
      </c>
      <c r="P38" s="11">
        <v>3.2320000000000002</v>
      </c>
      <c r="Q38" s="10">
        <f t="shared" si="4"/>
        <v>0.23171033556097734</v>
      </c>
      <c r="R38" s="10">
        <f t="shared" si="5"/>
        <v>0.16870236976719907</v>
      </c>
      <c r="S38">
        <f t="shared" si="6"/>
        <v>3.032178217821782</v>
      </c>
      <c r="T38">
        <f t="shared" si="7"/>
        <v>1.0015329586101176</v>
      </c>
      <c r="U38" s="6">
        <v>2.6629999999999998</v>
      </c>
      <c r="V38" s="6">
        <v>2.3740000000000001</v>
      </c>
      <c r="W38" s="6">
        <v>1.004</v>
      </c>
      <c r="X38" s="10">
        <f t="shared" si="8"/>
        <v>0.42291491154170174</v>
      </c>
      <c r="Y38" s="10">
        <f t="shared" si="9"/>
        <v>0.37701840030041311</v>
      </c>
      <c r="Z38" s="6">
        <v>1.76</v>
      </c>
      <c r="AA38" s="6">
        <v>32.631999999999998</v>
      </c>
      <c r="AB38" s="6">
        <v>0.62</v>
      </c>
      <c r="AC38" s="10">
        <f t="shared" si="10"/>
        <v>18.540909090909089</v>
      </c>
      <c r="AD38" s="10">
        <f t="shared" si="11"/>
        <v>0.35227272727272729</v>
      </c>
      <c r="AE38" s="6">
        <v>50.444000000000003</v>
      </c>
      <c r="AF38" s="6">
        <v>17.16</v>
      </c>
      <c r="AG38" s="11">
        <f t="shared" si="12"/>
        <v>54.866999999999997</v>
      </c>
      <c r="AH38" s="10">
        <f t="shared" si="13"/>
        <v>18.784000000000002</v>
      </c>
      <c r="AI38" s="10">
        <f t="shared" si="14"/>
        <v>0.34235514972570041</v>
      </c>
      <c r="AK38" s="4">
        <f t="shared" si="15"/>
        <v>9.7850000000000001</v>
      </c>
    </row>
    <row r="39" spans="1:37" s="4" customFormat="1" x14ac:dyDescent="0.25">
      <c r="A39" s="4" t="s">
        <v>79</v>
      </c>
      <c r="B39" s="4">
        <v>180</v>
      </c>
      <c r="C39" s="4" t="s">
        <v>19</v>
      </c>
      <c r="D39" s="10">
        <v>66</v>
      </c>
      <c r="E39" s="10">
        <v>95.5</v>
      </c>
      <c r="F39" s="6">
        <v>0.86099999999999999</v>
      </c>
      <c r="G39" s="6">
        <v>0.28699999999999998</v>
      </c>
      <c r="H39" s="6">
        <v>0.81399999999999995</v>
      </c>
      <c r="I39" s="10">
        <f t="shared" si="0"/>
        <v>0.35257985257985258</v>
      </c>
      <c r="J39" s="10">
        <f t="shared" si="1"/>
        <v>0.33333333333333331</v>
      </c>
      <c r="K39" s="6">
        <v>24.667000000000002</v>
      </c>
      <c r="L39" s="11">
        <f t="shared" si="2"/>
        <v>25.528000000000002</v>
      </c>
      <c r="M39" s="11">
        <v>16.126000000000001</v>
      </c>
      <c r="N39" s="6">
        <v>4.76</v>
      </c>
      <c r="O39" s="10">
        <f t="shared" si="3"/>
        <v>5.0469999999999997</v>
      </c>
      <c r="P39" s="11">
        <v>2.4900000000000002</v>
      </c>
      <c r="Q39" s="10">
        <f t="shared" si="4"/>
        <v>0.19770448135380755</v>
      </c>
      <c r="R39" s="10">
        <f t="shared" si="5"/>
        <v>0.15440902889743272</v>
      </c>
      <c r="S39">
        <f t="shared" si="6"/>
        <v>2.6506024096385539</v>
      </c>
      <c r="T39">
        <f t="shared" si="7"/>
        <v>0.87567997877139436</v>
      </c>
      <c r="U39" s="6">
        <v>1.9550000000000001</v>
      </c>
      <c r="V39" s="6">
        <v>1.7509999999999999</v>
      </c>
      <c r="W39" s="6">
        <v>0.77500000000000002</v>
      </c>
      <c r="X39" s="10">
        <f t="shared" si="8"/>
        <v>0.44260422615648204</v>
      </c>
      <c r="Y39" s="10">
        <f t="shared" si="9"/>
        <v>0.39641943734015345</v>
      </c>
      <c r="Z39" s="6">
        <v>1.0780000000000001</v>
      </c>
      <c r="AA39" s="6">
        <v>20.539000000000001</v>
      </c>
      <c r="AB39" s="6">
        <v>0.38500000000000001</v>
      </c>
      <c r="AC39" s="10">
        <f t="shared" si="10"/>
        <v>19.05287569573284</v>
      </c>
      <c r="AD39" s="10">
        <f t="shared" si="11"/>
        <v>0.35714285714285715</v>
      </c>
      <c r="AE39" s="6">
        <v>35.872999999999998</v>
      </c>
      <c r="AF39" s="6">
        <v>12.666</v>
      </c>
      <c r="AG39" s="11">
        <f t="shared" si="12"/>
        <v>38.905999999999999</v>
      </c>
      <c r="AH39" s="10">
        <f t="shared" si="13"/>
        <v>13.826000000000001</v>
      </c>
      <c r="AI39" s="10">
        <f t="shared" si="14"/>
        <v>0.35536935177093509</v>
      </c>
      <c r="AK39" s="4">
        <f t="shared" si="15"/>
        <v>7.5369999999999999</v>
      </c>
    </row>
    <row r="40" spans="1:37" s="4" customFormat="1" x14ac:dyDescent="0.25">
      <c r="A40" s="4" t="s">
        <v>81</v>
      </c>
      <c r="B40" s="4">
        <v>180</v>
      </c>
      <c r="C40" s="4" t="s">
        <v>19</v>
      </c>
      <c r="D40" s="10" t="s">
        <v>33</v>
      </c>
      <c r="E40" s="10" t="s">
        <v>33</v>
      </c>
      <c r="F40" s="6">
        <v>0.64200000000000002</v>
      </c>
      <c r="G40" s="6">
        <v>0.193</v>
      </c>
      <c r="H40" s="6">
        <v>0.57499999999999996</v>
      </c>
      <c r="I40" s="10">
        <f t="shared" si="0"/>
        <v>0.33565217391304353</v>
      </c>
      <c r="J40" s="10">
        <f t="shared" si="1"/>
        <v>0.30062305295950154</v>
      </c>
      <c r="K40" s="6">
        <v>15.954000000000001</v>
      </c>
      <c r="L40" s="11">
        <f t="shared" si="2"/>
        <v>16.596</v>
      </c>
      <c r="M40" s="11">
        <v>21.390999999999998</v>
      </c>
      <c r="N40" s="6">
        <v>2.7509999999999999</v>
      </c>
      <c r="O40" s="10">
        <f t="shared" si="3"/>
        <v>2.944</v>
      </c>
      <c r="P40" s="11">
        <v>3.3639999999999999</v>
      </c>
      <c r="Q40" s="10">
        <f t="shared" si="4"/>
        <v>0.17739214268498432</v>
      </c>
      <c r="R40" s="10">
        <f t="shared" si="5"/>
        <v>0.15726240007479783</v>
      </c>
      <c r="S40" t="e">
        <f t="shared" si="6"/>
        <v>#VALUE!</v>
      </c>
      <c r="T40" t="e">
        <f t="shared" si="7"/>
        <v>#VALUE!</v>
      </c>
      <c r="U40" s="6">
        <v>1.264</v>
      </c>
      <c r="V40" s="6">
        <v>1.123</v>
      </c>
      <c r="W40" s="6">
        <v>0.47599999999999998</v>
      </c>
      <c r="X40" s="10">
        <f t="shared" si="8"/>
        <v>0.42386464826357967</v>
      </c>
      <c r="Y40" s="10">
        <f t="shared" si="9"/>
        <v>0.37658227848101261</v>
      </c>
      <c r="Z40" s="6">
        <v>1.825</v>
      </c>
      <c r="AA40" s="6">
        <v>36.874000000000002</v>
      </c>
      <c r="AB40" s="6">
        <v>0.71299999999999997</v>
      </c>
      <c r="AC40" s="10">
        <f t="shared" si="10"/>
        <v>20.204931506849316</v>
      </c>
      <c r="AD40" s="10">
        <f t="shared" si="11"/>
        <v>0.3906849315068493</v>
      </c>
      <c r="AE40" s="6">
        <v>23.686</v>
      </c>
      <c r="AF40" s="6">
        <v>8.64</v>
      </c>
      <c r="AG40" s="11">
        <f t="shared" si="12"/>
        <v>26.774999999999999</v>
      </c>
      <c r="AH40" s="10">
        <f t="shared" si="13"/>
        <v>9.8290000000000006</v>
      </c>
      <c r="AI40" s="10">
        <f t="shared" si="14"/>
        <v>0.36709617180205417</v>
      </c>
      <c r="AK40" s="4">
        <f t="shared" si="15"/>
        <v>6.3079999999999998</v>
      </c>
    </row>
    <row r="41" spans="1:37" s="4" customFormat="1" x14ac:dyDescent="0.25">
      <c r="A41" s="4" t="s">
        <v>88</v>
      </c>
      <c r="B41" s="4">
        <v>180</v>
      </c>
      <c r="C41" s="4" t="s">
        <v>19</v>
      </c>
      <c r="D41" s="10" t="s">
        <v>33</v>
      </c>
      <c r="E41" s="10" t="s">
        <v>33</v>
      </c>
      <c r="F41" s="6">
        <v>1.609</v>
      </c>
      <c r="G41" s="6">
        <v>0.55800000000000005</v>
      </c>
      <c r="H41" s="6">
        <v>1.5029999999999999</v>
      </c>
      <c r="I41" s="10">
        <f t="shared" si="0"/>
        <v>0.37125748502994016</v>
      </c>
      <c r="J41" s="10">
        <f t="shared" si="1"/>
        <v>0.34679925419515228</v>
      </c>
      <c r="K41" s="6">
        <v>15.003</v>
      </c>
      <c r="L41" s="11">
        <f t="shared" si="2"/>
        <v>16.612000000000002</v>
      </c>
      <c r="M41" s="11">
        <v>11.106</v>
      </c>
      <c r="N41" s="6">
        <v>3.4849999999999999</v>
      </c>
      <c r="O41" s="10">
        <f t="shared" si="3"/>
        <v>4.0430000000000001</v>
      </c>
      <c r="P41" s="11">
        <v>2.0680000000000001</v>
      </c>
      <c r="Q41" s="10">
        <f t="shared" si="4"/>
        <v>0.24337828076089571</v>
      </c>
      <c r="R41" s="10">
        <f t="shared" si="5"/>
        <v>0.18620565460111652</v>
      </c>
      <c r="S41" t="e">
        <f t="shared" si="6"/>
        <v>#VALUE!</v>
      </c>
      <c r="T41" t="e">
        <f t="shared" si="7"/>
        <v>#VALUE!</v>
      </c>
      <c r="U41" s="6">
        <v>1.556</v>
      </c>
      <c r="V41" s="6">
        <v>1.43</v>
      </c>
      <c r="W41" s="6">
        <v>0.59299999999999997</v>
      </c>
      <c r="X41" s="10">
        <f t="shared" si="8"/>
        <v>0.41468531468531467</v>
      </c>
      <c r="Y41" s="10">
        <f t="shared" si="9"/>
        <v>0.38110539845758351</v>
      </c>
      <c r="Z41" s="6">
        <v>1.462</v>
      </c>
      <c r="AA41" s="6">
        <v>29.835000000000001</v>
      </c>
      <c r="AB41" s="6">
        <v>0.46</v>
      </c>
      <c r="AC41" s="10">
        <f t="shared" si="10"/>
        <v>20.406976744186046</v>
      </c>
      <c r="AD41" s="10">
        <f t="shared" si="11"/>
        <v>0.31463748290013682</v>
      </c>
      <c r="AE41" s="6">
        <v>27.21</v>
      </c>
      <c r="AF41" s="6">
        <v>8.8309999999999995</v>
      </c>
      <c r="AG41" s="11">
        <f t="shared" si="12"/>
        <v>30.228000000000002</v>
      </c>
      <c r="AH41" s="10">
        <f t="shared" si="13"/>
        <v>9.8840000000000003</v>
      </c>
      <c r="AI41" s="10">
        <f t="shared" si="14"/>
        <v>0.326981606457589</v>
      </c>
      <c r="AK41" s="4">
        <f t="shared" si="15"/>
        <v>6.1110000000000007</v>
      </c>
    </row>
    <row r="42" spans="1:37" s="4" customFormat="1" x14ac:dyDescent="0.25">
      <c r="A42" s="4" t="s">
        <v>90</v>
      </c>
      <c r="B42" s="4">
        <v>180</v>
      </c>
      <c r="C42" s="4" t="s">
        <v>19</v>
      </c>
      <c r="D42" s="10">
        <v>68</v>
      </c>
      <c r="E42" s="10">
        <v>88</v>
      </c>
      <c r="F42" s="6">
        <v>1.113</v>
      </c>
      <c r="G42" s="6">
        <v>0.36699999999999999</v>
      </c>
      <c r="H42" s="6">
        <v>1.0660000000000001</v>
      </c>
      <c r="I42" s="10">
        <f t="shared" si="0"/>
        <v>0.34427767354596622</v>
      </c>
      <c r="J42" s="10">
        <f t="shared" si="1"/>
        <v>0.32973944294699009</v>
      </c>
      <c r="K42" s="6">
        <v>9.9779999999999998</v>
      </c>
      <c r="L42" s="11">
        <f t="shared" si="2"/>
        <v>11.090999999999999</v>
      </c>
      <c r="M42" s="11">
        <v>6.05</v>
      </c>
      <c r="N42" s="6">
        <v>2.2519999999999998</v>
      </c>
      <c r="O42" s="10">
        <f t="shared" si="3"/>
        <v>2.6189999999999998</v>
      </c>
      <c r="P42" s="11">
        <v>1.444</v>
      </c>
      <c r="Q42" s="10">
        <f t="shared" si="4"/>
        <v>0.23613740870976466</v>
      </c>
      <c r="R42" s="10">
        <f t="shared" si="5"/>
        <v>0.23867768595041322</v>
      </c>
      <c r="S42">
        <f t="shared" si="6"/>
        <v>4.7091412742382275</v>
      </c>
      <c r="T42">
        <f t="shared" si="7"/>
        <v>1.6736401673640169</v>
      </c>
      <c r="U42" s="6">
        <v>1.2669999999999999</v>
      </c>
      <c r="V42" s="6">
        <v>1.1679999999999999</v>
      </c>
      <c r="W42" s="6">
        <v>0.47699999999999998</v>
      </c>
      <c r="X42" s="10">
        <f t="shared" si="8"/>
        <v>0.4083904109589041</v>
      </c>
      <c r="Y42" s="10">
        <f t="shared" si="9"/>
        <v>0.37647987371744279</v>
      </c>
      <c r="Z42" s="6">
        <v>1.236</v>
      </c>
      <c r="AA42" s="6">
        <v>25.167999999999999</v>
      </c>
      <c r="AB42" s="6">
        <v>0.441</v>
      </c>
      <c r="AC42" s="10">
        <f t="shared" si="10"/>
        <v>20.362459546925567</v>
      </c>
      <c r="AD42" s="10">
        <f t="shared" si="11"/>
        <v>0.35679611650485438</v>
      </c>
      <c r="AE42" s="6">
        <v>19.202999999999999</v>
      </c>
      <c r="AF42" s="6">
        <v>6.3529999999999998</v>
      </c>
      <c r="AG42" s="11">
        <f t="shared" si="12"/>
        <v>21.706</v>
      </c>
      <c r="AH42" s="10">
        <f t="shared" si="13"/>
        <v>7.2709999999999999</v>
      </c>
      <c r="AI42" s="10">
        <f t="shared" si="14"/>
        <v>0.33497650419238922</v>
      </c>
      <c r="AK42" s="4">
        <f t="shared" si="15"/>
        <v>4.0629999999999997</v>
      </c>
    </row>
    <row r="43" spans="1:37" s="4" customFormat="1" x14ac:dyDescent="0.25">
      <c r="A43" s="4" t="s">
        <v>91</v>
      </c>
      <c r="B43" s="4">
        <v>180</v>
      </c>
      <c r="C43" s="4" t="s">
        <v>19</v>
      </c>
      <c r="D43" s="10" t="s">
        <v>33</v>
      </c>
      <c r="E43" s="10" t="s">
        <v>33</v>
      </c>
      <c r="F43" s="6">
        <v>1.5580000000000001</v>
      </c>
      <c r="G43" s="6">
        <v>0.53800000000000003</v>
      </c>
      <c r="H43" s="6">
        <v>1.4450000000000001</v>
      </c>
      <c r="I43" s="10">
        <f t="shared" si="0"/>
        <v>0.37231833910034601</v>
      </c>
      <c r="J43" s="10">
        <f t="shared" si="1"/>
        <v>0.34531450577663675</v>
      </c>
      <c r="K43" s="6">
        <v>27.178999999999998</v>
      </c>
      <c r="L43" s="11">
        <f t="shared" si="2"/>
        <v>28.736999999999998</v>
      </c>
      <c r="M43" s="11">
        <v>12.936</v>
      </c>
      <c r="N43" s="6">
        <v>4.6150000000000002</v>
      </c>
      <c r="O43" s="10">
        <f t="shared" si="3"/>
        <v>5.1530000000000005</v>
      </c>
      <c r="P43" s="11">
        <v>2.12</v>
      </c>
      <c r="Q43" s="10">
        <f t="shared" si="4"/>
        <v>0.17931586456484674</v>
      </c>
      <c r="R43" s="10">
        <f t="shared" si="5"/>
        <v>0.16388373531230674</v>
      </c>
      <c r="S43" t="e">
        <f t="shared" si="6"/>
        <v>#VALUE!</v>
      </c>
      <c r="T43" t="e">
        <f t="shared" si="7"/>
        <v>#VALUE!</v>
      </c>
      <c r="U43" s="6">
        <v>1.893</v>
      </c>
      <c r="V43" s="6">
        <v>1.71</v>
      </c>
      <c r="W43" s="6">
        <v>0.72099999999999997</v>
      </c>
      <c r="X43" s="10">
        <f t="shared" si="8"/>
        <v>0.42163742690058481</v>
      </c>
      <c r="Y43" s="10">
        <f t="shared" si="9"/>
        <v>0.38087691494981507</v>
      </c>
      <c r="Z43" s="6">
        <v>1.37</v>
      </c>
      <c r="AA43" s="6">
        <v>33.872999999999998</v>
      </c>
      <c r="AB43" s="6">
        <v>0.52100000000000002</v>
      </c>
      <c r="AC43" s="10">
        <f t="shared" si="10"/>
        <v>24.724817518248173</v>
      </c>
      <c r="AD43" s="10">
        <f t="shared" si="11"/>
        <v>0.38029197080291971</v>
      </c>
      <c r="AE43" s="6">
        <v>34.201000000000001</v>
      </c>
      <c r="AF43" s="6">
        <v>12.048</v>
      </c>
      <c r="AG43" s="11">
        <f t="shared" si="12"/>
        <v>37.463999999999999</v>
      </c>
      <c r="AH43" s="10">
        <f t="shared" si="13"/>
        <v>13.290000000000001</v>
      </c>
      <c r="AI43" s="10">
        <f t="shared" si="14"/>
        <v>0.35474055092889178</v>
      </c>
      <c r="AK43" s="4">
        <f t="shared" si="15"/>
        <v>7.2730000000000006</v>
      </c>
    </row>
    <row r="44" spans="1:37" s="4" customFormat="1" x14ac:dyDescent="0.25">
      <c r="A44" s="4" t="s">
        <v>95</v>
      </c>
      <c r="B44" s="4">
        <v>180</v>
      </c>
      <c r="C44" s="4" t="s">
        <v>19</v>
      </c>
      <c r="D44" s="10">
        <v>77</v>
      </c>
      <c r="E44" s="10">
        <v>78.5</v>
      </c>
      <c r="F44" s="6">
        <v>1.821</v>
      </c>
      <c r="G44" s="6">
        <v>0.67500000000000004</v>
      </c>
      <c r="H44" s="6">
        <v>1.702</v>
      </c>
      <c r="I44" s="10">
        <f t="shared" si="0"/>
        <v>0.39659224441833141</v>
      </c>
      <c r="J44" s="10">
        <f t="shared" si="1"/>
        <v>0.37067545304777599</v>
      </c>
      <c r="K44" s="6">
        <v>31.074000000000002</v>
      </c>
      <c r="L44" s="11">
        <f t="shared" si="2"/>
        <v>32.895000000000003</v>
      </c>
      <c r="M44" s="11">
        <v>29.146999999999998</v>
      </c>
      <c r="N44" s="6">
        <v>7.2450000000000001</v>
      </c>
      <c r="O44" s="10">
        <f t="shared" si="3"/>
        <v>7.92</v>
      </c>
      <c r="P44" s="11">
        <v>4.9749999999999996</v>
      </c>
      <c r="Q44" s="10">
        <f t="shared" si="4"/>
        <v>0.240766073871409</v>
      </c>
      <c r="R44" s="10">
        <f t="shared" si="5"/>
        <v>0.17068652005352181</v>
      </c>
      <c r="S44">
        <f t="shared" si="6"/>
        <v>1.5477386934673367</v>
      </c>
      <c r="T44">
        <f t="shared" si="7"/>
        <v>0.59713067080263671</v>
      </c>
      <c r="U44" s="6">
        <v>2.3559999999999999</v>
      </c>
      <c r="V44" s="6">
        <v>2.101</v>
      </c>
      <c r="W44" s="6">
        <v>0.93899999999999995</v>
      </c>
      <c r="X44" s="10">
        <f t="shared" si="8"/>
        <v>0.44693003331746783</v>
      </c>
      <c r="Y44" s="10">
        <f t="shared" si="9"/>
        <v>0.39855687606112056</v>
      </c>
      <c r="Z44" s="6">
        <v>1.3380000000000001</v>
      </c>
      <c r="AA44" s="6">
        <v>28.742000000000001</v>
      </c>
      <c r="AB44" s="6">
        <v>0.48599999999999999</v>
      </c>
      <c r="AC44" s="10">
        <f t="shared" si="10"/>
        <v>21.481315396113601</v>
      </c>
      <c r="AD44" s="10">
        <f t="shared" si="11"/>
        <v>0.3632286995515695</v>
      </c>
      <c r="AE44" s="6">
        <v>40.58</v>
      </c>
      <c r="AF44" s="6">
        <v>14.8</v>
      </c>
      <c r="AG44" s="11">
        <f t="shared" si="12"/>
        <v>44.274000000000001</v>
      </c>
      <c r="AH44" s="10">
        <f t="shared" si="13"/>
        <v>16.225000000000001</v>
      </c>
      <c r="AI44" s="10">
        <f t="shared" si="14"/>
        <v>0.36646790441342553</v>
      </c>
      <c r="AK44" s="4">
        <f t="shared" si="15"/>
        <v>12.895</v>
      </c>
    </row>
    <row r="45" spans="1:37" s="4" customFormat="1" x14ac:dyDescent="0.25">
      <c r="A45" s="4" t="s">
        <v>107</v>
      </c>
      <c r="B45" s="4">
        <v>180</v>
      </c>
      <c r="C45" s="4" t="s">
        <v>19</v>
      </c>
      <c r="D45" s="10">
        <v>63.5</v>
      </c>
      <c r="E45" s="10">
        <v>81.5</v>
      </c>
      <c r="F45" s="6">
        <v>0.61399999999999999</v>
      </c>
      <c r="G45" s="4">
        <v>0.20599999999999999</v>
      </c>
      <c r="H45" s="6">
        <v>0.56999999999999995</v>
      </c>
      <c r="I45" s="10">
        <f t="shared" si="0"/>
        <v>0.36140350877192984</v>
      </c>
      <c r="J45" s="10">
        <f t="shared" si="1"/>
        <v>0.33550488599348532</v>
      </c>
      <c r="K45" s="6">
        <v>15.701000000000001</v>
      </c>
      <c r="L45" s="11">
        <f t="shared" si="2"/>
        <v>16.315000000000001</v>
      </c>
      <c r="M45" s="11">
        <v>8.1539999999999999</v>
      </c>
      <c r="N45" s="4">
        <v>3.0049999999999999</v>
      </c>
      <c r="O45" s="10">
        <f t="shared" si="3"/>
        <v>3.2109999999999999</v>
      </c>
      <c r="P45" s="10">
        <v>0.97399999999999998</v>
      </c>
      <c r="Q45" s="10">
        <f t="shared" si="4"/>
        <v>0.19681274900398404</v>
      </c>
      <c r="R45" s="10">
        <f t="shared" si="5"/>
        <v>0.11945057640421879</v>
      </c>
      <c r="S45">
        <f t="shared" si="6"/>
        <v>6.5195071868583163</v>
      </c>
      <c r="T45">
        <f t="shared" si="7"/>
        <v>1.5173237753882916</v>
      </c>
      <c r="U45" s="6">
        <v>1.3069999999999999</v>
      </c>
      <c r="V45" s="6">
        <v>1.1739999999999999</v>
      </c>
      <c r="W45" s="4">
        <v>0.46500000000000002</v>
      </c>
      <c r="X45" s="10">
        <f t="shared" si="8"/>
        <v>0.39608177172061332</v>
      </c>
      <c r="Y45" s="10">
        <f t="shared" si="9"/>
        <v>0.35577658760520281</v>
      </c>
      <c r="Z45" s="6">
        <v>1.649</v>
      </c>
      <c r="AA45" s="6">
        <v>37.454999999999998</v>
      </c>
      <c r="AB45" s="4">
        <v>0.51</v>
      </c>
      <c r="AC45" s="10">
        <f t="shared" si="10"/>
        <v>22.713765918738627</v>
      </c>
      <c r="AD45" s="10">
        <f t="shared" si="11"/>
        <v>0.30927835051546393</v>
      </c>
      <c r="AE45" s="6">
        <v>26.477</v>
      </c>
      <c r="AF45" s="4">
        <v>8.44</v>
      </c>
      <c r="AG45" s="11">
        <f t="shared" si="12"/>
        <v>29.433</v>
      </c>
      <c r="AH45" s="10">
        <f t="shared" si="13"/>
        <v>9.4149999999999991</v>
      </c>
      <c r="AI45" s="10">
        <f t="shared" si="14"/>
        <v>0.31987904732782929</v>
      </c>
      <c r="AK45" s="4">
        <f t="shared" si="15"/>
        <v>4.1849999999999996</v>
      </c>
    </row>
    <row r="46" spans="1:37" s="4" customFormat="1" x14ac:dyDescent="0.25">
      <c r="A46" s="4" t="s">
        <v>108</v>
      </c>
      <c r="B46" s="4">
        <v>180</v>
      </c>
      <c r="C46" s="4" t="s">
        <v>19</v>
      </c>
      <c r="D46" s="10">
        <v>70</v>
      </c>
      <c r="E46" s="10">
        <v>77</v>
      </c>
      <c r="F46" s="6">
        <v>1.399</v>
      </c>
      <c r="G46" s="4">
        <v>0.45300000000000001</v>
      </c>
      <c r="H46" s="6">
        <v>1.298</v>
      </c>
      <c r="I46" s="10">
        <f t="shared" si="0"/>
        <v>0.34899845916795069</v>
      </c>
      <c r="J46" s="10">
        <f t="shared" si="1"/>
        <v>0.32380271622587564</v>
      </c>
      <c r="K46" s="6">
        <v>20.286000000000001</v>
      </c>
      <c r="L46" s="11">
        <f t="shared" si="2"/>
        <v>21.685000000000002</v>
      </c>
      <c r="M46" s="11">
        <v>10.632999999999999</v>
      </c>
      <c r="N46" s="4">
        <v>3.7770000000000001</v>
      </c>
      <c r="O46" s="10">
        <f t="shared" si="3"/>
        <v>4.2300000000000004</v>
      </c>
      <c r="P46" s="10">
        <v>1.6559999999999999</v>
      </c>
      <c r="Q46" s="10">
        <f t="shared" si="4"/>
        <v>0.19506571362693106</v>
      </c>
      <c r="R46" s="10">
        <f t="shared" si="5"/>
        <v>0.15574155929652966</v>
      </c>
      <c r="S46">
        <f t="shared" si="6"/>
        <v>4.2270531400966185</v>
      </c>
      <c r="T46">
        <f t="shared" si="7"/>
        <v>1.1892626571525653</v>
      </c>
      <c r="U46" s="6">
        <v>1.7150000000000001</v>
      </c>
      <c r="V46" s="6">
        <v>1.6040000000000001</v>
      </c>
      <c r="W46" s="4">
        <v>0.621</v>
      </c>
      <c r="X46" s="10">
        <f t="shared" si="8"/>
        <v>0.38715710723192015</v>
      </c>
      <c r="Y46" s="10">
        <f t="shared" si="9"/>
        <v>0.36209912536443145</v>
      </c>
      <c r="Z46" s="6">
        <v>1.3839999999999999</v>
      </c>
      <c r="AA46" s="6">
        <v>23.86</v>
      </c>
      <c r="AB46" s="4">
        <v>0.48399999999999999</v>
      </c>
      <c r="AC46" s="10">
        <f t="shared" si="10"/>
        <v>17.239884393063583</v>
      </c>
      <c r="AD46" s="10">
        <f t="shared" si="11"/>
        <v>0.34971098265895956</v>
      </c>
      <c r="AE46" s="6">
        <v>32.002000000000002</v>
      </c>
      <c r="AF46" s="4">
        <v>10.757999999999999</v>
      </c>
      <c r="AG46" s="11">
        <f t="shared" si="12"/>
        <v>35.101000000000006</v>
      </c>
      <c r="AH46" s="10">
        <f t="shared" si="13"/>
        <v>11.863</v>
      </c>
      <c r="AI46" s="10">
        <f t="shared" si="14"/>
        <v>0.33796757927124577</v>
      </c>
      <c r="AK46" s="4">
        <f t="shared" si="15"/>
        <v>5.8860000000000001</v>
      </c>
    </row>
    <row r="47" spans="1:37" s="4" customFormat="1" x14ac:dyDescent="0.25">
      <c r="A47" s="4" t="s">
        <v>110</v>
      </c>
      <c r="B47" s="4">
        <v>180</v>
      </c>
      <c r="C47" s="4" t="s">
        <v>19</v>
      </c>
      <c r="D47" s="10">
        <v>83</v>
      </c>
      <c r="E47" s="10">
        <v>90</v>
      </c>
      <c r="F47" s="6">
        <v>1.544</v>
      </c>
      <c r="G47" s="4">
        <v>0.54700000000000004</v>
      </c>
      <c r="H47" s="6">
        <v>1.403</v>
      </c>
      <c r="I47" s="10">
        <f t="shared" si="0"/>
        <v>0.38987883107626514</v>
      </c>
      <c r="J47" s="10">
        <f t="shared" si="1"/>
        <v>0.35427461139896377</v>
      </c>
      <c r="K47" s="6">
        <v>27.88</v>
      </c>
      <c r="L47" s="11">
        <f t="shared" si="2"/>
        <v>29.423999999999999</v>
      </c>
      <c r="M47" s="11">
        <v>11.234999999999999</v>
      </c>
      <c r="N47" s="4">
        <v>5.4560000000000004</v>
      </c>
      <c r="O47" s="10">
        <f t="shared" si="3"/>
        <v>6.0030000000000001</v>
      </c>
      <c r="P47" s="10">
        <v>2.2509999999999999</v>
      </c>
      <c r="Q47" s="10">
        <f t="shared" si="4"/>
        <v>0.20401712887438825</v>
      </c>
      <c r="R47" s="10">
        <f t="shared" si="5"/>
        <v>0.20035603026257232</v>
      </c>
      <c r="S47">
        <f t="shared" si="6"/>
        <v>3.687250111061751</v>
      </c>
      <c r="T47">
        <f t="shared" si="7"/>
        <v>1.0055730554882483</v>
      </c>
      <c r="U47" s="6">
        <v>2.2250000000000001</v>
      </c>
      <c r="V47" s="6">
        <v>1.9850000000000001</v>
      </c>
      <c r="W47" s="4">
        <v>0.8</v>
      </c>
      <c r="X47" s="10">
        <f t="shared" si="8"/>
        <v>0.40302267002518893</v>
      </c>
      <c r="Y47" s="10">
        <f t="shared" si="9"/>
        <v>0.3595505617977528</v>
      </c>
      <c r="Z47" s="6">
        <v>1.25</v>
      </c>
      <c r="AA47" s="6">
        <v>25.408999999999999</v>
      </c>
      <c r="AB47" s="4">
        <v>0.40200000000000002</v>
      </c>
      <c r="AC47" s="10">
        <f t="shared" si="10"/>
        <v>20.327199999999998</v>
      </c>
      <c r="AD47" s="10">
        <f t="shared" si="11"/>
        <v>0.3216</v>
      </c>
      <c r="AE47" s="6">
        <v>32.340000000000003</v>
      </c>
      <c r="AF47" s="4">
        <v>10.996</v>
      </c>
      <c r="AG47" s="11">
        <f t="shared" si="12"/>
        <v>35.815000000000005</v>
      </c>
      <c r="AH47" s="10">
        <f t="shared" si="13"/>
        <v>12.198</v>
      </c>
      <c r="AI47" s="10">
        <f t="shared" si="14"/>
        <v>0.34058355437665777</v>
      </c>
      <c r="AK47" s="4">
        <f t="shared" si="15"/>
        <v>8.2539999999999996</v>
      </c>
    </row>
    <row r="48" spans="1:37" s="4" customFormat="1" x14ac:dyDescent="0.25">
      <c r="A48" s="4" t="s">
        <v>113</v>
      </c>
      <c r="B48" s="4">
        <v>180</v>
      </c>
      <c r="C48" s="4" t="s">
        <v>19</v>
      </c>
      <c r="D48" s="10">
        <v>58</v>
      </c>
      <c r="E48" s="10">
        <v>79.5</v>
      </c>
      <c r="F48" s="6">
        <v>1.008</v>
      </c>
      <c r="G48" s="4">
        <v>0.32600000000000001</v>
      </c>
      <c r="H48" s="6">
        <v>0.88500000000000001</v>
      </c>
      <c r="I48" s="10">
        <f t="shared" si="0"/>
        <v>0.36836158192090396</v>
      </c>
      <c r="J48" s="10">
        <f t="shared" si="1"/>
        <v>0.32341269841269843</v>
      </c>
      <c r="K48" s="6">
        <v>10.185</v>
      </c>
      <c r="L48" s="11">
        <f t="shared" si="2"/>
        <v>11.193000000000001</v>
      </c>
      <c r="M48" s="11">
        <v>8.0030000000000001</v>
      </c>
      <c r="N48" s="4">
        <v>2.2000000000000002</v>
      </c>
      <c r="O48" s="10">
        <f t="shared" si="3"/>
        <v>2.5260000000000002</v>
      </c>
      <c r="P48" s="10">
        <v>1.226</v>
      </c>
      <c r="Q48" s="10">
        <f t="shared" si="4"/>
        <v>0.2256767622621281</v>
      </c>
      <c r="R48" s="10">
        <f t="shared" si="5"/>
        <v>0.15319255279270272</v>
      </c>
      <c r="S48">
        <f t="shared" si="6"/>
        <v>4.7308319738988578</v>
      </c>
      <c r="T48">
        <f t="shared" si="7"/>
        <v>1.5458422174840083</v>
      </c>
      <c r="U48" s="6">
        <v>1.2470000000000001</v>
      </c>
      <c r="V48" s="6">
        <v>1.1140000000000001</v>
      </c>
      <c r="W48" s="4">
        <v>0.47299999999999998</v>
      </c>
      <c r="X48" s="10">
        <f t="shared" si="8"/>
        <v>0.42459605026929975</v>
      </c>
      <c r="Y48" s="10">
        <f t="shared" si="9"/>
        <v>0.37931034482758613</v>
      </c>
      <c r="Z48" s="6">
        <v>1.6910000000000001</v>
      </c>
      <c r="AA48" s="6">
        <v>32.805</v>
      </c>
      <c r="AB48" s="4">
        <v>0.67400000000000004</v>
      </c>
      <c r="AC48" s="10">
        <f t="shared" si="10"/>
        <v>19.399763453577762</v>
      </c>
      <c r="AD48" s="10">
        <f t="shared" si="11"/>
        <v>0.39858072146658785</v>
      </c>
      <c r="AE48" s="6">
        <v>20.001000000000001</v>
      </c>
      <c r="AF48" s="4">
        <v>6.9749999999999996</v>
      </c>
      <c r="AG48" s="11">
        <f t="shared" si="12"/>
        <v>22.939</v>
      </c>
      <c r="AH48" s="10">
        <f t="shared" si="13"/>
        <v>8.1219999999999999</v>
      </c>
      <c r="AI48" s="10">
        <f t="shared" si="14"/>
        <v>0.35406948864379439</v>
      </c>
      <c r="AK48" s="4">
        <f t="shared" si="15"/>
        <v>3.7520000000000002</v>
      </c>
    </row>
    <row r="49" spans="1:37" s="4" customFormat="1" x14ac:dyDescent="0.25">
      <c r="A49" s="4" t="s">
        <v>115</v>
      </c>
      <c r="B49" s="4">
        <v>180</v>
      </c>
      <c r="C49" s="4" t="s">
        <v>19</v>
      </c>
      <c r="D49" s="10">
        <v>83</v>
      </c>
      <c r="E49" s="10">
        <v>85</v>
      </c>
      <c r="F49" s="6">
        <v>0.81299999999999994</v>
      </c>
      <c r="G49" s="6">
        <v>0.28299999999999997</v>
      </c>
      <c r="H49" s="6">
        <v>0.753</v>
      </c>
      <c r="I49" s="10">
        <f t="shared" si="0"/>
        <v>0.37583001328021243</v>
      </c>
      <c r="J49" s="10">
        <f t="shared" si="1"/>
        <v>0.34809348093480935</v>
      </c>
      <c r="K49" s="6">
        <v>20.951000000000001</v>
      </c>
      <c r="L49" s="11">
        <f t="shared" si="2"/>
        <v>21.763999999999999</v>
      </c>
      <c r="M49" s="11">
        <v>13.398999999999999</v>
      </c>
      <c r="N49" s="6">
        <v>4.4710000000000001</v>
      </c>
      <c r="O49" s="10">
        <f t="shared" si="3"/>
        <v>4.7540000000000004</v>
      </c>
      <c r="P49" s="11">
        <v>2.4710000000000001</v>
      </c>
      <c r="Q49" s="10">
        <f t="shared" si="4"/>
        <v>0.21843411137658522</v>
      </c>
      <c r="R49" s="10">
        <f t="shared" si="5"/>
        <v>0.18441674751847154</v>
      </c>
      <c r="S49">
        <f t="shared" si="6"/>
        <v>3.3589639821934441</v>
      </c>
      <c r="T49">
        <f t="shared" si="7"/>
        <v>1.1487889273356402</v>
      </c>
      <c r="U49" s="6">
        <v>1.331</v>
      </c>
      <c r="V49" s="6">
        <v>1.181</v>
      </c>
      <c r="W49" s="6">
        <v>0.54500000000000004</v>
      </c>
      <c r="X49" s="10">
        <f t="shared" si="8"/>
        <v>0.46147332768839966</v>
      </c>
      <c r="Y49" s="10">
        <f t="shared" si="9"/>
        <v>0.40946656649135993</v>
      </c>
      <c r="Z49" s="6">
        <v>1.393</v>
      </c>
      <c r="AA49" s="6">
        <v>30.606000000000002</v>
      </c>
      <c r="AB49" s="6">
        <v>0.53100000000000003</v>
      </c>
      <c r="AC49" s="10">
        <f t="shared" si="10"/>
        <v>21.971284996410624</v>
      </c>
      <c r="AD49" s="10">
        <f t="shared" si="11"/>
        <v>0.38119167264895909</v>
      </c>
      <c r="AE49" s="6">
        <v>27.988</v>
      </c>
      <c r="AF49" s="6">
        <v>10.151</v>
      </c>
      <c r="AG49" s="11">
        <f t="shared" si="12"/>
        <v>30.712</v>
      </c>
      <c r="AH49" s="10">
        <f t="shared" si="13"/>
        <v>11.227</v>
      </c>
      <c r="AI49" s="10">
        <f t="shared" si="14"/>
        <v>0.36555743683250846</v>
      </c>
      <c r="AK49" s="4">
        <f t="shared" si="15"/>
        <v>7.2250000000000005</v>
      </c>
    </row>
  </sheetData>
  <sortState ref="A3:AO49">
    <sortCondition ref="B3:B49"/>
  </sortState>
  <conditionalFormatting sqref="A3:A49">
    <cfRule type="duplicateValues" dxfId="19" priority="4"/>
  </conditionalFormatting>
  <conditionalFormatting sqref="R3:R49">
    <cfRule type="cellIs" dxfId="18" priority="3" operator="greaterThan">
      <formula>2</formula>
    </cfRule>
  </conditionalFormatting>
  <conditionalFormatting sqref="A1:A2">
    <cfRule type="duplicateValues" dxfId="17" priority="2"/>
  </conditionalFormatting>
  <conditionalFormatting sqref="R1:R2">
    <cfRule type="cellIs" dxfId="16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A22" workbookViewId="0">
      <selection activeCell="A2" sqref="A2:XFD48"/>
    </sheetView>
  </sheetViews>
  <sheetFormatPr defaultRowHeight="15" x14ac:dyDescent="0.25"/>
  <sheetData>
    <row r="1" spans="1:37" s="4" customFormat="1" x14ac:dyDescent="0.25">
      <c r="A1" s="1"/>
      <c r="B1" s="4" t="s">
        <v>199</v>
      </c>
      <c r="C1" s="1" t="s">
        <v>0</v>
      </c>
      <c r="D1" s="15" t="s">
        <v>1</v>
      </c>
      <c r="E1" s="15"/>
      <c r="F1" s="2" t="s">
        <v>2</v>
      </c>
      <c r="G1" s="2"/>
      <c r="H1" s="2"/>
      <c r="I1" s="10"/>
      <c r="J1" s="10"/>
      <c r="K1" s="2" t="s">
        <v>3</v>
      </c>
      <c r="L1" s="10"/>
      <c r="M1" s="14"/>
      <c r="N1" s="3" t="s">
        <v>4</v>
      </c>
      <c r="O1" s="10"/>
      <c r="P1" s="12"/>
      <c r="Q1" s="10"/>
      <c r="R1" s="10"/>
      <c r="S1"/>
      <c r="T1"/>
      <c r="U1" s="1" t="s">
        <v>5</v>
      </c>
      <c r="V1" s="1"/>
      <c r="W1" s="3" t="s">
        <v>6</v>
      </c>
      <c r="X1" s="10"/>
      <c r="Y1" s="10"/>
      <c r="Z1" s="2" t="s">
        <v>7</v>
      </c>
      <c r="AA1" s="1"/>
      <c r="AB1" s="3" t="s">
        <v>176</v>
      </c>
      <c r="AC1" s="10"/>
      <c r="AD1" s="10"/>
      <c r="AE1" s="1" t="s">
        <v>8</v>
      </c>
      <c r="AF1" s="1"/>
      <c r="AG1" s="10"/>
      <c r="AH1" s="10"/>
      <c r="AI1" s="10"/>
    </row>
    <row r="2" spans="1:37" s="4" customFormat="1" x14ac:dyDescent="0.25">
      <c r="A2" s="4" t="s">
        <v>125</v>
      </c>
      <c r="B2" s="4">
        <v>172</v>
      </c>
      <c r="C2" s="4" t="s">
        <v>21</v>
      </c>
      <c r="D2" s="10">
        <v>76</v>
      </c>
      <c r="E2" s="10">
        <v>54.5</v>
      </c>
      <c r="F2" s="6">
        <v>2.2730000000000001</v>
      </c>
      <c r="G2" s="4">
        <v>0.71399999999999997</v>
      </c>
      <c r="H2" s="6">
        <v>2.0430000000000001</v>
      </c>
      <c r="I2" s="10">
        <f t="shared" ref="I2:I48" si="0">G2/H2</f>
        <v>0.3494860499265785</v>
      </c>
      <c r="J2" s="10">
        <f t="shared" ref="J2:J48" si="1">G2/F2</f>
        <v>0.31412230532336116</v>
      </c>
      <c r="K2" s="6">
        <v>36.381</v>
      </c>
      <c r="L2" s="11">
        <f t="shared" ref="L2:L48" si="2">K2+F2</f>
        <v>38.654000000000003</v>
      </c>
      <c r="M2" s="11">
        <v>2.8919999999999999</v>
      </c>
      <c r="N2" s="4">
        <v>8.8490000000000002</v>
      </c>
      <c r="O2" s="10">
        <f t="shared" ref="O2:O48" si="3">N2+G2</f>
        <v>9.5630000000000006</v>
      </c>
      <c r="P2" s="10">
        <v>0.495</v>
      </c>
      <c r="Q2" s="10">
        <f t="shared" ref="Q2:Q48" si="4">O2/L2</f>
        <v>0.24740001034821751</v>
      </c>
      <c r="R2" s="10">
        <f t="shared" ref="R2:R48" si="5">P2/M2</f>
        <v>0.17116182572614108</v>
      </c>
      <c r="S2">
        <f t="shared" ref="S2:S48" si="6">D2/10/P2</f>
        <v>15.353535353535353</v>
      </c>
      <c r="T2">
        <f t="shared" ref="T2:T48" si="7">D2/10/(P2 +O2)</f>
        <v>0.75561741896997414</v>
      </c>
      <c r="U2" s="6">
        <v>1.518</v>
      </c>
      <c r="V2" s="6">
        <v>1.4490000000000001</v>
      </c>
      <c r="W2" s="4">
        <v>0.57999999999999996</v>
      </c>
      <c r="X2" s="10">
        <f t="shared" ref="X2:X48" si="8">W2/V2</f>
        <v>0.40027605244996545</v>
      </c>
      <c r="Y2" s="10">
        <f t="shared" ref="Y2:Y48" si="9">W2/U2</f>
        <v>0.38208168642951251</v>
      </c>
      <c r="Z2" s="6">
        <v>7.9720000000000004</v>
      </c>
      <c r="AA2" s="6">
        <v>200.30099999999999</v>
      </c>
      <c r="AB2" s="4">
        <v>3.1669999999999998</v>
      </c>
      <c r="AC2" s="10">
        <f t="shared" ref="AC2:AC48" si="10">AA2/Z2</f>
        <v>25.125564475664824</v>
      </c>
      <c r="AD2" s="10">
        <f t="shared" ref="AD2:AD48" si="11">AB2/Z2</f>
        <v>0.39726542900150524</v>
      </c>
      <c r="AE2" s="6">
        <v>29.515999999999998</v>
      </c>
      <c r="AF2" s="4">
        <v>10.326000000000001</v>
      </c>
      <c r="AG2" s="11">
        <f t="shared" ref="AG2:AG48" si="12">AE2+Z2+U2</f>
        <v>39.006</v>
      </c>
      <c r="AH2" s="10">
        <f t="shared" ref="AH2:AH48" si="13">AF2+AB2+W2</f>
        <v>14.073</v>
      </c>
      <c r="AI2" s="10">
        <f t="shared" ref="AI2:AI48" si="14">AH2/AG2</f>
        <v>0.36079064759267804</v>
      </c>
      <c r="AK2" s="4">
        <f t="shared" ref="AK2:AK48" si="15">O2+P2</f>
        <v>10.058</v>
      </c>
    </row>
    <row r="3" spans="1:37" s="4" customFormat="1" x14ac:dyDescent="0.25">
      <c r="A3" s="4" t="s">
        <v>126</v>
      </c>
      <c r="B3" s="4">
        <v>172</v>
      </c>
      <c r="C3" s="4" t="s">
        <v>21</v>
      </c>
      <c r="D3" s="10">
        <v>80.8</v>
      </c>
      <c r="E3" s="10">
        <v>76</v>
      </c>
      <c r="F3" s="6">
        <v>2.9209999999999998</v>
      </c>
      <c r="G3" s="4">
        <v>1.0049999999999999</v>
      </c>
      <c r="H3" s="6">
        <v>2.6789999999999998</v>
      </c>
      <c r="I3" s="10">
        <f t="shared" si="0"/>
        <v>0.37513997760358342</v>
      </c>
      <c r="J3" s="10">
        <f t="shared" si="1"/>
        <v>0.34406025333789797</v>
      </c>
      <c r="K3" s="6">
        <v>23.803000000000001</v>
      </c>
      <c r="L3" s="11">
        <f t="shared" si="2"/>
        <v>26.724</v>
      </c>
      <c r="M3" s="11">
        <v>5.91</v>
      </c>
      <c r="N3" s="4">
        <v>7.8979999999999997</v>
      </c>
      <c r="O3" s="10">
        <f t="shared" si="3"/>
        <v>8.9029999999999987</v>
      </c>
      <c r="P3" s="10">
        <v>1.194</v>
      </c>
      <c r="Q3" s="10">
        <f t="shared" si="4"/>
        <v>0.333146235593474</v>
      </c>
      <c r="R3" s="10">
        <f t="shared" si="5"/>
        <v>0.20203045685279186</v>
      </c>
      <c r="S3">
        <f t="shared" si="6"/>
        <v>6.767169179229481</v>
      </c>
      <c r="T3">
        <f t="shared" si="7"/>
        <v>0.80023769436466297</v>
      </c>
      <c r="U3" s="6">
        <v>2.6339999999999999</v>
      </c>
      <c r="V3" s="6">
        <v>2.4630000000000001</v>
      </c>
      <c r="W3" s="4">
        <v>0.98399999999999999</v>
      </c>
      <c r="X3" s="10">
        <f t="shared" si="8"/>
        <v>0.39951278928136419</v>
      </c>
      <c r="Y3" s="10">
        <f t="shared" si="9"/>
        <v>0.37357630979498863</v>
      </c>
      <c r="Z3" s="6">
        <v>5.0709999999999997</v>
      </c>
      <c r="AA3" s="6">
        <v>155.45500000000001</v>
      </c>
      <c r="AB3" s="4">
        <v>1.929</v>
      </c>
      <c r="AC3" s="10">
        <f t="shared" si="10"/>
        <v>30.655689213172948</v>
      </c>
      <c r="AD3" s="10">
        <f t="shared" si="11"/>
        <v>0.38039834352198781</v>
      </c>
      <c r="AE3" s="6">
        <v>55.573</v>
      </c>
      <c r="AF3" s="4">
        <v>19.777999999999999</v>
      </c>
      <c r="AG3" s="11">
        <f t="shared" si="12"/>
        <v>63.277999999999999</v>
      </c>
      <c r="AH3" s="10">
        <f t="shared" si="13"/>
        <v>22.690999999999995</v>
      </c>
      <c r="AI3" s="10">
        <f t="shared" si="14"/>
        <v>0.35859224374980242</v>
      </c>
      <c r="AK3" s="4">
        <f t="shared" si="15"/>
        <v>10.096999999999998</v>
      </c>
    </row>
    <row r="4" spans="1:37" s="4" customFormat="1" x14ac:dyDescent="0.25">
      <c r="A4" s="4" t="s">
        <v>129</v>
      </c>
      <c r="B4" s="4">
        <v>172</v>
      </c>
      <c r="C4" s="4" t="s">
        <v>21</v>
      </c>
      <c r="D4" s="10">
        <v>76</v>
      </c>
      <c r="E4" s="10">
        <v>79.5</v>
      </c>
      <c r="F4" s="6">
        <v>4.0529999999999999</v>
      </c>
      <c r="G4" s="6">
        <v>1.167</v>
      </c>
      <c r="H4" s="6">
        <v>3.75</v>
      </c>
      <c r="I4" s="10">
        <f t="shared" si="0"/>
        <v>0.31120000000000003</v>
      </c>
      <c r="J4" s="10">
        <f t="shared" si="1"/>
        <v>0.28793486306439675</v>
      </c>
      <c r="K4" s="6">
        <v>39.417999999999999</v>
      </c>
      <c r="L4" s="11">
        <f t="shared" si="2"/>
        <v>43.470999999999997</v>
      </c>
      <c r="M4" s="11">
        <v>18.187000000000001</v>
      </c>
      <c r="N4" s="6">
        <v>9.8320000000000007</v>
      </c>
      <c r="O4" s="10">
        <f t="shared" si="3"/>
        <v>10.999000000000001</v>
      </c>
      <c r="P4" s="11">
        <v>3.544</v>
      </c>
      <c r="Q4" s="10">
        <f t="shared" si="4"/>
        <v>0.25301925421545401</v>
      </c>
      <c r="R4" s="10">
        <f t="shared" si="5"/>
        <v>0.19486446362786605</v>
      </c>
      <c r="S4">
        <f t="shared" si="6"/>
        <v>2.144469525959368</v>
      </c>
      <c r="T4">
        <f t="shared" si="7"/>
        <v>0.52258818675651508</v>
      </c>
      <c r="U4" s="6">
        <v>3.4209999999999998</v>
      </c>
      <c r="V4" s="6">
        <v>3.1760000000000002</v>
      </c>
      <c r="W4" s="6">
        <v>1.1599999999999999</v>
      </c>
      <c r="X4" s="10">
        <f t="shared" si="8"/>
        <v>0.3652392947103274</v>
      </c>
      <c r="Y4" s="10">
        <f t="shared" si="9"/>
        <v>0.33908213972522655</v>
      </c>
      <c r="Z4" s="6">
        <v>8.69</v>
      </c>
      <c r="AA4" s="6">
        <v>243.001</v>
      </c>
      <c r="AB4" s="6">
        <v>3.7770000000000001</v>
      </c>
      <c r="AC4" s="10">
        <f t="shared" si="10"/>
        <v>27.963291139240507</v>
      </c>
      <c r="AD4" s="10">
        <f t="shared" si="11"/>
        <v>0.43463751438434989</v>
      </c>
      <c r="AE4" s="6">
        <v>64.632000000000005</v>
      </c>
      <c r="AF4" s="6">
        <v>23.152999999999999</v>
      </c>
      <c r="AG4" s="11">
        <f t="shared" si="12"/>
        <v>76.743000000000009</v>
      </c>
      <c r="AH4" s="10">
        <f t="shared" si="13"/>
        <v>28.09</v>
      </c>
      <c r="AI4" s="10">
        <f t="shared" si="14"/>
        <v>0.36602686890009506</v>
      </c>
      <c r="AK4" s="4">
        <f t="shared" si="15"/>
        <v>14.543000000000001</v>
      </c>
    </row>
    <row r="5" spans="1:37" s="4" customFormat="1" x14ac:dyDescent="0.25">
      <c r="A5" s="4" t="s">
        <v>130</v>
      </c>
      <c r="B5" s="4">
        <v>172</v>
      </c>
      <c r="C5" s="4" t="s">
        <v>21</v>
      </c>
      <c r="D5" s="10">
        <v>76</v>
      </c>
      <c r="E5" s="10">
        <v>55</v>
      </c>
      <c r="F5" s="6">
        <v>4.0069999999999997</v>
      </c>
      <c r="G5" s="6">
        <v>1.3340000000000001</v>
      </c>
      <c r="H5" s="6">
        <v>3.7010000000000001</v>
      </c>
      <c r="I5" s="10">
        <f t="shared" si="0"/>
        <v>0.36044312348014051</v>
      </c>
      <c r="J5" s="10">
        <f t="shared" si="1"/>
        <v>0.33291739455952091</v>
      </c>
      <c r="K5" s="6">
        <v>34.555</v>
      </c>
      <c r="L5" s="11">
        <f t="shared" si="2"/>
        <v>38.561999999999998</v>
      </c>
      <c r="M5" s="11">
        <v>5.5439999999999996</v>
      </c>
      <c r="N5" s="6">
        <v>11.41</v>
      </c>
      <c r="O5" s="10">
        <f t="shared" si="3"/>
        <v>12.744</v>
      </c>
      <c r="P5" s="11">
        <v>1.45</v>
      </c>
      <c r="Q5" s="10">
        <f t="shared" si="4"/>
        <v>0.3304807841916913</v>
      </c>
      <c r="R5" s="10">
        <f t="shared" si="5"/>
        <v>0.26154401154401158</v>
      </c>
      <c r="S5">
        <f t="shared" si="6"/>
        <v>5.2413793103448274</v>
      </c>
      <c r="T5">
        <f t="shared" si="7"/>
        <v>0.53543750880653795</v>
      </c>
      <c r="U5" s="6">
        <v>2.2829999999999999</v>
      </c>
      <c r="V5" s="6">
        <v>2.2160000000000002</v>
      </c>
      <c r="W5" s="6">
        <v>0.85399999999999998</v>
      </c>
      <c r="X5" s="10">
        <f t="shared" si="8"/>
        <v>0.38537906137184114</v>
      </c>
      <c r="Y5" s="10">
        <f t="shared" si="9"/>
        <v>0.37406920718353043</v>
      </c>
      <c r="Z5" s="6">
        <v>8.2449999999999992</v>
      </c>
      <c r="AA5" s="6">
        <v>223.70699999999999</v>
      </c>
      <c r="AB5" s="6">
        <v>2.9550000000000001</v>
      </c>
      <c r="AC5" s="10">
        <f t="shared" si="10"/>
        <v>27.132443905397214</v>
      </c>
      <c r="AD5" s="10">
        <f t="shared" si="11"/>
        <v>0.35839902971497883</v>
      </c>
      <c r="AE5" s="6">
        <v>39.914000000000001</v>
      </c>
      <c r="AF5" s="6">
        <v>13.519</v>
      </c>
      <c r="AG5" s="11">
        <f t="shared" si="12"/>
        <v>50.442</v>
      </c>
      <c r="AH5" s="10">
        <f t="shared" si="13"/>
        <v>17.327999999999999</v>
      </c>
      <c r="AI5" s="10">
        <f t="shared" si="14"/>
        <v>0.34352325443083143</v>
      </c>
      <c r="AK5" s="4">
        <f t="shared" si="15"/>
        <v>14.193999999999999</v>
      </c>
    </row>
    <row r="6" spans="1:37" s="4" customFormat="1" x14ac:dyDescent="0.25">
      <c r="A6" s="4" t="s">
        <v>134</v>
      </c>
      <c r="B6" s="4">
        <v>172</v>
      </c>
      <c r="C6" s="4" t="s">
        <v>21</v>
      </c>
      <c r="D6" s="10">
        <v>76</v>
      </c>
      <c r="E6" s="10">
        <v>76</v>
      </c>
      <c r="F6" s="6">
        <v>4.9740000000000002</v>
      </c>
      <c r="G6" s="4">
        <v>1.7250000000000001</v>
      </c>
      <c r="H6" s="6">
        <v>4.585</v>
      </c>
      <c r="I6" s="10">
        <f t="shared" si="0"/>
        <v>0.37622682660850604</v>
      </c>
      <c r="J6" s="10">
        <f t="shared" si="1"/>
        <v>0.3468033775633293</v>
      </c>
      <c r="K6" s="6">
        <v>54.133000000000003</v>
      </c>
      <c r="L6" s="11">
        <f t="shared" si="2"/>
        <v>59.106999999999999</v>
      </c>
      <c r="M6" s="11">
        <v>7.4180000000000001</v>
      </c>
      <c r="N6" s="4">
        <v>15.853</v>
      </c>
      <c r="O6" s="10">
        <f t="shared" si="3"/>
        <v>17.577999999999999</v>
      </c>
      <c r="P6" s="10">
        <v>1.6479999999999999</v>
      </c>
      <c r="Q6" s="10">
        <f t="shared" si="4"/>
        <v>0.29739286378939889</v>
      </c>
      <c r="R6" s="10">
        <f t="shared" si="5"/>
        <v>0.2221623078997034</v>
      </c>
      <c r="S6">
        <f t="shared" si="6"/>
        <v>4.6116504854368934</v>
      </c>
      <c r="T6">
        <f t="shared" si="7"/>
        <v>0.39529803391241025</v>
      </c>
      <c r="U6" s="6">
        <v>2.419</v>
      </c>
      <c r="V6" s="6">
        <v>2.3140000000000001</v>
      </c>
      <c r="W6" s="4">
        <v>0.96899999999999997</v>
      </c>
      <c r="X6" s="10">
        <f t="shared" si="8"/>
        <v>0.41875540190146932</v>
      </c>
      <c r="Y6" s="10">
        <f t="shared" si="9"/>
        <v>0.40057875155022737</v>
      </c>
      <c r="Z6" s="6">
        <v>9.06</v>
      </c>
      <c r="AA6" s="6">
        <v>246.45</v>
      </c>
      <c r="AB6" s="4">
        <v>3.9239999999999999</v>
      </c>
      <c r="AC6" s="10">
        <f t="shared" si="10"/>
        <v>27.201986754966885</v>
      </c>
      <c r="AD6" s="10">
        <f t="shared" si="11"/>
        <v>0.43311258278145692</v>
      </c>
      <c r="AE6" s="6">
        <v>55.97</v>
      </c>
      <c r="AF6" s="4">
        <v>21.754999999999999</v>
      </c>
      <c r="AG6" s="11">
        <f t="shared" si="12"/>
        <v>67.448999999999998</v>
      </c>
      <c r="AH6" s="10">
        <f t="shared" si="13"/>
        <v>26.648</v>
      </c>
      <c r="AI6" s="10">
        <f t="shared" si="14"/>
        <v>0.39508369286423817</v>
      </c>
      <c r="AK6" s="4">
        <f t="shared" si="15"/>
        <v>19.225999999999999</v>
      </c>
    </row>
    <row r="7" spans="1:37" s="4" customFormat="1" x14ac:dyDescent="0.25">
      <c r="A7" s="4" t="s">
        <v>137</v>
      </c>
      <c r="B7" s="4">
        <v>172</v>
      </c>
      <c r="C7" s="4" t="s">
        <v>21</v>
      </c>
      <c r="D7" s="10">
        <v>79</v>
      </c>
      <c r="E7" s="10">
        <v>46.5</v>
      </c>
      <c r="F7" s="6">
        <v>2.3109999999999999</v>
      </c>
      <c r="G7" s="6">
        <v>0.73699999999999999</v>
      </c>
      <c r="H7" s="6">
        <v>2.1669999999999998</v>
      </c>
      <c r="I7" s="10">
        <f t="shared" si="0"/>
        <v>0.34010152284263961</v>
      </c>
      <c r="J7" s="10">
        <f t="shared" si="1"/>
        <v>0.3189095629597577</v>
      </c>
      <c r="K7" s="6">
        <v>32.506</v>
      </c>
      <c r="L7" s="11">
        <f t="shared" si="2"/>
        <v>34.817</v>
      </c>
      <c r="M7" s="11">
        <v>2.7440000000000002</v>
      </c>
      <c r="N7" s="6">
        <v>9.3620000000000001</v>
      </c>
      <c r="O7" s="10">
        <f t="shared" si="3"/>
        <v>10.099</v>
      </c>
      <c r="P7" s="11">
        <v>1.0609999999999999</v>
      </c>
      <c r="Q7" s="10">
        <f t="shared" si="4"/>
        <v>0.29005945371513914</v>
      </c>
      <c r="R7" s="10">
        <f t="shared" si="5"/>
        <v>0.38666180758017488</v>
      </c>
      <c r="S7">
        <f t="shared" si="6"/>
        <v>7.4458058435438277</v>
      </c>
      <c r="T7">
        <f t="shared" si="7"/>
        <v>0.70788530465949828</v>
      </c>
      <c r="U7" s="6">
        <v>1.323</v>
      </c>
      <c r="V7" s="6">
        <v>1.298</v>
      </c>
      <c r="W7" s="6">
        <v>0.51100000000000001</v>
      </c>
      <c r="X7" s="10">
        <f t="shared" si="8"/>
        <v>0.39368258859784283</v>
      </c>
      <c r="Y7" s="10">
        <f t="shared" si="9"/>
        <v>0.38624338624338628</v>
      </c>
      <c r="Z7" s="6">
        <v>5.6459999999999999</v>
      </c>
      <c r="AA7" s="6">
        <v>159.46700000000001</v>
      </c>
      <c r="AB7" s="6">
        <v>2.3199999999999998</v>
      </c>
      <c r="AC7" s="10">
        <f t="shared" si="10"/>
        <v>28.244243712362739</v>
      </c>
      <c r="AD7" s="10">
        <f t="shared" si="11"/>
        <v>0.41091037902940131</v>
      </c>
      <c r="AE7" s="6">
        <v>25.972999999999999</v>
      </c>
      <c r="AF7" s="6">
        <v>9.5289999999999999</v>
      </c>
      <c r="AG7" s="11">
        <f t="shared" si="12"/>
        <v>32.942</v>
      </c>
      <c r="AH7" s="10">
        <f t="shared" si="13"/>
        <v>12.36</v>
      </c>
      <c r="AI7" s="10">
        <f t="shared" si="14"/>
        <v>0.37520490559164588</v>
      </c>
      <c r="AK7" s="4">
        <f t="shared" si="15"/>
        <v>11.16</v>
      </c>
    </row>
    <row r="8" spans="1:37" s="4" customFormat="1" x14ac:dyDescent="0.25">
      <c r="A8" s="4" t="s">
        <v>140</v>
      </c>
      <c r="B8" s="4">
        <v>172</v>
      </c>
      <c r="C8" s="4" t="s">
        <v>21</v>
      </c>
      <c r="D8" s="10">
        <v>76</v>
      </c>
      <c r="E8" s="10">
        <v>65.5</v>
      </c>
      <c r="F8" s="6">
        <v>3.8220000000000001</v>
      </c>
      <c r="G8" s="6">
        <v>1.2789999999999999</v>
      </c>
      <c r="H8" s="6">
        <v>3.496</v>
      </c>
      <c r="I8" s="10">
        <f t="shared" si="0"/>
        <v>0.36584668192219677</v>
      </c>
      <c r="J8" s="10">
        <f t="shared" si="1"/>
        <v>0.33464154892726317</v>
      </c>
      <c r="K8" s="6">
        <v>32.222000000000001</v>
      </c>
      <c r="L8" s="11">
        <f t="shared" si="2"/>
        <v>36.044000000000004</v>
      </c>
      <c r="M8" s="11">
        <v>3.1219999999999999</v>
      </c>
      <c r="N8" s="6">
        <v>10.416</v>
      </c>
      <c r="O8" s="10">
        <f t="shared" si="3"/>
        <v>11.695</v>
      </c>
      <c r="P8" s="11">
        <v>0.78</v>
      </c>
      <c r="Q8" s="10">
        <f t="shared" si="4"/>
        <v>0.32446454333592273</v>
      </c>
      <c r="R8" s="10">
        <f t="shared" si="5"/>
        <v>0.24983984625240233</v>
      </c>
      <c r="S8">
        <f t="shared" si="6"/>
        <v>9.7435897435897427</v>
      </c>
      <c r="T8">
        <f t="shared" si="7"/>
        <v>0.60921843687374744</v>
      </c>
      <c r="U8" s="6">
        <v>2.3370000000000002</v>
      </c>
      <c r="V8" s="6">
        <v>2.1930000000000001</v>
      </c>
      <c r="W8" s="6">
        <v>0.90900000000000003</v>
      </c>
      <c r="X8" s="10">
        <f t="shared" si="8"/>
        <v>0.41450068399452805</v>
      </c>
      <c r="Y8" s="10">
        <f t="shared" si="9"/>
        <v>0.38896020539152759</v>
      </c>
      <c r="Z8" s="6">
        <v>12.574999999999999</v>
      </c>
      <c r="AA8" s="6">
        <v>357.524</v>
      </c>
      <c r="AB8" s="6">
        <v>5.1779999999999999</v>
      </c>
      <c r="AC8" s="10">
        <f t="shared" si="10"/>
        <v>28.431332007952289</v>
      </c>
      <c r="AD8" s="10">
        <f t="shared" si="11"/>
        <v>0.41176938369781313</v>
      </c>
      <c r="AE8" s="6">
        <v>44.143999999999998</v>
      </c>
      <c r="AF8" s="6">
        <v>15.795</v>
      </c>
      <c r="AG8" s="11">
        <f t="shared" si="12"/>
        <v>59.055999999999997</v>
      </c>
      <c r="AH8" s="10">
        <f t="shared" si="13"/>
        <v>21.881999999999998</v>
      </c>
      <c r="AI8" s="10">
        <f t="shared" si="14"/>
        <v>0.37052966675697641</v>
      </c>
      <c r="AK8" s="4">
        <f t="shared" si="15"/>
        <v>12.475</v>
      </c>
    </row>
    <row r="9" spans="1:37" s="4" customFormat="1" x14ac:dyDescent="0.25">
      <c r="A9" s="4" t="s">
        <v>144</v>
      </c>
      <c r="B9" s="4">
        <v>172</v>
      </c>
      <c r="C9" s="4" t="s">
        <v>21</v>
      </c>
      <c r="D9" s="10">
        <v>73.5</v>
      </c>
      <c r="E9" s="10">
        <v>68.5</v>
      </c>
      <c r="F9" s="6">
        <v>4.3689999999999998</v>
      </c>
      <c r="G9" s="6">
        <v>1.5740000000000001</v>
      </c>
      <c r="H9" s="6">
        <v>4.0110000000000001</v>
      </c>
      <c r="I9" s="10">
        <f t="shared" si="0"/>
        <v>0.39242084268262278</v>
      </c>
      <c r="J9" s="10">
        <f t="shared" si="1"/>
        <v>0.36026550698100257</v>
      </c>
      <c r="K9" s="6">
        <v>35.975000000000001</v>
      </c>
      <c r="L9" s="11">
        <f t="shared" si="2"/>
        <v>40.344000000000001</v>
      </c>
      <c r="M9" s="11">
        <v>6.774</v>
      </c>
      <c r="N9" s="6">
        <v>12.5</v>
      </c>
      <c r="O9" s="10">
        <f t="shared" si="3"/>
        <v>14.074</v>
      </c>
      <c r="P9" s="11">
        <v>1.1850000000000001</v>
      </c>
      <c r="Q9" s="10">
        <f t="shared" si="4"/>
        <v>0.34884989093793378</v>
      </c>
      <c r="R9" s="10">
        <f t="shared" si="5"/>
        <v>0.17493356953055803</v>
      </c>
      <c r="S9">
        <f t="shared" si="6"/>
        <v>6.2025316455696196</v>
      </c>
      <c r="T9">
        <f t="shared" si="7"/>
        <v>0.48168294121502059</v>
      </c>
      <c r="U9" s="6">
        <v>2.7349999999999999</v>
      </c>
      <c r="V9" s="6">
        <v>2.52</v>
      </c>
      <c r="W9" s="6">
        <v>1.1020000000000001</v>
      </c>
      <c r="X9" s="10">
        <f t="shared" si="8"/>
        <v>0.43730158730158736</v>
      </c>
      <c r="Y9" s="10">
        <f t="shared" si="9"/>
        <v>0.40292504570383919</v>
      </c>
      <c r="Z9" s="6">
        <v>10.702</v>
      </c>
      <c r="AA9" s="6">
        <v>282.18</v>
      </c>
      <c r="AB9" s="6">
        <v>4.8250000000000002</v>
      </c>
      <c r="AC9" s="10">
        <f t="shared" si="10"/>
        <v>26.367034199215102</v>
      </c>
      <c r="AD9" s="10">
        <f t="shared" si="11"/>
        <v>0.45085030835357881</v>
      </c>
      <c r="AE9" s="6">
        <v>61.832000000000001</v>
      </c>
      <c r="AF9" s="6">
        <v>24.314</v>
      </c>
      <c r="AG9" s="11">
        <f t="shared" si="12"/>
        <v>75.269000000000005</v>
      </c>
      <c r="AH9" s="10">
        <f t="shared" si="13"/>
        <v>30.241</v>
      </c>
      <c r="AI9" s="10">
        <f t="shared" si="14"/>
        <v>0.40177230998153285</v>
      </c>
      <c r="AK9" s="4">
        <f t="shared" si="15"/>
        <v>15.259</v>
      </c>
    </row>
    <row r="10" spans="1:37" s="4" customFormat="1" x14ac:dyDescent="0.25">
      <c r="A10" s="4" t="s">
        <v>145</v>
      </c>
      <c r="B10" s="4">
        <v>172</v>
      </c>
      <c r="C10" s="4" t="s">
        <v>21</v>
      </c>
      <c r="D10" s="10">
        <v>70.7</v>
      </c>
      <c r="E10" s="10">
        <v>55.5</v>
      </c>
      <c r="F10" s="6">
        <v>3.4860000000000002</v>
      </c>
      <c r="G10" s="6">
        <v>1.135</v>
      </c>
      <c r="H10" s="6">
        <v>3.2160000000000002</v>
      </c>
      <c r="I10" s="10">
        <f t="shared" si="0"/>
        <v>0.3529228855721393</v>
      </c>
      <c r="J10" s="10">
        <f t="shared" si="1"/>
        <v>0.32558806655192196</v>
      </c>
      <c r="K10" s="6">
        <v>35.408000000000001</v>
      </c>
      <c r="L10" s="11">
        <f t="shared" si="2"/>
        <v>38.893999999999998</v>
      </c>
      <c r="M10" s="11">
        <v>6.9770000000000003</v>
      </c>
      <c r="N10" s="6">
        <v>11.368</v>
      </c>
      <c r="O10" s="10">
        <f t="shared" si="3"/>
        <v>12.503</v>
      </c>
      <c r="P10" s="11">
        <v>2.1749999999999998</v>
      </c>
      <c r="Q10" s="10">
        <f t="shared" si="4"/>
        <v>0.32146346480176891</v>
      </c>
      <c r="R10" s="10">
        <f t="shared" si="5"/>
        <v>0.31173856958578183</v>
      </c>
      <c r="S10">
        <f t="shared" si="6"/>
        <v>3.2505747126436786</v>
      </c>
      <c r="T10">
        <f t="shared" si="7"/>
        <v>0.48167325248671483</v>
      </c>
      <c r="U10" s="6">
        <v>2.798</v>
      </c>
      <c r="V10" s="6">
        <v>2.6259999999999999</v>
      </c>
      <c r="W10" s="6">
        <v>1.0489999999999999</v>
      </c>
      <c r="X10" s="10">
        <f t="shared" si="8"/>
        <v>0.39946686976389945</v>
      </c>
      <c r="Y10" s="10">
        <f t="shared" si="9"/>
        <v>0.37491065046461758</v>
      </c>
      <c r="Z10" s="6">
        <v>9.5310000000000006</v>
      </c>
      <c r="AA10" s="6">
        <v>301.28100000000001</v>
      </c>
      <c r="AB10" s="6">
        <v>3.794</v>
      </c>
      <c r="AC10" s="10">
        <f t="shared" si="10"/>
        <v>31.610638967579476</v>
      </c>
      <c r="AD10" s="10">
        <f t="shared" si="11"/>
        <v>0.39806945755954254</v>
      </c>
      <c r="AE10" s="6">
        <v>47.508000000000003</v>
      </c>
      <c r="AF10" s="6">
        <v>17.036000000000001</v>
      </c>
      <c r="AG10" s="11">
        <f t="shared" si="12"/>
        <v>59.837000000000003</v>
      </c>
      <c r="AH10" s="10">
        <f t="shared" si="13"/>
        <v>21.879000000000001</v>
      </c>
      <c r="AI10" s="10">
        <f t="shared" si="14"/>
        <v>0.36564333104935076</v>
      </c>
      <c r="AK10" s="4">
        <f t="shared" si="15"/>
        <v>14.678000000000001</v>
      </c>
    </row>
    <row r="11" spans="1:37" s="4" customFormat="1" x14ac:dyDescent="0.25">
      <c r="A11" s="4" t="s">
        <v>147</v>
      </c>
      <c r="B11" s="4">
        <v>172</v>
      </c>
      <c r="C11" s="4" t="s">
        <v>21</v>
      </c>
      <c r="D11" s="10">
        <v>75</v>
      </c>
      <c r="E11" s="10">
        <v>57</v>
      </c>
      <c r="F11" s="6">
        <v>4.056</v>
      </c>
      <c r="G11" s="6">
        <v>1.425</v>
      </c>
      <c r="H11" s="6">
        <v>3.9180000000000001</v>
      </c>
      <c r="I11" s="10">
        <f t="shared" si="0"/>
        <v>0.36370597243491576</v>
      </c>
      <c r="J11" s="10">
        <f t="shared" si="1"/>
        <v>0.35133136094674555</v>
      </c>
      <c r="K11" s="6">
        <v>28.88</v>
      </c>
      <c r="L11" s="11">
        <f t="shared" si="2"/>
        <v>32.936</v>
      </c>
      <c r="M11" s="11">
        <v>7.3310000000000004</v>
      </c>
      <c r="N11" s="6">
        <v>9.64</v>
      </c>
      <c r="O11" s="10">
        <f t="shared" si="3"/>
        <v>11.065000000000001</v>
      </c>
      <c r="P11" s="11">
        <v>1.87</v>
      </c>
      <c r="Q11" s="10">
        <f t="shared" si="4"/>
        <v>0.33595457857663352</v>
      </c>
      <c r="R11" s="10">
        <f t="shared" si="5"/>
        <v>0.25508116218796889</v>
      </c>
      <c r="S11">
        <f t="shared" si="6"/>
        <v>4.0106951871657754</v>
      </c>
      <c r="T11">
        <f t="shared" si="7"/>
        <v>0.57982218786238882</v>
      </c>
      <c r="U11" s="6">
        <v>1.9630000000000001</v>
      </c>
      <c r="V11" s="6">
        <v>1.825</v>
      </c>
      <c r="W11" s="6">
        <v>0.78100000000000003</v>
      </c>
      <c r="X11" s="10">
        <f t="shared" si="8"/>
        <v>0.42794520547945208</v>
      </c>
      <c r="Y11" s="10">
        <f t="shared" si="9"/>
        <v>0.39786041772796737</v>
      </c>
      <c r="Z11" s="6">
        <v>11.831</v>
      </c>
      <c r="AA11" s="6">
        <v>326.95400000000001</v>
      </c>
      <c r="AB11" s="6">
        <v>4.524</v>
      </c>
      <c r="AC11" s="10">
        <f t="shared" si="10"/>
        <v>27.635364719803906</v>
      </c>
      <c r="AD11" s="10">
        <f t="shared" si="11"/>
        <v>0.38238525906516779</v>
      </c>
      <c r="AE11" s="6">
        <v>35.911999999999999</v>
      </c>
      <c r="AF11" s="6">
        <v>12.795</v>
      </c>
      <c r="AG11" s="11">
        <f t="shared" si="12"/>
        <v>49.705999999999996</v>
      </c>
      <c r="AH11" s="10">
        <f t="shared" si="13"/>
        <v>18.099999999999998</v>
      </c>
      <c r="AI11" s="10">
        <f t="shared" si="14"/>
        <v>0.36414114996177521</v>
      </c>
      <c r="AK11" s="4">
        <f t="shared" si="15"/>
        <v>12.935000000000002</v>
      </c>
    </row>
    <row r="12" spans="1:37" s="4" customFormat="1" x14ac:dyDescent="0.25">
      <c r="A12" s="4" t="s">
        <v>149</v>
      </c>
      <c r="B12" s="4">
        <v>172</v>
      </c>
      <c r="C12" s="4" t="s">
        <v>21</v>
      </c>
      <c r="D12" s="10">
        <v>77</v>
      </c>
      <c r="E12" s="10">
        <v>59.5</v>
      </c>
      <c r="F12" s="6">
        <v>4.8529999999999998</v>
      </c>
      <c r="G12" s="6">
        <v>1.339</v>
      </c>
      <c r="H12" s="6">
        <v>4.5229999999999997</v>
      </c>
      <c r="I12" s="10">
        <f t="shared" si="0"/>
        <v>0.29604244970152555</v>
      </c>
      <c r="J12" s="10">
        <f t="shared" si="1"/>
        <v>0.27591180712961055</v>
      </c>
      <c r="K12" s="6">
        <v>38.252000000000002</v>
      </c>
      <c r="L12" s="11">
        <f t="shared" si="2"/>
        <v>43.105000000000004</v>
      </c>
      <c r="M12" s="11">
        <v>11.919</v>
      </c>
      <c r="N12" s="6">
        <v>9.5239999999999991</v>
      </c>
      <c r="O12" s="10">
        <f t="shared" si="3"/>
        <v>10.863</v>
      </c>
      <c r="P12" s="11">
        <v>2.6379999999999999</v>
      </c>
      <c r="Q12" s="10">
        <f t="shared" si="4"/>
        <v>0.25201252754900821</v>
      </c>
      <c r="R12" s="10">
        <f t="shared" si="5"/>
        <v>0.22132729255810049</v>
      </c>
      <c r="S12">
        <f t="shared" si="6"/>
        <v>2.9188779378316907</v>
      </c>
      <c r="T12">
        <f t="shared" si="7"/>
        <v>0.57032812384267839</v>
      </c>
      <c r="U12" s="6">
        <v>2.9780000000000002</v>
      </c>
      <c r="V12" s="6">
        <v>2.7839999999999998</v>
      </c>
      <c r="W12" s="6">
        <v>0.999</v>
      </c>
      <c r="X12" s="10">
        <f t="shared" si="8"/>
        <v>0.35883620689655177</v>
      </c>
      <c r="Y12" s="10">
        <f t="shared" si="9"/>
        <v>0.33546004029550031</v>
      </c>
      <c r="Z12" s="6">
        <v>4.742</v>
      </c>
      <c r="AA12" s="6">
        <v>156.15899999999999</v>
      </c>
      <c r="AB12" s="6">
        <v>1.883</v>
      </c>
      <c r="AC12" s="10">
        <f t="shared" si="10"/>
        <v>32.93104175453395</v>
      </c>
      <c r="AD12" s="10">
        <f t="shared" si="11"/>
        <v>0.39708983551244204</v>
      </c>
      <c r="AE12" s="6">
        <v>74.86</v>
      </c>
      <c r="AF12" s="6">
        <v>25.952999999999999</v>
      </c>
      <c r="AG12" s="11">
        <f t="shared" si="12"/>
        <v>82.58</v>
      </c>
      <c r="AH12" s="10">
        <f t="shared" si="13"/>
        <v>28.834999999999997</v>
      </c>
      <c r="AI12" s="10">
        <f t="shared" si="14"/>
        <v>0.34917655606684422</v>
      </c>
      <c r="AK12" s="4">
        <f t="shared" si="15"/>
        <v>13.500999999999999</v>
      </c>
    </row>
    <row r="13" spans="1:37" s="4" customFormat="1" x14ac:dyDescent="0.25">
      <c r="A13" s="4" t="s">
        <v>150</v>
      </c>
      <c r="B13" s="4">
        <v>172</v>
      </c>
      <c r="C13" s="4" t="s">
        <v>21</v>
      </c>
      <c r="D13" s="10">
        <v>88</v>
      </c>
      <c r="E13" s="10">
        <v>62</v>
      </c>
      <c r="F13" s="6">
        <v>4.6050000000000004</v>
      </c>
      <c r="G13" s="4">
        <v>1.4219999999999999</v>
      </c>
      <c r="H13" s="6">
        <v>4.258</v>
      </c>
      <c r="I13" s="10">
        <f t="shared" si="0"/>
        <v>0.3339596054485674</v>
      </c>
      <c r="J13" s="10">
        <f t="shared" si="1"/>
        <v>0.30879478827361562</v>
      </c>
      <c r="K13" s="6">
        <v>40.901000000000003</v>
      </c>
      <c r="L13" s="11">
        <f t="shared" si="2"/>
        <v>45.506</v>
      </c>
      <c r="M13" s="11">
        <v>11.305</v>
      </c>
      <c r="N13" s="4">
        <v>11.728999999999999</v>
      </c>
      <c r="O13" s="10">
        <f t="shared" si="3"/>
        <v>13.151</v>
      </c>
      <c r="P13" s="10">
        <v>3.0760000000000001</v>
      </c>
      <c r="Q13" s="10">
        <f t="shared" si="4"/>
        <v>0.28899485782094669</v>
      </c>
      <c r="R13" s="10">
        <f t="shared" si="5"/>
        <v>0.27209199469261391</v>
      </c>
      <c r="S13">
        <f t="shared" si="6"/>
        <v>2.8608582574772434</v>
      </c>
      <c r="T13">
        <f t="shared" si="7"/>
        <v>0.54230603315461889</v>
      </c>
      <c r="U13" s="6">
        <v>2.7679999999999998</v>
      </c>
      <c r="V13" s="6">
        <v>2.6480000000000001</v>
      </c>
      <c r="W13" s="4">
        <v>0.95</v>
      </c>
      <c r="X13" s="10">
        <f t="shared" si="8"/>
        <v>0.35876132930513593</v>
      </c>
      <c r="Y13" s="10">
        <f t="shared" si="9"/>
        <v>0.34320809248554912</v>
      </c>
      <c r="Z13" s="6">
        <v>8.99</v>
      </c>
      <c r="AA13" s="6">
        <v>459.904</v>
      </c>
      <c r="AB13" s="4">
        <v>3.496</v>
      </c>
      <c r="AC13" s="10">
        <f t="shared" si="10"/>
        <v>51.157285873192436</v>
      </c>
      <c r="AD13" s="10">
        <f t="shared" si="11"/>
        <v>0.38887652947719686</v>
      </c>
      <c r="AE13" s="6">
        <v>52.957000000000001</v>
      </c>
      <c r="AF13" s="4">
        <v>18.248000000000001</v>
      </c>
      <c r="AG13" s="11">
        <f t="shared" si="12"/>
        <v>64.715000000000003</v>
      </c>
      <c r="AH13" s="10">
        <f t="shared" si="13"/>
        <v>22.693999999999999</v>
      </c>
      <c r="AI13" s="10">
        <f t="shared" si="14"/>
        <v>0.35067604110329903</v>
      </c>
      <c r="AK13" s="4">
        <f t="shared" si="15"/>
        <v>16.227</v>
      </c>
    </row>
    <row r="14" spans="1:37" s="4" customFormat="1" x14ac:dyDescent="0.25">
      <c r="A14" s="4" t="s">
        <v>157</v>
      </c>
      <c r="B14" s="4">
        <v>172</v>
      </c>
      <c r="C14" s="4" t="s">
        <v>21</v>
      </c>
      <c r="D14" s="10">
        <v>74.400000000000006</v>
      </c>
      <c r="E14" s="10">
        <v>66.5</v>
      </c>
      <c r="F14" s="6">
        <v>3.1539999999999999</v>
      </c>
      <c r="G14" s="4">
        <v>1.0920000000000001</v>
      </c>
      <c r="H14" s="6">
        <v>2.9340000000000002</v>
      </c>
      <c r="I14" s="10">
        <f t="shared" si="0"/>
        <v>0.3721881390593047</v>
      </c>
      <c r="J14" s="10">
        <f t="shared" si="1"/>
        <v>0.34622701331642364</v>
      </c>
      <c r="K14" s="6">
        <v>34.155999999999999</v>
      </c>
      <c r="L14" s="11">
        <f t="shared" si="2"/>
        <v>37.31</v>
      </c>
      <c r="M14" s="11">
        <v>13.065</v>
      </c>
      <c r="N14" s="4">
        <v>11.487</v>
      </c>
      <c r="O14" s="10">
        <f t="shared" si="3"/>
        <v>12.579000000000001</v>
      </c>
      <c r="P14" s="10">
        <v>4.8499999999999996</v>
      </c>
      <c r="Q14" s="10">
        <f t="shared" si="4"/>
        <v>0.33714821763602248</v>
      </c>
      <c r="R14" s="10">
        <f t="shared" si="5"/>
        <v>0.37122081898201298</v>
      </c>
      <c r="S14">
        <f t="shared" si="6"/>
        <v>1.5340206185567011</v>
      </c>
      <c r="T14">
        <f t="shared" si="7"/>
        <v>0.4268747489815824</v>
      </c>
      <c r="U14" s="6">
        <v>2.7240000000000002</v>
      </c>
      <c r="V14" s="6">
        <v>2.5920000000000001</v>
      </c>
      <c r="W14" s="4">
        <v>1.0549999999999999</v>
      </c>
      <c r="X14" s="10">
        <f t="shared" si="8"/>
        <v>0.40702160493827155</v>
      </c>
      <c r="Y14" s="10">
        <f t="shared" si="9"/>
        <v>0.38729809104258439</v>
      </c>
      <c r="Z14" s="6">
        <v>8.0210000000000008</v>
      </c>
      <c r="AA14" s="6">
        <v>231.87100000000001</v>
      </c>
      <c r="AB14" s="4">
        <v>3.36</v>
      </c>
      <c r="AC14" s="10">
        <f t="shared" si="10"/>
        <v>28.907991522254083</v>
      </c>
      <c r="AD14" s="10">
        <f t="shared" si="11"/>
        <v>0.41890038648547556</v>
      </c>
      <c r="AE14" s="6">
        <v>47.692</v>
      </c>
      <c r="AF14" s="4">
        <v>17.71</v>
      </c>
      <c r="AG14" s="11">
        <f t="shared" si="12"/>
        <v>58.436999999999998</v>
      </c>
      <c r="AH14" s="10">
        <f t="shared" si="13"/>
        <v>22.125</v>
      </c>
      <c r="AI14" s="10">
        <f t="shared" si="14"/>
        <v>0.37861286513681403</v>
      </c>
      <c r="AK14" s="4">
        <f t="shared" si="15"/>
        <v>17.429000000000002</v>
      </c>
    </row>
    <row r="15" spans="1:37" s="4" customFormat="1" x14ac:dyDescent="0.25">
      <c r="A15" s="4" t="s">
        <v>161</v>
      </c>
      <c r="B15" s="4">
        <v>172</v>
      </c>
      <c r="C15" s="4" t="s">
        <v>21</v>
      </c>
      <c r="D15" s="10">
        <v>80.8</v>
      </c>
      <c r="E15" s="10">
        <v>63.5</v>
      </c>
      <c r="F15" s="6">
        <v>5.1289999999999996</v>
      </c>
      <c r="G15" s="6">
        <v>1.7849999999999999</v>
      </c>
      <c r="H15" s="6">
        <v>4.7130000000000001</v>
      </c>
      <c r="I15" s="10">
        <f t="shared" si="0"/>
        <v>0.37873965626989176</v>
      </c>
      <c r="J15" s="10">
        <f t="shared" si="1"/>
        <v>0.34802105673620592</v>
      </c>
      <c r="K15" s="6">
        <v>47.216999999999999</v>
      </c>
      <c r="L15" s="11">
        <f t="shared" si="2"/>
        <v>52.345999999999997</v>
      </c>
      <c r="M15" s="11">
        <v>5.6950000000000003</v>
      </c>
      <c r="N15" s="6">
        <v>15.884</v>
      </c>
      <c r="O15" s="10">
        <f t="shared" si="3"/>
        <v>17.669</v>
      </c>
      <c r="P15" s="11">
        <v>1.492</v>
      </c>
      <c r="Q15" s="10">
        <f t="shared" si="4"/>
        <v>0.33754250563557869</v>
      </c>
      <c r="R15" s="10">
        <f t="shared" si="5"/>
        <v>0.26198419666374012</v>
      </c>
      <c r="S15">
        <f t="shared" si="6"/>
        <v>5.4155495978552279</v>
      </c>
      <c r="T15">
        <f t="shared" si="7"/>
        <v>0.42168989092427323</v>
      </c>
      <c r="U15" s="6">
        <v>2.8239999999999998</v>
      </c>
      <c r="V15" s="6">
        <v>2.754</v>
      </c>
      <c r="W15" s="6">
        <v>1.117</v>
      </c>
      <c r="X15" s="10">
        <f t="shared" si="8"/>
        <v>0.40559186637618011</v>
      </c>
      <c r="Y15" s="10">
        <f t="shared" si="9"/>
        <v>0.39553824362606232</v>
      </c>
      <c r="Z15" s="6">
        <v>9.0120000000000005</v>
      </c>
      <c r="AA15" s="6">
        <v>239.208</v>
      </c>
      <c r="AB15" s="6">
        <v>3.7290000000000001</v>
      </c>
      <c r="AC15" s="10">
        <f t="shared" si="10"/>
        <v>26.543275632490012</v>
      </c>
      <c r="AD15" s="10">
        <f t="shared" si="11"/>
        <v>0.41378162450066575</v>
      </c>
      <c r="AE15" s="6">
        <v>55.572000000000003</v>
      </c>
      <c r="AF15" s="6">
        <v>21.021999999999998</v>
      </c>
      <c r="AG15" s="11">
        <f t="shared" si="12"/>
        <v>67.408000000000001</v>
      </c>
      <c r="AH15" s="10">
        <f t="shared" si="13"/>
        <v>25.867999999999999</v>
      </c>
      <c r="AI15" s="10">
        <f t="shared" si="14"/>
        <v>0.38375267030619509</v>
      </c>
      <c r="AK15" s="4">
        <f t="shared" si="15"/>
        <v>19.161000000000001</v>
      </c>
    </row>
    <row r="16" spans="1:37" s="4" customFormat="1" x14ac:dyDescent="0.25">
      <c r="A16" s="4" t="s">
        <v>119</v>
      </c>
      <c r="B16" s="4">
        <v>149</v>
      </c>
      <c r="C16" s="4" t="s">
        <v>23</v>
      </c>
      <c r="D16" s="10">
        <v>90.1</v>
      </c>
      <c r="E16" s="10">
        <v>69</v>
      </c>
      <c r="F16" s="6">
        <v>1.1579999999999999</v>
      </c>
      <c r="G16" s="4">
        <v>0.34499999999999997</v>
      </c>
      <c r="H16" s="6">
        <v>1.6</v>
      </c>
      <c r="I16" s="10">
        <f t="shared" si="0"/>
        <v>0.21562499999999998</v>
      </c>
      <c r="J16" s="10">
        <f t="shared" si="1"/>
        <v>0.29792746113989638</v>
      </c>
      <c r="K16" s="6">
        <v>14.648</v>
      </c>
      <c r="L16" s="11">
        <f t="shared" si="2"/>
        <v>15.805999999999999</v>
      </c>
      <c r="M16" s="11">
        <v>4.4000000000000004</v>
      </c>
      <c r="N16" s="4">
        <v>3.3220000000000001</v>
      </c>
      <c r="O16" s="10">
        <f t="shared" si="3"/>
        <v>3.6669999999999998</v>
      </c>
      <c r="P16" s="10">
        <v>1.526</v>
      </c>
      <c r="Q16" s="10">
        <f t="shared" si="4"/>
        <v>0.23200050613691003</v>
      </c>
      <c r="R16" s="10">
        <f t="shared" si="5"/>
        <v>0.3468181818181818</v>
      </c>
      <c r="S16">
        <f t="shared" si="6"/>
        <v>5.9043250327653993</v>
      </c>
      <c r="T16">
        <f t="shared" si="7"/>
        <v>1.7350279222029656</v>
      </c>
      <c r="U16" s="6">
        <v>2.0179999999999998</v>
      </c>
      <c r="V16" s="6">
        <v>2.2000000000000002</v>
      </c>
      <c r="W16" s="4">
        <v>0.76600000000000001</v>
      </c>
      <c r="X16" s="10">
        <f t="shared" si="8"/>
        <v>0.34818181818181815</v>
      </c>
      <c r="Y16" s="10">
        <f t="shared" si="9"/>
        <v>0.37958374628344899</v>
      </c>
      <c r="Z16" s="6">
        <v>11.846</v>
      </c>
      <c r="AA16" s="6">
        <v>351.98599999999999</v>
      </c>
      <c r="AB16" s="4">
        <v>4.9749999999999996</v>
      </c>
      <c r="AC16" s="10">
        <f t="shared" si="10"/>
        <v>29.713489785581629</v>
      </c>
      <c r="AD16" s="10">
        <f t="shared" si="11"/>
        <v>0.41997298666216443</v>
      </c>
      <c r="AE16" s="6">
        <v>36.082000000000001</v>
      </c>
      <c r="AF16" s="4">
        <v>13.071</v>
      </c>
      <c r="AG16" s="11">
        <f t="shared" si="12"/>
        <v>49.945999999999998</v>
      </c>
      <c r="AH16" s="10">
        <f t="shared" si="13"/>
        <v>18.811999999999998</v>
      </c>
      <c r="AI16" s="10">
        <f t="shared" si="14"/>
        <v>0.37664677852080242</v>
      </c>
      <c r="AK16" s="4">
        <f t="shared" si="15"/>
        <v>5.1929999999999996</v>
      </c>
    </row>
    <row r="17" spans="1:37" s="4" customFormat="1" x14ac:dyDescent="0.25">
      <c r="A17" s="4" t="s">
        <v>120</v>
      </c>
      <c r="B17" s="4">
        <v>149</v>
      </c>
      <c r="C17" s="4" t="s">
        <v>23</v>
      </c>
      <c r="D17" s="10">
        <v>95</v>
      </c>
      <c r="E17" s="10">
        <v>61</v>
      </c>
      <c r="F17" s="6">
        <v>1.8069999999999999</v>
      </c>
      <c r="G17" s="4">
        <v>0.52500000000000002</v>
      </c>
      <c r="H17" s="6">
        <v>2</v>
      </c>
      <c r="I17" s="10">
        <f t="shared" si="0"/>
        <v>0.26250000000000001</v>
      </c>
      <c r="J17" s="10">
        <f t="shared" si="1"/>
        <v>0.29053680132816828</v>
      </c>
      <c r="K17" s="6">
        <v>11.477</v>
      </c>
      <c r="L17" s="11">
        <f t="shared" si="2"/>
        <v>13.284000000000001</v>
      </c>
      <c r="M17" s="11">
        <v>3.1160000000000001</v>
      </c>
      <c r="N17" s="4">
        <v>2.1179999999999999</v>
      </c>
      <c r="O17" s="10">
        <f t="shared" si="3"/>
        <v>2.6429999999999998</v>
      </c>
      <c r="P17" s="10">
        <v>0.43</v>
      </c>
      <c r="Q17" s="10">
        <f t="shared" si="4"/>
        <v>0.19896115627822941</v>
      </c>
      <c r="R17" s="10">
        <f t="shared" si="5"/>
        <v>0.137997432605905</v>
      </c>
      <c r="S17">
        <f t="shared" si="6"/>
        <v>22.093023255813954</v>
      </c>
      <c r="T17">
        <f t="shared" si="7"/>
        <v>3.0914415880247317</v>
      </c>
      <c r="U17" s="6">
        <v>2.081</v>
      </c>
      <c r="V17" s="6">
        <v>2.0499999999999998</v>
      </c>
      <c r="W17" s="4">
        <v>0.78800000000000003</v>
      </c>
      <c r="X17" s="10">
        <f t="shared" si="8"/>
        <v>0.38439024390243909</v>
      </c>
      <c r="Y17" s="10">
        <f t="shared" si="9"/>
        <v>0.37866410379625182</v>
      </c>
      <c r="Z17" s="6">
        <v>6.8490000000000002</v>
      </c>
      <c r="AA17" s="6">
        <v>238.15</v>
      </c>
      <c r="AB17" s="4">
        <v>3.0619999999999998</v>
      </c>
      <c r="AC17" s="10">
        <f t="shared" si="10"/>
        <v>34.771499488976495</v>
      </c>
      <c r="AD17" s="10">
        <f t="shared" si="11"/>
        <v>0.44707256533800549</v>
      </c>
      <c r="AE17" s="6">
        <v>20.725999999999999</v>
      </c>
      <c r="AF17" s="4">
        <v>7.4878999999999998</v>
      </c>
      <c r="AG17" s="11">
        <f t="shared" si="12"/>
        <v>29.655999999999999</v>
      </c>
      <c r="AH17" s="10">
        <f t="shared" si="13"/>
        <v>11.337899999999999</v>
      </c>
      <c r="AI17" s="10">
        <f t="shared" si="14"/>
        <v>0.38231386565956299</v>
      </c>
      <c r="AK17" s="4">
        <f t="shared" si="15"/>
        <v>3.073</v>
      </c>
    </row>
    <row r="18" spans="1:37" s="4" customFormat="1" x14ac:dyDescent="0.25">
      <c r="A18" s="4" t="s">
        <v>121</v>
      </c>
      <c r="B18" s="4">
        <v>149</v>
      </c>
      <c r="C18" s="4" t="s">
        <v>23</v>
      </c>
      <c r="D18" s="10">
        <v>107</v>
      </c>
      <c r="E18" s="10">
        <v>76</v>
      </c>
      <c r="F18" s="6">
        <v>4.4320000000000004</v>
      </c>
      <c r="G18" s="6">
        <v>1.296</v>
      </c>
      <c r="H18" s="6">
        <v>4.8</v>
      </c>
      <c r="I18" s="10">
        <f t="shared" si="0"/>
        <v>0.27</v>
      </c>
      <c r="J18" s="10">
        <f t="shared" si="1"/>
        <v>0.29241877256317689</v>
      </c>
      <c r="K18" s="6">
        <v>33.762999999999998</v>
      </c>
      <c r="L18" s="11">
        <f t="shared" si="2"/>
        <v>38.195</v>
      </c>
      <c r="M18" s="11">
        <v>18.395</v>
      </c>
      <c r="N18" s="6">
        <v>7.008</v>
      </c>
      <c r="O18" s="10">
        <f t="shared" si="3"/>
        <v>8.3040000000000003</v>
      </c>
      <c r="P18" s="11">
        <v>3.0190000000000001</v>
      </c>
      <c r="Q18" s="10">
        <f t="shared" si="4"/>
        <v>0.21741065584500591</v>
      </c>
      <c r="R18" s="10">
        <f t="shared" si="5"/>
        <v>0.16412068496874152</v>
      </c>
      <c r="S18">
        <f t="shared" si="6"/>
        <v>3.5442199403776082</v>
      </c>
      <c r="T18">
        <f t="shared" si="7"/>
        <v>0.94497924578291959</v>
      </c>
      <c r="U18" s="6">
        <v>4.0149999999999997</v>
      </c>
      <c r="V18" s="6">
        <v>4</v>
      </c>
      <c r="W18" s="6">
        <v>1.4810000000000001</v>
      </c>
      <c r="X18" s="10">
        <f t="shared" si="8"/>
        <v>0.37025000000000002</v>
      </c>
      <c r="Y18" s="10">
        <f t="shared" si="9"/>
        <v>0.36886674968866756</v>
      </c>
      <c r="Z18" s="6">
        <v>8.0079999999999991</v>
      </c>
      <c r="AA18" s="6">
        <v>218.8</v>
      </c>
      <c r="AB18" s="6">
        <v>3.67</v>
      </c>
      <c r="AC18" s="10">
        <f t="shared" si="10"/>
        <v>27.322677322677325</v>
      </c>
      <c r="AD18" s="10">
        <f t="shared" si="11"/>
        <v>0.45829170829170834</v>
      </c>
      <c r="AE18" s="6">
        <v>92.716999999999999</v>
      </c>
      <c r="AF18" s="6">
        <v>35.19</v>
      </c>
      <c r="AG18" s="11">
        <f t="shared" si="12"/>
        <v>104.74</v>
      </c>
      <c r="AH18" s="10">
        <f t="shared" si="13"/>
        <v>40.341000000000001</v>
      </c>
      <c r="AI18" s="10">
        <f t="shared" si="14"/>
        <v>0.38515371395837317</v>
      </c>
      <c r="AK18" s="4">
        <f t="shared" si="15"/>
        <v>11.323</v>
      </c>
    </row>
    <row r="19" spans="1:37" s="4" customFormat="1" x14ac:dyDescent="0.25">
      <c r="A19" s="4" t="s">
        <v>122</v>
      </c>
      <c r="B19" s="4">
        <v>149</v>
      </c>
      <c r="C19" s="4" t="s">
        <v>23</v>
      </c>
      <c r="D19" s="10">
        <v>99.5</v>
      </c>
      <c r="E19" s="10">
        <v>26.5</v>
      </c>
      <c r="F19" s="6">
        <v>0.89500000000000002</v>
      </c>
      <c r="G19" s="4">
        <v>0.25</v>
      </c>
      <c r="H19" s="6">
        <v>1</v>
      </c>
      <c r="I19" s="10">
        <f t="shared" si="0"/>
        <v>0.25</v>
      </c>
      <c r="J19" s="10">
        <f t="shared" si="1"/>
        <v>0.27932960893854747</v>
      </c>
      <c r="K19" s="6">
        <v>12.492000000000001</v>
      </c>
      <c r="L19" s="11">
        <f t="shared" si="2"/>
        <v>13.387</v>
      </c>
      <c r="M19" s="11">
        <v>1.7210000000000001</v>
      </c>
      <c r="N19" s="4">
        <v>2.1680000000000001</v>
      </c>
      <c r="O19" s="10">
        <f t="shared" si="3"/>
        <v>2.4180000000000001</v>
      </c>
      <c r="P19" s="10">
        <v>0.26500000000000001</v>
      </c>
      <c r="Q19" s="10">
        <f t="shared" si="4"/>
        <v>0.18062299245536714</v>
      </c>
      <c r="R19" s="10">
        <f t="shared" si="5"/>
        <v>0.15398024404416036</v>
      </c>
      <c r="S19">
        <f t="shared" si="6"/>
        <v>37.547169811320749</v>
      </c>
      <c r="T19">
        <f t="shared" si="7"/>
        <v>3.7085352217666783</v>
      </c>
      <c r="U19" s="6">
        <v>0.86599999999999999</v>
      </c>
      <c r="V19" s="6">
        <v>1</v>
      </c>
      <c r="W19" s="4">
        <v>0.318</v>
      </c>
      <c r="X19" s="10">
        <f t="shared" si="8"/>
        <v>0.318</v>
      </c>
      <c r="Y19" s="10">
        <f t="shared" si="9"/>
        <v>0.3672055427251732</v>
      </c>
      <c r="Z19" s="6">
        <v>3.508</v>
      </c>
      <c r="AA19" s="6">
        <v>116.074</v>
      </c>
      <c r="AB19" s="4">
        <v>1.3160000000000001</v>
      </c>
      <c r="AC19" s="10">
        <f t="shared" si="10"/>
        <v>33.088369441277081</v>
      </c>
      <c r="AD19" s="10">
        <f t="shared" si="11"/>
        <v>0.37514253135689851</v>
      </c>
      <c r="AE19" s="6">
        <v>1.5649999999999999</v>
      </c>
      <c r="AF19" s="4">
        <v>2.5350000000000001</v>
      </c>
      <c r="AG19" s="11">
        <f t="shared" si="12"/>
        <v>5.9390000000000001</v>
      </c>
      <c r="AH19" s="10">
        <f t="shared" si="13"/>
        <v>4.1689999999999996</v>
      </c>
      <c r="AI19" s="10">
        <f t="shared" si="14"/>
        <v>0.70197002862434743</v>
      </c>
      <c r="AK19" s="4">
        <f t="shared" si="15"/>
        <v>2.6830000000000003</v>
      </c>
    </row>
    <row r="20" spans="1:37" s="4" customFormat="1" x14ac:dyDescent="0.25">
      <c r="A20" s="4" t="s">
        <v>124</v>
      </c>
      <c r="B20" s="4">
        <v>149</v>
      </c>
      <c r="C20" s="4" t="s">
        <v>23</v>
      </c>
      <c r="D20" s="10" t="s">
        <v>33</v>
      </c>
      <c r="E20" s="10" t="s">
        <v>99</v>
      </c>
      <c r="F20" s="6">
        <v>1.2330000000000001</v>
      </c>
      <c r="G20" s="4">
        <v>0.31900000000000001</v>
      </c>
      <c r="H20" s="6">
        <v>1.623</v>
      </c>
      <c r="I20" s="10">
        <f t="shared" si="0"/>
        <v>0.19654959950708564</v>
      </c>
      <c r="J20" s="10">
        <f t="shared" si="1"/>
        <v>0.25871857258718572</v>
      </c>
      <c r="K20" s="6">
        <v>15.436</v>
      </c>
      <c r="L20" s="11">
        <f t="shared" si="2"/>
        <v>16.669</v>
      </c>
      <c r="M20" s="11">
        <v>0.53500000000000003</v>
      </c>
      <c r="N20" s="4">
        <v>2.2839999999999998</v>
      </c>
      <c r="O20" s="10">
        <f t="shared" si="3"/>
        <v>2.6029999999999998</v>
      </c>
      <c r="P20" s="10">
        <v>0.13400000000000001</v>
      </c>
      <c r="Q20" s="10">
        <f t="shared" si="4"/>
        <v>0.15615813786069949</v>
      </c>
      <c r="R20" s="10">
        <f t="shared" si="5"/>
        <v>0.25046728971962617</v>
      </c>
      <c r="S20" t="e">
        <f t="shared" si="6"/>
        <v>#VALUE!</v>
      </c>
      <c r="T20" t="e">
        <f t="shared" si="7"/>
        <v>#VALUE!</v>
      </c>
      <c r="U20" s="6">
        <v>1.4930000000000001</v>
      </c>
      <c r="V20" s="4">
        <v>1.359</v>
      </c>
      <c r="W20" s="4">
        <v>0.51200000000000001</v>
      </c>
      <c r="X20" s="10">
        <f t="shared" si="8"/>
        <v>0.37674760853568801</v>
      </c>
      <c r="Y20" s="10">
        <f t="shared" si="9"/>
        <v>0.34293369055592765</v>
      </c>
      <c r="Z20" s="6">
        <v>6.226</v>
      </c>
      <c r="AA20" s="6">
        <v>178.75200000000001</v>
      </c>
      <c r="AB20" s="9">
        <v>2.5470000000000002</v>
      </c>
      <c r="AC20" s="10">
        <f t="shared" si="10"/>
        <v>28.710568583360104</v>
      </c>
      <c r="AD20" s="10">
        <f t="shared" si="11"/>
        <v>0.40909090909090912</v>
      </c>
      <c r="AE20" s="6">
        <v>17.731999999999999</v>
      </c>
      <c r="AF20" s="4">
        <v>5.218</v>
      </c>
      <c r="AG20" s="11">
        <f t="shared" si="12"/>
        <v>25.450999999999997</v>
      </c>
      <c r="AH20" s="10">
        <f t="shared" si="13"/>
        <v>8.277000000000001</v>
      </c>
      <c r="AI20" s="10">
        <f t="shared" si="14"/>
        <v>0.32521315468940326</v>
      </c>
      <c r="AK20" s="4">
        <f t="shared" si="15"/>
        <v>2.7369999999999997</v>
      </c>
    </row>
    <row r="21" spans="1:37" s="4" customFormat="1" x14ac:dyDescent="0.25">
      <c r="A21" s="4" t="s">
        <v>132</v>
      </c>
      <c r="B21" s="4">
        <v>149</v>
      </c>
      <c r="C21" s="4" t="s">
        <v>23</v>
      </c>
      <c r="D21" s="10">
        <v>102</v>
      </c>
      <c r="E21" s="10">
        <v>76.5</v>
      </c>
      <c r="F21" s="6">
        <v>3.625</v>
      </c>
      <c r="G21" s="4">
        <v>1.1000000000000001</v>
      </c>
      <c r="H21" s="6">
        <v>4.1040000000000001</v>
      </c>
      <c r="I21" s="10">
        <f t="shared" si="0"/>
        <v>0.26803118908382068</v>
      </c>
      <c r="J21" s="10">
        <f t="shared" si="1"/>
        <v>0.30344827586206902</v>
      </c>
      <c r="K21" s="6">
        <v>24.943999999999999</v>
      </c>
      <c r="L21" s="11">
        <f t="shared" si="2"/>
        <v>28.568999999999999</v>
      </c>
      <c r="M21" s="11">
        <v>8.3059999999999992</v>
      </c>
      <c r="N21" s="4">
        <v>5.34</v>
      </c>
      <c r="O21" s="10">
        <f t="shared" si="3"/>
        <v>6.4399999999999995</v>
      </c>
      <c r="P21" s="10">
        <v>2.1819999999999999</v>
      </c>
      <c r="Q21" s="10">
        <f t="shared" si="4"/>
        <v>0.22541916062865341</v>
      </c>
      <c r="R21" s="10">
        <f t="shared" si="5"/>
        <v>0.26270166144955454</v>
      </c>
      <c r="S21">
        <f t="shared" si="6"/>
        <v>4.6746104491292391</v>
      </c>
      <c r="T21">
        <f t="shared" si="7"/>
        <v>1.1830201809324983</v>
      </c>
      <c r="U21" s="6">
        <v>3.0369999999999999</v>
      </c>
      <c r="V21" s="6">
        <v>3.012</v>
      </c>
      <c r="W21" s="4">
        <v>1.135</v>
      </c>
      <c r="X21" s="10">
        <f t="shared" si="8"/>
        <v>0.37682602921646746</v>
      </c>
      <c r="Y21" s="10">
        <f t="shared" si="9"/>
        <v>0.37372406980572936</v>
      </c>
      <c r="Z21" s="6">
        <v>5.8019999999999996</v>
      </c>
      <c r="AA21" s="6">
        <v>190.85300000000001</v>
      </c>
      <c r="AB21" s="4">
        <v>2.2610000000000001</v>
      </c>
      <c r="AC21" s="10">
        <f t="shared" si="10"/>
        <v>32.894346776973464</v>
      </c>
      <c r="AD21" s="10">
        <f t="shared" si="11"/>
        <v>0.38969320923819378</v>
      </c>
      <c r="AE21" s="6">
        <v>58.881999999999998</v>
      </c>
      <c r="AF21" s="4">
        <v>19.905999999999999</v>
      </c>
      <c r="AG21" s="11">
        <f t="shared" si="12"/>
        <v>67.721000000000004</v>
      </c>
      <c r="AH21" s="10">
        <f t="shared" si="13"/>
        <v>23.302</v>
      </c>
      <c r="AI21" s="10">
        <f t="shared" si="14"/>
        <v>0.34408824441458336</v>
      </c>
      <c r="AK21" s="4">
        <f t="shared" si="15"/>
        <v>8.6219999999999999</v>
      </c>
    </row>
    <row r="22" spans="1:37" s="4" customFormat="1" x14ac:dyDescent="0.25">
      <c r="A22" s="4" t="s">
        <v>133</v>
      </c>
      <c r="B22" s="4">
        <v>149</v>
      </c>
      <c r="C22" s="4" t="s">
        <v>23</v>
      </c>
      <c r="D22" s="10">
        <v>108</v>
      </c>
      <c r="E22" s="10">
        <v>68</v>
      </c>
      <c r="F22" s="6">
        <v>3.923</v>
      </c>
      <c r="G22" s="4">
        <v>1.1000000000000001</v>
      </c>
      <c r="H22" s="6">
        <v>4.7430000000000003</v>
      </c>
      <c r="I22" s="10">
        <f t="shared" si="0"/>
        <v>0.23192072527935906</v>
      </c>
      <c r="J22" s="10">
        <f t="shared" si="1"/>
        <v>0.28039765485597756</v>
      </c>
      <c r="K22" s="6">
        <v>19.274000000000001</v>
      </c>
      <c r="L22" s="11">
        <f t="shared" si="2"/>
        <v>23.197000000000003</v>
      </c>
      <c r="M22" s="11">
        <v>24.088000000000001</v>
      </c>
      <c r="N22" s="4">
        <v>4.1710000000000003</v>
      </c>
      <c r="O22" s="10">
        <f t="shared" si="3"/>
        <v>5.2710000000000008</v>
      </c>
      <c r="P22" s="10">
        <v>2.27</v>
      </c>
      <c r="Q22" s="10">
        <f t="shared" si="4"/>
        <v>0.22722765874897616</v>
      </c>
      <c r="R22" s="10">
        <f t="shared" si="5"/>
        <v>9.4237794752573892E-2</v>
      </c>
      <c r="S22">
        <f t="shared" si="6"/>
        <v>4.7577092511013221</v>
      </c>
      <c r="T22">
        <f t="shared" si="7"/>
        <v>1.4321707996286965</v>
      </c>
      <c r="U22" s="6">
        <v>2.7149999999999999</v>
      </c>
      <c r="V22" s="6">
        <v>2.6120000000000001</v>
      </c>
      <c r="W22" s="4">
        <v>1.0029999999999999</v>
      </c>
      <c r="X22" s="10">
        <f t="shared" si="8"/>
        <v>0.38399693721286365</v>
      </c>
      <c r="Y22" s="10">
        <f t="shared" si="9"/>
        <v>0.36942909760589315</v>
      </c>
      <c r="Z22" s="6">
        <v>6.1950000000000003</v>
      </c>
      <c r="AA22" s="6">
        <v>189.78899999999999</v>
      </c>
      <c r="AB22" s="4">
        <v>2.6789999999999998</v>
      </c>
      <c r="AC22" s="10">
        <f t="shared" si="10"/>
        <v>30.635835351089586</v>
      </c>
      <c r="AD22" s="10">
        <f t="shared" si="11"/>
        <v>0.43244552058111374</v>
      </c>
      <c r="AE22" s="6">
        <v>62.881</v>
      </c>
      <c r="AF22" s="4">
        <v>21.608000000000001</v>
      </c>
      <c r="AG22" s="11">
        <f t="shared" si="12"/>
        <v>71.790999999999997</v>
      </c>
      <c r="AH22" s="10">
        <f t="shared" si="13"/>
        <v>25.29</v>
      </c>
      <c r="AI22" s="10">
        <f t="shared" si="14"/>
        <v>0.35227256898497028</v>
      </c>
      <c r="AK22" s="4">
        <f t="shared" si="15"/>
        <v>7.5410000000000004</v>
      </c>
    </row>
    <row r="23" spans="1:37" s="4" customFormat="1" x14ac:dyDescent="0.25">
      <c r="A23" s="4" t="s">
        <v>136</v>
      </c>
      <c r="B23" s="4">
        <v>149</v>
      </c>
      <c r="C23" s="4" t="s">
        <v>23</v>
      </c>
      <c r="D23" s="10">
        <v>82</v>
      </c>
      <c r="E23" s="10">
        <v>82.5</v>
      </c>
      <c r="F23" s="6">
        <v>1.742</v>
      </c>
      <c r="G23" s="4">
        <v>0.46800000000000003</v>
      </c>
      <c r="H23" s="6">
        <v>2.1059999999999999</v>
      </c>
      <c r="I23" s="10">
        <f t="shared" si="0"/>
        <v>0.22222222222222224</v>
      </c>
      <c r="J23" s="10">
        <f t="shared" si="1"/>
        <v>0.26865671641791045</v>
      </c>
      <c r="K23" s="6">
        <v>15.939</v>
      </c>
      <c r="L23" s="11">
        <f t="shared" si="2"/>
        <v>17.681000000000001</v>
      </c>
      <c r="M23" s="11">
        <v>10.173999999999999</v>
      </c>
      <c r="N23" s="4">
        <v>3.1829999999999998</v>
      </c>
      <c r="O23" s="10">
        <f t="shared" si="3"/>
        <v>3.6509999999999998</v>
      </c>
      <c r="P23" s="10">
        <v>1.68</v>
      </c>
      <c r="Q23" s="10">
        <f t="shared" si="4"/>
        <v>0.20649284542729482</v>
      </c>
      <c r="R23" s="10">
        <f t="shared" si="5"/>
        <v>0.16512679378808728</v>
      </c>
      <c r="S23">
        <f t="shared" si="6"/>
        <v>4.8809523809523805</v>
      </c>
      <c r="T23">
        <f t="shared" si="7"/>
        <v>1.5381729506659163</v>
      </c>
      <c r="U23" s="6">
        <v>2.282</v>
      </c>
      <c r="V23" s="6">
        <v>2.1440000000000001</v>
      </c>
      <c r="W23" s="4">
        <v>0.83</v>
      </c>
      <c r="X23" s="10">
        <f t="shared" si="8"/>
        <v>0.38712686567164173</v>
      </c>
      <c r="Y23" s="10">
        <f t="shared" si="9"/>
        <v>0.36371603856266432</v>
      </c>
      <c r="Z23" s="6">
        <v>9.7379999999999995</v>
      </c>
      <c r="AA23" s="6">
        <v>314.553</v>
      </c>
      <c r="AB23" s="4">
        <v>3.8540000000000001</v>
      </c>
      <c r="AC23" s="10">
        <f t="shared" si="10"/>
        <v>32.301601971657426</v>
      </c>
      <c r="AD23" s="10">
        <f t="shared" si="11"/>
        <v>0.39576915177654554</v>
      </c>
      <c r="AE23" s="6">
        <v>45.460999999999999</v>
      </c>
      <c r="AF23" s="4">
        <v>15.006</v>
      </c>
      <c r="AG23" s="11">
        <f t="shared" si="12"/>
        <v>57.480999999999995</v>
      </c>
      <c r="AH23" s="10">
        <f t="shared" si="13"/>
        <v>19.689999999999998</v>
      </c>
      <c r="AI23" s="10">
        <f t="shared" si="14"/>
        <v>0.34254797237347995</v>
      </c>
      <c r="AK23" s="4">
        <f t="shared" si="15"/>
        <v>5.3309999999999995</v>
      </c>
    </row>
    <row r="24" spans="1:37" s="4" customFormat="1" x14ac:dyDescent="0.25">
      <c r="A24" s="4" t="s">
        <v>138</v>
      </c>
      <c r="B24" s="4">
        <v>149</v>
      </c>
      <c r="C24" s="4" t="s">
        <v>23</v>
      </c>
      <c r="D24" s="10">
        <v>83</v>
      </c>
      <c r="E24" s="10">
        <v>44.1</v>
      </c>
      <c r="F24" s="6">
        <v>1.339</v>
      </c>
      <c r="G24" s="4">
        <v>0.36199999999999999</v>
      </c>
      <c r="H24" s="6">
        <v>1.4470000000000001</v>
      </c>
      <c r="I24" s="10">
        <f t="shared" si="0"/>
        <v>0.25017277125086385</v>
      </c>
      <c r="J24" s="10">
        <f t="shared" si="1"/>
        <v>0.2703510082150859</v>
      </c>
      <c r="K24" s="6">
        <v>11.066000000000001</v>
      </c>
      <c r="L24" s="11">
        <f t="shared" si="2"/>
        <v>12.405000000000001</v>
      </c>
      <c r="M24" s="11">
        <v>6.492</v>
      </c>
      <c r="N24" s="4">
        <v>2.3889999999999998</v>
      </c>
      <c r="O24" s="10">
        <f t="shared" si="3"/>
        <v>2.7509999999999999</v>
      </c>
      <c r="P24" s="10">
        <v>1.173</v>
      </c>
      <c r="Q24" s="10">
        <f t="shared" si="4"/>
        <v>0.22176541717049575</v>
      </c>
      <c r="R24" s="10">
        <f t="shared" si="5"/>
        <v>0.18068391866913125</v>
      </c>
      <c r="S24">
        <f t="shared" si="6"/>
        <v>7.0758738277919866</v>
      </c>
      <c r="T24">
        <f t="shared" si="7"/>
        <v>2.1151885830784916</v>
      </c>
      <c r="U24" s="6">
        <v>1.75</v>
      </c>
      <c r="V24" s="6">
        <v>1.522</v>
      </c>
      <c r="W24" s="4">
        <v>0.64</v>
      </c>
      <c r="X24" s="10">
        <f t="shared" si="8"/>
        <v>0.42049934296977659</v>
      </c>
      <c r="Y24" s="10">
        <f t="shared" si="9"/>
        <v>0.36571428571428571</v>
      </c>
      <c r="Z24" s="6">
        <v>8.7409999999999997</v>
      </c>
      <c r="AA24" s="6">
        <v>239.77500000000001</v>
      </c>
      <c r="AB24" s="4">
        <v>3.6280000000000001</v>
      </c>
      <c r="AC24" s="10">
        <f t="shared" si="10"/>
        <v>27.431071959730009</v>
      </c>
      <c r="AD24" s="10">
        <f t="shared" si="11"/>
        <v>0.41505548564237504</v>
      </c>
      <c r="AE24" s="6">
        <v>26.416</v>
      </c>
      <c r="AF24" s="4">
        <v>8.66</v>
      </c>
      <c r="AG24" s="11">
        <f t="shared" si="12"/>
        <v>36.906999999999996</v>
      </c>
      <c r="AH24" s="10">
        <f t="shared" si="13"/>
        <v>12.928000000000001</v>
      </c>
      <c r="AI24" s="10">
        <f t="shared" si="14"/>
        <v>0.35028585363210235</v>
      </c>
      <c r="AK24" s="4">
        <f t="shared" si="15"/>
        <v>3.9239999999999999</v>
      </c>
    </row>
    <row r="25" spans="1:37" s="4" customFormat="1" x14ac:dyDescent="0.25">
      <c r="A25" s="4" t="s">
        <v>142</v>
      </c>
      <c r="B25" s="4">
        <v>149</v>
      </c>
      <c r="C25" s="4" t="s">
        <v>23</v>
      </c>
      <c r="D25" s="10">
        <v>86.5</v>
      </c>
      <c r="E25" s="10">
        <v>57.7</v>
      </c>
      <c r="F25" s="6">
        <v>1.855</v>
      </c>
      <c r="G25" s="6">
        <v>0.51</v>
      </c>
      <c r="H25" s="6">
        <v>2.3170000000000002</v>
      </c>
      <c r="I25" s="10">
        <f t="shared" si="0"/>
        <v>0.22011221406991799</v>
      </c>
      <c r="J25" s="10">
        <f t="shared" si="1"/>
        <v>0.27493261455525608</v>
      </c>
      <c r="K25" s="6">
        <v>10.526</v>
      </c>
      <c r="L25" s="11">
        <f t="shared" si="2"/>
        <v>12.381</v>
      </c>
      <c r="M25" s="11">
        <v>3.7149999999999999</v>
      </c>
      <c r="N25" s="6">
        <v>2.1739999999999999</v>
      </c>
      <c r="O25" s="10">
        <f t="shared" si="3"/>
        <v>2.6840000000000002</v>
      </c>
      <c r="P25" s="11">
        <v>0.66200000000000003</v>
      </c>
      <c r="Q25" s="10">
        <f t="shared" si="4"/>
        <v>0.21678378160084</v>
      </c>
      <c r="R25" s="10">
        <f t="shared" si="5"/>
        <v>0.17819650067294754</v>
      </c>
      <c r="S25">
        <f t="shared" si="6"/>
        <v>13.066465256797583</v>
      </c>
      <c r="T25">
        <f t="shared" si="7"/>
        <v>2.5851763299462043</v>
      </c>
      <c r="U25" s="6">
        <v>1.546</v>
      </c>
      <c r="V25" s="6">
        <v>1.3049999999999999</v>
      </c>
      <c r="W25" s="6">
        <v>0.54500000000000004</v>
      </c>
      <c r="X25" s="10">
        <f t="shared" si="8"/>
        <v>0.41762452107279696</v>
      </c>
      <c r="Y25" s="10">
        <f t="shared" si="9"/>
        <v>0.35252263906856407</v>
      </c>
      <c r="Z25" s="6">
        <v>6.7130000000000001</v>
      </c>
      <c r="AA25" s="6">
        <v>216.15600000000001</v>
      </c>
      <c r="AB25" s="6">
        <v>2.6720000000000002</v>
      </c>
      <c r="AC25" s="10">
        <f t="shared" si="10"/>
        <v>32.199612691792048</v>
      </c>
      <c r="AD25" s="10">
        <f t="shared" si="11"/>
        <v>0.39803366602115303</v>
      </c>
      <c r="AE25" s="6">
        <v>21.332000000000001</v>
      </c>
      <c r="AF25" s="6">
        <v>7.157</v>
      </c>
      <c r="AG25" s="11">
        <f t="shared" si="12"/>
        <v>29.591000000000001</v>
      </c>
      <c r="AH25" s="10">
        <f t="shared" si="13"/>
        <v>10.374000000000001</v>
      </c>
      <c r="AI25" s="10">
        <f t="shared" si="14"/>
        <v>0.35057956811192592</v>
      </c>
      <c r="AK25" s="4">
        <f t="shared" si="15"/>
        <v>3.3460000000000001</v>
      </c>
    </row>
    <row r="26" spans="1:37" s="4" customFormat="1" x14ac:dyDescent="0.25">
      <c r="A26" s="4" t="s">
        <v>143</v>
      </c>
      <c r="B26" s="4">
        <v>149</v>
      </c>
      <c r="C26" s="4" t="s">
        <v>23</v>
      </c>
      <c r="D26" s="10">
        <v>86</v>
      </c>
      <c r="E26" s="10">
        <v>76</v>
      </c>
      <c r="F26" s="6">
        <v>4.7590000000000003</v>
      </c>
      <c r="G26" s="6">
        <v>4.601</v>
      </c>
      <c r="H26" s="6">
        <v>5.25</v>
      </c>
      <c r="I26" s="10">
        <f t="shared" si="0"/>
        <v>0.87638095238095237</v>
      </c>
      <c r="J26" s="10">
        <f t="shared" si="1"/>
        <v>0.96679974784618605</v>
      </c>
      <c r="K26" s="6">
        <v>32.737000000000002</v>
      </c>
      <c r="L26" s="11">
        <f t="shared" si="2"/>
        <v>37.496000000000002</v>
      </c>
      <c r="M26" s="11">
        <v>8.7370000000000001</v>
      </c>
      <c r="N26" s="6">
        <v>7.4690000000000003</v>
      </c>
      <c r="O26" s="10">
        <f t="shared" si="3"/>
        <v>12.07</v>
      </c>
      <c r="P26" s="11">
        <v>1.206</v>
      </c>
      <c r="Q26" s="10">
        <f t="shared" si="4"/>
        <v>0.32190100277362915</v>
      </c>
      <c r="R26" s="10">
        <f t="shared" si="5"/>
        <v>0.1380336499942772</v>
      </c>
      <c r="S26">
        <f t="shared" si="6"/>
        <v>7.1310116086235489</v>
      </c>
      <c r="T26">
        <f t="shared" si="7"/>
        <v>0.64778547755347993</v>
      </c>
      <c r="U26" s="6">
        <v>2.8069999999999999</v>
      </c>
      <c r="V26" s="6">
        <v>2.3639999999999999</v>
      </c>
      <c r="W26" s="6">
        <v>1.121</v>
      </c>
      <c r="X26" s="10">
        <f t="shared" si="8"/>
        <v>0.47419627749576992</v>
      </c>
      <c r="Y26" s="10">
        <f t="shared" si="9"/>
        <v>0.39935874599216248</v>
      </c>
      <c r="Z26" s="6">
        <v>9.5</v>
      </c>
      <c r="AA26" s="6">
        <v>292.33999999999997</v>
      </c>
      <c r="AB26" s="6">
        <v>3.9420000000000002</v>
      </c>
      <c r="AC26" s="10">
        <f t="shared" si="10"/>
        <v>30.772631578947365</v>
      </c>
      <c r="AD26" s="10">
        <f t="shared" si="11"/>
        <v>0.41494736842105268</v>
      </c>
      <c r="AE26" s="6">
        <v>78.664000000000001</v>
      </c>
      <c r="AF26" s="6">
        <v>27.77</v>
      </c>
      <c r="AG26" s="11">
        <f t="shared" si="12"/>
        <v>90.971000000000004</v>
      </c>
      <c r="AH26" s="10">
        <f t="shared" si="13"/>
        <v>32.832999999999998</v>
      </c>
      <c r="AI26" s="10">
        <f t="shared" si="14"/>
        <v>0.3609172153763287</v>
      </c>
      <c r="AK26" s="4">
        <f t="shared" si="15"/>
        <v>13.276</v>
      </c>
    </row>
    <row r="27" spans="1:37" s="4" customFormat="1" x14ac:dyDescent="0.25">
      <c r="A27" s="4" t="s">
        <v>148</v>
      </c>
      <c r="B27" s="4">
        <v>149</v>
      </c>
      <c r="C27" s="4" t="s">
        <v>23</v>
      </c>
      <c r="D27" s="10">
        <v>81</v>
      </c>
      <c r="E27" s="10">
        <v>53</v>
      </c>
      <c r="F27" s="6">
        <v>1.5469999999999999</v>
      </c>
      <c r="G27" s="4">
        <v>0.41399999999999998</v>
      </c>
      <c r="H27" s="6">
        <v>1.502</v>
      </c>
      <c r="I27" s="10">
        <f t="shared" si="0"/>
        <v>0.27563249001331558</v>
      </c>
      <c r="J27" s="10">
        <f t="shared" si="1"/>
        <v>0.26761473820297349</v>
      </c>
      <c r="K27" s="6">
        <v>12.177</v>
      </c>
      <c r="L27" s="11">
        <f t="shared" si="2"/>
        <v>13.724</v>
      </c>
      <c r="M27" s="11">
        <v>7.2510000000000003</v>
      </c>
      <c r="N27" s="4">
        <v>2.44</v>
      </c>
      <c r="O27" s="10">
        <f t="shared" si="3"/>
        <v>2.8540000000000001</v>
      </c>
      <c r="P27" s="10">
        <v>1.7649999999999999</v>
      </c>
      <c r="Q27" s="10">
        <f t="shared" si="4"/>
        <v>0.20795686388807927</v>
      </c>
      <c r="R27" s="10">
        <f t="shared" si="5"/>
        <v>0.24341470142049371</v>
      </c>
      <c r="S27">
        <f t="shared" si="6"/>
        <v>4.5892351274787533</v>
      </c>
      <c r="T27">
        <f t="shared" si="7"/>
        <v>1.7536263260445983</v>
      </c>
      <c r="U27" s="6">
        <v>1.5109999999999999</v>
      </c>
      <c r="V27" s="6">
        <v>1.2909999999999999</v>
      </c>
      <c r="W27" s="4">
        <v>0.503</v>
      </c>
      <c r="X27" s="10">
        <f t="shared" si="8"/>
        <v>0.38962044926413636</v>
      </c>
      <c r="Y27" s="10">
        <f t="shared" si="9"/>
        <v>0.33289212442091332</v>
      </c>
      <c r="Z27" s="6">
        <v>8.2520000000000007</v>
      </c>
      <c r="AA27" s="6">
        <v>273.82499999999999</v>
      </c>
      <c r="AB27" s="4">
        <v>3.0790000000000002</v>
      </c>
      <c r="AC27" s="10">
        <f t="shared" si="10"/>
        <v>33.182864760058166</v>
      </c>
      <c r="AD27" s="10">
        <f t="shared" si="11"/>
        <v>0.37312166747455161</v>
      </c>
      <c r="AE27" s="6">
        <v>29.908000000000001</v>
      </c>
      <c r="AF27" s="4">
        <v>8.9610000000000003</v>
      </c>
      <c r="AG27" s="11">
        <f t="shared" si="12"/>
        <v>39.671000000000006</v>
      </c>
      <c r="AH27" s="10">
        <f t="shared" si="13"/>
        <v>12.543000000000001</v>
      </c>
      <c r="AI27" s="10">
        <f t="shared" si="14"/>
        <v>0.316175543848151</v>
      </c>
      <c r="AK27" s="4">
        <f t="shared" si="15"/>
        <v>4.6189999999999998</v>
      </c>
    </row>
    <row r="28" spans="1:37" s="4" customFormat="1" x14ac:dyDescent="0.25">
      <c r="A28" s="4" t="s">
        <v>152</v>
      </c>
      <c r="B28" s="4">
        <v>149</v>
      </c>
      <c r="C28" s="4" t="s">
        <v>23</v>
      </c>
      <c r="D28" s="10">
        <v>83</v>
      </c>
      <c r="E28" s="10">
        <v>54.5</v>
      </c>
      <c r="F28" s="6">
        <v>1.63</v>
      </c>
      <c r="G28" s="4">
        <v>0.41099999999999998</v>
      </c>
      <c r="H28" s="6">
        <v>1.532</v>
      </c>
      <c r="I28" s="10">
        <f t="shared" si="0"/>
        <v>0.26827676240208875</v>
      </c>
      <c r="J28" s="10">
        <f t="shared" si="1"/>
        <v>0.25214723926380367</v>
      </c>
      <c r="K28" s="6">
        <v>12.557</v>
      </c>
      <c r="L28" s="11">
        <f t="shared" si="2"/>
        <v>14.187000000000001</v>
      </c>
      <c r="M28" s="11">
        <v>7.4450000000000003</v>
      </c>
      <c r="N28" s="4">
        <v>2.4980000000000002</v>
      </c>
      <c r="O28" s="10">
        <f t="shared" si="3"/>
        <v>2.9090000000000003</v>
      </c>
      <c r="P28" s="10">
        <v>1.1220000000000001</v>
      </c>
      <c r="Q28" s="10">
        <f t="shared" si="4"/>
        <v>0.2050468738986396</v>
      </c>
      <c r="R28" s="10">
        <f t="shared" si="5"/>
        <v>0.15070517125587643</v>
      </c>
      <c r="S28">
        <f t="shared" si="6"/>
        <v>7.3975044563279857</v>
      </c>
      <c r="T28">
        <f t="shared" si="7"/>
        <v>2.0590424212354255</v>
      </c>
      <c r="U28" s="6">
        <v>1.7170000000000001</v>
      </c>
      <c r="V28" s="6">
        <v>1.492</v>
      </c>
      <c r="W28" s="4">
        <v>0.52300000000000002</v>
      </c>
      <c r="X28" s="10">
        <f t="shared" si="8"/>
        <v>0.35053619302949063</v>
      </c>
      <c r="Y28" s="10">
        <f t="shared" si="9"/>
        <v>0.30460104834012813</v>
      </c>
      <c r="Z28" s="6">
        <v>6.0129999999999999</v>
      </c>
      <c r="AA28" s="6">
        <v>193.3</v>
      </c>
      <c r="AB28" s="4">
        <v>2.2029999999999998</v>
      </c>
      <c r="AC28" s="10">
        <f t="shared" si="10"/>
        <v>32.147014801263929</v>
      </c>
      <c r="AD28" s="10">
        <f t="shared" si="11"/>
        <v>0.36637285880592046</v>
      </c>
      <c r="AE28" s="6">
        <v>36.582999999999998</v>
      </c>
      <c r="AF28" s="4">
        <v>10.43</v>
      </c>
      <c r="AG28" s="11">
        <f t="shared" si="12"/>
        <v>44.312999999999995</v>
      </c>
      <c r="AH28" s="10">
        <f t="shared" si="13"/>
        <v>13.155999999999999</v>
      </c>
      <c r="AI28" s="10">
        <f t="shared" si="14"/>
        <v>0.29688804639721977</v>
      </c>
      <c r="AK28" s="4">
        <f t="shared" si="15"/>
        <v>4.0310000000000006</v>
      </c>
    </row>
    <row r="29" spans="1:37" s="4" customFormat="1" x14ac:dyDescent="0.25">
      <c r="A29" s="4" t="s">
        <v>155</v>
      </c>
      <c r="B29" s="4">
        <v>149</v>
      </c>
      <c r="C29" s="4" t="s">
        <v>23</v>
      </c>
      <c r="D29" s="10">
        <v>46</v>
      </c>
      <c r="E29" s="10">
        <v>50.5</v>
      </c>
      <c r="F29" s="6">
        <v>1.1839999999999999</v>
      </c>
      <c r="G29" s="4">
        <v>0.29199999999999998</v>
      </c>
      <c r="H29" s="6">
        <v>1.139</v>
      </c>
      <c r="I29" s="10">
        <f t="shared" si="0"/>
        <v>0.25636523266022826</v>
      </c>
      <c r="J29" s="10">
        <f t="shared" si="1"/>
        <v>0.24662162162162163</v>
      </c>
      <c r="K29" s="6">
        <v>9.125</v>
      </c>
      <c r="L29" s="11">
        <f t="shared" si="2"/>
        <v>10.308999999999999</v>
      </c>
      <c r="M29" s="11">
        <v>3.5190000000000001</v>
      </c>
      <c r="N29" s="4">
        <v>1.68</v>
      </c>
      <c r="O29" s="10">
        <f t="shared" si="3"/>
        <v>1.972</v>
      </c>
      <c r="P29" s="10">
        <v>0.88700000000000001</v>
      </c>
      <c r="Q29" s="10">
        <f t="shared" si="4"/>
        <v>0.19128916480744981</v>
      </c>
      <c r="R29" s="10">
        <f t="shared" si="5"/>
        <v>0.2520602443876101</v>
      </c>
      <c r="S29">
        <f t="shared" si="6"/>
        <v>5.186020293122886</v>
      </c>
      <c r="T29">
        <f t="shared" si="7"/>
        <v>1.6089541797831408</v>
      </c>
      <c r="U29" s="6">
        <v>1.0960000000000001</v>
      </c>
      <c r="V29" s="6">
        <v>0.92</v>
      </c>
      <c r="W29" s="4">
        <v>0.35399999999999998</v>
      </c>
      <c r="X29" s="10">
        <f t="shared" si="8"/>
        <v>0.38478260869565212</v>
      </c>
      <c r="Y29" s="10">
        <f t="shared" si="9"/>
        <v>0.32299270072992697</v>
      </c>
      <c r="Z29" s="6">
        <v>8.5350000000000001</v>
      </c>
      <c r="AA29" s="6">
        <v>278.92399999999998</v>
      </c>
      <c r="AB29" s="4">
        <v>2.9</v>
      </c>
      <c r="AC29" s="10">
        <f t="shared" si="10"/>
        <v>32.680023432923257</v>
      </c>
      <c r="AD29" s="10">
        <f t="shared" si="11"/>
        <v>0.33977738722905682</v>
      </c>
      <c r="AE29" s="6">
        <v>17.384</v>
      </c>
      <c r="AF29" s="4">
        <v>4.9870000000000001</v>
      </c>
      <c r="AG29" s="11">
        <f t="shared" si="12"/>
        <v>27.015000000000001</v>
      </c>
      <c r="AH29" s="10">
        <f t="shared" si="13"/>
        <v>8.2409999999999997</v>
      </c>
      <c r="AI29" s="10">
        <f t="shared" si="14"/>
        <v>0.30505274847307051</v>
      </c>
      <c r="AK29" s="4">
        <f t="shared" si="15"/>
        <v>2.859</v>
      </c>
    </row>
    <row r="30" spans="1:37" s="4" customFormat="1" x14ac:dyDescent="0.25">
      <c r="A30" s="4" t="s">
        <v>156</v>
      </c>
      <c r="B30" s="4">
        <v>149</v>
      </c>
      <c r="C30" s="4" t="s">
        <v>23</v>
      </c>
      <c r="D30" s="10">
        <v>76</v>
      </c>
      <c r="E30" s="10">
        <v>63</v>
      </c>
      <c r="F30" s="6">
        <v>3.36</v>
      </c>
      <c r="G30" s="6">
        <v>1.0309999999999999</v>
      </c>
      <c r="H30" s="6">
        <v>3.1789999999999998</v>
      </c>
      <c r="I30" s="10">
        <f t="shared" si="0"/>
        <v>0.32431582258571878</v>
      </c>
      <c r="J30" s="10">
        <f t="shared" si="1"/>
        <v>0.30684523809523806</v>
      </c>
      <c r="K30" s="6">
        <v>40.829000000000001</v>
      </c>
      <c r="L30" s="11">
        <f t="shared" si="2"/>
        <v>44.189</v>
      </c>
      <c r="M30" s="11">
        <v>18.585000000000001</v>
      </c>
      <c r="N30" s="6">
        <v>11.3</v>
      </c>
      <c r="O30" s="10">
        <f t="shared" si="3"/>
        <v>12.331000000000001</v>
      </c>
      <c r="P30" s="11">
        <v>5.7309999999999999</v>
      </c>
      <c r="Q30" s="10">
        <f t="shared" si="4"/>
        <v>0.27905134762044853</v>
      </c>
      <c r="R30" s="10">
        <f t="shared" si="5"/>
        <v>0.30836696260425073</v>
      </c>
      <c r="S30">
        <f t="shared" si="6"/>
        <v>1.3261210957948002</v>
      </c>
      <c r="T30">
        <f t="shared" si="7"/>
        <v>0.4207728933672904</v>
      </c>
      <c r="U30" s="6">
        <v>2.8420000000000001</v>
      </c>
      <c r="V30" s="6">
        <v>2.7189999999999999</v>
      </c>
      <c r="W30" s="6">
        <v>0.997</v>
      </c>
      <c r="X30" s="10">
        <f t="shared" si="8"/>
        <v>0.36667892607576319</v>
      </c>
      <c r="Y30" s="10">
        <f t="shared" si="9"/>
        <v>0.35080928923293453</v>
      </c>
      <c r="Z30" s="6">
        <v>7.2089999999999996</v>
      </c>
      <c r="AA30" s="6">
        <v>219.6</v>
      </c>
      <c r="AB30" s="6">
        <v>2.7669999999999999</v>
      </c>
      <c r="AC30" s="10">
        <f t="shared" si="10"/>
        <v>30.461922596754057</v>
      </c>
      <c r="AD30" s="10">
        <f t="shared" si="11"/>
        <v>0.38382577333888196</v>
      </c>
      <c r="AE30" s="6">
        <v>70.938000000000002</v>
      </c>
      <c r="AF30" s="6">
        <v>25.32</v>
      </c>
      <c r="AG30" s="11">
        <f t="shared" si="12"/>
        <v>80.989000000000004</v>
      </c>
      <c r="AH30" s="10">
        <f t="shared" si="13"/>
        <v>29.084</v>
      </c>
      <c r="AI30" s="10">
        <f t="shared" si="14"/>
        <v>0.35911049648717724</v>
      </c>
      <c r="AK30" s="4">
        <f t="shared" si="15"/>
        <v>18.062000000000001</v>
      </c>
    </row>
    <row r="31" spans="1:37" s="4" customFormat="1" x14ac:dyDescent="0.25">
      <c r="A31" s="4" t="s">
        <v>159</v>
      </c>
      <c r="B31" s="4">
        <v>149</v>
      </c>
      <c r="C31" s="4" t="s">
        <v>23</v>
      </c>
      <c r="D31" s="10">
        <v>74</v>
      </c>
      <c r="E31" s="10">
        <v>57</v>
      </c>
      <c r="F31" s="6">
        <v>1.978</v>
      </c>
      <c r="G31" s="4">
        <v>0.55000000000000004</v>
      </c>
      <c r="H31" s="6">
        <v>1.982</v>
      </c>
      <c r="I31" s="10">
        <f t="shared" si="0"/>
        <v>0.27749747729566099</v>
      </c>
      <c r="J31" s="10">
        <f t="shared" si="1"/>
        <v>0.27805864509605666</v>
      </c>
      <c r="K31" s="6">
        <v>7.5190000000000001</v>
      </c>
      <c r="L31" s="11">
        <f t="shared" si="2"/>
        <v>9.4969999999999999</v>
      </c>
      <c r="M31" s="11">
        <v>5.9829999999999997</v>
      </c>
      <c r="N31" s="4">
        <v>1.706</v>
      </c>
      <c r="O31" s="10">
        <f t="shared" si="3"/>
        <v>2.2560000000000002</v>
      </c>
      <c r="P31" s="10">
        <v>0.878</v>
      </c>
      <c r="Q31" s="10">
        <f t="shared" si="4"/>
        <v>0.23754869958934402</v>
      </c>
      <c r="R31" s="10">
        <f t="shared" si="5"/>
        <v>0.14674912251378908</v>
      </c>
      <c r="S31">
        <f t="shared" si="6"/>
        <v>8.428246013667426</v>
      </c>
      <c r="T31">
        <f t="shared" si="7"/>
        <v>2.3611997447351625</v>
      </c>
      <c r="U31" s="6">
        <v>1.5409999999999999</v>
      </c>
      <c r="V31" s="6">
        <v>1.3120000000000001</v>
      </c>
      <c r="W31" s="4">
        <v>0.53500000000000003</v>
      </c>
      <c r="X31" s="10">
        <f t="shared" si="8"/>
        <v>0.40777439024390244</v>
      </c>
      <c r="Y31" s="10">
        <f t="shared" si="9"/>
        <v>0.34717715768981183</v>
      </c>
      <c r="Z31" s="6">
        <v>7.4820000000000002</v>
      </c>
      <c r="AA31" s="4">
        <v>220.06100000000001</v>
      </c>
      <c r="AB31" s="4">
        <v>2.669</v>
      </c>
      <c r="AC31" s="10">
        <f t="shared" si="10"/>
        <v>29.412055600106925</v>
      </c>
      <c r="AD31" s="10">
        <f t="shared" si="11"/>
        <v>0.35672280139000268</v>
      </c>
      <c r="AE31" s="6">
        <v>25.515999999999998</v>
      </c>
      <c r="AF31" s="4">
        <v>7.8620000000000001</v>
      </c>
      <c r="AG31" s="11">
        <f t="shared" si="12"/>
        <v>34.538999999999994</v>
      </c>
      <c r="AH31" s="10">
        <f t="shared" si="13"/>
        <v>11.066000000000001</v>
      </c>
      <c r="AI31" s="10">
        <f t="shared" si="14"/>
        <v>0.32039144155881766</v>
      </c>
      <c r="AK31" s="4">
        <f t="shared" si="15"/>
        <v>3.1340000000000003</v>
      </c>
    </row>
    <row r="32" spans="1:37" s="4" customFormat="1" x14ac:dyDescent="0.25">
      <c r="A32" s="4" t="s">
        <v>162</v>
      </c>
      <c r="B32" s="4">
        <v>149</v>
      </c>
      <c r="C32" s="4" t="s">
        <v>23</v>
      </c>
      <c r="D32" s="10">
        <v>64.5</v>
      </c>
      <c r="E32" s="10">
        <v>66.400000000000006</v>
      </c>
      <c r="F32" s="6">
        <v>4.3520000000000003</v>
      </c>
      <c r="G32" s="4">
        <v>1.27</v>
      </c>
      <c r="H32" s="6">
        <v>4.2</v>
      </c>
      <c r="I32" s="10">
        <f t="shared" si="0"/>
        <v>0.30238095238095236</v>
      </c>
      <c r="J32" s="10">
        <f t="shared" si="1"/>
        <v>0.29181985294117646</v>
      </c>
      <c r="K32" s="6">
        <v>19.765000000000001</v>
      </c>
      <c r="L32" s="11">
        <f t="shared" si="2"/>
        <v>24.117000000000001</v>
      </c>
      <c r="M32" s="11">
        <v>13.805999999999999</v>
      </c>
      <c r="N32" s="4">
        <v>3.964</v>
      </c>
      <c r="O32" s="10">
        <f t="shared" si="3"/>
        <v>5.234</v>
      </c>
      <c r="P32" s="10">
        <v>1.778</v>
      </c>
      <c r="Q32" s="10">
        <f t="shared" si="4"/>
        <v>0.21702533482605629</v>
      </c>
      <c r="R32" s="10">
        <f t="shared" si="5"/>
        <v>0.12878458641170507</v>
      </c>
      <c r="S32">
        <f t="shared" si="6"/>
        <v>3.6276715410573677</v>
      </c>
      <c r="T32">
        <f t="shared" si="7"/>
        <v>0.91985168282943519</v>
      </c>
      <c r="U32" s="6">
        <v>2.2269999999999999</v>
      </c>
      <c r="V32" s="6">
        <v>2.2000000000000002</v>
      </c>
      <c r="W32" s="4">
        <v>0.874</v>
      </c>
      <c r="X32" s="10">
        <f t="shared" si="8"/>
        <v>0.39727272727272722</v>
      </c>
      <c r="Y32" s="10">
        <f t="shared" si="9"/>
        <v>0.39245621912887296</v>
      </c>
      <c r="Z32" s="6">
        <v>6.7629999999999999</v>
      </c>
      <c r="AA32" s="6">
        <v>262.39</v>
      </c>
      <c r="AB32" s="4">
        <v>3.0670000000000002</v>
      </c>
      <c r="AC32" s="10">
        <f t="shared" si="10"/>
        <v>38.797870767410913</v>
      </c>
      <c r="AD32" s="10">
        <f t="shared" si="11"/>
        <v>0.45349696880082807</v>
      </c>
      <c r="AE32" s="6">
        <v>45.945999999999998</v>
      </c>
      <c r="AF32" s="4">
        <v>17.460999999999999</v>
      </c>
      <c r="AG32" s="11">
        <f t="shared" si="12"/>
        <v>54.935999999999993</v>
      </c>
      <c r="AH32" s="10">
        <f t="shared" si="13"/>
        <v>21.401999999999997</v>
      </c>
      <c r="AI32" s="10">
        <f t="shared" si="14"/>
        <v>0.38958060288335516</v>
      </c>
      <c r="AK32" s="4">
        <f t="shared" si="15"/>
        <v>7.0120000000000005</v>
      </c>
    </row>
    <row r="33" spans="1:37" s="4" customFormat="1" x14ac:dyDescent="0.25">
      <c r="A33" s="4" t="s">
        <v>123</v>
      </c>
      <c r="B33" s="4">
        <v>172</v>
      </c>
      <c r="C33" s="4" t="s">
        <v>19</v>
      </c>
      <c r="D33" s="10">
        <v>100.5</v>
      </c>
      <c r="E33" s="10">
        <v>67.5</v>
      </c>
      <c r="F33" s="6">
        <v>3.8210000000000002</v>
      </c>
      <c r="G33" s="4">
        <v>1.248</v>
      </c>
      <c r="H33" s="6">
        <v>4.0220000000000002</v>
      </c>
      <c r="I33" s="10">
        <f t="shared" si="0"/>
        <v>0.31029338637493781</v>
      </c>
      <c r="J33" s="10">
        <f t="shared" si="1"/>
        <v>0.32661606909186075</v>
      </c>
      <c r="K33" s="6">
        <v>59.790999999999997</v>
      </c>
      <c r="L33" s="11">
        <f t="shared" si="2"/>
        <v>63.611999999999995</v>
      </c>
      <c r="M33" s="11">
        <v>3.093</v>
      </c>
      <c r="N33" s="4">
        <v>12.039</v>
      </c>
      <c r="O33" s="10">
        <f t="shared" si="3"/>
        <v>13.286999999999999</v>
      </c>
      <c r="P33" s="10">
        <v>0.14879999999999999</v>
      </c>
      <c r="Q33" s="10">
        <f t="shared" si="4"/>
        <v>0.20887568383323901</v>
      </c>
      <c r="R33" s="10">
        <f t="shared" si="5"/>
        <v>4.8108632395732293E-2</v>
      </c>
      <c r="S33">
        <f t="shared" si="6"/>
        <v>67.540322580645167</v>
      </c>
      <c r="T33">
        <f t="shared" si="7"/>
        <v>0.74800160764524637</v>
      </c>
      <c r="U33" s="6">
        <v>2.4900000000000002</v>
      </c>
      <c r="V33" s="6">
        <v>2.0089999999999999</v>
      </c>
      <c r="W33" s="4">
        <v>0.93500000000000005</v>
      </c>
      <c r="X33" s="10">
        <f t="shared" si="8"/>
        <v>0.46540567446490799</v>
      </c>
      <c r="Y33" s="10">
        <f t="shared" si="9"/>
        <v>0.37550200803212852</v>
      </c>
      <c r="Z33" s="6">
        <v>5.6950000000000003</v>
      </c>
      <c r="AA33" s="6">
        <v>153.81700000000001</v>
      </c>
      <c r="AB33" s="4">
        <v>2.1440000000000001</v>
      </c>
      <c r="AC33" s="10">
        <f t="shared" si="10"/>
        <v>27.009130816505706</v>
      </c>
      <c r="AD33" s="10">
        <f t="shared" si="11"/>
        <v>0.37647058823529411</v>
      </c>
      <c r="AE33" s="6">
        <v>49.68</v>
      </c>
      <c r="AF33" s="4">
        <v>7.32</v>
      </c>
      <c r="AG33" s="11">
        <f t="shared" si="12"/>
        <v>57.865000000000002</v>
      </c>
      <c r="AH33" s="10">
        <f t="shared" si="13"/>
        <v>10.399000000000001</v>
      </c>
      <c r="AI33" s="10">
        <f t="shared" si="14"/>
        <v>0.1797113972176618</v>
      </c>
      <c r="AK33" s="4">
        <f t="shared" si="15"/>
        <v>13.435799999999999</v>
      </c>
    </row>
    <row r="34" spans="1:37" s="4" customFormat="1" x14ac:dyDescent="0.25">
      <c r="A34" s="4" t="s">
        <v>127</v>
      </c>
      <c r="B34" s="4">
        <v>172</v>
      </c>
      <c r="C34" s="4" t="s">
        <v>19</v>
      </c>
      <c r="D34" s="10">
        <v>102</v>
      </c>
      <c r="E34" s="10">
        <v>59</v>
      </c>
      <c r="F34" s="6">
        <v>0.86199999999999999</v>
      </c>
      <c r="G34" s="4">
        <v>0.245</v>
      </c>
      <c r="H34" s="6">
        <v>0.86599999999999999</v>
      </c>
      <c r="I34" s="10">
        <f t="shared" si="0"/>
        <v>0.28290993071593534</v>
      </c>
      <c r="J34" s="10">
        <f t="shared" si="1"/>
        <v>0.28422273781902552</v>
      </c>
      <c r="K34" s="6">
        <v>19.033000000000001</v>
      </c>
      <c r="L34" s="11">
        <f t="shared" si="2"/>
        <v>19.895</v>
      </c>
      <c r="M34" s="11">
        <v>6.6420000000000003</v>
      </c>
      <c r="N34" s="4">
        <v>2.9289999999999998</v>
      </c>
      <c r="O34" s="10">
        <f t="shared" si="3"/>
        <v>3.1739999999999999</v>
      </c>
      <c r="P34" s="10">
        <v>0.85399999999999998</v>
      </c>
      <c r="Q34" s="10">
        <f t="shared" si="4"/>
        <v>0.15953757225433526</v>
      </c>
      <c r="R34" s="10">
        <f t="shared" si="5"/>
        <v>0.12857573020174645</v>
      </c>
      <c r="S34">
        <f t="shared" si="6"/>
        <v>11.943793911007026</v>
      </c>
      <c r="T34">
        <f t="shared" si="7"/>
        <v>2.53227408142999</v>
      </c>
      <c r="U34" s="6">
        <v>1.0780000000000001</v>
      </c>
      <c r="V34" s="6">
        <v>1.0580000000000001</v>
      </c>
      <c r="W34" s="4">
        <v>0.375</v>
      </c>
      <c r="X34" s="10">
        <f t="shared" si="8"/>
        <v>0.35444234404536862</v>
      </c>
      <c r="Y34" s="10">
        <f t="shared" si="9"/>
        <v>0.34786641929499068</v>
      </c>
      <c r="Z34" s="6">
        <v>3.5920000000000001</v>
      </c>
      <c r="AA34" s="6">
        <v>104.77800000000001</v>
      </c>
      <c r="AB34" s="4">
        <v>1.302</v>
      </c>
      <c r="AC34" s="10">
        <f t="shared" si="10"/>
        <v>29.169821826280625</v>
      </c>
      <c r="AD34" s="10">
        <f t="shared" si="11"/>
        <v>0.36247216035634744</v>
      </c>
      <c r="AE34" s="6">
        <v>22.091999999999999</v>
      </c>
      <c r="AF34" s="4">
        <v>16.895</v>
      </c>
      <c r="AG34" s="11">
        <f t="shared" si="12"/>
        <v>26.761999999999997</v>
      </c>
      <c r="AH34" s="10">
        <f t="shared" si="13"/>
        <v>18.571999999999999</v>
      </c>
      <c r="AI34" s="10">
        <f t="shared" si="14"/>
        <v>0.69396906060832531</v>
      </c>
      <c r="AK34" s="4">
        <f t="shared" si="15"/>
        <v>4.0279999999999996</v>
      </c>
    </row>
    <row r="35" spans="1:37" s="4" customFormat="1" x14ac:dyDescent="0.25">
      <c r="A35" s="4" t="s">
        <v>128</v>
      </c>
      <c r="B35" s="4">
        <v>172</v>
      </c>
      <c r="C35" s="4" t="s">
        <v>19</v>
      </c>
      <c r="D35" s="10">
        <v>126</v>
      </c>
      <c r="E35" s="10">
        <v>77</v>
      </c>
      <c r="F35" s="6">
        <v>3.8239999999999998</v>
      </c>
      <c r="G35" s="6">
        <v>1.3380000000000001</v>
      </c>
      <c r="H35" s="6">
        <v>3.9220000000000002</v>
      </c>
      <c r="I35" s="10">
        <f t="shared" si="0"/>
        <v>0.34115247322794495</v>
      </c>
      <c r="J35" s="10">
        <f t="shared" si="1"/>
        <v>0.34989539748953979</v>
      </c>
      <c r="K35" s="6">
        <v>62.341999999999999</v>
      </c>
      <c r="L35" s="11">
        <f t="shared" si="2"/>
        <v>66.165999999999997</v>
      </c>
      <c r="M35" s="11">
        <v>18.53</v>
      </c>
      <c r="N35" s="6">
        <v>14.872</v>
      </c>
      <c r="O35" s="10">
        <f t="shared" si="3"/>
        <v>16.21</v>
      </c>
      <c r="P35" s="11">
        <v>3.1162000000000001</v>
      </c>
      <c r="Q35" s="10">
        <f t="shared" si="4"/>
        <v>0.24498987395338997</v>
      </c>
      <c r="R35" s="10">
        <f t="shared" si="5"/>
        <v>0.16817053426875336</v>
      </c>
      <c r="S35">
        <f t="shared" si="6"/>
        <v>4.0433861754701237</v>
      </c>
      <c r="T35">
        <f t="shared" si="7"/>
        <v>0.65196469042025851</v>
      </c>
      <c r="U35" s="6">
        <v>4.069</v>
      </c>
      <c r="V35" s="6">
        <v>3.7530000000000001</v>
      </c>
      <c r="W35" s="6">
        <v>1.5580000000000001</v>
      </c>
      <c r="X35" s="10">
        <f t="shared" si="8"/>
        <v>0.41513455901945112</v>
      </c>
      <c r="Y35" s="10">
        <f t="shared" si="9"/>
        <v>0.38289506021135417</v>
      </c>
      <c r="Z35" s="6">
        <v>6.9210000000000003</v>
      </c>
      <c r="AA35" s="6">
        <v>190.47499999999999</v>
      </c>
      <c r="AB35" s="6">
        <v>2.7290000000000001</v>
      </c>
      <c r="AC35" s="10">
        <f t="shared" si="10"/>
        <v>27.521311949140294</v>
      </c>
      <c r="AD35" s="10">
        <f t="shared" si="11"/>
        <v>0.39430718104320184</v>
      </c>
      <c r="AE35" s="6">
        <v>93.429000000000002</v>
      </c>
      <c r="AF35" s="6">
        <v>33.673000000000002</v>
      </c>
      <c r="AG35" s="11">
        <f t="shared" si="12"/>
        <v>104.41900000000001</v>
      </c>
      <c r="AH35" s="10">
        <f t="shared" si="13"/>
        <v>37.96</v>
      </c>
      <c r="AI35" s="10">
        <f t="shared" si="14"/>
        <v>0.3635353719150729</v>
      </c>
      <c r="AK35" s="4">
        <f t="shared" si="15"/>
        <v>19.3262</v>
      </c>
    </row>
    <row r="36" spans="1:37" s="4" customFormat="1" x14ac:dyDescent="0.25">
      <c r="A36" s="4" t="s">
        <v>131</v>
      </c>
      <c r="B36" s="4">
        <v>172</v>
      </c>
      <c r="C36" s="4" t="s">
        <v>19</v>
      </c>
      <c r="D36" s="10">
        <v>77</v>
      </c>
      <c r="E36" s="10">
        <v>64</v>
      </c>
      <c r="F36" s="6">
        <v>2.3849999999999998</v>
      </c>
      <c r="G36" s="6">
        <v>0.72</v>
      </c>
      <c r="H36" s="6">
        <v>2.3929999999999998</v>
      </c>
      <c r="I36" s="10">
        <f t="shared" si="0"/>
        <v>0.30087755954868367</v>
      </c>
      <c r="J36" s="10">
        <f t="shared" si="1"/>
        <v>0.30188679245283018</v>
      </c>
      <c r="K36" s="6">
        <v>26.581</v>
      </c>
      <c r="L36" s="11">
        <f t="shared" si="2"/>
        <v>28.966000000000001</v>
      </c>
      <c r="M36" s="11">
        <v>16.151</v>
      </c>
      <c r="N36" s="6">
        <v>5.3010000000000002</v>
      </c>
      <c r="O36" s="10">
        <f t="shared" si="3"/>
        <v>6.0209999999999999</v>
      </c>
      <c r="P36" s="11">
        <v>2.4020000000000001</v>
      </c>
      <c r="Q36" s="10">
        <f t="shared" si="4"/>
        <v>0.20786439273631152</v>
      </c>
      <c r="R36" s="10">
        <f t="shared" si="5"/>
        <v>0.14872144139681753</v>
      </c>
      <c r="S36">
        <f t="shared" si="6"/>
        <v>3.2056619483763531</v>
      </c>
      <c r="T36">
        <f t="shared" si="7"/>
        <v>0.91416359966757688</v>
      </c>
      <c r="U36" s="6">
        <v>1.0289999999999999</v>
      </c>
      <c r="V36" s="6">
        <v>0.99</v>
      </c>
      <c r="W36" s="6">
        <v>0.35699999999999998</v>
      </c>
      <c r="X36" s="10">
        <f t="shared" si="8"/>
        <v>0.3606060606060606</v>
      </c>
      <c r="Y36" s="10">
        <f t="shared" si="9"/>
        <v>0.34693877551020408</v>
      </c>
      <c r="Z36" s="6">
        <v>6.48</v>
      </c>
      <c r="AA36" s="6">
        <v>194.24199999999999</v>
      </c>
      <c r="AB36" s="6">
        <v>2.5030000000000001</v>
      </c>
      <c r="AC36" s="10">
        <f t="shared" si="10"/>
        <v>29.975617283950612</v>
      </c>
      <c r="AD36" s="10">
        <f t="shared" si="11"/>
        <v>0.3862654320987654</v>
      </c>
      <c r="AE36" s="6">
        <v>43.881</v>
      </c>
      <c r="AF36" s="6">
        <v>14.621</v>
      </c>
      <c r="AG36" s="11">
        <f t="shared" si="12"/>
        <v>51.39</v>
      </c>
      <c r="AH36" s="10">
        <f t="shared" si="13"/>
        <v>17.481000000000002</v>
      </c>
      <c r="AI36" s="10">
        <f t="shared" si="14"/>
        <v>0.3401634559252773</v>
      </c>
      <c r="AK36" s="4">
        <f t="shared" si="15"/>
        <v>8.423</v>
      </c>
    </row>
    <row r="37" spans="1:37" s="4" customFormat="1" x14ac:dyDescent="0.25">
      <c r="A37" s="4" t="s">
        <v>135</v>
      </c>
      <c r="B37" s="4">
        <v>172</v>
      </c>
      <c r="C37" s="4" t="s">
        <v>19</v>
      </c>
      <c r="D37" s="10">
        <v>73</v>
      </c>
      <c r="E37" s="10">
        <v>63</v>
      </c>
      <c r="F37" s="6">
        <v>3.7839999999999998</v>
      </c>
      <c r="G37" s="6">
        <v>1.1930000000000001</v>
      </c>
      <c r="H37" s="6">
        <v>3.9620000000000002</v>
      </c>
      <c r="I37" s="10">
        <f t="shared" si="0"/>
        <v>0.30111055022715799</v>
      </c>
      <c r="J37" s="10">
        <f t="shared" si="1"/>
        <v>0.31527484143763218</v>
      </c>
      <c r="K37" s="6">
        <v>41.948999999999998</v>
      </c>
      <c r="L37" s="11">
        <f t="shared" si="2"/>
        <v>45.732999999999997</v>
      </c>
      <c r="M37" s="11">
        <v>20.754999999999999</v>
      </c>
      <c r="N37" s="6">
        <v>9.89</v>
      </c>
      <c r="O37" s="10">
        <f t="shared" si="3"/>
        <v>11.083</v>
      </c>
      <c r="P37" s="11">
        <v>7.1280000000000001</v>
      </c>
      <c r="Q37" s="10">
        <f t="shared" si="4"/>
        <v>0.24234141648262744</v>
      </c>
      <c r="R37" s="10">
        <f t="shared" si="5"/>
        <v>0.3434353167911347</v>
      </c>
      <c r="S37">
        <f t="shared" si="6"/>
        <v>1.0241301907968574</v>
      </c>
      <c r="T37">
        <f t="shared" si="7"/>
        <v>0.40085662511668774</v>
      </c>
      <c r="U37" s="6">
        <v>2.887</v>
      </c>
      <c r="V37" s="6">
        <v>3.7770000000000001</v>
      </c>
      <c r="W37" s="6">
        <v>1.05</v>
      </c>
      <c r="X37" s="10">
        <f t="shared" si="8"/>
        <v>0.27799841143764892</v>
      </c>
      <c r="Y37" s="10">
        <f t="shared" si="9"/>
        <v>0.3636993418773814</v>
      </c>
      <c r="Z37" s="6">
        <v>11.755000000000001</v>
      </c>
      <c r="AA37" s="6">
        <v>325.036</v>
      </c>
      <c r="AB37" s="6">
        <v>5.0970000000000004</v>
      </c>
      <c r="AC37" s="10">
        <f t="shared" si="10"/>
        <v>27.650871969374734</v>
      </c>
      <c r="AD37" s="10">
        <f t="shared" si="11"/>
        <v>0.43360272224585283</v>
      </c>
      <c r="AE37" s="6">
        <v>46.006999999999998</v>
      </c>
      <c r="AF37" s="6">
        <v>16.536000000000001</v>
      </c>
      <c r="AG37" s="11">
        <f t="shared" si="12"/>
        <v>60.649000000000001</v>
      </c>
      <c r="AH37" s="10">
        <f t="shared" si="13"/>
        <v>22.683000000000003</v>
      </c>
      <c r="AI37" s="10">
        <f t="shared" si="14"/>
        <v>0.37400451779913935</v>
      </c>
      <c r="AK37" s="4">
        <f t="shared" si="15"/>
        <v>18.210999999999999</v>
      </c>
    </row>
    <row r="38" spans="1:37" s="4" customFormat="1" x14ac:dyDescent="0.25">
      <c r="A38" s="4" t="s">
        <v>139</v>
      </c>
      <c r="B38" s="4">
        <v>172</v>
      </c>
      <c r="C38" s="4" t="s">
        <v>19</v>
      </c>
      <c r="D38" s="10">
        <v>77</v>
      </c>
      <c r="E38" s="10">
        <v>53.5</v>
      </c>
      <c r="F38" s="6">
        <v>0.58699999999999997</v>
      </c>
      <c r="G38" s="6">
        <v>0.17</v>
      </c>
      <c r="H38" s="6">
        <v>0.75700000000000001</v>
      </c>
      <c r="I38" s="10">
        <f t="shared" si="0"/>
        <v>0.22457067371202116</v>
      </c>
      <c r="J38" s="10">
        <f t="shared" si="1"/>
        <v>0.28960817717206139</v>
      </c>
      <c r="K38" s="6">
        <v>15.590999999999999</v>
      </c>
      <c r="L38" s="11">
        <f t="shared" si="2"/>
        <v>16.178000000000001</v>
      </c>
      <c r="M38" s="11">
        <v>1.8049999999999999</v>
      </c>
      <c r="N38" s="6">
        <v>2.7370000000000001</v>
      </c>
      <c r="O38" s="10">
        <f t="shared" si="3"/>
        <v>2.907</v>
      </c>
      <c r="P38" s="11">
        <v>0.37</v>
      </c>
      <c r="Q38" s="10">
        <f t="shared" si="4"/>
        <v>0.17968846581777723</v>
      </c>
      <c r="R38" s="10">
        <f t="shared" si="5"/>
        <v>0.20498614958448755</v>
      </c>
      <c r="S38">
        <f t="shared" si="6"/>
        <v>20.810810810810811</v>
      </c>
      <c r="T38">
        <f t="shared" si="7"/>
        <v>2.3497101007018615</v>
      </c>
      <c r="U38" s="6">
        <v>0.90500000000000003</v>
      </c>
      <c r="V38" s="6">
        <v>0.875</v>
      </c>
      <c r="W38" s="6">
        <v>0.32300000000000001</v>
      </c>
      <c r="X38" s="10">
        <f t="shared" si="8"/>
        <v>0.36914285714285716</v>
      </c>
      <c r="Y38" s="10">
        <f t="shared" si="9"/>
        <v>0.35690607734806629</v>
      </c>
      <c r="Z38" s="6">
        <v>4.9219999999999997</v>
      </c>
      <c r="AA38" s="6">
        <v>138.43</v>
      </c>
      <c r="AB38" s="6">
        <v>1.7250000000000001</v>
      </c>
      <c r="AC38" s="10">
        <f t="shared" si="10"/>
        <v>28.124746038195859</v>
      </c>
      <c r="AD38" s="10">
        <f t="shared" si="11"/>
        <v>0.35046728971962621</v>
      </c>
      <c r="AE38" s="6">
        <v>11.236000000000001</v>
      </c>
      <c r="AF38" s="6">
        <v>3.742</v>
      </c>
      <c r="AG38" s="11">
        <f t="shared" si="12"/>
        <v>17.063000000000002</v>
      </c>
      <c r="AH38" s="10">
        <f t="shared" si="13"/>
        <v>5.7900000000000009</v>
      </c>
      <c r="AI38" s="10">
        <f t="shared" si="14"/>
        <v>0.33933071558342615</v>
      </c>
      <c r="AK38" s="4">
        <f t="shared" si="15"/>
        <v>3.2770000000000001</v>
      </c>
    </row>
    <row r="39" spans="1:37" s="4" customFormat="1" x14ac:dyDescent="0.25">
      <c r="A39" s="4" t="s">
        <v>141</v>
      </c>
      <c r="B39" s="4">
        <v>172</v>
      </c>
      <c r="C39" s="4" t="s">
        <v>19</v>
      </c>
      <c r="D39" s="10">
        <v>70.5</v>
      </c>
      <c r="E39" s="10">
        <v>93</v>
      </c>
      <c r="F39" s="6">
        <v>2.3540000000000001</v>
      </c>
      <c r="G39" s="6">
        <v>0.751</v>
      </c>
      <c r="H39" s="6">
        <v>2.5190000000000001</v>
      </c>
      <c r="I39" s="10">
        <f t="shared" si="0"/>
        <v>0.29813418023025007</v>
      </c>
      <c r="J39" s="10">
        <f t="shared" si="1"/>
        <v>0.31903143585386573</v>
      </c>
      <c r="K39" s="6">
        <v>32.83</v>
      </c>
      <c r="L39" s="11">
        <f t="shared" si="2"/>
        <v>35.183999999999997</v>
      </c>
      <c r="M39" s="11">
        <v>14.48</v>
      </c>
      <c r="N39" s="6">
        <v>6.9009999999999998</v>
      </c>
      <c r="O39" s="10">
        <f t="shared" si="3"/>
        <v>7.6520000000000001</v>
      </c>
      <c r="P39" s="11">
        <v>2.8340000000000001</v>
      </c>
      <c r="Q39" s="10">
        <f t="shared" si="4"/>
        <v>0.21748522055479766</v>
      </c>
      <c r="R39" s="10">
        <f t="shared" si="5"/>
        <v>0.19571823204419889</v>
      </c>
      <c r="S39">
        <f t="shared" si="6"/>
        <v>2.4876499647141848</v>
      </c>
      <c r="T39">
        <f t="shared" si="7"/>
        <v>0.6723250047682624</v>
      </c>
      <c r="U39" s="6">
        <v>2.4590000000000001</v>
      </c>
      <c r="V39" s="6">
        <v>2.2959999999999998</v>
      </c>
      <c r="W39" s="6">
        <v>0.90400000000000003</v>
      </c>
      <c r="X39" s="10">
        <f t="shared" si="8"/>
        <v>0.39372822299651572</v>
      </c>
      <c r="Y39" s="10">
        <f t="shared" si="9"/>
        <v>0.3676291175274502</v>
      </c>
      <c r="Z39" s="6">
        <v>6.976</v>
      </c>
      <c r="AA39" s="6">
        <v>194.27500000000001</v>
      </c>
      <c r="AB39" s="6">
        <v>3.0110000000000001</v>
      </c>
      <c r="AC39" s="10">
        <f t="shared" si="10"/>
        <v>27.84905389908257</v>
      </c>
      <c r="AD39" s="10">
        <f t="shared" si="11"/>
        <v>0.43162270642201839</v>
      </c>
      <c r="AE39" s="6">
        <v>47.869</v>
      </c>
      <c r="AF39" s="6">
        <v>17.390999999999998</v>
      </c>
      <c r="AG39" s="11">
        <f t="shared" si="12"/>
        <v>57.304000000000002</v>
      </c>
      <c r="AH39" s="10">
        <f t="shared" si="13"/>
        <v>21.305999999999997</v>
      </c>
      <c r="AI39" s="10">
        <f t="shared" si="14"/>
        <v>0.37180650565405549</v>
      </c>
      <c r="AK39" s="4">
        <f t="shared" si="15"/>
        <v>10.486000000000001</v>
      </c>
    </row>
    <row r="40" spans="1:37" s="4" customFormat="1" x14ac:dyDescent="0.25">
      <c r="A40" s="4" t="s">
        <v>146</v>
      </c>
      <c r="B40" s="4">
        <v>172</v>
      </c>
      <c r="C40" s="4" t="s">
        <v>19</v>
      </c>
      <c r="D40" s="10">
        <v>75.5</v>
      </c>
      <c r="E40" s="10">
        <v>88</v>
      </c>
      <c r="F40" s="6">
        <v>2.157</v>
      </c>
      <c r="G40" s="6">
        <v>0.66</v>
      </c>
      <c r="H40" s="6">
        <v>2.0059999999999998</v>
      </c>
      <c r="I40" s="10">
        <f t="shared" si="0"/>
        <v>0.32901296111665013</v>
      </c>
      <c r="J40" s="10">
        <f t="shared" si="1"/>
        <v>0.305980528511822</v>
      </c>
      <c r="K40" s="6">
        <v>29.251999999999999</v>
      </c>
      <c r="L40" s="11">
        <f t="shared" si="2"/>
        <v>31.408999999999999</v>
      </c>
      <c r="M40" s="11">
        <v>25.905000000000001</v>
      </c>
      <c r="N40" s="6">
        <v>6.92</v>
      </c>
      <c r="O40" s="10">
        <f t="shared" si="3"/>
        <v>7.58</v>
      </c>
      <c r="P40" s="11">
        <v>5.6719999999999997</v>
      </c>
      <c r="Q40" s="10">
        <f t="shared" si="4"/>
        <v>0.2413321022636824</v>
      </c>
      <c r="R40" s="10">
        <f t="shared" si="5"/>
        <v>0.21895386990928389</v>
      </c>
      <c r="S40">
        <f t="shared" si="6"/>
        <v>1.3311001410437235</v>
      </c>
      <c r="T40">
        <f t="shared" si="7"/>
        <v>0.56972532447932389</v>
      </c>
      <c r="U40" s="6">
        <v>2.4039999999999999</v>
      </c>
      <c r="V40" s="6">
        <v>2.27</v>
      </c>
      <c r="W40" s="6">
        <v>0.872</v>
      </c>
      <c r="X40" s="10">
        <f t="shared" si="8"/>
        <v>0.38414096916299562</v>
      </c>
      <c r="Y40" s="10">
        <f t="shared" si="9"/>
        <v>0.36272878535773712</v>
      </c>
      <c r="Z40" s="6">
        <v>5.3209999999999997</v>
      </c>
      <c r="AA40" s="6">
        <v>150.84899999999999</v>
      </c>
      <c r="AB40" s="6">
        <v>2.3279999999999998</v>
      </c>
      <c r="AC40" s="10">
        <f t="shared" si="10"/>
        <v>28.349746288291673</v>
      </c>
      <c r="AD40" s="10">
        <f t="shared" si="11"/>
        <v>0.43751174591242248</v>
      </c>
      <c r="AE40" s="6">
        <v>61.39</v>
      </c>
      <c r="AF40" s="6">
        <v>23.137</v>
      </c>
      <c r="AG40" s="11">
        <f t="shared" si="12"/>
        <v>69.114999999999995</v>
      </c>
      <c r="AH40" s="10">
        <f t="shared" si="13"/>
        <v>26.337</v>
      </c>
      <c r="AI40" s="10">
        <f t="shared" si="14"/>
        <v>0.38106055125515448</v>
      </c>
      <c r="AK40" s="4">
        <f t="shared" si="15"/>
        <v>13.251999999999999</v>
      </c>
    </row>
    <row r="41" spans="1:37" s="4" customFormat="1" x14ac:dyDescent="0.25">
      <c r="A41" s="4" t="s">
        <v>151</v>
      </c>
      <c r="B41" s="4">
        <v>172</v>
      </c>
      <c r="C41" s="4" t="s">
        <v>19</v>
      </c>
      <c r="D41" s="10">
        <v>76</v>
      </c>
      <c r="E41" s="10">
        <v>84.5</v>
      </c>
      <c r="F41" s="6">
        <v>3.3639999999999999</v>
      </c>
      <c r="G41" s="4">
        <v>1.26</v>
      </c>
      <c r="H41" s="6">
        <v>4.3049999999999997</v>
      </c>
      <c r="I41" s="10">
        <f t="shared" si="0"/>
        <v>0.29268292682926833</v>
      </c>
      <c r="J41" s="10">
        <f t="shared" si="1"/>
        <v>0.37455410225921526</v>
      </c>
      <c r="K41" s="6">
        <v>72.203999999999994</v>
      </c>
      <c r="L41" s="11">
        <f t="shared" si="2"/>
        <v>75.567999999999998</v>
      </c>
      <c r="M41" s="11">
        <v>18.138999999999999</v>
      </c>
      <c r="N41" s="4">
        <v>19.445</v>
      </c>
      <c r="O41" s="10">
        <f t="shared" si="3"/>
        <v>20.705000000000002</v>
      </c>
      <c r="P41" s="10">
        <v>3.1339999999999999</v>
      </c>
      <c r="Q41" s="10">
        <f t="shared" si="4"/>
        <v>0.27399163667160709</v>
      </c>
      <c r="R41" s="10">
        <f t="shared" si="5"/>
        <v>0.17277688957494899</v>
      </c>
      <c r="S41">
        <f t="shared" si="6"/>
        <v>2.4250159540523293</v>
      </c>
      <c r="T41">
        <f t="shared" si="7"/>
        <v>0.31880531901505932</v>
      </c>
      <c r="U41" s="6">
        <v>3.7469999999999999</v>
      </c>
      <c r="V41" s="6">
        <v>3.5409999999999999</v>
      </c>
      <c r="W41" s="4">
        <v>1.526</v>
      </c>
      <c r="X41" s="10">
        <f t="shared" si="8"/>
        <v>0.43095170855690484</v>
      </c>
      <c r="Y41" s="10">
        <f t="shared" si="9"/>
        <v>0.40725914064585006</v>
      </c>
      <c r="Z41" s="6">
        <v>6.4359999999999999</v>
      </c>
      <c r="AA41" s="6">
        <v>186.75899999999999</v>
      </c>
      <c r="AB41" s="4">
        <v>2.8450000000000002</v>
      </c>
      <c r="AC41" s="10">
        <f t="shared" si="10"/>
        <v>29.017868241143564</v>
      </c>
      <c r="AD41" s="10">
        <f t="shared" si="11"/>
        <v>0.44204474829086393</v>
      </c>
      <c r="AE41" s="6">
        <v>73.942999999999998</v>
      </c>
      <c r="AF41" s="4">
        <v>27.411999999999999</v>
      </c>
      <c r="AG41" s="11">
        <f t="shared" si="12"/>
        <v>84.125999999999991</v>
      </c>
      <c r="AH41" s="10">
        <f t="shared" si="13"/>
        <v>31.782999999999998</v>
      </c>
      <c r="AI41" s="10">
        <f t="shared" si="14"/>
        <v>0.37780234410289332</v>
      </c>
      <c r="AK41" s="4">
        <f t="shared" si="15"/>
        <v>23.839000000000002</v>
      </c>
    </row>
    <row r="42" spans="1:37" s="4" customFormat="1" x14ac:dyDescent="0.25">
      <c r="A42" s="4" t="s">
        <v>153</v>
      </c>
      <c r="B42" s="4">
        <v>172</v>
      </c>
      <c r="C42" s="4" t="s">
        <v>19</v>
      </c>
      <c r="D42" s="10">
        <v>81</v>
      </c>
      <c r="E42" s="10">
        <v>79.5</v>
      </c>
      <c r="F42" s="6">
        <v>4.0510000000000002</v>
      </c>
      <c r="G42" s="4">
        <v>1.25</v>
      </c>
      <c r="H42" s="6">
        <v>3.8130000000000002</v>
      </c>
      <c r="I42" s="10">
        <f t="shared" si="0"/>
        <v>0.32782585890375032</v>
      </c>
      <c r="J42" s="10">
        <f t="shared" si="1"/>
        <v>0.30856578622562331</v>
      </c>
      <c r="K42" s="6">
        <v>51.081000000000003</v>
      </c>
      <c r="L42" s="11">
        <f t="shared" si="2"/>
        <v>55.132000000000005</v>
      </c>
      <c r="M42" s="11">
        <v>20.135999999999999</v>
      </c>
      <c r="N42" s="4">
        <v>11.012</v>
      </c>
      <c r="O42" s="10">
        <f t="shared" si="3"/>
        <v>12.262</v>
      </c>
      <c r="P42" s="10">
        <v>3.516</v>
      </c>
      <c r="Q42" s="10">
        <f t="shared" si="4"/>
        <v>0.22241166654574474</v>
      </c>
      <c r="R42" s="10">
        <f t="shared" si="5"/>
        <v>0.17461263408820024</v>
      </c>
      <c r="S42">
        <f t="shared" si="6"/>
        <v>2.303754266211604</v>
      </c>
      <c r="T42">
        <f t="shared" si="7"/>
        <v>0.5133730510837875</v>
      </c>
      <c r="U42" s="6">
        <v>3.1320000000000001</v>
      </c>
      <c r="V42" s="6">
        <v>2.9929999999999999</v>
      </c>
      <c r="W42" s="4">
        <v>1.1200000000000001</v>
      </c>
      <c r="X42" s="10">
        <f t="shared" si="8"/>
        <v>0.37420648179084537</v>
      </c>
      <c r="Y42" s="10">
        <f t="shared" si="9"/>
        <v>0.35759897828863346</v>
      </c>
      <c r="Z42" s="6">
        <v>10.058</v>
      </c>
      <c r="AA42" s="6">
        <v>285.75900000000001</v>
      </c>
      <c r="AB42" s="4">
        <v>3.887</v>
      </c>
      <c r="AC42" s="10">
        <f t="shared" si="10"/>
        <v>28.41111552992643</v>
      </c>
      <c r="AD42" s="10">
        <f t="shared" si="11"/>
        <v>0.38645854046530126</v>
      </c>
      <c r="AE42" s="6">
        <v>70.036000000000001</v>
      </c>
      <c r="AF42" s="4">
        <v>23.684000000000001</v>
      </c>
      <c r="AG42" s="11">
        <f t="shared" si="12"/>
        <v>83.225999999999999</v>
      </c>
      <c r="AH42" s="10">
        <f t="shared" si="13"/>
        <v>28.691000000000003</v>
      </c>
      <c r="AI42" s="10">
        <f t="shared" si="14"/>
        <v>0.34473601999375197</v>
      </c>
      <c r="AK42" s="4">
        <f t="shared" si="15"/>
        <v>15.778</v>
      </c>
    </row>
    <row r="43" spans="1:37" s="4" customFormat="1" x14ac:dyDescent="0.25">
      <c r="A43" s="4" t="s">
        <v>154</v>
      </c>
      <c r="B43" s="4">
        <v>172</v>
      </c>
      <c r="C43" s="4" t="s">
        <v>19</v>
      </c>
      <c r="D43" s="10">
        <v>85</v>
      </c>
      <c r="E43" s="10">
        <v>76</v>
      </c>
      <c r="F43" s="6">
        <v>4.391</v>
      </c>
      <c r="G43" s="4">
        <v>1.3660000000000001</v>
      </c>
      <c r="H43" s="6">
        <v>4.3070000000000004</v>
      </c>
      <c r="I43" s="10">
        <f t="shared" si="0"/>
        <v>0.31715811469700489</v>
      </c>
      <c r="J43" s="10">
        <f t="shared" si="1"/>
        <v>0.31109086768389893</v>
      </c>
      <c r="K43" s="6">
        <v>44</v>
      </c>
      <c r="L43" s="11">
        <f t="shared" si="2"/>
        <v>48.390999999999998</v>
      </c>
      <c r="M43" s="11">
        <v>30.664000000000001</v>
      </c>
      <c r="N43" s="4">
        <v>10.404999999999999</v>
      </c>
      <c r="O43" s="10">
        <f t="shared" si="3"/>
        <v>11.770999999999999</v>
      </c>
      <c r="P43" s="10">
        <v>8.0980000000000008</v>
      </c>
      <c r="Q43" s="10">
        <f t="shared" si="4"/>
        <v>0.24324771135128431</v>
      </c>
      <c r="R43" s="10">
        <f t="shared" si="5"/>
        <v>0.26408818158100705</v>
      </c>
      <c r="S43">
        <f t="shared" si="6"/>
        <v>1.0496418868856507</v>
      </c>
      <c r="T43">
        <f t="shared" si="7"/>
        <v>0.42780210377975741</v>
      </c>
      <c r="U43" s="6">
        <v>3.8759999999999999</v>
      </c>
      <c r="V43" s="6">
        <v>3.601</v>
      </c>
      <c r="W43" s="4">
        <v>1.3220000000000001</v>
      </c>
      <c r="X43" s="10">
        <f t="shared" si="8"/>
        <v>0.3671202443765621</v>
      </c>
      <c r="Y43" s="10">
        <f t="shared" si="9"/>
        <v>0.3410732714138287</v>
      </c>
      <c r="Z43" s="6">
        <v>6.5179999999999998</v>
      </c>
      <c r="AA43" s="6">
        <v>202.70500000000001</v>
      </c>
      <c r="AB43" s="4">
        <v>2.637</v>
      </c>
      <c r="AC43" s="10">
        <f t="shared" si="10"/>
        <v>31.099263577784601</v>
      </c>
      <c r="AD43" s="10">
        <f t="shared" si="11"/>
        <v>0.40457195458729672</v>
      </c>
      <c r="AE43" s="6">
        <v>83.75</v>
      </c>
      <c r="AF43" s="4">
        <v>28.683</v>
      </c>
      <c r="AG43" s="11">
        <f t="shared" si="12"/>
        <v>94.144000000000005</v>
      </c>
      <c r="AH43" s="10">
        <f t="shared" si="13"/>
        <v>32.642000000000003</v>
      </c>
      <c r="AI43" s="10">
        <f t="shared" si="14"/>
        <v>0.34672416723317473</v>
      </c>
      <c r="AK43" s="4">
        <f t="shared" si="15"/>
        <v>19.869</v>
      </c>
    </row>
    <row r="44" spans="1:37" s="4" customFormat="1" x14ac:dyDescent="0.25">
      <c r="A44" s="4" t="s">
        <v>158</v>
      </c>
      <c r="B44" s="4">
        <v>172</v>
      </c>
      <c r="C44" s="4" t="s">
        <v>19</v>
      </c>
      <c r="D44" s="10">
        <v>82</v>
      </c>
      <c r="E44" s="10">
        <v>81.5</v>
      </c>
      <c r="F44" s="6">
        <v>5.4980000000000002</v>
      </c>
      <c r="G44" s="6">
        <v>1.7769999999999999</v>
      </c>
      <c r="H44" s="6">
        <v>5.1440000000000001</v>
      </c>
      <c r="I44" s="10">
        <f t="shared" si="0"/>
        <v>0.34545101088646962</v>
      </c>
      <c r="J44" s="10">
        <f t="shared" si="1"/>
        <v>0.32320843943252087</v>
      </c>
      <c r="K44" s="6">
        <v>44.369</v>
      </c>
      <c r="L44" s="11">
        <f t="shared" si="2"/>
        <v>49.866999999999997</v>
      </c>
      <c r="M44" s="11">
        <v>28.596</v>
      </c>
      <c r="N44" s="6">
        <v>11.012</v>
      </c>
      <c r="O44" s="10">
        <f t="shared" si="3"/>
        <v>12.789</v>
      </c>
      <c r="P44" s="11">
        <v>6.7140000000000004</v>
      </c>
      <c r="Q44" s="10">
        <f t="shared" si="4"/>
        <v>0.2564621894238675</v>
      </c>
      <c r="R44" s="10">
        <f t="shared" si="5"/>
        <v>0.23478808224926564</v>
      </c>
      <c r="S44">
        <f t="shared" si="6"/>
        <v>1.2213285671730709</v>
      </c>
      <c r="T44">
        <f t="shared" si="7"/>
        <v>0.42044813618417676</v>
      </c>
      <c r="U44" s="6">
        <v>3.2160000000000002</v>
      </c>
      <c r="V44" s="6">
        <v>2.9990000000000001</v>
      </c>
      <c r="W44" s="6">
        <v>1.222</v>
      </c>
      <c r="X44" s="10">
        <f t="shared" si="8"/>
        <v>0.40746915638546177</v>
      </c>
      <c r="Y44" s="10">
        <f t="shared" si="9"/>
        <v>0.37997512437810943</v>
      </c>
      <c r="Z44" s="6">
        <v>8.8379999999999992</v>
      </c>
      <c r="AA44" s="6">
        <v>258.202</v>
      </c>
      <c r="AB44" s="6">
        <v>3.8420000000000001</v>
      </c>
      <c r="AC44" s="10">
        <f t="shared" si="10"/>
        <v>29.214980764878934</v>
      </c>
      <c r="AD44" s="10">
        <f t="shared" si="11"/>
        <v>0.43471373613939812</v>
      </c>
      <c r="AE44" s="6">
        <v>94.238</v>
      </c>
      <c r="AF44" s="6">
        <v>34.590000000000003</v>
      </c>
      <c r="AG44" s="11">
        <f t="shared" si="12"/>
        <v>106.29199999999999</v>
      </c>
      <c r="AH44" s="10">
        <f t="shared" si="13"/>
        <v>39.654000000000003</v>
      </c>
      <c r="AI44" s="10">
        <f t="shared" si="14"/>
        <v>0.37306664659616912</v>
      </c>
      <c r="AK44" s="4">
        <f t="shared" si="15"/>
        <v>19.503</v>
      </c>
    </row>
    <row r="45" spans="1:37" s="4" customFormat="1" x14ac:dyDescent="0.25">
      <c r="A45" s="4" t="s">
        <v>160</v>
      </c>
      <c r="B45" s="4">
        <v>172</v>
      </c>
      <c r="C45" s="4" t="s">
        <v>19</v>
      </c>
      <c r="D45" s="10">
        <v>79</v>
      </c>
      <c r="E45" s="10">
        <v>62.8</v>
      </c>
      <c r="F45" s="6">
        <v>2.89</v>
      </c>
      <c r="G45" s="6">
        <v>0.91700000000000004</v>
      </c>
      <c r="H45" s="6">
        <v>2.8370000000000002</v>
      </c>
      <c r="I45" s="10">
        <f t="shared" si="0"/>
        <v>0.32322876277758195</v>
      </c>
      <c r="J45" s="10">
        <f t="shared" si="1"/>
        <v>0.31730103806228371</v>
      </c>
      <c r="K45" s="6">
        <v>24.437999999999999</v>
      </c>
      <c r="L45" s="11">
        <f t="shared" si="2"/>
        <v>27.327999999999999</v>
      </c>
      <c r="M45" s="11">
        <v>18.87</v>
      </c>
      <c r="N45" s="6">
        <v>6.7919999999999998</v>
      </c>
      <c r="O45" s="10">
        <f t="shared" si="3"/>
        <v>7.7089999999999996</v>
      </c>
      <c r="P45" s="11">
        <v>4.673</v>
      </c>
      <c r="Q45" s="10">
        <f t="shared" si="4"/>
        <v>0.28209162763466039</v>
      </c>
      <c r="R45" s="10">
        <f t="shared" si="5"/>
        <v>0.24764175940646527</v>
      </c>
      <c r="S45">
        <f t="shared" si="6"/>
        <v>1.6905628076182324</v>
      </c>
      <c r="T45">
        <f t="shared" si="7"/>
        <v>0.63802293652075603</v>
      </c>
      <c r="U45" s="6">
        <v>2.339</v>
      </c>
      <c r="V45" s="6">
        <v>2.2810000000000001</v>
      </c>
      <c r="W45" s="6">
        <v>0.88700000000000001</v>
      </c>
      <c r="X45" s="10">
        <f t="shared" si="8"/>
        <v>0.38886453309951774</v>
      </c>
      <c r="Y45" s="10">
        <f t="shared" si="9"/>
        <v>0.37922188969645149</v>
      </c>
      <c r="Z45" s="6">
        <v>5.5759999999999996</v>
      </c>
      <c r="AA45" s="6">
        <v>146.9</v>
      </c>
      <c r="AB45" s="6">
        <v>2.2410000000000001</v>
      </c>
      <c r="AC45" s="10">
        <f t="shared" si="10"/>
        <v>26.345050215208037</v>
      </c>
      <c r="AD45" s="10">
        <f t="shared" si="11"/>
        <v>0.40190100430416076</v>
      </c>
      <c r="AE45" s="6">
        <v>67.147999999999996</v>
      </c>
      <c r="AF45" s="6">
        <v>23.393999999999998</v>
      </c>
      <c r="AG45" s="11">
        <f t="shared" si="12"/>
        <v>75.062999999999988</v>
      </c>
      <c r="AH45" s="10">
        <f t="shared" si="13"/>
        <v>26.521999999999998</v>
      </c>
      <c r="AI45" s="10">
        <f t="shared" si="14"/>
        <v>0.3533298695762227</v>
      </c>
      <c r="AK45" s="4">
        <f t="shared" si="15"/>
        <v>12.382</v>
      </c>
    </row>
    <row r="46" spans="1:37" s="4" customFormat="1" x14ac:dyDescent="0.25">
      <c r="A46" s="4" t="s">
        <v>163</v>
      </c>
      <c r="B46" s="4">
        <v>172</v>
      </c>
      <c r="C46" s="4" t="s">
        <v>19</v>
      </c>
      <c r="D46" s="10">
        <v>86</v>
      </c>
      <c r="E46" s="10">
        <v>83</v>
      </c>
      <c r="F46" s="6">
        <v>2.9750000000000001</v>
      </c>
      <c r="G46" s="6">
        <v>1.048</v>
      </c>
      <c r="H46" s="6">
        <v>2.988</v>
      </c>
      <c r="I46" s="10">
        <f t="shared" si="0"/>
        <v>0.35073627844712185</v>
      </c>
      <c r="J46" s="10">
        <f t="shared" si="1"/>
        <v>0.3522689075630252</v>
      </c>
      <c r="K46" s="6">
        <v>49.311999999999998</v>
      </c>
      <c r="L46" s="11">
        <f t="shared" si="2"/>
        <v>52.286999999999999</v>
      </c>
      <c r="M46" s="11">
        <v>24.231999999999999</v>
      </c>
      <c r="N46" s="6">
        <v>11.057</v>
      </c>
      <c r="O46" s="10">
        <f t="shared" si="3"/>
        <v>12.105</v>
      </c>
      <c r="P46" s="11">
        <v>5.4480000000000004</v>
      </c>
      <c r="Q46" s="10">
        <f t="shared" si="4"/>
        <v>0.23151070055654371</v>
      </c>
      <c r="R46" s="10">
        <f t="shared" si="5"/>
        <v>0.22482667547045232</v>
      </c>
      <c r="S46">
        <f t="shared" si="6"/>
        <v>1.5785609397944198</v>
      </c>
      <c r="T46">
        <f t="shared" si="7"/>
        <v>0.4899447387910898</v>
      </c>
      <c r="U46" s="6">
        <v>2.2810000000000001</v>
      </c>
      <c r="V46" s="6">
        <v>1.8520000000000001</v>
      </c>
      <c r="W46" s="6">
        <v>0.874</v>
      </c>
      <c r="X46" s="10">
        <f t="shared" si="8"/>
        <v>0.47192224622030238</v>
      </c>
      <c r="Y46" s="10">
        <f t="shared" si="9"/>
        <v>0.38316527838667247</v>
      </c>
      <c r="Z46" s="6">
        <v>6.4989999999999997</v>
      </c>
      <c r="AA46" s="6">
        <v>182.547</v>
      </c>
      <c r="AB46" s="6">
        <v>2.649</v>
      </c>
      <c r="AC46" s="10">
        <f t="shared" si="10"/>
        <v>28.088475150023083</v>
      </c>
      <c r="AD46" s="10">
        <f t="shared" si="11"/>
        <v>0.40760116941067859</v>
      </c>
      <c r="AE46" s="6">
        <v>77.715000000000003</v>
      </c>
      <c r="AF46" s="6">
        <v>28.917000000000002</v>
      </c>
      <c r="AG46" s="11">
        <f t="shared" si="12"/>
        <v>86.495000000000005</v>
      </c>
      <c r="AH46" s="10">
        <f t="shared" si="13"/>
        <v>32.440000000000005</v>
      </c>
      <c r="AI46" s="10">
        <f t="shared" si="14"/>
        <v>0.37505058095843696</v>
      </c>
      <c r="AK46" s="4">
        <f t="shared" si="15"/>
        <v>17.553000000000001</v>
      </c>
    </row>
    <row r="47" spans="1:37" s="4" customFormat="1" x14ac:dyDescent="0.25">
      <c r="A47" s="4" t="s">
        <v>164</v>
      </c>
      <c r="B47" s="4">
        <v>172</v>
      </c>
      <c r="C47" s="4" t="s">
        <v>19</v>
      </c>
      <c r="D47" s="10">
        <v>72</v>
      </c>
      <c r="E47" s="10">
        <v>14.62</v>
      </c>
      <c r="F47" s="6">
        <v>2.5819999999999999</v>
      </c>
      <c r="G47" s="6">
        <v>0.84499999999999997</v>
      </c>
      <c r="H47" s="6">
        <v>2.6019999999999999</v>
      </c>
      <c r="I47" s="10">
        <f t="shared" si="0"/>
        <v>0.32475019215987705</v>
      </c>
      <c r="J47" s="10">
        <f t="shared" si="1"/>
        <v>0.3272656855151046</v>
      </c>
      <c r="K47" s="6">
        <v>38.973999999999997</v>
      </c>
      <c r="L47" s="11">
        <f t="shared" si="2"/>
        <v>41.555999999999997</v>
      </c>
      <c r="M47" s="11">
        <v>17.989999999999998</v>
      </c>
      <c r="N47" s="6">
        <v>8.4090000000000007</v>
      </c>
      <c r="O47" s="10">
        <f t="shared" si="3"/>
        <v>9.2540000000000013</v>
      </c>
      <c r="P47" s="11">
        <v>4.1180000000000003</v>
      </c>
      <c r="Q47" s="10">
        <f t="shared" si="4"/>
        <v>0.22268745788815097</v>
      </c>
      <c r="R47" s="10">
        <f t="shared" si="5"/>
        <v>0.22890494719288498</v>
      </c>
      <c r="S47">
        <f t="shared" si="6"/>
        <v>1.7484215638659542</v>
      </c>
      <c r="T47">
        <f t="shared" si="7"/>
        <v>0.53843852826802263</v>
      </c>
      <c r="U47" s="6">
        <v>3.0019999999999998</v>
      </c>
      <c r="V47" s="6">
        <v>2.7629999999999999</v>
      </c>
      <c r="W47" s="6">
        <v>1.087</v>
      </c>
      <c r="X47" s="10">
        <f t="shared" si="8"/>
        <v>0.39341295693087225</v>
      </c>
      <c r="Y47" s="10">
        <f t="shared" si="9"/>
        <v>0.36209193870752832</v>
      </c>
      <c r="Z47" s="6">
        <v>7.8010000000000002</v>
      </c>
      <c r="AA47" s="6">
        <v>225.214</v>
      </c>
      <c r="AB47" s="6">
        <v>3.1850000000000001</v>
      </c>
      <c r="AC47" s="10">
        <f t="shared" si="10"/>
        <v>28.869888475836429</v>
      </c>
      <c r="AD47" s="10">
        <f t="shared" si="11"/>
        <v>0.40828098961671583</v>
      </c>
      <c r="AE47" s="6">
        <v>61.478000000000002</v>
      </c>
      <c r="AF47" s="6">
        <v>22.245000000000001</v>
      </c>
      <c r="AG47" s="11">
        <f t="shared" si="12"/>
        <v>72.280999999999992</v>
      </c>
      <c r="AH47" s="10">
        <f t="shared" si="13"/>
        <v>26.516999999999999</v>
      </c>
      <c r="AI47" s="10">
        <f t="shared" si="14"/>
        <v>0.36685989402470914</v>
      </c>
      <c r="AK47" s="4">
        <f t="shared" si="15"/>
        <v>13.372000000000002</v>
      </c>
    </row>
    <row r="48" spans="1:37" s="4" customFormat="1" x14ac:dyDescent="0.25">
      <c r="A48" s="4" t="s">
        <v>165</v>
      </c>
      <c r="B48" s="4">
        <v>172</v>
      </c>
      <c r="C48" s="4" t="s">
        <v>19</v>
      </c>
      <c r="D48" s="10">
        <v>81</v>
      </c>
      <c r="E48" s="10">
        <v>65</v>
      </c>
      <c r="F48" s="6">
        <v>2.48</v>
      </c>
      <c r="G48" s="6">
        <v>0.755</v>
      </c>
      <c r="H48" s="6">
        <v>2.4830000000000001</v>
      </c>
      <c r="I48" s="10">
        <f t="shared" si="0"/>
        <v>0.30406766008860248</v>
      </c>
      <c r="J48" s="10">
        <f t="shared" si="1"/>
        <v>0.30443548387096775</v>
      </c>
      <c r="K48" s="6">
        <v>23.024000000000001</v>
      </c>
      <c r="L48" s="11">
        <f t="shared" si="2"/>
        <v>25.504000000000001</v>
      </c>
      <c r="M48" s="11">
        <v>11.551</v>
      </c>
      <c r="N48" s="6">
        <v>4.8179999999999996</v>
      </c>
      <c r="O48" s="10">
        <f t="shared" si="3"/>
        <v>5.5729999999999995</v>
      </c>
      <c r="P48" s="11">
        <v>1.835</v>
      </c>
      <c r="Q48" s="10">
        <f t="shared" si="4"/>
        <v>0.21851474278544539</v>
      </c>
      <c r="R48" s="10">
        <f t="shared" si="5"/>
        <v>0.1588607047008917</v>
      </c>
      <c r="S48">
        <f t="shared" si="6"/>
        <v>4.4141689373297002</v>
      </c>
      <c r="T48">
        <f t="shared" si="7"/>
        <v>1.0934125269978403</v>
      </c>
      <c r="U48" s="6">
        <v>2.4649999999999999</v>
      </c>
      <c r="V48" s="6">
        <v>2.2170000000000001</v>
      </c>
      <c r="W48" s="6">
        <v>0.84699999999999998</v>
      </c>
      <c r="X48" s="10">
        <f t="shared" si="8"/>
        <v>0.38204781235904373</v>
      </c>
      <c r="Y48" s="10">
        <f t="shared" si="9"/>
        <v>0.34361054766734284</v>
      </c>
      <c r="Z48" s="6">
        <v>6.3739999999999997</v>
      </c>
      <c r="AA48" s="6">
        <v>169.88800000000001</v>
      </c>
      <c r="AB48" s="6">
        <v>2.6859999999999999</v>
      </c>
      <c r="AC48" s="10">
        <f t="shared" si="10"/>
        <v>26.653278945716977</v>
      </c>
      <c r="AD48" s="10">
        <f t="shared" si="11"/>
        <v>0.42139943520552242</v>
      </c>
      <c r="AE48" s="6">
        <v>45.552999999999997</v>
      </c>
      <c r="AF48" s="6">
        <v>15.486000000000001</v>
      </c>
      <c r="AG48" s="11">
        <f t="shared" si="12"/>
        <v>54.391999999999996</v>
      </c>
      <c r="AH48" s="10">
        <f t="shared" si="13"/>
        <v>19.019000000000002</v>
      </c>
      <c r="AI48" s="10">
        <f t="shared" si="14"/>
        <v>0.34966539196940732</v>
      </c>
      <c r="AK48" s="4">
        <f t="shared" si="15"/>
        <v>7.4079999999999995</v>
      </c>
    </row>
    <row r="49" spans="1:35" s="4" customFormat="1" x14ac:dyDescent="0.25">
      <c r="A49" s="5"/>
      <c r="C49" s="5"/>
      <c r="D49" s="16"/>
      <c r="E49" s="16"/>
      <c r="F49" s="3"/>
      <c r="G49" s="3"/>
      <c r="H49" s="3"/>
      <c r="I49" s="10"/>
      <c r="J49" s="10"/>
      <c r="K49" s="3"/>
      <c r="L49" s="10"/>
      <c r="M49" s="12"/>
      <c r="N49" s="3"/>
      <c r="O49" s="10"/>
      <c r="P49" s="12"/>
      <c r="Q49" s="10"/>
      <c r="R49" s="10"/>
      <c r="S49" s="10"/>
      <c r="T49" s="10"/>
      <c r="U49" s="3"/>
      <c r="V49" s="3"/>
      <c r="W49" s="3"/>
      <c r="X49" s="10"/>
      <c r="Y49" s="10"/>
      <c r="Z49" s="3"/>
      <c r="AA49" s="3"/>
      <c r="AB49" s="3"/>
      <c r="AC49" s="10"/>
      <c r="AD49" s="10"/>
      <c r="AE49" s="5"/>
      <c r="AF49" s="5"/>
      <c r="AG49" s="10"/>
      <c r="AH49" s="10"/>
      <c r="AI49" s="10"/>
    </row>
  </sheetData>
  <sortState ref="A2:AO48">
    <sortCondition ref="B2:B48"/>
  </sortState>
  <conditionalFormatting sqref="A3:A49">
    <cfRule type="duplicateValues" dxfId="15" priority="4"/>
  </conditionalFormatting>
  <conditionalFormatting sqref="R3:R49">
    <cfRule type="cellIs" dxfId="14" priority="3" operator="greaterThan">
      <formula>2</formula>
    </cfRule>
  </conditionalFormatting>
  <conditionalFormatting sqref="A1:A2">
    <cfRule type="duplicateValues" dxfId="13" priority="2"/>
  </conditionalFormatting>
  <conditionalFormatting sqref="R1:R2">
    <cfRule type="cellIs" dxfId="12" priority="1" operator="greaterThan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3"/>
  <sheetViews>
    <sheetView topLeftCell="AF109" workbookViewId="0">
      <selection activeCell="AO2" sqref="AO2:AR143"/>
    </sheetView>
  </sheetViews>
  <sheetFormatPr defaultRowHeight="15" x14ac:dyDescent="0.25"/>
  <cols>
    <col min="4" max="4" width="13.28515625" bestFit="1" customWidth="1"/>
    <col min="5" max="5" width="10.28515625" bestFit="1" customWidth="1"/>
    <col min="6" max="6" width="18.28515625" bestFit="1" customWidth="1"/>
    <col min="7" max="8" width="12.7109375" bestFit="1" customWidth="1"/>
    <col min="9" max="9" width="9.7109375" bestFit="1" customWidth="1"/>
    <col min="10" max="10" width="13.7109375" bestFit="1" customWidth="1"/>
    <col min="11" max="12" width="12" bestFit="1" customWidth="1"/>
    <col min="13" max="13" width="16" bestFit="1" customWidth="1"/>
    <col min="14" max="14" width="30.28515625" bestFit="1" customWidth="1"/>
    <col min="15" max="15" width="19.28515625" bestFit="1" customWidth="1"/>
    <col min="16" max="16" width="14.42578125" bestFit="1" customWidth="1"/>
    <col min="17" max="17" width="32.7109375" bestFit="1" customWidth="1"/>
    <col min="18" max="18" width="18.140625" bestFit="1" customWidth="1"/>
    <col min="19" max="19" width="15.5703125" bestFit="1" customWidth="1"/>
    <col min="20" max="20" width="13.42578125" bestFit="1" customWidth="1"/>
    <col min="21" max="21" width="18.28515625" bestFit="1" customWidth="1"/>
    <col min="22" max="22" width="12" bestFit="1" customWidth="1"/>
    <col min="23" max="23" width="19.28515625" bestFit="1" customWidth="1"/>
    <col min="24" max="24" width="19.7109375" bestFit="1" customWidth="1"/>
    <col min="25" max="25" width="17.85546875" bestFit="1" customWidth="1"/>
    <col min="26" max="26" width="12.42578125" bestFit="1" customWidth="1"/>
    <col min="27" max="27" width="12" bestFit="1" customWidth="1"/>
    <col min="28" max="28" width="11.28515625" bestFit="1" customWidth="1"/>
    <col min="29" max="29" width="8.7109375" bestFit="1" customWidth="1"/>
    <col min="30" max="30" width="21.140625" bestFit="1" customWidth="1"/>
    <col min="31" max="32" width="12" bestFit="1" customWidth="1"/>
    <col min="33" max="33" width="14" bestFit="1" customWidth="1"/>
    <col min="34" max="34" width="9.7109375" bestFit="1" customWidth="1"/>
    <col min="35" max="35" width="34.85546875" bestFit="1" customWidth="1"/>
    <col min="36" max="36" width="33.42578125" bestFit="1" customWidth="1"/>
    <col min="37" max="37" width="12" bestFit="1" customWidth="1"/>
    <col min="39" max="39" width="15.85546875" bestFit="1" customWidth="1"/>
    <col min="41" max="41" width="9.5703125" bestFit="1" customWidth="1"/>
    <col min="42" max="42" width="12.28515625" bestFit="1" customWidth="1"/>
    <col min="43" max="43" width="14.5703125" bestFit="1" customWidth="1"/>
    <col min="44" max="44" width="8.28515625" bestFit="1" customWidth="1"/>
  </cols>
  <sheetData>
    <row r="1" spans="1:44" s="4" customFormat="1" x14ac:dyDescent="0.25">
      <c r="A1" s="1"/>
      <c r="C1" s="1"/>
      <c r="D1" s="4" t="s">
        <v>199</v>
      </c>
      <c r="E1" s="1" t="s">
        <v>0</v>
      </c>
      <c r="F1" s="15" t="s">
        <v>1</v>
      </c>
      <c r="G1" s="15"/>
      <c r="H1" s="2" t="s">
        <v>2</v>
      </c>
      <c r="I1" s="2"/>
      <c r="J1" s="2"/>
      <c r="K1" s="10"/>
      <c r="L1" s="10"/>
      <c r="M1" s="2" t="s">
        <v>3</v>
      </c>
      <c r="N1" s="10"/>
      <c r="O1" s="14"/>
      <c r="P1" s="3" t="s">
        <v>4</v>
      </c>
      <c r="Q1" s="10"/>
      <c r="R1" s="12"/>
      <c r="S1" s="10"/>
      <c r="T1" s="10"/>
      <c r="U1"/>
      <c r="V1"/>
      <c r="W1" s="1" t="s">
        <v>5</v>
      </c>
      <c r="X1" s="1"/>
      <c r="Y1" s="3" t="s">
        <v>6</v>
      </c>
      <c r="Z1" s="10"/>
      <c r="AA1" s="10"/>
      <c r="AB1" s="2" t="s">
        <v>7</v>
      </c>
      <c r="AC1" s="1"/>
      <c r="AD1" s="3" t="s">
        <v>176</v>
      </c>
      <c r="AE1" s="10"/>
      <c r="AF1" s="10"/>
      <c r="AG1" s="1" t="s">
        <v>8</v>
      </c>
      <c r="AH1" s="1"/>
      <c r="AI1" s="10"/>
      <c r="AJ1" s="10"/>
      <c r="AK1" s="10"/>
    </row>
    <row r="2" spans="1:44" s="4" customFormat="1" x14ac:dyDescent="0.25">
      <c r="A2" s="5" t="s">
        <v>9</v>
      </c>
      <c r="B2" s="4" t="s">
        <v>200</v>
      </c>
      <c r="C2" s="5" t="s">
        <v>201</v>
      </c>
      <c r="E2" s="5"/>
      <c r="F2" s="16" t="s">
        <v>179</v>
      </c>
      <c r="G2" s="16" t="s">
        <v>180</v>
      </c>
      <c r="H2" s="3" t="s">
        <v>10</v>
      </c>
      <c r="I2" s="3" t="s">
        <v>11</v>
      </c>
      <c r="J2" s="3" t="s">
        <v>175</v>
      </c>
      <c r="K2" s="10" t="s">
        <v>166</v>
      </c>
      <c r="L2" s="10" t="s">
        <v>169</v>
      </c>
      <c r="M2" s="3" t="s">
        <v>12</v>
      </c>
      <c r="N2" s="10" t="s">
        <v>181</v>
      </c>
      <c r="O2" s="12" t="s">
        <v>182</v>
      </c>
      <c r="P2" s="3" t="s">
        <v>12</v>
      </c>
      <c r="Q2" s="10" t="s">
        <v>183</v>
      </c>
      <c r="R2" s="12" t="s">
        <v>184</v>
      </c>
      <c r="S2" s="10" t="s">
        <v>167</v>
      </c>
      <c r="T2" s="10" t="s">
        <v>168</v>
      </c>
      <c r="U2" s="10" t="s">
        <v>192</v>
      </c>
      <c r="V2" s="10" t="s">
        <v>193</v>
      </c>
      <c r="W2" s="3" t="s">
        <v>13</v>
      </c>
      <c r="X2" s="3" t="s">
        <v>14</v>
      </c>
      <c r="Y2" s="3" t="s">
        <v>15</v>
      </c>
      <c r="Z2" s="10" t="s">
        <v>170</v>
      </c>
      <c r="AA2" s="10" t="s">
        <v>171</v>
      </c>
      <c r="AB2" s="3" t="s">
        <v>10</v>
      </c>
      <c r="AC2" s="3" t="s">
        <v>16</v>
      </c>
      <c r="AD2" s="3" t="s">
        <v>15</v>
      </c>
      <c r="AE2" s="10" t="s">
        <v>172</v>
      </c>
      <c r="AF2" s="10" t="s">
        <v>173</v>
      </c>
      <c r="AG2" s="5" t="s">
        <v>17</v>
      </c>
      <c r="AH2" s="5" t="s">
        <v>11</v>
      </c>
      <c r="AI2" s="10" t="s">
        <v>177</v>
      </c>
      <c r="AJ2" s="10" t="s">
        <v>178</v>
      </c>
      <c r="AK2" s="10" t="s">
        <v>174</v>
      </c>
      <c r="AM2" s="4" t="s">
        <v>194</v>
      </c>
      <c r="AO2" s="4" t="s">
        <v>195</v>
      </c>
      <c r="AP2" s="4" t="s">
        <v>196</v>
      </c>
      <c r="AQ2" s="4" t="s">
        <v>197</v>
      </c>
      <c r="AR2" s="4" t="s">
        <v>198</v>
      </c>
    </row>
    <row r="3" spans="1:44" s="4" customFormat="1" x14ac:dyDescent="0.25">
      <c r="A3" s="4" t="s">
        <v>18</v>
      </c>
      <c r="B3" s="4" t="s">
        <v>185</v>
      </c>
      <c r="C3" s="4">
        <v>1</v>
      </c>
      <c r="D3" s="4">
        <v>178</v>
      </c>
      <c r="E3" s="4" t="s">
        <v>19</v>
      </c>
      <c r="F3" s="10">
        <v>55</v>
      </c>
      <c r="G3" s="10">
        <v>65</v>
      </c>
      <c r="H3" s="6">
        <v>1.6779999999999999</v>
      </c>
      <c r="I3" s="4">
        <v>0.74299999999999999</v>
      </c>
      <c r="J3" s="6">
        <v>1.5840000000000001</v>
      </c>
      <c r="K3" s="10">
        <f t="shared" ref="K3:K36" si="0">I3/J3</f>
        <v>0.46906565656565652</v>
      </c>
      <c r="L3" s="10">
        <f t="shared" ref="L3:L34" si="1">I3/H3</f>
        <v>0.44278903456495827</v>
      </c>
      <c r="M3" s="6">
        <v>16.658000000000001</v>
      </c>
      <c r="N3" s="11">
        <f t="shared" ref="N3:N34" si="2">M3+H3</f>
        <v>18.336000000000002</v>
      </c>
      <c r="O3" s="11">
        <v>12.946999999999999</v>
      </c>
      <c r="P3" s="4">
        <v>3.6829999999999998</v>
      </c>
      <c r="Q3" s="10">
        <f t="shared" ref="Q3:Q34" si="3">P3+I3</f>
        <v>4.4260000000000002</v>
      </c>
      <c r="R3" s="10">
        <v>1.5489999999999999</v>
      </c>
      <c r="S3" s="10">
        <f t="shared" ref="S3:S34" si="4">Q3/N3</f>
        <v>0.24138307155322861</v>
      </c>
      <c r="T3" s="10">
        <f t="shared" ref="T3:T34" si="5">R3/O3</f>
        <v>0.11964161581833629</v>
      </c>
      <c r="U3">
        <f t="shared" ref="U3:U34" si="6">F3/10/R3</f>
        <v>3.5506778566817303</v>
      </c>
      <c r="V3">
        <f t="shared" ref="V3:V34" si="7">F3/10/(R3 +Q3)</f>
        <v>0.92050209205020928</v>
      </c>
      <c r="W3" s="6">
        <v>2.109</v>
      </c>
      <c r="X3" s="6">
        <v>1.845</v>
      </c>
      <c r="Y3" s="4">
        <v>0.99</v>
      </c>
      <c r="Z3" s="10">
        <f t="shared" ref="Z3:Z34" si="8">Y3/X3</f>
        <v>0.53658536585365857</v>
      </c>
      <c r="AA3" s="10">
        <f t="shared" ref="AA3:AA34" si="9">Y3/W3</f>
        <v>0.4694167852062589</v>
      </c>
      <c r="AB3" s="6">
        <v>0.80800000000000005</v>
      </c>
      <c r="AC3" s="6">
        <v>21.337</v>
      </c>
      <c r="AD3" s="4">
        <v>0.379</v>
      </c>
      <c r="AE3" s="10">
        <f t="shared" ref="AE3:AE34" si="10">AC3/AB3</f>
        <v>26.40717821782178</v>
      </c>
      <c r="AF3" s="10">
        <f t="shared" ref="AF3:AF34" si="11">AD3/AB3</f>
        <v>0.46905940594059403</v>
      </c>
      <c r="AG3" s="6">
        <v>29.904</v>
      </c>
      <c r="AH3" s="4">
        <v>13.34</v>
      </c>
      <c r="AI3" s="11">
        <f t="shared" ref="AI3:AI34" si="12">AG3+AB3+W3</f>
        <v>32.820999999999998</v>
      </c>
      <c r="AJ3" s="10">
        <f t="shared" ref="AJ3:AJ34" si="13">AH3+AD3+Y3</f>
        <v>14.709</v>
      </c>
      <c r="AK3" s="10">
        <f t="shared" ref="AK3:AK34" si="14">AJ3/AI3</f>
        <v>0.44815819140184637</v>
      </c>
      <c r="AM3" s="4">
        <f t="shared" ref="AM3:AM34" si="15">Q3+R3</f>
        <v>5.9749999999999996</v>
      </c>
      <c r="AO3" s="4">
        <f>AH3/D3</f>
        <v>7.4943820224719099E-2</v>
      </c>
      <c r="AP3" s="4">
        <f>R3/D3</f>
        <v>8.7022471910112361E-3</v>
      </c>
      <c r="AQ3" s="4">
        <f>Q3/D3</f>
        <v>2.4865168539325844E-2</v>
      </c>
      <c r="AR3" s="4">
        <f>AM3/D3</f>
        <v>3.3567415730337079E-2</v>
      </c>
    </row>
    <row r="4" spans="1:44" s="4" customFormat="1" x14ac:dyDescent="0.25">
      <c r="A4" s="4" t="s">
        <v>31</v>
      </c>
      <c r="B4" s="4" t="s">
        <v>185</v>
      </c>
      <c r="C4" s="4">
        <v>2</v>
      </c>
      <c r="D4" s="4">
        <v>178</v>
      </c>
      <c r="E4" s="4" t="s">
        <v>21</v>
      </c>
      <c r="F4" s="10">
        <v>70</v>
      </c>
      <c r="G4" s="10">
        <v>24.5</v>
      </c>
      <c r="H4" s="6">
        <v>1.2310000000000001</v>
      </c>
      <c r="I4" s="6">
        <v>0.47499999999999998</v>
      </c>
      <c r="J4" s="6">
        <v>1.1459999999999999</v>
      </c>
      <c r="K4" s="10">
        <f t="shared" si="0"/>
        <v>0.41448516579406636</v>
      </c>
      <c r="L4" s="10">
        <f t="shared" si="1"/>
        <v>0.38586515028432167</v>
      </c>
      <c r="M4" s="6">
        <v>15.853</v>
      </c>
      <c r="N4" s="11">
        <f t="shared" si="2"/>
        <v>17.084</v>
      </c>
      <c r="O4" s="11">
        <v>13.579000000000001</v>
      </c>
      <c r="P4" s="6">
        <v>3.6280000000000001</v>
      </c>
      <c r="Q4" s="10">
        <f t="shared" si="3"/>
        <v>4.1029999999999998</v>
      </c>
      <c r="R4" s="11">
        <v>2.335</v>
      </c>
      <c r="S4" s="10">
        <f t="shared" si="4"/>
        <v>0.24016623741512524</v>
      </c>
      <c r="T4" s="10">
        <f t="shared" si="5"/>
        <v>0.17195669784225642</v>
      </c>
      <c r="U4">
        <f t="shared" si="6"/>
        <v>2.9978586723768736</v>
      </c>
      <c r="V4">
        <f t="shared" si="7"/>
        <v>1.0872941907424667</v>
      </c>
      <c r="W4" s="6">
        <v>1.5589999999999999</v>
      </c>
      <c r="X4" s="6">
        <v>1.355</v>
      </c>
      <c r="Y4" s="6">
        <v>0.68600000000000005</v>
      </c>
      <c r="Z4" s="10">
        <f t="shared" si="8"/>
        <v>0.50627306273062733</v>
      </c>
      <c r="AA4" s="10">
        <f t="shared" si="9"/>
        <v>0.44002565747273897</v>
      </c>
      <c r="AB4" s="6">
        <v>0.871</v>
      </c>
      <c r="AC4" s="6">
        <v>25.760999999999999</v>
      </c>
      <c r="AD4" s="6">
        <v>0.36599999999999999</v>
      </c>
      <c r="AE4" s="10">
        <f t="shared" si="10"/>
        <v>29.576349024110218</v>
      </c>
      <c r="AF4" s="10">
        <f t="shared" si="11"/>
        <v>0.42020665901262916</v>
      </c>
      <c r="AG4" s="6">
        <v>22.282</v>
      </c>
      <c r="AH4" s="6">
        <v>8.2520000000000007</v>
      </c>
      <c r="AI4" s="11">
        <f t="shared" si="12"/>
        <v>24.712</v>
      </c>
      <c r="AJ4" s="10">
        <f t="shared" si="13"/>
        <v>9.3040000000000003</v>
      </c>
      <c r="AK4" s="10">
        <f t="shared" si="14"/>
        <v>0.37649724830042086</v>
      </c>
      <c r="AM4" s="4">
        <f t="shared" si="15"/>
        <v>6.4379999999999997</v>
      </c>
      <c r="AO4" s="4">
        <f t="shared" ref="AO4:AO67" si="16">AH4/D4</f>
        <v>4.6359550561797754E-2</v>
      </c>
      <c r="AP4" s="4">
        <f t="shared" ref="AP4:AP67" si="17">R4/D4</f>
        <v>1.3117977528089887E-2</v>
      </c>
      <c r="AQ4" s="4">
        <f t="shared" ref="AQ4:AQ67" si="18">Q4/D4</f>
        <v>2.3050561797752809E-2</v>
      </c>
      <c r="AR4" s="4">
        <f t="shared" ref="AR4:AR67" si="19">AM4/D4</f>
        <v>3.6168539325842693E-2</v>
      </c>
    </row>
    <row r="5" spans="1:44" s="4" customFormat="1" x14ac:dyDescent="0.25">
      <c r="A5" s="4" t="s">
        <v>43</v>
      </c>
      <c r="B5" s="4" t="s">
        <v>185</v>
      </c>
      <c r="C5" s="4">
        <v>3</v>
      </c>
      <c r="D5" s="4">
        <v>152</v>
      </c>
      <c r="E5" s="4" t="s">
        <v>23</v>
      </c>
      <c r="F5" s="10">
        <v>60.5</v>
      </c>
      <c r="G5" s="10">
        <v>18.5</v>
      </c>
      <c r="H5" s="6">
        <v>0.27800000000000002</v>
      </c>
      <c r="I5" s="6">
        <v>7.5999999999999998E-2</v>
      </c>
      <c r="J5" s="6">
        <v>0.249</v>
      </c>
      <c r="K5" s="10">
        <f t="shared" si="0"/>
        <v>0.30522088353413657</v>
      </c>
      <c r="L5" s="10">
        <f t="shared" si="1"/>
        <v>0.27338129496402874</v>
      </c>
      <c r="M5" s="6">
        <v>2.3330000000000002</v>
      </c>
      <c r="N5" s="11">
        <f t="shared" si="2"/>
        <v>2.6110000000000002</v>
      </c>
      <c r="O5" s="11">
        <v>1.2150000000000001</v>
      </c>
      <c r="P5" s="6">
        <v>0.52</v>
      </c>
      <c r="Q5" s="10">
        <f t="shared" si="3"/>
        <v>0.59599999999999997</v>
      </c>
      <c r="R5" s="11">
        <v>0.16200000000000001</v>
      </c>
      <c r="S5" s="10">
        <f t="shared" si="4"/>
        <v>0.22826503255457675</v>
      </c>
      <c r="T5" s="10">
        <f t="shared" si="5"/>
        <v>0.13333333333333333</v>
      </c>
      <c r="U5">
        <f t="shared" si="6"/>
        <v>37.345679012345677</v>
      </c>
      <c r="V5">
        <f t="shared" si="7"/>
        <v>7.9815303430079156</v>
      </c>
      <c r="W5" s="6">
        <v>0.19800000000000001</v>
      </c>
      <c r="X5" s="6">
        <v>0.16500000000000001</v>
      </c>
      <c r="Y5" s="6">
        <v>0.10299999999999999</v>
      </c>
      <c r="Z5" s="10">
        <f t="shared" si="8"/>
        <v>0.62424242424242415</v>
      </c>
      <c r="AA5" s="10">
        <f t="shared" si="9"/>
        <v>0.52020202020202011</v>
      </c>
      <c r="AB5" s="6">
        <v>0.625</v>
      </c>
      <c r="AC5" s="6">
        <v>14.72</v>
      </c>
      <c r="AD5" s="6">
        <v>0.23699999999999999</v>
      </c>
      <c r="AE5" s="10">
        <f t="shared" si="10"/>
        <v>23.552</v>
      </c>
      <c r="AF5" s="10">
        <f t="shared" si="11"/>
        <v>0.37919999999999998</v>
      </c>
      <c r="AG5" s="6">
        <v>9.4849999999999994</v>
      </c>
      <c r="AH5" s="6">
        <v>3.58</v>
      </c>
      <c r="AI5" s="11">
        <f t="shared" si="12"/>
        <v>10.308</v>
      </c>
      <c r="AJ5" s="10">
        <f t="shared" si="13"/>
        <v>3.9200000000000004</v>
      </c>
      <c r="AK5" s="10">
        <f t="shared" si="14"/>
        <v>0.38028715560729537</v>
      </c>
      <c r="AM5" s="4">
        <f t="shared" si="15"/>
        <v>0.75800000000000001</v>
      </c>
      <c r="AO5" s="4">
        <f t="shared" si="16"/>
        <v>2.355263157894737E-2</v>
      </c>
      <c r="AP5" s="4">
        <f t="shared" si="17"/>
        <v>1.0657894736842105E-3</v>
      </c>
      <c r="AQ5" s="4">
        <f t="shared" si="18"/>
        <v>3.9210526315789475E-3</v>
      </c>
      <c r="AR5" s="4">
        <f t="shared" si="19"/>
        <v>4.9868421052631576E-3</v>
      </c>
    </row>
    <row r="6" spans="1:44" s="4" customFormat="1" x14ac:dyDescent="0.25">
      <c r="A6" s="4" t="s">
        <v>55</v>
      </c>
      <c r="B6" s="4" t="s">
        <v>185</v>
      </c>
      <c r="C6" s="4">
        <v>4</v>
      </c>
      <c r="D6" s="4">
        <v>178</v>
      </c>
      <c r="E6" s="4" t="s">
        <v>19</v>
      </c>
      <c r="F6" s="10">
        <v>63.5</v>
      </c>
      <c r="G6" s="10">
        <v>33</v>
      </c>
      <c r="H6" s="6">
        <v>0.82599999999999996</v>
      </c>
      <c r="I6" s="4">
        <v>0.30099999999999999</v>
      </c>
      <c r="J6" s="6">
        <v>0.76800000000000002</v>
      </c>
      <c r="K6" s="10">
        <f t="shared" si="0"/>
        <v>0.39192708333333331</v>
      </c>
      <c r="L6" s="10">
        <f t="shared" si="1"/>
        <v>0.36440677966101698</v>
      </c>
      <c r="M6" s="6">
        <v>9.0660000000000007</v>
      </c>
      <c r="N6" s="11">
        <f t="shared" si="2"/>
        <v>9.8920000000000012</v>
      </c>
      <c r="O6" s="11">
        <v>6.5640000000000001</v>
      </c>
      <c r="P6" s="4">
        <v>1.8120000000000001</v>
      </c>
      <c r="Q6" s="10">
        <f t="shared" si="3"/>
        <v>2.113</v>
      </c>
      <c r="R6" s="10">
        <v>1.1000000000000001</v>
      </c>
      <c r="S6" s="10">
        <f t="shared" si="4"/>
        <v>0.21360695511524461</v>
      </c>
      <c r="T6" s="10">
        <f t="shared" si="5"/>
        <v>0.16758074344911641</v>
      </c>
      <c r="U6">
        <f t="shared" si="6"/>
        <v>5.7727272727272716</v>
      </c>
      <c r="V6">
        <f t="shared" si="7"/>
        <v>1.9763460939931528</v>
      </c>
      <c r="W6" s="6">
        <v>0.82399999999999995</v>
      </c>
      <c r="X6" s="6">
        <v>0.72699999999999998</v>
      </c>
      <c r="Y6" s="4">
        <v>0.36399999999999999</v>
      </c>
      <c r="Z6" s="10">
        <f t="shared" si="8"/>
        <v>0.50068775790921594</v>
      </c>
      <c r="AA6" s="10">
        <f t="shared" si="9"/>
        <v>0.44174757281553401</v>
      </c>
      <c r="AB6" s="6">
        <v>0.79400000000000004</v>
      </c>
      <c r="AC6" s="6">
        <v>21.457000000000001</v>
      </c>
      <c r="AD6" s="4">
        <v>0.311</v>
      </c>
      <c r="AE6" s="10">
        <f t="shared" si="10"/>
        <v>27.023929471032744</v>
      </c>
      <c r="AF6" s="10">
        <f t="shared" si="11"/>
        <v>0.39168765743073047</v>
      </c>
      <c r="AG6" s="6">
        <v>16.402999999999999</v>
      </c>
      <c r="AH6" s="4">
        <v>5.9459999999999997</v>
      </c>
      <c r="AI6" s="11">
        <f t="shared" si="12"/>
        <v>18.021000000000001</v>
      </c>
      <c r="AJ6" s="10">
        <f t="shared" si="13"/>
        <v>6.6209999999999996</v>
      </c>
      <c r="AK6" s="10">
        <f t="shared" si="14"/>
        <v>0.36740469452305641</v>
      </c>
      <c r="AM6" s="4">
        <f t="shared" si="15"/>
        <v>3.2130000000000001</v>
      </c>
      <c r="AO6" s="4">
        <f t="shared" si="16"/>
        <v>3.3404494382022469E-2</v>
      </c>
      <c r="AP6" s="4">
        <f t="shared" si="17"/>
        <v>6.1797752808988773E-3</v>
      </c>
      <c r="AQ6" s="4">
        <f t="shared" si="18"/>
        <v>1.1870786516853932E-2</v>
      </c>
      <c r="AR6" s="4">
        <f t="shared" si="19"/>
        <v>1.8050561797752808E-2</v>
      </c>
    </row>
    <row r="7" spans="1:44" s="4" customFormat="1" x14ac:dyDescent="0.25">
      <c r="A7" s="4" t="s">
        <v>65</v>
      </c>
      <c r="B7" s="4" t="s">
        <v>185</v>
      </c>
      <c r="C7" s="4">
        <v>5</v>
      </c>
      <c r="D7" s="4">
        <v>178</v>
      </c>
      <c r="E7" s="4" t="s">
        <v>19</v>
      </c>
      <c r="F7" s="10" t="s">
        <v>33</v>
      </c>
      <c r="G7" s="10" t="s">
        <v>33</v>
      </c>
      <c r="H7" s="6">
        <v>1.1279999999999999</v>
      </c>
      <c r="I7" s="4">
        <v>0.432</v>
      </c>
      <c r="J7" s="6">
        <v>1.0249999999999999</v>
      </c>
      <c r="K7" s="10">
        <f t="shared" si="0"/>
        <v>0.42146341463414638</v>
      </c>
      <c r="L7" s="10">
        <f t="shared" si="1"/>
        <v>0.38297872340425537</v>
      </c>
      <c r="M7" s="6">
        <v>15.413</v>
      </c>
      <c r="N7" s="11">
        <f t="shared" si="2"/>
        <v>16.541</v>
      </c>
      <c r="O7" s="11">
        <v>9.4849999999999994</v>
      </c>
      <c r="P7" s="4">
        <v>3.3050000000000002</v>
      </c>
      <c r="Q7" s="10">
        <f t="shared" si="3"/>
        <v>3.7370000000000001</v>
      </c>
      <c r="R7" s="10">
        <v>1.03</v>
      </c>
      <c r="S7" s="10">
        <f t="shared" si="4"/>
        <v>0.22592346291034399</v>
      </c>
      <c r="T7" s="10">
        <f t="shared" si="5"/>
        <v>0.10859251449657355</v>
      </c>
      <c r="U7" t="e">
        <f t="shared" si="6"/>
        <v>#VALUE!</v>
      </c>
      <c r="V7" t="e">
        <f t="shared" si="7"/>
        <v>#VALUE!</v>
      </c>
      <c r="W7" s="6">
        <v>1.61</v>
      </c>
      <c r="X7" s="6">
        <v>3.3820000000000001</v>
      </c>
      <c r="Y7" s="4">
        <v>0.74299999999999999</v>
      </c>
      <c r="Z7" s="10">
        <f t="shared" si="8"/>
        <v>0.21969248965109403</v>
      </c>
      <c r="AA7" s="10">
        <f t="shared" si="9"/>
        <v>0.46149068322981363</v>
      </c>
      <c r="AB7" s="6">
        <v>1.2549999999999999</v>
      </c>
      <c r="AC7" s="6">
        <v>34.5</v>
      </c>
      <c r="AD7" s="4">
        <v>0.45600000000000002</v>
      </c>
      <c r="AE7" s="10">
        <f t="shared" si="10"/>
        <v>27.490039840637454</v>
      </c>
      <c r="AF7" s="10">
        <f t="shared" si="11"/>
        <v>0.36334661354581677</v>
      </c>
      <c r="AG7" s="6">
        <v>24.989000000000001</v>
      </c>
      <c r="AH7" s="4">
        <v>10.233000000000001</v>
      </c>
      <c r="AI7" s="11">
        <f t="shared" si="12"/>
        <v>27.853999999999999</v>
      </c>
      <c r="AJ7" s="10">
        <f t="shared" si="13"/>
        <v>11.432</v>
      </c>
      <c r="AK7" s="10">
        <f t="shared" si="14"/>
        <v>0.41042579162777343</v>
      </c>
      <c r="AM7" s="4">
        <f t="shared" si="15"/>
        <v>4.7670000000000003</v>
      </c>
      <c r="AO7" s="4">
        <f t="shared" si="16"/>
        <v>5.7488764044943824E-2</v>
      </c>
      <c r="AP7" s="4">
        <f t="shared" si="17"/>
        <v>5.7865168539325846E-3</v>
      </c>
      <c r="AQ7" s="4">
        <f t="shared" si="18"/>
        <v>2.0994382022471912E-2</v>
      </c>
      <c r="AR7" s="4">
        <f t="shared" si="19"/>
        <v>2.6780898876404495E-2</v>
      </c>
    </row>
    <row r="8" spans="1:44" s="4" customFormat="1" x14ac:dyDescent="0.25">
      <c r="A8" s="4" t="s">
        <v>66</v>
      </c>
      <c r="B8" s="4" t="s">
        <v>185</v>
      </c>
      <c r="C8" s="4">
        <v>6</v>
      </c>
      <c r="D8" s="4">
        <v>178</v>
      </c>
      <c r="E8" s="4" t="s">
        <v>21</v>
      </c>
      <c r="F8" s="10">
        <v>73</v>
      </c>
      <c r="G8" s="10">
        <v>41.5</v>
      </c>
      <c r="H8" s="6">
        <v>1.1000000000000001</v>
      </c>
      <c r="I8" s="4">
        <v>0.39</v>
      </c>
      <c r="J8" s="6">
        <v>0.99199999999999999</v>
      </c>
      <c r="K8" s="10">
        <f t="shared" si="0"/>
        <v>0.39314516129032262</v>
      </c>
      <c r="L8" s="10">
        <f t="shared" si="1"/>
        <v>0.35454545454545455</v>
      </c>
      <c r="M8" s="6">
        <v>12.763</v>
      </c>
      <c r="N8" s="11">
        <f t="shared" si="2"/>
        <v>13.863</v>
      </c>
      <c r="O8" s="11">
        <v>13.212999999999999</v>
      </c>
      <c r="P8" s="4">
        <v>2.569</v>
      </c>
      <c r="Q8" s="10">
        <f t="shared" si="3"/>
        <v>2.9590000000000001</v>
      </c>
      <c r="R8" s="10">
        <v>1.734</v>
      </c>
      <c r="S8" s="10">
        <f t="shared" si="4"/>
        <v>0.21344586308879754</v>
      </c>
      <c r="T8" s="10">
        <f t="shared" si="5"/>
        <v>0.1312343903731174</v>
      </c>
      <c r="U8">
        <f t="shared" si="6"/>
        <v>4.2099192618223755</v>
      </c>
      <c r="V8">
        <f t="shared" si="7"/>
        <v>1.5555082037076498</v>
      </c>
      <c r="W8" s="6">
        <v>1.4590000000000001</v>
      </c>
      <c r="X8" s="6">
        <v>1.282</v>
      </c>
      <c r="Y8" s="4">
        <v>0.61099999999999999</v>
      </c>
      <c r="Z8" s="10">
        <f t="shared" si="8"/>
        <v>0.47659906396255847</v>
      </c>
      <c r="AA8" s="10">
        <f t="shared" si="9"/>
        <v>0.41877998629198077</v>
      </c>
      <c r="AB8" s="6">
        <v>0.63800000000000001</v>
      </c>
      <c r="AC8" s="6">
        <v>19.594000000000001</v>
      </c>
      <c r="AD8" s="4">
        <v>0.221</v>
      </c>
      <c r="AE8" s="10">
        <f t="shared" si="10"/>
        <v>30.711598746081506</v>
      </c>
      <c r="AF8" s="10">
        <f t="shared" si="11"/>
        <v>0.34639498432601878</v>
      </c>
      <c r="AG8" s="6">
        <v>31.754000000000001</v>
      </c>
      <c r="AH8" s="4">
        <v>9.6579999999999995</v>
      </c>
      <c r="AI8" s="11">
        <f t="shared" si="12"/>
        <v>33.851000000000006</v>
      </c>
      <c r="AJ8" s="10">
        <f t="shared" si="13"/>
        <v>10.49</v>
      </c>
      <c r="AK8" s="10">
        <f t="shared" si="14"/>
        <v>0.3098874479335913</v>
      </c>
      <c r="AM8" s="4">
        <f t="shared" si="15"/>
        <v>4.6929999999999996</v>
      </c>
      <c r="AO8" s="4">
        <f t="shared" si="16"/>
        <v>5.4258426966292135E-2</v>
      </c>
      <c r="AP8" s="4">
        <f t="shared" si="17"/>
        <v>9.7415730337078645E-3</v>
      </c>
      <c r="AQ8" s="4">
        <f t="shared" si="18"/>
        <v>1.6623595505617979E-2</v>
      </c>
      <c r="AR8" s="4">
        <f t="shared" si="19"/>
        <v>2.6365168539325842E-2</v>
      </c>
    </row>
    <row r="9" spans="1:44" s="4" customFormat="1" x14ac:dyDescent="0.25">
      <c r="A9" s="4" t="s">
        <v>67</v>
      </c>
      <c r="B9" s="4" t="s">
        <v>185</v>
      </c>
      <c r="C9" s="4">
        <v>7</v>
      </c>
      <c r="D9" s="4">
        <v>178</v>
      </c>
      <c r="E9" s="4" t="s">
        <v>21</v>
      </c>
      <c r="F9" s="10">
        <v>83</v>
      </c>
      <c r="G9" s="10">
        <v>48</v>
      </c>
      <c r="H9" s="6">
        <v>1.5109999999999999</v>
      </c>
      <c r="I9" s="6">
        <v>0.51</v>
      </c>
      <c r="J9" s="6">
        <v>1.4910000000000001</v>
      </c>
      <c r="K9" s="10">
        <f t="shared" si="0"/>
        <v>0.34205231388329976</v>
      </c>
      <c r="L9" s="10">
        <f t="shared" si="1"/>
        <v>0.33752481800132367</v>
      </c>
      <c r="M9" s="6">
        <v>16.475999999999999</v>
      </c>
      <c r="N9" s="11">
        <f t="shared" si="2"/>
        <v>17.986999999999998</v>
      </c>
      <c r="O9" s="11">
        <v>14.891</v>
      </c>
      <c r="P9" s="6">
        <v>3.5939999999999999</v>
      </c>
      <c r="Q9" s="10">
        <f t="shared" si="3"/>
        <v>4.1040000000000001</v>
      </c>
      <c r="R9" s="11">
        <v>2.004</v>
      </c>
      <c r="S9" s="10">
        <f t="shared" si="4"/>
        <v>0.22816478567854565</v>
      </c>
      <c r="T9" s="10">
        <f t="shared" si="5"/>
        <v>0.13457793297965215</v>
      </c>
      <c r="U9">
        <f t="shared" si="6"/>
        <v>4.1417165668662674</v>
      </c>
      <c r="V9">
        <f t="shared" si="7"/>
        <v>1.3588736083824493</v>
      </c>
      <c r="W9" s="6">
        <v>2.1150000000000002</v>
      </c>
      <c r="X9" s="6">
        <v>1.869</v>
      </c>
      <c r="Y9" s="6">
        <v>0.81100000000000005</v>
      </c>
      <c r="Z9" s="10">
        <f t="shared" si="8"/>
        <v>0.43392188336008564</v>
      </c>
      <c r="AA9" s="10">
        <f t="shared" si="9"/>
        <v>0.383451536643026</v>
      </c>
      <c r="AB9" s="6">
        <v>0.83399999999999996</v>
      </c>
      <c r="AC9" s="6">
        <v>23.733000000000001</v>
      </c>
      <c r="AD9" s="6">
        <v>0.31900000000000001</v>
      </c>
      <c r="AE9" s="10">
        <f t="shared" si="10"/>
        <v>28.456834532374103</v>
      </c>
      <c r="AF9" s="10">
        <f t="shared" si="11"/>
        <v>0.38249400479616308</v>
      </c>
      <c r="AG9" s="6">
        <v>41.759</v>
      </c>
      <c r="AH9" s="6">
        <v>14.803000000000001</v>
      </c>
      <c r="AI9" s="11">
        <f t="shared" si="12"/>
        <v>44.708000000000006</v>
      </c>
      <c r="AJ9" s="10">
        <f t="shared" si="13"/>
        <v>15.933000000000002</v>
      </c>
      <c r="AK9" s="10">
        <f t="shared" si="14"/>
        <v>0.35637917151292831</v>
      </c>
      <c r="AM9" s="4">
        <f t="shared" si="15"/>
        <v>6.1080000000000005</v>
      </c>
      <c r="AO9" s="4">
        <f t="shared" si="16"/>
        <v>8.3162921348314614E-2</v>
      </c>
      <c r="AP9" s="4">
        <f t="shared" si="17"/>
        <v>1.1258426966292135E-2</v>
      </c>
      <c r="AQ9" s="4">
        <f t="shared" si="18"/>
        <v>2.3056179775280898E-2</v>
      </c>
      <c r="AR9" s="4">
        <f t="shared" si="19"/>
        <v>3.4314606741573037E-2</v>
      </c>
    </row>
    <row r="10" spans="1:44" s="4" customFormat="1" x14ac:dyDescent="0.25">
      <c r="A10" s="4" t="s">
        <v>68</v>
      </c>
      <c r="B10" s="4" t="s">
        <v>185</v>
      </c>
      <c r="C10" s="4">
        <v>8</v>
      </c>
      <c r="D10" s="4">
        <v>178</v>
      </c>
      <c r="E10" s="4" t="s">
        <v>19</v>
      </c>
      <c r="F10" s="10">
        <v>70</v>
      </c>
      <c r="G10" s="10">
        <v>71.5</v>
      </c>
      <c r="H10" s="6">
        <v>1.74</v>
      </c>
      <c r="I10" s="4">
        <v>0.68799999999999994</v>
      </c>
      <c r="J10" s="6">
        <v>1.63</v>
      </c>
      <c r="K10" s="10">
        <f t="shared" si="0"/>
        <v>0.42208588957055215</v>
      </c>
      <c r="L10" s="10">
        <f t="shared" si="1"/>
        <v>0.39540229885057471</v>
      </c>
      <c r="M10" s="6">
        <v>20.535</v>
      </c>
      <c r="N10" s="11">
        <f t="shared" si="2"/>
        <v>22.274999999999999</v>
      </c>
      <c r="O10" s="11">
        <v>10.36</v>
      </c>
      <c r="P10" s="4">
        <v>3.9660000000000002</v>
      </c>
      <c r="Q10" s="10">
        <f t="shared" si="3"/>
        <v>4.6539999999999999</v>
      </c>
      <c r="R10" s="10">
        <v>1.139</v>
      </c>
      <c r="S10" s="10">
        <f t="shared" si="4"/>
        <v>0.20893378226711562</v>
      </c>
      <c r="T10" s="10">
        <f t="shared" si="5"/>
        <v>0.10994208494208495</v>
      </c>
      <c r="U10">
        <f t="shared" si="6"/>
        <v>6.1457418788410889</v>
      </c>
      <c r="V10">
        <f t="shared" si="7"/>
        <v>1.208354911099603</v>
      </c>
      <c r="W10" s="6">
        <v>1.851</v>
      </c>
      <c r="X10" s="6">
        <v>1.581</v>
      </c>
      <c r="Y10" s="4">
        <v>0.88100000000000001</v>
      </c>
      <c r="Z10" s="10">
        <f t="shared" si="8"/>
        <v>0.55724225173940545</v>
      </c>
      <c r="AA10" s="10">
        <f t="shared" si="9"/>
        <v>0.47595894111291193</v>
      </c>
      <c r="AB10" s="6">
        <v>0.83599999999999997</v>
      </c>
      <c r="AC10" s="6">
        <v>24.31</v>
      </c>
      <c r="AD10" s="4">
        <v>0.37</v>
      </c>
      <c r="AE10" s="10">
        <f t="shared" si="10"/>
        <v>29.078947368421051</v>
      </c>
      <c r="AF10" s="10">
        <f t="shared" si="11"/>
        <v>0.4425837320574163</v>
      </c>
      <c r="AG10" s="6">
        <v>28.773</v>
      </c>
      <c r="AH10" s="4">
        <v>12.063000000000001</v>
      </c>
      <c r="AI10" s="11">
        <f t="shared" si="12"/>
        <v>31.459999999999997</v>
      </c>
      <c r="AJ10" s="10">
        <f t="shared" si="13"/>
        <v>13.314</v>
      </c>
      <c r="AK10" s="10">
        <f t="shared" si="14"/>
        <v>0.42320406865861415</v>
      </c>
      <c r="AM10" s="4">
        <f t="shared" si="15"/>
        <v>5.7930000000000001</v>
      </c>
      <c r="AO10" s="4">
        <f t="shared" si="16"/>
        <v>6.7769662921348311E-2</v>
      </c>
      <c r="AP10" s="4">
        <f t="shared" si="17"/>
        <v>6.398876404494382E-3</v>
      </c>
      <c r="AQ10" s="4">
        <f t="shared" si="18"/>
        <v>2.6146067415730338E-2</v>
      </c>
      <c r="AR10" s="4">
        <f t="shared" si="19"/>
        <v>3.2544943820224721E-2</v>
      </c>
    </row>
    <row r="11" spans="1:44" s="4" customFormat="1" x14ac:dyDescent="0.25">
      <c r="A11" s="4" t="s">
        <v>69</v>
      </c>
      <c r="B11" s="4" t="s">
        <v>185</v>
      </c>
      <c r="C11" s="4">
        <v>9</v>
      </c>
      <c r="D11" s="4">
        <v>152</v>
      </c>
      <c r="E11" s="4" t="s">
        <v>23</v>
      </c>
      <c r="F11" s="10">
        <v>61</v>
      </c>
      <c r="G11" s="10">
        <v>37</v>
      </c>
      <c r="H11" s="6">
        <v>0.161</v>
      </c>
      <c r="I11" s="6">
        <v>4.2999999999999997E-2</v>
      </c>
      <c r="J11" s="6">
        <v>0.14399999999999999</v>
      </c>
      <c r="K11" s="10">
        <f t="shared" si="0"/>
        <v>0.2986111111111111</v>
      </c>
      <c r="L11" s="10">
        <f t="shared" si="1"/>
        <v>0.26708074534161486</v>
      </c>
      <c r="M11" s="6">
        <v>2.6960000000000002</v>
      </c>
      <c r="N11" s="11">
        <f t="shared" si="2"/>
        <v>2.8570000000000002</v>
      </c>
      <c r="O11" s="11">
        <v>2.6909999999999998</v>
      </c>
      <c r="P11" s="6">
        <v>0.66</v>
      </c>
      <c r="Q11" s="10">
        <f t="shared" si="3"/>
        <v>0.70300000000000007</v>
      </c>
      <c r="R11" s="11">
        <v>0.39500000000000002</v>
      </c>
      <c r="S11" s="10">
        <f t="shared" si="4"/>
        <v>0.24606230311515576</v>
      </c>
      <c r="T11" s="10">
        <f t="shared" si="5"/>
        <v>0.14678558156819027</v>
      </c>
      <c r="U11">
        <f t="shared" si="6"/>
        <v>15.443037974683543</v>
      </c>
      <c r="V11">
        <f t="shared" si="7"/>
        <v>5.5555555555555545</v>
      </c>
      <c r="W11" s="6">
        <v>0.88200000000000001</v>
      </c>
      <c r="X11" s="6">
        <v>0.75800000000000001</v>
      </c>
      <c r="Y11" s="6">
        <v>0.38400000000000001</v>
      </c>
      <c r="Z11" s="10">
        <f t="shared" si="8"/>
        <v>0.50659630606860162</v>
      </c>
      <c r="AA11" s="10">
        <f t="shared" si="9"/>
        <v>0.43537414965986393</v>
      </c>
      <c r="AB11" s="6">
        <v>0.92900000000000005</v>
      </c>
      <c r="AC11" s="6">
        <v>24.289000000000001</v>
      </c>
      <c r="AD11" s="6">
        <v>0.38100000000000001</v>
      </c>
      <c r="AE11" s="10">
        <f t="shared" si="10"/>
        <v>26.145317545748117</v>
      </c>
      <c r="AF11" s="10">
        <f t="shared" si="11"/>
        <v>0.4101184068891281</v>
      </c>
      <c r="AG11" s="6">
        <v>8.1289999999999996</v>
      </c>
      <c r="AH11" s="6">
        <v>3.093</v>
      </c>
      <c r="AI11" s="11">
        <f t="shared" si="12"/>
        <v>9.94</v>
      </c>
      <c r="AJ11" s="10">
        <f t="shared" si="13"/>
        <v>3.8580000000000001</v>
      </c>
      <c r="AK11" s="10">
        <f t="shared" si="14"/>
        <v>0.38812877263581491</v>
      </c>
      <c r="AM11" s="4">
        <f t="shared" si="15"/>
        <v>1.0980000000000001</v>
      </c>
      <c r="AO11" s="4">
        <f t="shared" si="16"/>
        <v>2.0348684210526314E-2</v>
      </c>
      <c r="AP11" s="4">
        <f t="shared" si="17"/>
        <v>2.598684210526316E-3</v>
      </c>
      <c r="AQ11" s="4">
        <f t="shared" si="18"/>
        <v>4.6250000000000006E-3</v>
      </c>
      <c r="AR11" s="4">
        <f t="shared" si="19"/>
        <v>7.2236842105263162E-3</v>
      </c>
    </row>
    <row r="12" spans="1:44" s="4" customFormat="1" x14ac:dyDescent="0.25">
      <c r="A12" s="4" t="s">
        <v>20</v>
      </c>
      <c r="B12" s="4" t="s">
        <v>185</v>
      </c>
      <c r="C12" s="4">
        <v>10</v>
      </c>
      <c r="D12" s="4">
        <v>178</v>
      </c>
      <c r="E12" s="4" t="s">
        <v>21</v>
      </c>
      <c r="F12" s="10">
        <v>77</v>
      </c>
      <c r="G12" s="10">
        <v>38</v>
      </c>
      <c r="H12" s="6">
        <v>0.58899999999999997</v>
      </c>
      <c r="I12" s="6">
        <v>0.20200000000000001</v>
      </c>
      <c r="J12" s="6">
        <v>0.57499999999999996</v>
      </c>
      <c r="K12" s="10">
        <f t="shared" si="0"/>
        <v>0.35130434782608699</v>
      </c>
      <c r="L12" s="10">
        <f t="shared" si="1"/>
        <v>0.34295415959252973</v>
      </c>
      <c r="M12" s="6">
        <v>5.9390000000000001</v>
      </c>
      <c r="N12" s="11">
        <f t="shared" si="2"/>
        <v>6.5280000000000005</v>
      </c>
      <c r="O12" s="11">
        <v>7.218</v>
      </c>
      <c r="P12" s="6">
        <v>1.3720000000000001</v>
      </c>
      <c r="Q12" s="10">
        <f t="shared" si="3"/>
        <v>1.5740000000000001</v>
      </c>
      <c r="R12" s="10">
        <v>0.79</v>
      </c>
      <c r="S12" s="10">
        <f t="shared" si="4"/>
        <v>0.24111519607843138</v>
      </c>
      <c r="T12" s="10">
        <f t="shared" si="5"/>
        <v>0.10944860072042117</v>
      </c>
      <c r="U12">
        <f t="shared" si="6"/>
        <v>9.7468354430379751</v>
      </c>
      <c r="V12">
        <f t="shared" si="7"/>
        <v>3.2571912013536379</v>
      </c>
      <c r="W12" s="6">
        <v>0.83399999999999996</v>
      </c>
      <c r="X12" s="6">
        <v>0.79</v>
      </c>
      <c r="Y12" s="6">
        <v>0.32</v>
      </c>
      <c r="Z12" s="10">
        <f t="shared" si="8"/>
        <v>0.4050632911392405</v>
      </c>
      <c r="AA12" s="10">
        <f t="shared" si="9"/>
        <v>0.38369304556354916</v>
      </c>
      <c r="AB12" s="6">
        <v>0.71799999999999997</v>
      </c>
      <c r="AC12" s="6">
        <v>19.911999999999999</v>
      </c>
      <c r="AD12" s="6">
        <v>0.222</v>
      </c>
      <c r="AE12" s="10">
        <f t="shared" si="10"/>
        <v>27.732590529247911</v>
      </c>
      <c r="AF12" s="10">
        <f t="shared" si="11"/>
        <v>0.30919220055710306</v>
      </c>
      <c r="AG12" s="6">
        <v>16.797000000000001</v>
      </c>
      <c r="AH12" s="6">
        <v>5.0250000000000004</v>
      </c>
      <c r="AI12" s="11">
        <f t="shared" si="12"/>
        <v>18.349</v>
      </c>
      <c r="AJ12" s="10">
        <f t="shared" si="13"/>
        <v>5.5670000000000011</v>
      </c>
      <c r="AK12" s="10">
        <f t="shared" si="14"/>
        <v>0.3033952803967519</v>
      </c>
      <c r="AM12" s="4">
        <f t="shared" si="15"/>
        <v>2.3639999999999999</v>
      </c>
      <c r="AO12" s="4">
        <f t="shared" si="16"/>
        <v>2.8230337078651687E-2</v>
      </c>
      <c r="AP12" s="4">
        <f t="shared" si="17"/>
        <v>4.4382022471910112E-3</v>
      </c>
      <c r="AQ12" s="4">
        <f t="shared" si="18"/>
        <v>8.842696629213484E-3</v>
      </c>
      <c r="AR12" s="4">
        <f t="shared" si="19"/>
        <v>1.3280898876404493E-2</v>
      </c>
    </row>
    <row r="13" spans="1:44" s="4" customFormat="1" x14ac:dyDescent="0.25">
      <c r="A13" s="4" t="s">
        <v>22</v>
      </c>
      <c r="B13" s="4" t="s">
        <v>185</v>
      </c>
      <c r="C13" s="4">
        <v>11</v>
      </c>
      <c r="D13" s="4">
        <v>152</v>
      </c>
      <c r="E13" s="4" t="s">
        <v>23</v>
      </c>
      <c r="F13" s="10">
        <v>34.5</v>
      </c>
      <c r="G13" s="10">
        <v>80</v>
      </c>
      <c r="H13" s="6">
        <v>0.71899999999999997</v>
      </c>
      <c r="I13" s="6">
        <v>0.249</v>
      </c>
      <c r="J13" s="6">
        <v>0.65900000000000003</v>
      </c>
      <c r="K13" s="10">
        <f t="shared" si="0"/>
        <v>0.37784522003034898</v>
      </c>
      <c r="L13" s="10">
        <f t="shared" si="1"/>
        <v>0.34631432545201668</v>
      </c>
      <c r="M13" s="6">
        <v>2.899</v>
      </c>
      <c r="N13" s="11">
        <f t="shared" si="2"/>
        <v>3.6179999999999999</v>
      </c>
      <c r="O13" s="11">
        <v>0.78500000000000003</v>
      </c>
      <c r="P13" s="6">
        <v>0.628</v>
      </c>
      <c r="Q13" s="10">
        <f t="shared" si="3"/>
        <v>0.877</v>
      </c>
      <c r="R13" s="11">
        <v>9.4E-2</v>
      </c>
      <c r="S13" s="10">
        <f t="shared" si="4"/>
        <v>0.2423991155334439</v>
      </c>
      <c r="T13" s="10">
        <f t="shared" si="5"/>
        <v>0.11974522292993631</v>
      </c>
      <c r="U13">
        <f t="shared" si="6"/>
        <v>36.702127659574472</v>
      </c>
      <c r="V13">
        <f t="shared" si="7"/>
        <v>3.5530381050463444</v>
      </c>
      <c r="W13" s="6">
        <v>0.47199999999999998</v>
      </c>
      <c r="X13" s="6">
        <v>0.42799999999999999</v>
      </c>
      <c r="Y13" s="6">
        <v>0.184</v>
      </c>
      <c r="Z13" s="10">
        <f t="shared" si="8"/>
        <v>0.42990654205607476</v>
      </c>
      <c r="AA13" s="10">
        <f t="shared" si="9"/>
        <v>0.38983050847457629</v>
      </c>
      <c r="AB13" s="6">
        <v>0.98399999999999999</v>
      </c>
      <c r="AC13" s="6">
        <v>28.146000000000001</v>
      </c>
      <c r="AD13" s="6">
        <v>0.28899999999999998</v>
      </c>
      <c r="AE13" s="10">
        <f t="shared" si="10"/>
        <v>28.603658536585368</v>
      </c>
      <c r="AF13" s="10">
        <f t="shared" si="11"/>
        <v>0.29369918699186992</v>
      </c>
      <c r="AG13" s="6">
        <v>5.625</v>
      </c>
      <c r="AH13" s="6">
        <v>1.639</v>
      </c>
      <c r="AI13" s="11">
        <f t="shared" si="12"/>
        <v>7.0809999999999995</v>
      </c>
      <c r="AJ13" s="10">
        <f t="shared" si="13"/>
        <v>2.1120000000000001</v>
      </c>
      <c r="AK13" s="10">
        <f t="shared" si="14"/>
        <v>0.29826295720943374</v>
      </c>
      <c r="AM13" s="4">
        <f t="shared" si="15"/>
        <v>0.97099999999999997</v>
      </c>
      <c r="AO13" s="4">
        <f t="shared" si="16"/>
        <v>1.0782894736842106E-2</v>
      </c>
      <c r="AP13" s="4">
        <f t="shared" si="17"/>
        <v>6.1842105263157897E-4</v>
      </c>
      <c r="AQ13" s="4">
        <f t="shared" si="18"/>
        <v>5.7697368421052633E-3</v>
      </c>
      <c r="AR13" s="4">
        <f t="shared" si="19"/>
        <v>6.3881578947368421E-3</v>
      </c>
    </row>
    <row r="14" spans="1:44" s="4" customFormat="1" x14ac:dyDescent="0.25">
      <c r="A14" s="4" t="s">
        <v>24</v>
      </c>
      <c r="B14" s="4" t="s">
        <v>185</v>
      </c>
      <c r="C14" s="4">
        <v>12</v>
      </c>
      <c r="D14" s="4">
        <v>152</v>
      </c>
      <c r="E14" s="4" t="s">
        <v>23</v>
      </c>
      <c r="F14" s="10">
        <v>20.5</v>
      </c>
      <c r="G14" s="10">
        <v>58.5</v>
      </c>
      <c r="H14" s="6">
        <v>0.17799999999999999</v>
      </c>
      <c r="I14" s="6">
        <v>5.5E-2</v>
      </c>
      <c r="J14" s="6">
        <v>0.16</v>
      </c>
      <c r="K14" s="10">
        <f t="shared" si="0"/>
        <v>0.34375</v>
      </c>
      <c r="L14" s="10">
        <f t="shared" si="1"/>
        <v>0.30898876404494385</v>
      </c>
      <c r="M14" s="6">
        <v>2.1309999999999998</v>
      </c>
      <c r="N14" s="11">
        <f t="shared" si="2"/>
        <v>2.3089999999999997</v>
      </c>
      <c r="O14" s="11">
        <v>2.1160000000000001</v>
      </c>
      <c r="P14" s="6">
        <v>0.47399999999999998</v>
      </c>
      <c r="Q14" s="10">
        <f t="shared" si="3"/>
        <v>0.52900000000000003</v>
      </c>
      <c r="R14" s="11">
        <v>0.32500000000000001</v>
      </c>
      <c r="S14" s="10">
        <f t="shared" si="4"/>
        <v>0.22910350801212651</v>
      </c>
      <c r="T14" s="10">
        <f t="shared" si="5"/>
        <v>0.15359168241965973</v>
      </c>
      <c r="U14">
        <f t="shared" si="6"/>
        <v>6.3076923076923066</v>
      </c>
      <c r="V14">
        <f t="shared" si="7"/>
        <v>2.4004683840749408</v>
      </c>
      <c r="W14" s="6">
        <v>0.505</v>
      </c>
      <c r="X14" s="6">
        <v>0.39</v>
      </c>
      <c r="Y14" s="6">
        <v>0.22500000000000001</v>
      </c>
      <c r="Z14" s="10">
        <f t="shared" si="8"/>
        <v>0.57692307692307687</v>
      </c>
      <c r="AA14" s="10">
        <f t="shared" si="9"/>
        <v>0.44554455445544555</v>
      </c>
      <c r="AB14" s="6">
        <v>0.77400000000000002</v>
      </c>
      <c r="AC14" s="6">
        <v>19.681000000000001</v>
      </c>
      <c r="AD14" s="6">
        <v>0.30299999999999999</v>
      </c>
      <c r="AE14" s="10">
        <f t="shared" si="10"/>
        <v>25.427648578811372</v>
      </c>
      <c r="AF14" s="10">
        <f t="shared" si="11"/>
        <v>0.39147286821705424</v>
      </c>
      <c r="AG14" s="6">
        <v>6.84</v>
      </c>
      <c r="AH14" s="6">
        <v>2.633</v>
      </c>
      <c r="AI14" s="11">
        <f t="shared" si="12"/>
        <v>8.1189999999999998</v>
      </c>
      <c r="AJ14" s="10">
        <f t="shared" si="13"/>
        <v>3.161</v>
      </c>
      <c r="AK14" s="10">
        <f t="shared" si="14"/>
        <v>0.38933366178100753</v>
      </c>
      <c r="AM14" s="4">
        <f t="shared" si="15"/>
        <v>0.85400000000000009</v>
      </c>
      <c r="AO14" s="4">
        <f t="shared" si="16"/>
        <v>1.7322368421052631E-2</v>
      </c>
      <c r="AP14" s="4">
        <f t="shared" si="17"/>
        <v>2.1381578947368422E-3</v>
      </c>
      <c r="AQ14" s="4">
        <f t="shared" si="18"/>
        <v>3.4802631578947371E-3</v>
      </c>
      <c r="AR14" s="4">
        <f t="shared" si="19"/>
        <v>5.6184210526315798E-3</v>
      </c>
    </row>
    <row r="15" spans="1:44" s="4" customFormat="1" x14ac:dyDescent="0.25">
      <c r="A15" s="4" t="s">
        <v>25</v>
      </c>
      <c r="B15" s="4" t="s">
        <v>185</v>
      </c>
      <c r="C15" s="4">
        <v>13</v>
      </c>
      <c r="D15" s="4">
        <v>152</v>
      </c>
      <c r="E15" s="4" t="s">
        <v>23</v>
      </c>
      <c r="F15" s="10">
        <v>25.5</v>
      </c>
      <c r="G15" s="10">
        <v>71</v>
      </c>
      <c r="H15" s="6">
        <v>0.255</v>
      </c>
      <c r="I15" s="6">
        <v>7.0000000000000007E-2</v>
      </c>
      <c r="J15" s="6">
        <v>0.223</v>
      </c>
      <c r="K15" s="10">
        <f t="shared" si="0"/>
        <v>0.31390134529147984</v>
      </c>
      <c r="L15" s="10">
        <f t="shared" si="1"/>
        <v>0.27450980392156865</v>
      </c>
      <c r="M15" s="6">
        <v>2.8980000000000001</v>
      </c>
      <c r="N15" s="11">
        <f t="shared" si="2"/>
        <v>3.153</v>
      </c>
      <c r="O15" s="11">
        <v>2.0819999999999999</v>
      </c>
      <c r="P15" s="6">
        <v>0.61799999999999999</v>
      </c>
      <c r="Q15" s="10">
        <f t="shared" si="3"/>
        <v>0.68799999999999994</v>
      </c>
      <c r="R15" s="11">
        <v>0.33800000000000002</v>
      </c>
      <c r="S15" s="10">
        <f t="shared" si="4"/>
        <v>0.21820488423723436</v>
      </c>
      <c r="T15" s="10">
        <f t="shared" si="5"/>
        <v>0.16234390009606151</v>
      </c>
      <c r="U15">
        <f t="shared" si="6"/>
        <v>7.5443786982248513</v>
      </c>
      <c r="V15">
        <f t="shared" si="7"/>
        <v>2.4853801169590639</v>
      </c>
      <c r="W15" s="6">
        <v>0.79</v>
      </c>
      <c r="X15" s="6">
        <v>0.64500000000000002</v>
      </c>
      <c r="Y15" s="6">
        <v>0.33900000000000002</v>
      </c>
      <c r="Z15" s="10">
        <f t="shared" si="8"/>
        <v>0.52558139534883719</v>
      </c>
      <c r="AA15" s="10">
        <f t="shared" si="9"/>
        <v>0.42911392405063292</v>
      </c>
      <c r="AB15" s="6">
        <v>1.2989999999999999</v>
      </c>
      <c r="AC15" s="6">
        <v>35.865000000000002</v>
      </c>
      <c r="AD15" s="6">
        <v>0.42099999999999999</v>
      </c>
      <c r="AE15" s="10">
        <f t="shared" si="10"/>
        <v>27.609699769053123</v>
      </c>
      <c r="AF15" s="10">
        <f t="shared" si="11"/>
        <v>0.32409545804464973</v>
      </c>
      <c r="AG15" s="6">
        <v>10.523</v>
      </c>
      <c r="AH15" s="6">
        <v>3.42</v>
      </c>
      <c r="AI15" s="11">
        <f t="shared" si="12"/>
        <v>12.611999999999998</v>
      </c>
      <c r="AJ15" s="10">
        <f t="shared" si="13"/>
        <v>4.18</v>
      </c>
      <c r="AK15" s="10">
        <f t="shared" si="14"/>
        <v>0.33143038376149703</v>
      </c>
      <c r="AM15" s="4">
        <f t="shared" si="15"/>
        <v>1.026</v>
      </c>
      <c r="AO15" s="4">
        <f t="shared" si="16"/>
        <v>2.2499999999999999E-2</v>
      </c>
      <c r="AP15" s="4">
        <f t="shared" si="17"/>
        <v>2.2236842105263161E-3</v>
      </c>
      <c r="AQ15" s="4">
        <f t="shared" si="18"/>
        <v>4.5263157894736838E-3</v>
      </c>
      <c r="AR15" s="4">
        <f t="shared" si="19"/>
        <v>6.7499999999999999E-3</v>
      </c>
    </row>
    <row r="16" spans="1:44" s="4" customFormat="1" x14ac:dyDescent="0.25">
      <c r="A16" s="4" t="s">
        <v>26</v>
      </c>
      <c r="B16" s="4" t="s">
        <v>185</v>
      </c>
      <c r="C16" s="4">
        <v>14</v>
      </c>
      <c r="D16" s="4">
        <v>152</v>
      </c>
      <c r="E16" s="4" t="s">
        <v>23</v>
      </c>
      <c r="F16" s="10">
        <v>63.5</v>
      </c>
      <c r="G16" s="10">
        <v>31.5</v>
      </c>
      <c r="H16" s="6">
        <v>0.45600000000000002</v>
      </c>
      <c r="I16" s="6">
        <v>0.14599999999999999</v>
      </c>
      <c r="J16" s="6">
        <v>0.43</v>
      </c>
      <c r="K16" s="10">
        <f t="shared" si="0"/>
        <v>0.33953488372093021</v>
      </c>
      <c r="L16" s="10">
        <f t="shared" si="1"/>
        <v>0.32017543859649122</v>
      </c>
      <c r="M16" s="6">
        <v>3.7690000000000001</v>
      </c>
      <c r="N16" s="11">
        <f t="shared" si="2"/>
        <v>4.2250000000000005</v>
      </c>
      <c r="O16" s="11">
        <v>2.6640000000000001</v>
      </c>
      <c r="P16" s="6">
        <v>0.3</v>
      </c>
      <c r="Q16" s="10">
        <f t="shared" si="3"/>
        <v>0.44599999999999995</v>
      </c>
      <c r="R16" s="11">
        <v>0.92100000000000004</v>
      </c>
      <c r="S16" s="10">
        <f t="shared" si="4"/>
        <v>0.10556213017751477</v>
      </c>
      <c r="T16" s="10">
        <f t="shared" si="5"/>
        <v>0.34572072072072074</v>
      </c>
      <c r="U16">
        <f t="shared" si="6"/>
        <v>6.8946796959826271</v>
      </c>
      <c r="V16">
        <f t="shared" si="7"/>
        <v>4.6452084857351865</v>
      </c>
      <c r="W16" s="4">
        <v>1.1180000000000001</v>
      </c>
      <c r="X16" s="6">
        <v>0.98899999999999999</v>
      </c>
      <c r="Y16" s="6">
        <v>0.498</v>
      </c>
      <c r="Z16" s="10">
        <f t="shared" si="8"/>
        <v>0.50353892821031343</v>
      </c>
      <c r="AA16" s="10">
        <f t="shared" si="9"/>
        <v>0.44543828264758495</v>
      </c>
      <c r="AB16" s="6">
        <v>0.88300000000000001</v>
      </c>
      <c r="AC16" s="6">
        <v>23.664999999999999</v>
      </c>
      <c r="AD16" s="6">
        <v>0.34699999999999998</v>
      </c>
      <c r="AE16" s="10">
        <f t="shared" si="10"/>
        <v>26.800679501698752</v>
      </c>
      <c r="AF16" s="10">
        <f t="shared" si="11"/>
        <v>0.39297848244620609</v>
      </c>
      <c r="AG16" s="6">
        <v>16.312000000000001</v>
      </c>
      <c r="AH16" s="6">
        <v>6.12</v>
      </c>
      <c r="AI16" s="11">
        <f t="shared" si="12"/>
        <v>18.312999999999999</v>
      </c>
      <c r="AJ16" s="10">
        <f t="shared" si="13"/>
        <v>6.9650000000000007</v>
      </c>
      <c r="AK16" s="10">
        <f t="shared" si="14"/>
        <v>0.38033091246655387</v>
      </c>
      <c r="AM16" s="4">
        <f t="shared" si="15"/>
        <v>1.367</v>
      </c>
      <c r="AO16" s="4">
        <f t="shared" si="16"/>
        <v>4.0263157894736841E-2</v>
      </c>
      <c r="AP16" s="4">
        <f t="shared" si="17"/>
        <v>6.0592105263157893E-3</v>
      </c>
      <c r="AQ16" s="4">
        <f t="shared" si="18"/>
        <v>2.9342105263157892E-3</v>
      </c>
      <c r="AR16" s="4">
        <f t="shared" si="19"/>
        <v>8.9934210526315794E-3</v>
      </c>
    </row>
    <row r="17" spans="1:44" s="4" customFormat="1" x14ac:dyDescent="0.25">
      <c r="A17" s="4" t="s">
        <v>27</v>
      </c>
      <c r="B17" s="4" t="s">
        <v>185</v>
      </c>
      <c r="C17" s="4">
        <v>15</v>
      </c>
      <c r="D17" s="4">
        <v>178</v>
      </c>
      <c r="E17" s="4" t="s">
        <v>21</v>
      </c>
      <c r="F17" s="10">
        <v>80</v>
      </c>
      <c r="G17" s="10">
        <v>22.5</v>
      </c>
      <c r="H17" s="6">
        <v>0.86</v>
      </c>
      <c r="I17" s="6">
        <v>0.247</v>
      </c>
      <c r="J17" s="6">
        <v>0.81499999999999995</v>
      </c>
      <c r="K17" s="10">
        <f t="shared" si="0"/>
        <v>0.30306748466257671</v>
      </c>
      <c r="L17" s="10">
        <f t="shared" si="1"/>
        <v>0.28720930232558139</v>
      </c>
      <c r="M17" s="6">
        <v>10.101000000000001</v>
      </c>
      <c r="N17" s="11">
        <f t="shared" si="2"/>
        <v>10.961</v>
      </c>
      <c r="O17" s="11">
        <v>7.8179999999999996</v>
      </c>
      <c r="P17" s="6">
        <v>1.679</v>
      </c>
      <c r="Q17" s="10">
        <f t="shared" si="3"/>
        <v>1.9260000000000002</v>
      </c>
      <c r="R17" s="11">
        <v>0.89400000000000002</v>
      </c>
      <c r="S17" s="10">
        <f t="shared" si="4"/>
        <v>0.17571389471763527</v>
      </c>
      <c r="T17" s="10">
        <f t="shared" si="5"/>
        <v>0.11435149654643131</v>
      </c>
      <c r="U17">
        <f t="shared" si="6"/>
        <v>8.9485458612975393</v>
      </c>
      <c r="V17">
        <f t="shared" si="7"/>
        <v>2.8368794326241131</v>
      </c>
      <c r="W17" s="6">
        <v>1.028</v>
      </c>
      <c r="X17" s="6">
        <v>0.93400000000000005</v>
      </c>
      <c r="Y17" s="6">
        <v>0.33900000000000002</v>
      </c>
      <c r="Z17" s="10">
        <f t="shared" si="8"/>
        <v>0.36295503211991437</v>
      </c>
      <c r="AA17" s="10">
        <f t="shared" si="9"/>
        <v>0.32976653696498054</v>
      </c>
      <c r="AB17" s="6">
        <v>1.327</v>
      </c>
      <c r="AC17" s="6">
        <v>31.797000000000001</v>
      </c>
      <c r="AD17" s="6">
        <v>0.29199999999999998</v>
      </c>
      <c r="AE17" s="10">
        <f t="shared" si="10"/>
        <v>23.961567445365489</v>
      </c>
      <c r="AF17" s="10">
        <f t="shared" si="11"/>
        <v>0.22004521477015823</v>
      </c>
      <c r="AG17" s="6">
        <v>19.565000000000001</v>
      </c>
      <c r="AH17" s="6">
        <v>4.41</v>
      </c>
      <c r="AI17" s="11">
        <f t="shared" si="12"/>
        <v>21.92</v>
      </c>
      <c r="AJ17" s="10">
        <f t="shared" si="13"/>
        <v>5.0410000000000004</v>
      </c>
      <c r="AK17" s="10">
        <f t="shared" si="14"/>
        <v>0.22997262773722627</v>
      </c>
      <c r="AM17" s="4">
        <f t="shared" si="15"/>
        <v>2.8200000000000003</v>
      </c>
      <c r="AO17" s="4">
        <f t="shared" si="16"/>
        <v>2.4775280898876404E-2</v>
      </c>
      <c r="AP17" s="4">
        <f t="shared" si="17"/>
        <v>5.0224719101123593E-3</v>
      </c>
      <c r="AQ17" s="4">
        <f t="shared" si="18"/>
        <v>1.0820224719101124E-2</v>
      </c>
      <c r="AR17" s="4">
        <f t="shared" si="19"/>
        <v>1.5842696629213483E-2</v>
      </c>
    </row>
    <row r="18" spans="1:44" s="4" customFormat="1" x14ac:dyDescent="0.25">
      <c r="A18" s="4" t="s">
        <v>28</v>
      </c>
      <c r="B18" s="4" t="s">
        <v>185</v>
      </c>
      <c r="C18" s="4">
        <v>16</v>
      </c>
      <c r="D18" s="4">
        <v>178</v>
      </c>
      <c r="E18" s="4" t="s">
        <v>19</v>
      </c>
      <c r="F18" s="10">
        <v>58</v>
      </c>
      <c r="G18" s="10">
        <v>64.5</v>
      </c>
      <c r="H18" s="6">
        <v>1.341</v>
      </c>
      <c r="I18" s="4">
        <v>0.53200000000000003</v>
      </c>
      <c r="J18" s="6">
        <v>1.24</v>
      </c>
      <c r="K18" s="10">
        <f t="shared" si="0"/>
        <v>0.42903225806451617</v>
      </c>
      <c r="L18" s="10">
        <f t="shared" si="1"/>
        <v>0.39671886651752425</v>
      </c>
      <c r="M18" s="6">
        <v>14.71</v>
      </c>
      <c r="N18" s="11">
        <f t="shared" si="2"/>
        <v>16.051000000000002</v>
      </c>
      <c r="O18" s="11">
        <v>4.7190000000000003</v>
      </c>
      <c r="P18" s="4">
        <v>3.2810000000000001</v>
      </c>
      <c r="Q18" s="10">
        <f t="shared" si="3"/>
        <v>3.8130000000000002</v>
      </c>
      <c r="R18" s="10">
        <v>0.68799999999999994</v>
      </c>
      <c r="S18" s="10">
        <f t="shared" si="4"/>
        <v>0.23755529250513985</v>
      </c>
      <c r="T18" s="10">
        <f t="shared" si="5"/>
        <v>0.14579360033905486</v>
      </c>
      <c r="U18">
        <f t="shared" si="6"/>
        <v>8.4302325581395348</v>
      </c>
      <c r="V18">
        <f t="shared" si="7"/>
        <v>1.2886025327704953</v>
      </c>
      <c r="W18" s="6">
        <v>1.2689999999999999</v>
      </c>
      <c r="X18" s="6">
        <v>1.1000000000000001</v>
      </c>
      <c r="Y18" s="4">
        <v>0.60799999999999998</v>
      </c>
      <c r="Z18" s="10">
        <f t="shared" si="8"/>
        <v>0.55272727272727262</v>
      </c>
      <c r="AA18" s="10">
        <f t="shared" si="9"/>
        <v>0.47911741528762808</v>
      </c>
      <c r="AB18" s="6">
        <v>1.167</v>
      </c>
      <c r="AC18" s="6">
        <v>30.49</v>
      </c>
      <c r="AD18" s="4">
        <v>0.49099999999999999</v>
      </c>
      <c r="AE18" s="10">
        <f t="shared" si="10"/>
        <v>26.12682090831191</v>
      </c>
      <c r="AF18" s="10">
        <f t="shared" si="11"/>
        <v>0.42073693230505566</v>
      </c>
      <c r="AG18" s="6">
        <v>24.498999999999999</v>
      </c>
      <c r="AH18" s="4">
        <v>10.164999999999999</v>
      </c>
      <c r="AI18" s="11">
        <f t="shared" si="12"/>
        <v>26.934999999999999</v>
      </c>
      <c r="AJ18" s="10">
        <f t="shared" si="13"/>
        <v>11.263999999999999</v>
      </c>
      <c r="AK18" s="10">
        <f t="shared" si="14"/>
        <v>0.4181919435678485</v>
      </c>
      <c r="AM18" s="4">
        <f t="shared" si="15"/>
        <v>4.5010000000000003</v>
      </c>
      <c r="AO18" s="4">
        <f t="shared" si="16"/>
        <v>5.7106741573033706E-2</v>
      </c>
      <c r="AP18" s="4">
        <f t="shared" si="17"/>
        <v>3.8651685393258422E-3</v>
      </c>
      <c r="AQ18" s="4">
        <f t="shared" si="18"/>
        <v>2.1421348314606743E-2</v>
      </c>
      <c r="AR18" s="4">
        <f t="shared" si="19"/>
        <v>2.5286516853932586E-2</v>
      </c>
    </row>
    <row r="19" spans="1:44" s="4" customFormat="1" x14ac:dyDescent="0.25">
      <c r="A19" s="4" t="s">
        <v>29</v>
      </c>
      <c r="B19" s="4" t="s">
        <v>185</v>
      </c>
      <c r="C19" s="4">
        <v>17</v>
      </c>
      <c r="D19" s="4">
        <v>178</v>
      </c>
      <c r="E19" s="4" t="s">
        <v>19</v>
      </c>
      <c r="F19" s="10">
        <v>43</v>
      </c>
      <c r="G19" s="10">
        <v>68</v>
      </c>
      <c r="H19" s="6">
        <v>1.454</v>
      </c>
      <c r="I19" s="4">
        <v>0.53700000000000003</v>
      </c>
      <c r="J19" s="6">
        <v>1.5009999999999999</v>
      </c>
      <c r="K19" s="10">
        <f t="shared" si="0"/>
        <v>0.35776149233844107</v>
      </c>
      <c r="L19" s="10">
        <f t="shared" si="1"/>
        <v>0.36932599724896842</v>
      </c>
      <c r="M19" s="6">
        <v>10.545</v>
      </c>
      <c r="N19" s="11">
        <f t="shared" si="2"/>
        <v>11.999000000000001</v>
      </c>
      <c r="O19" s="11">
        <v>7.6669999999999998</v>
      </c>
      <c r="P19" s="4">
        <v>2.4649999999999999</v>
      </c>
      <c r="Q19" s="10">
        <f t="shared" si="3"/>
        <v>3.0019999999999998</v>
      </c>
      <c r="R19" s="10">
        <v>0.85499999999999998</v>
      </c>
      <c r="S19" s="10">
        <f t="shared" si="4"/>
        <v>0.25018751562630215</v>
      </c>
      <c r="T19" s="10">
        <f t="shared" si="5"/>
        <v>0.11151689056997521</v>
      </c>
      <c r="U19">
        <f t="shared" si="6"/>
        <v>5.0292397660818713</v>
      </c>
      <c r="V19">
        <f t="shared" si="7"/>
        <v>1.1148561057816957</v>
      </c>
      <c r="W19" s="6">
        <v>1.7629999999999999</v>
      </c>
      <c r="X19" s="6">
        <v>1.6080000000000001</v>
      </c>
      <c r="Y19" s="4">
        <v>0.79</v>
      </c>
      <c r="Z19" s="10">
        <f t="shared" si="8"/>
        <v>0.49129353233830847</v>
      </c>
      <c r="AA19" s="10">
        <f t="shared" si="9"/>
        <v>0.44809982983550772</v>
      </c>
      <c r="AB19" s="6">
        <v>0.85699999999999998</v>
      </c>
      <c r="AC19" s="6">
        <v>30.206</v>
      </c>
      <c r="AD19" s="4">
        <v>0.35699999999999998</v>
      </c>
      <c r="AE19" s="10">
        <f t="shared" si="10"/>
        <v>35.246207701283545</v>
      </c>
      <c r="AF19" s="10">
        <f t="shared" si="11"/>
        <v>0.41656942823803966</v>
      </c>
      <c r="AG19" s="6">
        <v>19.385000000000002</v>
      </c>
      <c r="AH19" s="4">
        <v>7.5380000000000003</v>
      </c>
      <c r="AI19" s="11">
        <f t="shared" si="12"/>
        <v>22.005000000000003</v>
      </c>
      <c r="AJ19" s="10">
        <f t="shared" si="13"/>
        <v>8.6850000000000005</v>
      </c>
      <c r="AK19" s="10">
        <f t="shared" si="14"/>
        <v>0.39468302658486704</v>
      </c>
      <c r="AM19" s="4">
        <f t="shared" si="15"/>
        <v>3.8569999999999998</v>
      </c>
      <c r="AO19" s="4">
        <f t="shared" si="16"/>
        <v>4.2348314606741572E-2</v>
      </c>
      <c r="AP19" s="4">
        <f t="shared" si="17"/>
        <v>4.8033707865168538E-3</v>
      </c>
      <c r="AQ19" s="4">
        <f t="shared" si="18"/>
        <v>1.6865168539325841E-2</v>
      </c>
      <c r="AR19" s="4">
        <f t="shared" si="19"/>
        <v>2.1668539325842694E-2</v>
      </c>
    </row>
    <row r="20" spans="1:44" s="4" customFormat="1" x14ac:dyDescent="0.25">
      <c r="A20" s="4" t="s">
        <v>30</v>
      </c>
      <c r="B20" s="4" t="s">
        <v>185</v>
      </c>
      <c r="C20" s="4">
        <v>19</v>
      </c>
      <c r="D20" s="4">
        <v>152</v>
      </c>
      <c r="E20" s="4" t="s">
        <v>23</v>
      </c>
      <c r="F20" s="10">
        <v>72</v>
      </c>
      <c r="G20" s="10">
        <v>38</v>
      </c>
      <c r="H20" s="6">
        <v>0.29899999999999999</v>
      </c>
      <c r="I20" s="6">
        <v>8.7999999999999995E-2</v>
      </c>
      <c r="J20" s="6">
        <v>0.26400000000000001</v>
      </c>
      <c r="K20" s="10">
        <f t="shared" si="0"/>
        <v>0.33333333333333331</v>
      </c>
      <c r="L20" s="10">
        <f t="shared" si="1"/>
        <v>0.29431438127090298</v>
      </c>
      <c r="M20" s="6">
        <v>3.992</v>
      </c>
      <c r="N20" s="11">
        <f t="shared" si="2"/>
        <v>4.2910000000000004</v>
      </c>
      <c r="O20" s="11">
        <v>1.383</v>
      </c>
      <c r="P20" s="6">
        <v>0.86299999999999999</v>
      </c>
      <c r="Q20" s="10">
        <f t="shared" si="3"/>
        <v>0.95099999999999996</v>
      </c>
      <c r="R20" s="11">
        <v>0.18</v>
      </c>
      <c r="S20" s="10">
        <f t="shared" si="4"/>
        <v>0.22162666045210905</v>
      </c>
      <c r="T20" s="10">
        <f t="shared" si="5"/>
        <v>0.13015184381778741</v>
      </c>
      <c r="U20">
        <f t="shared" si="6"/>
        <v>40</v>
      </c>
      <c r="V20">
        <f t="shared" si="7"/>
        <v>6.3660477453580899</v>
      </c>
      <c r="W20" s="6">
        <v>0.73</v>
      </c>
      <c r="X20" s="6">
        <v>0.628</v>
      </c>
      <c r="Y20" s="6">
        <v>0.307</v>
      </c>
      <c r="Z20" s="10">
        <f t="shared" si="8"/>
        <v>0.48885350318471338</v>
      </c>
      <c r="AA20" s="10">
        <f t="shared" si="9"/>
        <v>0.42054794520547945</v>
      </c>
      <c r="AB20" s="6">
        <v>0.78500000000000003</v>
      </c>
      <c r="AC20" s="6">
        <v>20.463999999999999</v>
      </c>
      <c r="AD20" s="6">
        <v>0.28599999999999998</v>
      </c>
      <c r="AE20" s="10">
        <f t="shared" si="10"/>
        <v>26.068789808917195</v>
      </c>
      <c r="AF20" s="10">
        <f t="shared" si="11"/>
        <v>0.36433121019108278</v>
      </c>
      <c r="AG20" s="6">
        <v>10.46</v>
      </c>
      <c r="AH20" s="6">
        <v>3.6429999999999998</v>
      </c>
      <c r="AI20" s="11">
        <f t="shared" si="12"/>
        <v>11.975000000000001</v>
      </c>
      <c r="AJ20" s="10">
        <f t="shared" si="13"/>
        <v>4.2359999999999998</v>
      </c>
      <c r="AK20" s="10">
        <f t="shared" si="14"/>
        <v>0.35373695198329846</v>
      </c>
      <c r="AM20" s="4">
        <f t="shared" si="15"/>
        <v>1.131</v>
      </c>
      <c r="AO20" s="4">
        <f t="shared" si="16"/>
        <v>2.3967105263157894E-2</v>
      </c>
      <c r="AP20" s="4">
        <f t="shared" si="17"/>
        <v>1.1842105263157893E-3</v>
      </c>
      <c r="AQ20" s="4">
        <f t="shared" si="18"/>
        <v>6.2565789473684212E-3</v>
      </c>
      <c r="AR20" s="4">
        <f t="shared" si="19"/>
        <v>7.4407894736842105E-3</v>
      </c>
    </row>
    <row r="21" spans="1:44" s="4" customFormat="1" x14ac:dyDescent="0.25">
      <c r="A21" s="4" t="s">
        <v>32</v>
      </c>
      <c r="B21" s="4" t="s">
        <v>185</v>
      </c>
      <c r="C21" s="4">
        <v>20</v>
      </c>
      <c r="D21" s="4">
        <v>178</v>
      </c>
      <c r="E21" s="4" t="s">
        <v>21</v>
      </c>
      <c r="F21" s="10" t="s">
        <v>33</v>
      </c>
      <c r="G21" s="10" t="s">
        <v>33</v>
      </c>
      <c r="H21" s="6">
        <v>1.407</v>
      </c>
      <c r="I21" s="6">
        <v>0.56200000000000006</v>
      </c>
      <c r="J21" s="6">
        <v>1.2130000000000001</v>
      </c>
      <c r="K21" s="10">
        <f t="shared" si="0"/>
        <v>0.46331409727947243</v>
      </c>
      <c r="L21" s="10">
        <f t="shared" si="1"/>
        <v>0.39943141435678753</v>
      </c>
      <c r="M21" s="6">
        <v>10.56</v>
      </c>
      <c r="N21" s="11">
        <f t="shared" si="2"/>
        <v>11.967000000000001</v>
      </c>
      <c r="O21" s="11">
        <v>17.225999999999999</v>
      </c>
      <c r="P21" s="6">
        <v>3.4550000000000001</v>
      </c>
      <c r="Q21" s="10">
        <f t="shared" si="3"/>
        <v>4.0170000000000003</v>
      </c>
      <c r="R21" s="11">
        <v>2.0960000000000001</v>
      </c>
      <c r="S21" s="10">
        <f t="shared" si="4"/>
        <v>0.33567310102782655</v>
      </c>
      <c r="T21" s="10">
        <f t="shared" si="5"/>
        <v>0.12167653546963893</v>
      </c>
      <c r="U21" t="e">
        <f t="shared" si="6"/>
        <v>#VALUE!</v>
      </c>
      <c r="V21" t="e">
        <f t="shared" si="7"/>
        <v>#VALUE!</v>
      </c>
      <c r="W21" s="6">
        <v>1.2050000000000001</v>
      </c>
      <c r="X21" s="6">
        <v>1.014</v>
      </c>
      <c r="Y21" s="6">
        <v>0.55000000000000004</v>
      </c>
      <c r="Z21" s="10">
        <f t="shared" si="8"/>
        <v>0.54240631163708086</v>
      </c>
      <c r="AA21" s="10">
        <f t="shared" si="9"/>
        <v>0.45643153526970953</v>
      </c>
      <c r="AB21" s="6">
        <v>0.89700000000000002</v>
      </c>
      <c r="AC21" s="6">
        <v>26.777000000000001</v>
      </c>
      <c r="AD21" s="6">
        <v>0.34899999999999998</v>
      </c>
      <c r="AE21" s="10">
        <f t="shared" si="10"/>
        <v>29.851727982162764</v>
      </c>
      <c r="AF21" s="10">
        <f t="shared" si="11"/>
        <v>0.38907469342251949</v>
      </c>
      <c r="AG21" s="6">
        <v>20.759</v>
      </c>
      <c r="AH21" s="6">
        <v>7.6639999999999997</v>
      </c>
      <c r="AI21" s="11">
        <f t="shared" si="12"/>
        <v>22.860999999999997</v>
      </c>
      <c r="AJ21" s="10">
        <f t="shared" si="13"/>
        <v>8.5630000000000006</v>
      </c>
      <c r="AK21" s="10">
        <f t="shared" si="14"/>
        <v>0.3745680416429728</v>
      </c>
      <c r="AM21" s="4">
        <f t="shared" si="15"/>
        <v>6.1130000000000004</v>
      </c>
      <c r="AO21" s="4">
        <f t="shared" si="16"/>
        <v>4.3056179775280895E-2</v>
      </c>
      <c r="AP21" s="4">
        <f t="shared" si="17"/>
        <v>1.1775280898876405E-2</v>
      </c>
      <c r="AQ21" s="4">
        <f t="shared" si="18"/>
        <v>2.2567415730337079E-2</v>
      </c>
      <c r="AR21" s="4">
        <f t="shared" si="19"/>
        <v>3.4342696629213486E-2</v>
      </c>
    </row>
    <row r="22" spans="1:44" s="4" customFormat="1" x14ac:dyDescent="0.25">
      <c r="A22" s="4" t="s">
        <v>34</v>
      </c>
      <c r="B22" s="4" t="s">
        <v>185</v>
      </c>
      <c r="C22" s="4">
        <v>21</v>
      </c>
      <c r="D22" s="4">
        <v>178</v>
      </c>
      <c r="E22" s="4" t="s">
        <v>21</v>
      </c>
      <c r="F22" s="10">
        <v>79</v>
      </c>
      <c r="G22" s="10">
        <v>39</v>
      </c>
      <c r="H22" s="6">
        <v>1.716</v>
      </c>
      <c r="I22" s="6">
        <v>0.754</v>
      </c>
      <c r="J22" s="6">
        <v>1.498</v>
      </c>
      <c r="K22" s="10">
        <f t="shared" si="0"/>
        <v>0.50333778371161553</v>
      </c>
      <c r="L22" s="10">
        <f t="shared" si="1"/>
        <v>0.43939393939393939</v>
      </c>
      <c r="M22" s="6">
        <v>19</v>
      </c>
      <c r="N22" s="11">
        <f t="shared" si="2"/>
        <v>20.716000000000001</v>
      </c>
      <c r="O22" s="11">
        <v>15.69</v>
      </c>
      <c r="P22" s="6">
        <v>4.8209999999999997</v>
      </c>
      <c r="Q22" s="10">
        <f t="shared" si="3"/>
        <v>5.5749999999999993</v>
      </c>
      <c r="R22" s="11">
        <v>1.966</v>
      </c>
      <c r="S22" s="10">
        <f t="shared" si="4"/>
        <v>0.2691156593937053</v>
      </c>
      <c r="T22" s="10">
        <f t="shared" si="5"/>
        <v>0.1253027405991077</v>
      </c>
      <c r="U22">
        <f t="shared" si="6"/>
        <v>4.0183112919633777</v>
      </c>
      <c r="V22">
        <f t="shared" si="7"/>
        <v>1.0476064182469169</v>
      </c>
      <c r="W22" s="6">
        <v>1.181</v>
      </c>
      <c r="X22" s="6">
        <v>1.052</v>
      </c>
      <c r="Y22" s="6">
        <v>0.59399999999999997</v>
      </c>
      <c r="Z22" s="10">
        <f t="shared" si="8"/>
        <v>0.56463878326996197</v>
      </c>
      <c r="AA22" s="10">
        <f t="shared" si="9"/>
        <v>0.50296359017781533</v>
      </c>
      <c r="AB22" s="6">
        <v>0.627</v>
      </c>
      <c r="AC22" s="6">
        <v>16.553999999999998</v>
      </c>
      <c r="AD22" s="6">
        <v>0.27400000000000002</v>
      </c>
      <c r="AE22" s="10">
        <f t="shared" si="10"/>
        <v>26.401913875598083</v>
      </c>
      <c r="AF22" s="10">
        <f t="shared" si="11"/>
        <v>0.43700159489633178</v>
      </c>
      <c r="AG22" s="6">
        <v>35.042000000000002</v>
      </c>
      <c r="AH22" s="6">
        <v>13.378</v>
      </c>
      <c r="AI22" s="11">
        <f t="shared" si="12"/>
        <v>36.85</v>
      </c>
      <c r="AJ22" s="10">
        <f t="shared" si="13"/>
        <v>14.246</v>
      </c>
      <c r="AK22" s="10">
        <f t="shared" si="14"/>
        <v>0.38659430122116689</v>
      </c>
      <c r="AM22" s="4">
        <f t="shared" si="15"/>
        <v>7.5409999999999995</v>
      </c>
      <c r="AO22" s="4">
        <f t="shared" si="16"/>
        <v>7.5157303370786521E-2</v>
      </c>
      <c r="AP22" s="4">
        <f t="shared" si="17"/>
        <v>1.104494382022472E-2</v>
      </c>
      <c r="AQ22" s="4">
        <f t="shared" si="18"/>
        <v>3.132022471910112E-2</v>
      </c>
      <c r="AR22" s="4">
        <f t="shared" si="19"/>
        <v>4.2365168539325843E-2</v>
      </c>
    </row>
    <row r="23" spans="1:44" s="4" customFormat="1" x14ac:dyDescent="0.25">
      <c r="A23" s="4" t="s">
        <v>35</v>
      </c>
      <c r="B23" s="4" t="s">
        <v>185</v>
      </c>
      <c r="C23" s="4">
        <v>22</v>
      </c>
      <c r="D23" s="4">
        <v>178</v>
      </c>
      <c r="E23" s="4" t="s">
        <v>21</v>
      </c>
      <c r="F23" s="10">
        <v>72</v>
      </c>
      <c r="G23" s="10">
        <v>33</v>
      </c>
      <c r="H23" s="6">
        <v>1.415</v>
      </c>
      <c r="I23" s="6">
        <v>0.45200000000000001</v>
      </c>
      <c r="J23" s="6">
        <v>1.3180000000000001</v>
      </c>
      <c r="K23" s="10">
        <f t="shared" si="0"/>
        <v>0.34294385432473445</v>
      </c>
      <c r="L23" s="10">
        <f t="shared" si="1"/>
        <v>0.31943462897526503</v>
      </c>
      <c r="M23" s="6">
        <v>11.289</v>
      </c>
      <c r="N23" s="11">
        <f t="shared" si="2"/>
        <v>12.704000000000001</v>
      </c>
      <c r="O23" s="11">
        <v>6.2439999999999998</v>
      </c>
      <c r="P23" s="6">
        <v>2.1970000000000001</v>
      </c>
      <c r="Q23" s="10">
        <f t="shared" si="3"/>
        <v>2.649</v>
      </c>
      <c r="R23" s="11">
        <v>0.71199999999999997</v>
      </c>
      <c r="S23" s="10">
        <f t="shared" si="4"/>
        <v>0.20851700251889169</v>
      </c>
      <c r="T23" s="10">
        <f t="shared" si="5"/>
        <v>0.11402946828955797</v>
      </c>
      <c r="U23">
        <f t="shared" si="6"/>
        <v>10.112359550561798</v>
      </c>
      <c r="V23">
        <f t="shared" si="7"/>
        <v>2.1422195775066948</v>
      </c>
      <c r="W23" s="6">
        <v>0.94899999999999995</v>
      </c>
      <c r="X23" s="6">
        <v>0.84499999999999997</v>
      </c>
      <c r="Y23" s="6">
        <v>0.34</v>
      </c>
      <c r="Z23" s="10">
        <f t="shared" si="8"/>
        <v>0.4023668639053255</v>
      </c>
      <c r="AA23" s="10">
        <f t="shared" si="9"/>
        <v>0.35827186512118026</v>
      </c>
      <c r="AB23" s="6">
        <v>1.1279999999999999</v>
      </c>
      <c r="AC23" s="6">
        <v>31.181000000000001</v>
      </c>
      <c r="AD23" s="6">
        <v>0.36</v>
      </c>
      <c r="AE23" s="10">
        <f t="shared" si="10"/>
        <v>27.642730496453904</v>
      </c>
      <c r="AF23" s="10">
        <f t="shared" si="11"/>
        <v>0.31914893617021278</v>
      </c>
      <c r="AG23" s="6">
        <v>17.927</v>
      </c>
      <c r="AH23" s="6">
        <v>5.4180000000000001</v>
      </c>
      <c r="AI23" s="11">
        <f t="shared" si="12"/>
        <v>20.004000000000001</v>
      </c>
      <c r="AJ23" s="10">
        <f t="shared" si="13"/>
        <v>6.1180000000000003</v>
      </c>
      <c r="AK23" s="10">
        <f t="shared" si="14"/>
        <v>0.30583883223355329</v>
      </c>
      <c r="AM23" s="4">
        <f t="shared" si="15"/>
        <v>3.3609999999999998</v>
      </c>
      <c r="AO23" s="4">
        <f t="shared" si="16"/>
        <v>3.0438202247191012E-2</v>
      </c>
      <c r="AP23" s="4">
        <f t="shared" si="17"/>
        <v>4.0000000000000001E-3</v>
      </c>
      <c r="AQ23" s="4">
        <f t="shared" si="18"/>
        <v>1.4882022471910112E-2</v>
      </c>
      <c r="AR23" s="4">
        <f t="shared" si="19"/>
        <v>1.888202247191011E-2</v>
      </c>
    </row>
    <row r="24" spans="1:44" s="4" customFormat="1" x14ac:dyDescent="0.25">
      <c r="A24" s="4" t="s">
        <v>36</v>
      </c>
      <c r="B24" s="4" t="s">
        <v>185</v>
      </c>
      <c r="C24" s="4">
        <v>23</v>
      </c>
      <c r="D24" s="4">
        <v>178</v>
      </c>
      <c r="E24" s="4" t="s">
        <v>19</v>
      </c>
      <c r="F24" s="10">
        <v>38</v>
      </c>
      <c r="G24" s="10">
        <v>68.5</v>
      </c>
      <c r="H24" s="6">
        <v>1.302</v>
      </c>
      <c r="I24" s="4">
        <v>0.502</v>
      </c>
      <c r="J24" s="6">
        <v>1.1719999999999999</v>
      </c>
      <c r="K24" s="10">
        <f t="shared" si="0"/>
        <v>0.42832764505119458</v>
      </c>
      <c r="L24" s="10">
        <f t="shared" si="1"/>
        <v>0.38556067588325654</v>
      </c>
      <c r="M24" s="6">
        <v>14.752000000000001</v>
      </c>
      <c r="N24" s="11">
        <f t="shared" si="2"/>
        <v>16.054000000000002</v>
      </c>
      <c r="O24" s="11">
        <v>4.9580000000000002</v>
      </c>
      <c r="P24" s="4">
        <v>2.74</v>
      </c>
      <c r="Q24" s="10">
        <f t="shared" si="3"/>
        <v>3.242</v>
      </c>
      <c r="R24" s="10">
        <v>0.70899999999999996</v>
      </c>
      <c r="S24" s="10">
        <f t="shared" si="4"/>
        <v>0.20194344088700633</v>
      </c>
      <c r="T24" s="10">
        <f t="shared" si="5"/>
        <v>0.14300121016538925</v>
      </c>
      <c r="U24">
        <f t="shared" si="6"/>
        <v>5.3596614950634693</v>
      </c>
      <c r="V24">
        <f t="shared" si="7"/>
        <v>0.96178182738547202</v>
      </c>
      <c r="W24" s="6">
        <v>0.83699999999999997</v>
      </c>
      <c r="X24" s="6">
        <v>0.753</v>
      </c>
      <c r="Y24" s="4">
        <v>0.37</v>
      </c>
      <c r="Z24" s="10">
        <f t="shared" si="8"/>
        <v>0.49136786188579018</v>
      </c>
      <c r="AA24" s="10">
        <f t="shared" si="9"/>
        <v>0.44205495818399043</v>
      </c>
      <c r="AB24" s="6">
        <v>0.81200000000000006</v>
      </c>
      <c r="AC24" s="6">
        <v>23.356000000000002</v>
      </c>
      <c r="AD24" s="4">
        <v>0.30199999999999999</v>
      </c>
      <c r="AE24" s="10">
        <f t="shared" si="10"/>
        <v>28.763546798029555</v>
      </c>
      <c r="AF24" s="10">
        <f t="shared" si="11"/>
        <v>0.37192118226600984</v>
      </c>
      <c r="AG24" s="6">
        <v>17.922999999999998</v>
      </c>
      <c r="AH24" s="4">
        <v>6.9640000000000004</v>
      </c>
      <c r="AI24" s="11">
        <f t="shared" si="12"/>
        <v>19.571999999999999</v>
      </c>
      <c r="AJ24" s="10">
        <f t="shared" si="13"/>
        <v>7.6360000000000001</v>
      </c>
      <c r="AK24" s="10">
        <f t="shared" si="14"/>
        <v>0.39014919272430004</v>
      </c>
      <c r="AM24" s="4">
        <f t="shared" si="15"/>
        <v>3.9510000000000001</v>
      </c>
      <c r="AO24" s="4">
        <f t="shared" si="16"/>
        <v>3.9123595505617982E-2</v>
      </c>
      <c r="AP24" s="4">
        <f t="shared" si="17"/>
        <v>3.98314606741573E-3</v>
      </c>
      <c r="AQ24" s="4">
        <f t="shared" si="18"/>
        <v>1.8213483146067414E-2</v>
      </c>
      <c r="AR24" s="4">
        <f t="shared" si="19"/>
        <v>2.2196629213483147E-2</v>
      </c>
    </row>
    <row r="25" spans="1:44" s="4" customFormat="1" x14ac:dyDescent="0.25">
      <c r="A25" s="4" t="s">
        <v>37</v>
      </c>
      <c r="B25" s="4" t="s">
        <v>185</v>
      </c>
      <c r="C25" s="4">
        <v>24</v>
      </c>
      <c r="D25" s="4">
        <v>152</v>
      </c>
      <c r="E25" s="4" t="s">
        <v>23</v>
      </c>
      <c r="F25" s="10">
        <v>73</v>
      </c>
      <c r="G25" s="10">
        <v>27.5</v>
      </c>
      <c r="H25" s="6">
        <v>0.32800000000000001</v>
      </c>
      <c r="I25" s="6">
        <v>0.09</v>
      </c>
      <c r="J25" s="6">
        <v>0.23</v>
      </c>
      <c r="K25" s="10">
        <f t="shared" si="0"/>
        <v>0.39130434782608692</v>
      </c>
      <c r="L25" s="10">
        <f t="shared" si="1"/>
        <v>0.27439024390243899</v>
      </c>
      <c r="M25" s="6">
        <v>2.3490000000000002</v>
      </c>
      <c r="N25" s="11">
        <f t="shared" si="2"/>
        <v>2.677</v>
      </c>
      <c r="O25" s="11">
        <v>0.97599999999999998</v>
      </c>
      <c r="P25" s="7">
        <v>0.42899999999999999</v>
      </c>
      <c r="Q25" s="10">
        <f t="shared" si="3"/>
        <v>0.51900000000000002</v>
      </c>
      <c r="R25" s="13">
        <v>0.128</v>
      </c>
      <c r="S25" s="10">
        <f t="shared" si="4"/>
        <v>0.19387373926036608</v>
      </c>
      <c r="T25" s="10">
        <f t="shared" si="5"/>
        <v>0.13114754098360656</v>
      </c>
      <c r="U25">
        <f t="shared" si="6"/>
        <v>57.03125</v>
      </c>
      <c r="V25">
        <f t="shared" si="7"/>
        <v>11.282843894899536</v>
      </c>
      <c r="W25" s="6">
        <v>0.54</v>
      </c>
      <c r="X25" s="6">
        <v>0.46700000000000003</v>
      </c>
      <c r="Y25" s="6">
        <v>0.221</v>
      </c>
      <c r="Z25" s="10">
        <f t="shared" si="8"/>
        <v>0.47323340471092074</v>
      </c>
      <c r="AA25" s="10">
        <f t="shared" si="9"/>
        <v>0.40925925925925921</v>
      </c>
      <c r="AB25" s="6">
        <v>0.94199999999999995</v>
      </c>
      <c r="AC25" s="6">
        <v>21.347999999999999</v>
      </c>
      <c r="AD25" s="6">
        <v>0.249</v>
      </c>
      <c r="AE25" s="10">
        <f t="shared" si="10"/>
        <v>22.662420382165607</v>
      </c>
      <c r="AF25" s="10">
        <f t="shared" si="11"/>
        <v>0.2643312101910828</v>
      </c>
      <c r="AG25" s="6">
        <v>7.226</v>
      </c>
      <c r="AH25" s="6">
        <v>1.911</v>
      </c>
      <c r="AI25" s="11">
        <f t="shared" si="12"/>
        <v>8.7079999999999984</v>
      </c>
      <c r="AJ25" s="10">
        <f t="shared" si="13"/>
        <v>2.3810000000000002</v>
      </c>
      <c r="AK25" s="10">
        <f t="shared" si="14"/>
        <v>0.2734267340376666</v>
      </c>
      <c r="AM25" s="4">
        <f t="shared" si="15"/>
        <v>0.64700000000000002</v>
      </c>
      <c r="AO25" s="4">
        <f t="shared" si="16"/>
        <v>1.2572368421052632E-2</v>
      </c>
      <c r="AP25" s="4">
        <f t="shared" si="17"/>
        <v>8.4210526315789478E-4</v>
      </c>
      <c r="AQ25" s="4">
        <f t="shared" si="18"/>
        <v>3.4144736842105262E-3</v>
      </c>
      <c r="AR25" s="4">
        <f t="shared" si="19"/>
        <v>4.2565789473684211E-3</v>
      </c>
    </row>
    <row r="26" spans="1:44" s="4" customFormat="1" x14ac:dyDescent="0.25">
      <c r="A26" s="4" t="s">
        <v>38</v>
      </c>
      <c r="B26" s="4" t="s">
        <v>185</v>
      </c>
      <c r="C26" s="4">
        <v>25</v>
      </c>
      <c r="D26" s="4">
        <v>178</v>
      </c>
      <c r="E26" s="4" t="s">
        <v>19</v>
      </c>
      <c r="F26" s="10">
        <v>84.5</v>
      </c>
      <c r="G26" s="10">
        <v>38.5</v>
      </c>
      <c r="H26" s="6">
        <v>1.2649999999999999</v>
      </c>
      <c r="I26" s="6">
        <v>0.45100000000000001</v>
      </c>
      <c r="J26" s="6">
        <v>1.1319999999999999</v>
      </c>
      <c r="K26" s="10">
        <f t="shared" si="0"/>
        <v>0.39840989399293292</v>
      </c>
      <c r="L26" s="10">
        <f t="shared" si="1"/>
        <v>0.35652173913043483</v>
      </c>
      <c r="M26" s="6">
        <v>19.245000000000001</v>
      </c>
      <c r="N26" s="11">
        <f t="shared" si="2"/>
        <v>20.51</v>
      </c>
      <c r="O26" s="11">
        <v>7.3470000000000004</v>
      </c>
      <c r="P26" s="6">
        <v>3.6179999999999999</v>
      </c>
      <c r="Q26" s="10">
        <f t="shared" si="3"/>
        <v>4.069</v>
      </c>
      <c r="R26" s="11">
        <v>0.88500000000000001</v>
      </c>
      <c r="S26" s="10">
        <f t="shared" si="4"/>
        <v>0.19839102876645537</v>
      </c>
      <c r="T26" s="10">
        <f t="shared" si="5"/>
        <v>0.12045732952225398</v>
      </c>
      <c r="U26">
        <f t="shared" si="6"/>
        <v>9.5480225988700553</v>
      </c>
      <c r="V26">
        <f t="shared" si="7"/>
        <v>1.70569236980218</v>
      </c>
      <c r="W26" s="6">
        <v>1.75</v>
      </c>
      <c r="X26" s="6">
        <v>1.488</v>
      </c>
      <c r="Y26" s="6">
        <v>0.54700000000000004</v>
      </c>
      <c r="Z26" s="10">
        <f t="shared" si="8"/>
        <v>0.36760752688172044</v>
      </c>
      <c r="AA26" s="10">
        <f t="shared" si="9"/>
        <v>0.31257142857142861</v>
      </c>
      <c r="AB26" s="6">
        <v>1.1359999999999999</v>
      </c>
      <c r="AC26" s="6">
        <v>30.425000000000001</v>
      </c>
      <c r="AD26" s="6">
        <v>0.8</v>
      </c>
      <c r="AE26" s="10">
        <f t="shared" si="10"/>
        <v>26.782570422535215</v>
      </c>
      <c r="AF26" s="10">
        <f t="shared" si="11"/>
        <v>0.70422535211267612</v>
      </c>
      <c r="AG26" s="6">
        <v>25.766999999999999</v>
      </c>
      <c r="AH26" s="6">
        <v>11.048</v>
      </c>
      <c r="AI26" s="11">
        <f t="shared" si="12"/>
        <v>28.652999999999999</v>
      </c>
      <c r="AJ26" s="10">
        <f t="shared" si="13"/>
        <v>12.395000000000001</v>
      </c>
      <c r="AK26" s="10">
        <f t="shared" si="14"/>
        <v>0.43258995567654351</v>
      </c>
      <c r="AM26" s="4">
        <f t="shared" si="15"/>
        <v>4.9539999999999997</v>
      </c>
      <c r="AO26" s="4">
        <f t="shared" si="16"/>
        <v>6.2067415730337076E-2</v>
      </c>
      <c r="AP26" s="4">
        <f t="shared" si="17"/>
        <v>4.9719101123595509E-3</v>
      </c>
      <c r="AQ26" s="4">
        <f t="shared" si="18"/>
        <v>2.2859550561797753E-2</v>
      </c>
      <c r="AR26" s="4">
        <f t="shared" si="19"/>
        <v>2.7831460674157302E-2</v>
      </c>
    </row>
    <row r="27" spans="1:44" s="4" customFormat="1" x14ac:dyDescent="0.25">
      <c r="A27" s="4" t="s">
        <v>39</v>
      </c>
      <c r="B27" s="4" t="s">
        <v>185</v>
      </c>
      <c r="C27" s="4">
        <v>26</v>
      </c>
      <c r="D27" s="4">
        <v>178</v>
      </c>
      <c r="E27" s="4" t="s">
        <v>21</v>
      </c>
      <c r="F27" s="10">
        <v>76.5</v>
      </c>
      <c r="G27" s="10">
        <v>39.5</v>
      </c>
      <c r="H27" s="6">
        <v>0.91500000000000004</v>
      </c>
      <c r="I27" s="4">
        <v>0.35599999999999998</v>
      </c>
      <c r="J27" s="6">
        <v>0.86599999999999999</v>
      </c>
      <c r="K27" s="10">
        <f t="shared" si="0"/>
        <v>0.4110854503464203</v>
      </c>
      <c r="L27" s="10">
        <f t="shared" si="1"/>
        <v>0.38907103825136607</v>
      </c>
      <c r="M27" s="6">
        <v>8.39</v>
      </c>
      <c r="N27" s="11">
        <f t="shared" si="2"/>
        <v>9.3049999999999997</v>
      </c>
      <c r="O27" s="11">
        <v>8.3949999999999996</v>
      </c>
      <c r="P27" s="4">
        <v>2.1509999999999998</v>
      </c>
      <c r="Q27" s="10">
        <f t="shared" si="3"/>
        <v>2.5069999999999997</v>
      </c>
      <c r="R27" s="10">
        <v>1.8009999999999999</v>
      </c>
      <c r="S27" s="10">
        <f t="shared" si="4"/>
        <v>0.26942504030091347</v>
      </c>
      <c r="T27" s="10">
        <f t="shared" si="5"/>
        <v>0.21453245979749852</v>
      </c>
      <c r="U27">
        <f t="shared" si="6"/>
        <v>4.2476401998889513</v>
      </c>
      <c r="V27">
        <f t="shared" si="7"/>
        <v>1.775766016713092</v>
      </c>
      <c r="W27" s="6">
        <v>0.57099999999999995</v>
      </c>
      <c r="X27" s="6">
        <v>0.49</v>
      </c>
      <c r="Y27" s="4">
        <v>0.26</v>
      </c>
      <c r="Z27" s="10">
        <f t="shared" si="8"/>
        <v>0.53061224489795922</v>
      </c>
      <c r="AA27" s="10">
        <f t="shared" si="9"/>
        <v>0.45534150612959723</v>
      </c>
      <c r="AB27" s="6">
        <v>0.85199999999999998</v>
      </c>
      <c r="AC27" s="6">
        <v>20.777000000000001</v>
      </c>
      <c r="AD27" s="4">
        <v>0.36599999999999999</v>
      </c>
      <c r="AE27" s="10">
        <f t="shared" si="10"/>
        <v>24.386150234741788</v>
      </c>
      <c r="AF27" s="10">
        <f t="shared" si="11"/>
        <v>0.42957746478873238</v>
      </c>
      <c r="AG27" s="6">
        <v>15.755000000000001</v>
      </c>
      <c r="AH27" s="4">
        <v>6.2030000000000003</v>
      </c>
      <c r="AI27" s="11">
        <f t="shared" si="12"/>
        <v>17.178000000000001</v>
      </c>
      <c r="AJ27" s="10">
        <f t="shared" si="13"/>
        <v>6.8289999999999997</v>
      </c>
      <c r="AK27" s="10">
        <f t="shared" si="14"/>
        <v>0.39754336942600998</v>
      </c>
      <c r="AM27" s="4">
        <f t="shared" si="15"/>
        <v>4.3079999999999998</v>
      </c>
      <c r="AO27" s="4">
        <f t="shared" si="16"/>
        <v>3.4848314606741572E-2</v>
      </c>
      <c r="AP27" s="4">
        <f t="shared" si="17"/>
        <v>1.0117977528089888E-2</v>
      </c>
      <c r="AQ27" s="4">
        <f t="shared" si="18"/>
        <v>1.4084269662921346E-2</v>
      </c>
      <c r="AR27" s="4">
        <f t="shared" si="19"/>
        <v>2.4202247191011234E-2</v>
      </c>
    </row>
    <row r="28" spans="1:44" s="4" customFormat="1" x14ac:dyDescent="0.25">
      <c r="A28" s="4" t="s">
        <v>40</v>
      </c>
      <c r="B28" s="4" t="s">
        <v>185</v>
      </c>
      <c r="C28" s="4">
        <v>27</v>
      </c>
      <c r="D28" s="4">
        <v>152</v>
      </c>
      <c r="E28" s="4" t="s">
        <v>23</v>
      </c>
      <c r="F28" s="10">
        <v>15</v>
      </c>
      <c r="G28" s="10">
        <v>16</v>
      </c>
      <c r="H28" s="6">
        <v>3.9E-2</v>
      </c>
      <c r="I28" s="6">
        <v>1.4999999999999999E-2</v>
      </c>
      <c r="J28" s="6">
        <v>0.02</v>
      </c>
      <c r="K28" s="10">
        <f t="shared" si="0"/>
        <v>0.75</v>
      </c>
      <c r="L28" s="10">
        <f t="shared" si="1"/>
        <v>0.38461538461538458</v>
      </c>
      <c r="M28" s="6">
        <v>0.36199999999999999</v>
      </c>
      <c r="N28" s="11">
        <f t="shared" si="2"/>
        <v>0.40099999999999997</v>
      </c>
      <c r="O28" s="11">
        <v>0.22</v>
      </c>
      <c r="P28" s="6">
        <v>9.7000000000000003E-2</v>
      </c>
      <c r="Q28" s="10">
        <f t="shared" si="3"/>
        <v>0.112</v>
      </c>
      <c r="R28" s="11">
        <v>4.2000000000000003E-2</v>
      </c>
      <c r="S28" s="10">
        <f t="shared" si="4"/>
        <v>0.27930174563591026</v>
      </c>
      <c r="T28" s="10">
        <f t="shared" si="5"/>
        <v>0.19090909090909092</v>
      </c>
      <c r="U28">
        <f t="shared" si="6"/>
        <v>35.714285714285715</v>
      </c>
      <c r="V28">
        <f t="shared" si="7"/>
        <v>9.7402597402597397</v>
      </c>
      <c r="W28" s="6">
        <v>0.11700000000000001</v>
      </c>
      <c r="X28" s="6">
        <v>9.1999999999999998E-2</v>
      </c>
      <c r="Y28" s="6">
        <v>4.9000000000000002E-2</v>
      </c>
      <c r="Z28" s="10">
        <f t="shared" si="8"/>
        <v>0.53260869565217395</v>
      </c>
      <c r="AA28" s="10">
        <f t="shared" si="9"/>
        <v>0.41880341880341881</v>
      </c>
      <c r="AB28" s="6">
        <v>0.40799999999999997</v>
      </c>
      <c r="AC28" s="6">
        <v>8.1280000000000001</v>
      </c>
      <c r="AD28" s="6">
        <v>9.5000000000000001E-2</v>
      </c>
      <c r="AE28" s="10">
        <f t="shared" si="10"/>
        <v>19.921568627450981</v>
      </c>
      <c r="AF28" s="10">
        <f t="shared" si="11"/>
        <v>0.23284313725490197</v>
      </c>
      <c r="AG28" s="6">
        <v>1.2949999999999999</v>
      </c>
      <c r="AH28" s="6">
        <v>0.40400000000000003</v>
      </c>
      <c r="AI28" s="11">
        <f t="shared" si="12"/>
        <v>1.8199999999999998</v>
      </c>
      <c r="AJ28" s="10">
        <f t="shared" si="13"/>
        <v>0.54800000000000004</v>
      </c>
      <c r="AK28" s="10">
        <f t="shared" si="14"/>
        <v>0.30109890109890114</v>
      </c>
      <c r="AM28" s="4">
        <f t="shared" si="15"/>
        <v>0.154</v>
      </c>
      <c r="AO28" s="4">
        <f t="shared" si="16"/>
        <v>2.6578947368421056E-3</v>
      </c>
      <c r="AP28" s="4">
        <f t="shared" si="17"/>
        <v>2.7631578947368425E-4</v>
      </c>
      <c r="AQ28" s="4">
        <f t="shared" si="18"/>
        <v>7.3684210526315792E-4</v>
      </c>
      <c r="AR28" s="4">
        <f t="shared" si="19"/>
        <v>1.0131578947368421E-3</v>
      </c>
    </row>
    <row r="29" spans="1:44" s="4" customFormat="1" x14ac:dyDescent="0.25">
      <c r="A29" s="4" t="s">
        <v>41</v>
      </c>
      <c r="B29" s="4" t="s">
        <v>185</v>
      </c>
      <c r="C29" s="4">
        <v>28</v>
      </c>
      <c r="D29" s="4">
        <v>178</v>
      </c>
      <c r="E29" s="4" t="s">
        <v>19</v>
      </c>
      <c r="F29" s="10">
        <v>59.5</v>
      </c>
      <c r="G29" s="10">
        <v>40</v>
      </c>
      <c r="H29" s="6">
        <v>0.91600000000000004</v>
      </c>
      <c r="I29" s="4">
        <v>0.31900000000000001</v>
      </c>
      <c r="J29" s="6">
        <v>0.88600000000000001</v>
      </c>
      <c r="K29" s="10">
        <f t="shared" si="0"/>
        <v>0.36004514672686233</v>
      </c>
      <c r="L29" s="10">
        <f t="shared" si="1"/>
        <v>0.34825327510917031</v>
      </c>
      <c r="M29" s="6">
        <v>10.066000000000001</v>
      </c>
      <c r="N29" s="11">
        <f t="shared" si="2"/>
        <v>10.982000000000001</v>
      </c>
      <c r="O29" s="11">
        <v>12.03</v>
      </c>
      <c r="P29" s="4">
        <v>2.1779999999999999</v>
      </c>
      <c r="Q29" s="10">
        <f t="shared" si="3"/>
        <v>2.4969999999999999</v>
      </c>
      <c r="R29" s="10">
        <v>1.611</v>
      </c>
      <c r="S29" s="10">
        <f t="shared" si="4"/>
        <v>0.22737206337643412</v>
      </c>
      <c r="T29" s="10">
        <f t="shared" si="5"/>
        <v>0.13391521197007483</v>
      </c>
      <c r="U29">
        <f t="shared" si="6"/>
        <v>3.6933581626319056</v>
      </c>
      <c r="V29">
        <f t="shared" si="7"/>
        <v>1.4483933787731258</v>
      </c>
      <c r="W29" s="6">
        <v>0.997</v>
      </c>
      <c r="X29" s="6">
        <v>0.90400000000000003</v>
      </c>
      <c r="Y29" s="4">
        <v>0.45600000000000002</v>
      </c>
      <c r="Z29" s="10">
        <f t="shared" si="8"/>
        <v>0.50442477876106195</v>
      </c>
      <c r="AA29" s="10">
        <f t="shared" si="9"/>
        <v>0.45737211634904718</v>
      </c>
      <c r="AB29" s="6">
        <v>0.61399999999999999</v>
      </c>
      <c r="AC29" s="6">
        <v>18.725999999999999</v>
      </c>
      <c r="AD29" s="4">
        <v>0.26600000000000001</v>
      </c>
      <c r="AE29" s="10">
        <f t="shared" si="10"/>
        <v>30.498371335504885</v>
      </c>
      <c r="AF29" s="10">
        <f t="shared" si="11"/>
        <v>0.43322475570032576</v>
      </c>
      <c r="AG29" s="6">
        <v>17.687999999999999</v>
      </c>
      <c r="AH29" s="4">
        <v>7.1050000000000004</v>
      </c>
      <c r="AI29" s="11">
        <f t="shared" si="12"/>
        <v>19.298999999999999</v>
      </c>
      <c r="AJ29" s="10">
        <f t="shared" si="13"/>
        <v>7.8270000000000008</v>
      </c>
      <c r="AK29" s="10">
        <f t="shared" si="14"/>
        <v>0.40556505518420649</v>
      </c>
      <c r="AM29" s="4">
        <f t="shared" si="15"/>
        <v>4.1079999999999997</v>
      </c>
      <c r="AO29" s="4">
        <f t="shared" si="16"/>
        <v>3.9915730337078653E-2</v>
      </c>
      <c r="AP29" s="4">
        <f t="shared" si="17"/>
        <v>9.0505617977528086E-3</v>
      </c>
      <c r="AQ29" s="4">
        <f t="shared" si="18"/>
        <v>1.402808988764045E-2</v>
      </c>
      <c r="AR29" s="4">
        <f t="shared" si="19"/>
        <v>2.3078651685393258E-2</v>
      </c>
    </row>
    <row r="30" spans="1:44" s="4" customFormat="1" x14ac:dyDescent="0.25">
      <c r="A30" s="4" t="s">
        <v>42</v>
      </c>
      <c r="B30" s="4" t="s">
        <v>185</v>
      </c>
      <c r="C30" s="4">
        <v>29</v>
      </c>
      <c r="D30" s="4">
        <v>178</v>
      </c>
      <c r="E30" s="4" t="s">
        <v>21</v>
      </c>
      <c r="F30" s="10">
        <v>75</v>
      </c>
      <c r="G30" s="10">
        <v>38</v>
      </c>
      <c r="H30" s="6">
        <v>1.4470000000000001</v>
      </c>
      <c r="I30" s="4">
        <v>0.51100000000000001</v>
      </c>
      <c r="J30" s="6">
        <v>1.379</v>
      </c>
      <c r="K30" s="10">
        <f t="shared" si="0"/>
        <v>0.37055837563451777</v>
      </c>
      <c r="L30" s="10">
        <f t="shared" si="1"/>
        <v>0.35314443676572216</v>
      </c>
      <c r="M30" s="6">
        <v>19.57</v>
      </c>
      <c r="N30" s="11">
        <f t="shared" si="2"/>
        <v>21.016999999999999</v>
      </c>
      <c r="O30" s="11">
        <v>20.946000000000002</v>
      </c>
      <c r="P30" s="4">
        <v>4.5819999999999999</v>
      </c>
      <c r="Q30" s="10">
        <f t="shared" si="3"/>
        <v>5.093</v>
      </c>
      <c r="R30" s="10">
        <v>4.4790000000000001</v>
      </c>
      <c r="S30" s="10">
        <f t="shared" si="4"/>
        <v>0.24232763952990438</v>
      </c>
      <c r="T30" s="10">
        <f t="shared" si="5"/>
        <v>0.21383557719851046</v>
      </c>
      <c r="U30">
        <f t="shared" si="6"/>
        <v>1.6744809109176155</v>
      </c>
      <c r="V30">
        <f t="shared" si="7"/>
        <v>0.78353531132469711</v>
      </c>
      <c r="W30" s="6">
        <v>0.93500000000000005</v>
      </c>
      <c r="X30" s="6">
        <v>0.83699999999999997</v>
      </c>
      <c r="Y30" s="4">
        <v>0.41099999999999998</v>
      </c>
      <c r="Z30" s="10">
        <f t="shared" si="8"/>
        <v>0.49103942652329746</v>
      </c>
      <c r="AA30" s="10">
        <f t="shared" si="9"/>
        <v>0.43957219251336893</v>
      </c>
      <c r="AB30" s="6">
        <v>1.119</v>
      </c>
      <c r="AC30" s="6">
        <v>29.855</v>
      </c>
      <c r="AD30" s="4">
        <v>0.40699999999999997</v>
      </c>
      <c r="AE30" s="10">
        <f t="shared" si="10"/>
        <v>26.680071492403933</v>
      </c>
      <c r="AF30" s="10">
        <f t="shared" si="11"/>
        <v>0.36371760500446826</v>
      </c>
      <c r="AG30" s="6">
        <v>30.908000000000001</v>
      </c>
      <c r="AH30" s="4">
        <v>10.718999999999999</v>
      </c>
      <c r="AI30" s="11">
        <f t="shared" si="12"/>
        <v>32.962000000000003</v>
      </c>
      <c r="AJ30" s="10">
        <f t="shared" si="13"/>
        <v>11.536999999999999</v>
      </c>
      <c r="AK30" s="10">
        <f t="shared" si="14"/>
        <v>0.35000910138947872</v>
      </c>
      <c r="AM30" s="4">
        <f t="shared" si="15"/>
        <v>9.5719999999999992</v>
      </c>
      <c r="AO30" s="4">
        <f t="shared" si="16"/>
        <v>6.0219101123595499E-2</v>
      </c>
      <c r="AP30" s="4">
        <f t="shared" si="17"/>
        <v>2.5162921348314608E-2</v>
      </c>
      <c r="AQ30" s="4">
        <f t="shared" si="18"/>
        <v>2.8612359550561798E-2</v>
      </c>
      <c r="AR30" s="4">
        <f t="shared" si="19"/>
        <v>5.3775280898876399E-2</v>
      </c>
    </row>
    <row r="31" spans="1:44" s="4" customFormat="1" x14ac:dyDescent="0.25">
      <c r="A31" s="4" t="s">
        <v>44</v>
      </c>
      <c r="B31" s="4" t="s">
        <v>185</v>
      </c>
      <c r="C31" s="4">
        <v>30</v>
      </c>
      <c r="D31" s="4">
        <v>178</v>
      </c>
      <c r="E31" s="4" t="s">
        <v>21</v>
      </c>
      <c r="F31" s="10">
        <v>71</v>
      </c>
      <c r="G31" s="10">
        <v>41.5</v>
      </c>
      <c r="H31" s="6">
        <v>0.80700000000000005</v>
      </c>
      <c r="I31" s="4">
        <v>0.27600000000000002</v>
      </c>
      <c r="J31" s="6">
        <v>0.82299999999999995</v>
      </c>
      <c r="K31" s="10">
        <f t="shared" si="0"/>
        <v>0.33535844471445936</v>
      </c>
      <c r="L31" s="10">
        <f t="shared" si="1"/>
        <v>0.34200743494423791</v>
      </c>
      <c r="M31" s="6">
        <v>11.961</v>
      </c>
      <c r="N31" s="11">
        <f t="shared" si="2"/>
        <v>12.768000000000001</v>
      </c>
      <c r="O31" s="11">
        <v>16.227</v>
      </c>
      <c r="P31" s="4">
        <v>2.6349999999999998</v>
      </c>
      <c r="Q31" s="10">
        <f t="shared" si="3"/>
        <v>2.9109999999999996</v>
      </c>
      <c r="R31" s="10">
        <v>2.1850000000000001</v>
      </c>
      <c r="S31" s="10">
        <f t="shared" si="4"/>
        <v>0.22799185463659144</v>
      </c>
      <c r="T31" s="10">
        <f t="shared" si="5"/>
        <v>0.13465212300486842</v>
      </c>
      <c r="U31">
        <f t="shared" si="6"/>
        <v>3.2494279176201371</v>
      </c>
      <c r="V31">
        <f t="shared" si="7"/>
        <v>1.3932496075353218</v>
      </c>
      <c r="W31" s="6">
        <v>1.143</v>
      </c>
      <c r="X31" s="6">
        <v>1.032</v>
      </c>
      <c r="Y31" s="4">
        <v>0.49199999999999999</v>
      </c>
      <c r="Z31" s="10">
        <f t="shared" si="8"/>
        <v>0.47674418604651159</v>
      </c>
      <c r="AA31" s="10">
        <f t="shared" si="9"/>
        <v>0.43044619422572178</v>
      </c>
      <c r="AB31" s="6">
        <v>1.4410000000000001</v>
      </c>
      <c r="AC31" s="6">
        <v>45.453000000000003</v>
      </c>
      <c r="AD31" s="4">
        <v>0.48799999999999999</v>
      </c>
      <c r="AE31" s="10">
        <f t="shared" si="10"/>
        <v>31.542678695350453</v>
      </c>
      <c r="AF31" s="10">
        <f t="shared" si="11"/>
        <v>0.33865371269951422</v>
      </c>
      <c r="AG31" s="6">
        <v>35.996000000000002</v>
      </c>
      <c r="AH31" s="4">
        <v>11.664</v>
      </c>
      <c r="AI31" s="11">
        <f t="shared" si="12"/>
        <v>38.580000000000005</v>
      </c>
      <c r="AJ31" s="10">
        <f t="shared" si="13"/>
        <v>12.643999999999998</v>
      </c>
      <c r="AK31" s="10">
        <f t="shared" si="14"/>
        <v>0.32773457750129592</v>
      </c>
      <c r="AM31" s="4">
        <f t="shared" si="15"/>
        <v>5.0960000000000001</v>
      </c>
      <c r="AO31" s="4">
        <f t="shared" si="16"/>
        <v>6.5528089887640445E-2</v>
      </c>
      <c r="AP31" s="4">
        <f t="shared" si="17"/>
        <v>1.2275280898876405E-2</v>
      </c>
      <c r="AQ31" s="4">
        <f t="shared" si="18"/>
        <v>1.6353932584269662E-2</v>
      </c>
      <c r="AR31" s="4">
        <f t="shared" si="19"/>
        <v>2.8629213483146069E-2</v>
      </c>
    </row>
    <row r="32" spans="1:44" s="4" customFormat="1" x14ac:dyDescent="0.25">
      <c r="A32" s="4" t="s">
        <v>45</v>
      </c>
      <c r="B32" s="4" t="s">
        <v>185</v>
      </c>
      <c r="C32" s="4">
        <v>31</v>
      </c>
      <c r="D32" s="4">
        <v>178</v>
      </c>
      <c r="E32" s="4" t="s">
        <v>19</v>
      </c>
      <c r="F32" s="10">
        <v>56</v>
      </c>
      <c r="G32" s="10">
        <v>34</v>
      </c>
      <c r="H32" s="6">
        <v>1.35</v>
      </c>
      <c r="I32" s="6">
        <v>0.48899999999999999</v>
      </c>
      <c r="J32" s="6">
        <v>1.3069999999999999</v>
      </c>
      <c r="K32" s="10">
        <f t="shared" si="0"/>
        <v>0.37413925019127775</v>
      </c>
      <c r="L32" s="10">
        <f t="shared" si="1"/>
        <v>0.36222222222222217</v>
      </c>
      <c r="M32" s="6">
        <v>17.527000000000001</v>
      </c>
      <c r="N32" s="11">
        <f t="shared" si="2"/>
        <v>18.877000000000002</v>
      </c>
      <c r="O32" s="11">
        <v>7.5640000000000001</v>
      </c>
      <c r="P32" s="6">
        <v>3.2010000000000001</v>
      </c>
      <c r="Q32" s="10">
        <f t="shared" si="3"/>
        <v>3.69</v>
      </c>
      <c r="R32" s="11">
        <v>0.73</v>
      </c>
      <c r="S32" s="10">
        <f t="shared" si="4"/>
        <v>0.19547597605551728</v>
      </c>
      <c r="T32" s="10">
        <f t="shared" si="5"/>
        <v>9.6509783183500786E-2</v>
      </c>
      <c r="U32">
        <f t="shared" si="6"/>
        <v>7.6712328767123283</v>
      </c>
      <c r="V32">
        <f t="shared" si="7"/>
        <v>1.2669683257918551</v>
      </c>
      <c r="W32" s="6">
        <v>1.0489999999999999</v>
      </c>
      <c r="X32" s="6">
        <v>0.91</v>
      </c>
      <c r="Y32" s="6">
        <v>0.51600000000000001</v>
      </c>
      <c r="Z32" s="10">
        <f t="shared" si="8"/>
        <v>0.56703296703296702</v>
      </c>
      <c r="AA32" s="10">
        <f t="shared" si="9"/>
        <v>0.49189704480457586</v>
      </c>
      <c r="AB32" s="6">
        <v>1.282</v>
      </c>
      <c r="AC32" s="6">
        <v>34.58</v>
      </c>
      <c r="AD32" s="6">
        <v>0.57299999999999995</v>
      </c>
      <c r="AE32" s="10">
        <f t="shared" si="10"/>
        <v>26.973478939157566</v>
      </c>
      <c r="AF32" s="10">
        <f t="shared" si="11"/>
        <v>0.44695787831513256</v>
      </c>
      <c r="AG32" s="6">
        <v>19.004000000000001</v>
      </c>
      <c r="AH32" s="6">
        <v>8.09</v>
      </c>
      <c r="AI32" s="11">
        <f t="shared" si="12"/>
        <v>21.335000000000001</v>
      </c>
      <c r="AJ32" s="10">
        <f t="shared" si="13"/>
        <v>9.1790000000000003</v>
      </c>
      <c r="AK32" s="10">
        <f t="shared" si="14"/>
        <v>0.43023201312397469</v>
      </c>
      <c r="AM32" s="4">
        <f t="shared" si="15"/>
        <v>4.42</v>
      </c>
      <c r="AO32" s="4">
        <f t="shared" si="16"/>
        <v>4.5449438202247193E-2</v>
      </c>
      <c r="AP32" s="4">
        <f t="shared" si="17"/>
        <v>4.1011235955056178E-3</v>
      </c>
      <c r="AQ32" s="4">
        <f t="shared" si="18"/>
        <v>2.0730337078651684E-2</v>
      </c>
      <c r="AR32" s="4">
        <f t="shared" si="19"/>
        <v>2.4831460674157303E-2</v>
      </c>
    </row>
    <row r="33" spans="1:44" s="4" customFormat="1" x14ac:dyDescent="0.25">
      <c r="A33" s="4" t="s">
        <v>46</v>
      </c>
      <c r="B33" s="4" t="s">
        <v>185</v>
      </c>
      <c r="C33" s="4">
        <v>32</v>
      </c>
      <c r="D33" s="4">
        <v>152</v>
      </c>
      <c r="E33" s="4" t="s">
        <v>23</v>
      </c>
      <c r="F33" s="10">
        <v>67</v>
      </c>
      <c r="G33" s="10">
        <v>29.5</v>
      </c>
      <c r="H33" s="6">
        <v>0.69</v>
      </c>
      <c r="I33" s="6">
        <v>0.221</v>
      </c>
      <c r="J33" s="6">
        <v>0.65100000000000002</v>
      </c>
      <c r="K33" s="10">
        <f t="shared" si="0"/>
        <v>0.33947772657450076</v>
      </c>
      <c r="L33" s="10">
        <f t="shared" si="1"/>
        <v>0.32028985507246377</v>
      </c>
      <c r="M33" s="6">
        <v>8.6460000000000008</v>
      </c>
      <c r="N33" s="11">
        <f t="shared" si="2"/>
        <v>9.3360000000000003</v>
      </c>
      <c r="O33" s="11">
        <v>6.4770000000000003</v>
      </c>
      <c r="P33" s="6">
        <v>1.8080000000000001</v>
      </c>
      <c r="Q33" s="10">
        <f t="shared" si="3"/>
        <v>2.0289999999999999</v>
      </c>
      <c r="R33" s="11">
        <v>0.88500000000000001</v>
      </c>
      <c r="S33" s="10">
        <f t="shared" si="4"/>
        <v>0.21733076263924592</v>
      </c>
      <c r="T33" s="10">
        <f t="shared" si="5"/>
        <v>0.13663733209819359</v>
      </c>
      <c r="U33">
        <f t="shared" si="6"/>
        <v>7.5706214689265536</v>
      </c>
      <c r="V33">
        <f t="shared" si="7"/>
        <v>2.2992450240219631</v>
      </c>
      <c r="W33" s="6">
        <v>1.736</v>
      </c>
      <c r="X33" s="6">
        <v>1.552</v>
      </c>
      <c r="Y33" s="6">
        <v>0.79800000000000004</v>
      </c>
      <c r="Z33" s="10">
        <f t="shared" si="8"/>
        <v>0.51417525773195882</v>
      </c>
      <c r="AA33" s="10">
        <f t="shared" si="9"/>
        <v>0.45967741935483875</v>
      </c>
      <c r="AB33" s="6">
        <v>0.97599999999999998</v>
      </c>
      <c r="AC33" s="6">
        <v>25.43</v>
      </c>
      <c r="AD33" s="6">
        <v>0.42399999999999999</v>
      </c>
      <c r="AE33" s="10">
        <f t="shared" si="10"/>
        <v>26.055327868852459</v>
      </c>
      <c r="AF33" s="10">
        <f t="shared" si="11"/>
        <v>0.4344262295081967</v>
      </c>
      <c r="AG33" s="6">
        <v>20.393999999999998</v>
      </c>
      <c r="AH33" s="6">
        <v>8.3019999999999996</v>
      </c>
      <c r="AI33" s="11">
        <f t="shared" si="12"/>
        <v>23.105999999999998</v>
      </c>
      <c r="AJ33" s="10">
        <f t="shared" si="13"/>
        <v>9.5239999999999991</v>
      </c>
      <c r="AK33" s="10">
        <f t="shared" si="14"/>
        <v>0.41218731065524106</v>
      </c>
      <c r="AM33" s="4">
        <f t="shared" si="15"/>
        <v>2.9139999999999997</v>
      </c>
      <c r="AO33" s="4">
        <f t="shared" si="16"/>
        <v>5.4618421052631573E-2</v>
      </c>
      <c r="AP33" s="4">
        <f t="shared" si="17"/>
        <v>5.8223684210526316E-3</v>
      </c>
      <c r="AQ33" s="4">
        <f t="shared" si="18"/>
        <v>1.3348684210526315E-2</v>
      </c>
      <c r="AR33" s="4">
        <f t="shared" si="19"/>
        <v>1.9171052631578946E-2</v>
      </c>
    </row>
    <row r="34" spans="1:44" s="4" customFormat="1" x14ac:dyDescent="0.25">
      <c r="A34" s="4" t="s">
        <v>47</v>
      </c>
      <c r="B34" s="4" t="s">
        <v>185</v>
      </c>
      <c r="C34" s="4">
        <v>33</v>
      </c>
      <c r="D34" s="4">
        <v>178</v>
      </c>
      <c r="E34" s="4" t="s">
        <v>21</v>
      </c>
      <c r="F34" s="10">
        <v>78</v>
      </c>
      <c r="G34" s="10">
        <v>24.5</v>
      </c>
      <c r="H34" s="6">
        <v>1.9350000000000001</v>
      </c>
      <c r="I34" s="4">
        <v>0.871</v>
      </c>
      <c r="J34" s="6">
        <v>1.655</v>
      </c>
      <c r="K34" s="10">
        <f t="shared" si="0"/>
        <v>0.52628398791540787</v>
      </c>
      <c r="L34" s="10">
        <f t="shared" si="1"/>
        <v>0.45012919896640824</v>
      </c>
      <c r="M34" s="6">
        <v>19.911000000000001</v>
      </c>
      <c r="N34" s="11">
        <f t="shared" si="2"/>
        <v>21.846</v>
      </c>
      <c r="O34" s="11">
        <v>13.489000000000001</v>
      </c>
      <c r="P34" s="4">
        <v>5.8570000000000002</v>
      </c>
      <c r="Q34" s="10">
        <f t="shared" si="3"/>
        <v>6.7279999999999998</v>
      </c>
      <c r="R34" s="10">
        <v>2.8279999999999998</v>
      </c>
      <c r="S34" s="10">
        <f t="shared" si="4"/>
        <v>0.3079739998169001</v>
      </c>
      <c r="T34" s="10">
        <f t="shared" si="5"/>
        <v>0.20965230928905032</v>
      </c>
      <c r="U34">
        <f t="shared" si="6"/>
        <v>2.7581329561527581</v>
      </c>
      <c r="V34">
        <f t="shared" si="7"/>
        <v>0.81624110506488079</v>
      </c>
      <c r="W34" s="6">
        <v>1.4550000000000001</v>
      </c>
      <c r="X34" s="6">
        <v>1.25</v>
      </c>
      <c r="Y34" s="4">
        <v>0.69799999999999995</v>
      </c>
      <c r="Z34" s="10">
        <f t="shared" si="8"/>
        <v>0.55840000000000001</v>
      </c>
      <c r="AA34" s="10">
        <f t="shared" si="9"/>
        <v>0.47972508591065288</v>
      </c>
      <c r="AB34" s="6">
        <v>1.0249999999999999</v>
      </c>
      <c r="AC34" s="6">
        <v>27.677</v>
      </c>
      <c r="AD34" s="4">
        <v>0.39800000000000002</v>
      </c>
      <c r="AE34" s="10">
        <f t="shared" si="10"/>
        <v>27.001951219512197</v>
      </c>
      <c r="AF34" s="10">
        <f t="shared" si="11"/>
        <v>0.38829268292682934</v>
      </c>
      <c r="AG34" s="6">
        <v>36.878</v>
      </c>
      <c r="AH34" s="4">
        <v>14.051</v>
      </c>
      <c r="AI34" s="11">
        <f t="shared" si="12"/>
        <v>39.357999999999997</v>
      </c>
      <c r="AJ34" s="10">
        <f t="shared" si="13"/>
        <v>15.147</v>
      </c>
      <c r="AK34" s="10">
        <f t="shared" si="14"/>
        <v>0.38485187255449976</v>
      </c>
      <c r="AM34" s="4">
        <f t="shared" si="15"/>
        <v>9.5559999999999992</v>
      </c>
      <c r="AO34" s="4">
        <f t="shared" si="16"/>
        <v>7.8938202247191017E-2</v>
      </c>
      <c r="AP34" s="4">
        <f t="shared" si="17"/>
        <v>1.58876404494382E-2</v>
      </c>
      <c r="AQ34" s="4">
        <f t="shared" si="18"/>
        <v>3.7797752808988762E-2</v>
      </c>
      <c r="AR34" s="4">
        <f t="shared" si="19"/>
        <v>5.3685393258426958E-2</v>
      </c>
    </row>
    <row r="35" spans="1:44" s="4" customFormat="1" x14ac:dyDescent="0.25">
      <c r="A35" s="4" t="s">
        <v>48</v>
      </c>
      <c r="B35" s="4" t="s">
        <v>185</v>
      </c>
      <c r="C35" s="4">
        <v>34</v>
      </c>
      <c r="D35" s="4">
        <v>152</v>
      </c>
      <c r="E35" s="4" t="s">
        <v>23</v>
      </c>
      <c r="F35" s="10">
        <v>68</v>
      </c>
      <c r="G35" s="10">
        <v>56</v>
      </c>
      <c r="H35" s="6">
        <v>0.746</v>
      </c>
      <c r="I35" s="6">
        <v>0.22600000000000001</v>
      </c>
      <c r="J35" s="6">
        <v>0.755</v>
      </c>
      <c r="K35" s="10">
        <f t="shared" si="0"/>
        <v>0.29933774834437088</v>
      </c>
      <c r="L35" s="10">
        <f t="shared" ref="L35:L66" si="20">I35/H35</f>
        <v>0.30294906166219843</v>
      </c>
      <c r="M35" s="6">
        <v>7.7329999999999997</v>
      </c>
      <c r="N35" s="11">
        <f t="shared" ref="N35:N66" si="21">M35+H35</f>
        <v>8.4789999999999992</v>
      </c>
      <c r="O35" s="11">
        <v>3.9830000000000001</v>
      </c>
      <c r="P35" s="6">
        <v>1.595</v>
      </c>
      <c r="Q35" s="10">
        <f t="shared" ref="Q35:Q66" si="22">P35+I35</f>
        <v>1.821</v>
      </c>
      <c r="R35" s="11">
        <v>0.76400000000000001</v>
      </c>
      <c r="S35" s="10">
        <f t="shared" ref="S35:S66" si="23">Q35/N35</f>
        <v>0.21476589220426939</v>
      </c>
      <c r="T35" s="10">
        <f t="shared" ref="T35:T66" si="24">R35/O35</f>
        <v>0.19181521466231483</v>
      </c>
      <c r="U35">
        <f t="shared" ref="U35:U66" si="25">F35/10/R35</f>
        <v>8.9005235602094235</v>
      </c>
      <c r="V35">
        <f t="shared" ref="V35:V66" si="26">F35/10/(R35 +Q35)</f>
        <v>2.6305609284332689</v>
      </c>
      <c r="W35" s="6">
        <v>1.4</v>
      </c>
      <c r="X35" s="6">
        <v>0.96299999999999997</v>
      </c>
      <c r="Y35" s="6">
        <v>0.58299999999999996</v>
      </c>
      <c r="Z35" s="10">
        <f t="shared" ref="Z35:Z66" si="27">Y35/X35</f>
        <v>0.6053997923156802</v>
      </c>
      <c r="AA35" s="10">
        <f t="shared" ref="AA35:AA66" si="28">Y35/W35</f>
        <v>0.41642857142857143</v>
      </c>
      <c r="AB35" s="6">
        <v>0.80400000000000005</v>
      </c>
      <c r="AC35" s="6">
        <v>16.565999999999999</v>
      </c>
      <c r="AD35" s="6">
        <v>0.32</v>
      </c>
      <c r="AE35" s="10">
        <f t="shared" ref="AE35:AE66" si="29">AC35/AB35</f>
        <v>20.604477611940297</v>
      </c>
      <c r="AF35" s="10">
        <f t="shared" ref="AF35:AF66" si="30">AD35/AB35</f>
        <v>0.39800995024875618</v>
      </c>
      <c r="AG35" s="6">
        <v>15.781000000000001</v>
      </c>
      <c r="AH35" s="6">
        <v>5.4160000000000004</v>
      </c>
      <c r="AI35" s="11">
        <f t="shared" ref="AI35:AI66" si="31">AG35+AB35+W35</f>
        <v>17.984999999999999</v>
      </c>
      <c r="AJ35" s="10">
        <f t="shared" ref="AJ35:AJ66" si="32">AH35+AD35+Y35</f>
        <v>6.3190000000000008</v>
      </c>
      <c r="AK35" s="10">
        <f t="shared" ref="AK35:AK66" si="33">AJ35/AI35</f>
        <v>0.35134834584375874</v>
      </c>
      <c r="AM35" s="4">
        <f t="shared" ref="AM35:AM66" si="34">Q35+R35</f>
        <v>2.585</v>
      </c>
      <c r="AO35" s="4">
        <f t="shared" si="16"/>
        <v>3.5631578947368424E-2</v>
      </c>
      <c r="AP35" s="4">
        <f t="shared" si="17"/>
        <v>5.0263157894736843E-3</v>
      </c>
      <c r="AQ35" s="4">
        <f t="shared" si="18"/>
        <v>1.1980263157894737E-2</v>
      </c>
      <c r="AR35" s="4">
        <f t="shared" si="19"/>
        <v>1.7006578947368421E-2</v>
      </c>
    </row>
    <row r="36" spans="1:44" s="4" customFormat="1" x14ac:dyDescent="0.25">
      <c r="A36" s="4" t="s">
        <v>49</v>
      </c>
      <c r="B36" s="4" t="s">
        <v>185</v>
      </c>
      <c r="C36" s="4">
        <v>35</v>
      </c>
      <c r="D36" s="4">
        <v>178</v>
      </c>
      <c r="E36" s="4" t="s">
        <v>19</v>
      </c>
      <c r="F36" s="10">
        <v>55</v>
      </c>
      <c r="G36" s="10">
        <v>20</v>
      </c>
      <c r="H36" s="6">
        <v>0.87</v>
      </c>
      <c r="I36" s="6">
        <v>0.32300000000000001</v>
      </c>
      <c r="J36" s="6">
        <v>0.81100000000000005</v>
      </c>
      <c r="K36" s="10">
        <f t="shared" si="0"/>
        <v>0.39827373612823674</v>
      </c>
      <c r="L36" s="10">
        <f t="shared" si="20"/>
        <v>0.37126436781609196</v>
      </c>
      <c r="M36" s="6">
        <v>9.3059999999999992</v>
      </c>
      <c r="N36" s="11">
        <f t="shared" si="21"/>
        <v>10.175999999999998</v>
      </c>
      <c r="O36" s="11">
        <v>12.48</v>
      </c>
      <c r="P36" s="6">
        <v>1.875</v>
      </c>
      <c r="Q36" s="10">
        <f t="shared" si="22"/>
        <v>2.198</v>
      </c>
      <c r="R36" s="11">
        <v>1.673</v>
      </c>
      <c r="S36" s="10">
        <f t="shared" si="23"/>
        <v>0.21599842767295602</v>
      </c>
      <c r="T36" s="10">
        <f t="shared" si="24"/>
        <v>0.13405448717948718</v>
      </c>
      <c r="U36">
        <f t="shared" si="25"/>
        <v>3.2875074716078898</v>
      </c>
      <c r="V36">
        <f t="shared" si="26"/>
        <v>1.4208214931542238</v>
      </c>
      <c r="W36" s="6">
        <v>0.78</v>
      </c>
      <c r="X36" s="6">
        <v>0.68500000000000005</v>
      </c>
      <c r="Y36" s="6">
        <v>0.35799999999999998</v>
      </c>
      <c r="Z36" s="10">
        <f t="shared" si="27"/>
        <v>0.52262773722627731</v>
      </c>
      <c r="AA36" s="10">
        <f t="shared" si="28"/>
        <v>0.45897435897435895</v>
      </c>
      <c r="AB36" s="6">
        <v>0.82199999999999995</v>
      </c>
      <c r="AC36" s="6">
        <v>23.423999999999999</v>
      </c>
      <c r="AD36" s="6">
        <v>0.34499999999999997</v>
      </c>
      <c r="AE36" s="10">
        <f t="shared" si="29"/>
        <v>28.496350364963504</v>
      </c>
      <c r="AF36" s="10">
        <f t="shared" si="30"/>
        <v>0.41970802919708028</v>
      </c>
      <c r="AG36" s="6">
        <v>14.896000000000001</v>
      </c>
      <c r="AH36" s="6">
        <v>5.9420000000000002</v>
      </c>
      <c r="AI36" s="11">
        <f t="shared" si="31"/>
        <v>16.498000000000001</v>
      </c>
      <c r="AJ36" s="10">
        <f t="shared" si="32"/>
        <v>6.6449999999999996</v>
      </c>
      <c r="AK36" s="10">
        <f t="shared" si="33"/>
        <v>0.40277609407200865</v>
      </c>
      <c r="AM36" s="4">
        <f t="shared" si="34"/>
        <v>3.871</v>
      </c>
      <c r="AO36" s="4">
        <f t="shared" si="16"/>
        <v>3.3382022471910112E-2</v>
      </c>
      <c r="AP36" s="4">
        <f t="shared" si="17"/>
        <v>9.3988764044943829E-3</v>
      </c>
      <c r="AQ36" s="4">
        <f t="shared" si="18"/>
        <v>1.2348314606741573E-2</v>
      </c>
      <c r="AR36" s="4">
        <f t="shared" si="19"/>
        <v>2.1747191011235956E-2</v>
      </c>
    </row>
    <row r="37" spans="1:44" s="4" customFormat="1" x14ac:dyDescent="0.25">
      <c r="A37" s="4" t="s">
        <v>50</v>
      </c>
      <c r="B37" s="4" t="s">
        <v>185</v>
      </c>
      <c r="C37" s="4">
        <v>36</v>
      </c>
      <c r="D37" s="4">
        <v>152</v>
      </c>
      <c r="E37" s="4" t="s">
        <v>23</v>
      </c>
      <c r="F37" s="10">
        <v>49.5</v>
      </c>
      <c r="G37" s="10">
        <v>24.8</v>
      </c>
      <c r="H37" s="6">
        <v>0.08</v>
      </c>
      <c r="I37" s="6">
        <v>3.3000000000000002E-2</v>
      </c>
      <c r="J37" s="6" t="s">
        <v>51</v>
      </c>
      <c r="K37" s="10" t="s">
        <v>51</v>
      </c>
      <c r="L37" s="10">
        <f t="shared" si="20"/>
        <v>0.41250000000000003</v>
      </c>
      <c r="M37" s="6">
        <v>1.3420000000000001</v>
      </c>
      <c r="N37" s="11">
        <f t="shared" si="21"/>
        <v>1.4220000000000002</v>
      </c>
      <c r="O37" s="11">
        <v>1.2709999999999999</v>
      </c>
      <c r="P37" s="6">
        <v>0.28000000000000003</v>
      </c>
      <c r="Q37" s="10">
        <f t="shared" si="22"/>
        <v>0.31300000000000006</v>
      </c>
      <c r="R37" s="11">
        <v>0.15</v>
      </c>
      <c r="S37" s="10">
        <f t="shared" si="23"/>
        <v>0.22011251758087202</v>
      </c>
      <c r="T37" s="10">
        <f t="shared" si="24"/>
        <v>0.11801730920535013</v>
      </c>
      <c r="U37">
        <f t="shared" si="25"/>
        <v>33</v>
      </c>
      <c r="V37">
        <f t="shared" si="26"/>
        <v>10.691144708423325</v>
      </c>
      <c r="W37" s="6">
        <v>0.377</v>
      </c>
      <c r="X37" s="4" t="s">
        <v>51</v>
      </c>
      <c r="Y37" s="6">
        <v>0.14299999999999999</v>
      </c>
      <c r="Z37" s="10" t="e">
        <f t="shared" si="27"/>
        <v>#VALUE!</v>
      </c>
      <c r="AA37" s="10">
        <f t="shared" si="28"/>
        <v>0.37931034482758619</v>
      </c>
      <c r="AB37" s="6">
        <v>0.57699999999999996</v>
      </c>
      <c r="AC37" s="6">
        <v>15.836</v>
      </c>
      <c r="AD37" s="6">
        <v>0.16500000000000001</v>
      </c>
      <c r="AE37" s="10">
        <f t="shared" si="29"/>
        <v>27.445407279029464</v>
      </c>
      <c r="AF37" s="10">
        <f t="shared" si="30"/>
        <v>0.28596187175043331</v>
      </c>
      <c r="AG37" s="6">
        <v>4.2880000000000003</v>
      </c>
      <c r="AH37" s="6">
        <v>1.0920000000000001</v>
      </c>
      <c r="AI37" s="11">
        <f t="shared" si="31"/>
        <v>5.242</v>
      </c>
      <c r="AJ37" s="10">
        <f t="shared" si="32"/>
        <v>1.4000000000000001</v>
      </c>
      <c r="AK37" s="10">
        <f t="shared" si="33"/>
        <v>0.26707363601678752</v>
      </c>
      <c r="AM37" s="4">
        <f t="shared" si="34"/>
        <v>0.46300000000000008</v>
      </c>
      <c r="AO37" s="4">
        <f t="shared" si="16"/>
        <v>7.1842105263157903E-3</v>
      </c>
      <c r="AP37" s="4">
        <f t="shared" si="17"/>
        <v>9.8684210526315793E-4</v>
      </c>
      <c r="AQ37" s="4">
        <f t="shared" si="18"/>
        <v>2.0592105263157897E-3</v>
      </c>
      <c r="AR37" s="4">
        <f t="shared" si="19"/>
        <v>3.046052631578948E-3</v>
      </c>
    </row>
    <row r="38" spans="1:44" s="4" customFormat="1" x14ac:dyDescent="0.25">
      <c r="A38" s="4" t="s">
        <v>52</v>
      </c>
      <c r="B38" s="4" t="s">
        <v>185</v>
      </c>
      <c r="C38" s="4">
        <v>37</v>
      </c>
      <c r="D38" s="4">
        <v>178</v>
      </c>
      <c r="E38" s="4" t="s">
        <v>21</v>
      </c>
      <c r="F38" s="10">
        <v>78</v>
      </c>
      <c r="G38" s="10">
        <v>37.5</v>
      </c>
      <c r="H38" s="6">
        <v>0.99399999999999999</v>
      </c>
      <c r="I38" s="4">
        <v>0.30599999999999999</v>
      </c>
      <c r="J38" s="6">
        <v>0.999</v>
      </c>
      <c r="K38" s="10">
        <f t="shared" ref="K38:K69" si="35">I38/J38</f>
        <v>0.30630630630630629</v>
      </c>
      <c r="L38" s="10">
        <f t="shared" si="20"/>
        <v>0.30784708249496984</v>
      </c>
      <c r="M38" s="6">
        <v>13.712999999999999</v>
      </c>
      <c r="N38" s="11">
        <f t="shared" si="21"/>
        <v>14.706999999999999</v>
      </c>
      <c r="O38" s="11">
        <v>7.4989999999999997</v>
      </c>
      <c r="P38" s="4">
        <v>2.3559999999999999</v>
      </c>
      <c r="Q38" s="10">
        <f t="shared" si="22"/>
        <v>2.6619999999999999</v>
      </c>
      <c r="R38" s="10">
        <v>0.80400000000000005</v>
      </c>
      <c r="S38" s="10">
        <f t="shared" si="23"/>
        <v>0.18100224382946897</v>
      </c>
      <c r="T38" s="10">
        <f t="shared" si="24"/>
        <v>0.10721429523936526</v>
      </c>
      <c r="U38">
        <f t="shared" si="25"/>
        <v>9.7014925373134329</v>
      </c>
      <c r="V38">
        <f t="shared" si="26"/>
        <v>2.2504327755337563</v>
      </c>
      <c r="W38" s="6">
        <v>0.93799999999999994</v>
      </c>
      <c r="X38" s="6">
        <v>0.90300000000000002</v>
      </c>
      <c r="Y38" s="4">
        <v>0.36199999999999999</v>
      </c>
      <c r="Z38" s="10">
        <f t="shared" si="27"/>
        <v>0.4008859357696567</v>
      </c>
      <c r="AA38" s="10">
        <f t="shared" si="28"/>
        <v>0.38592750533049042</v>
      </c>
      <c r="AB38" s="6">
        <v>1.054</v>
      </c>
      <c r="AC38" s="6">
        <v>27.498999999999999</v>
      </c>
      <c r="AD38" s="4">
        <v>0.26500000000000001</v>
      </c>
      <c r="AE38" s="10">
        <f t="shared" si="29"/>
        <v>26.090132827324474</v>
      </c>
      <c r="AF38" s="10">
        <f t="shared" si="30"/>
        <v>0.25142314990512332</v>
      </c>
      <c r="AG38" s="6">
        <v>25.388999999999999</v>
      </c>
      <c r="AH38" s="4">
        <v>6.87</v>
      </c>
      <c r="AI38" s="11">
        <f t="shared" si="31"/>
        <v>27.380999999999997</v>
      </c>
      <c r="AJ38" s="10">
        <f t="shared" si="32"/>
        <v>7.4969999999999999</v>
      </c>
      <c r="AK38" s="10">
        <f t="shared" si="33"/>
        <v>0.27380300208173552</v>
      </c>
      <c r="AM38" s="4">
        <f t="shared" si="34"/>
        <v>3.4660000000000002</v>
      </c>
      <c r="AO38" s="4">
        <f t="shared" si="16"/>
        <v>3.8595505617977525E-2</v>
      </c>
      <c r="AP38" s="4">
        <f t="shared" si="17"/>
        <v>4.5168539325842697E-3</v>
      </c>
      <c r="AQ38" s="4">
        <f t="shared" si="18"/>
        <v>1.4955056179775281E-2</v>
      </c>
      <c r="AR38" s="4">
        <f t="shared" si="19"/>
        <v>1.9471910112359551E-2</v>
      </c>
    </row>
    <row r="39" spans="1:44" s="4" customFormat="1" x14ac:dyDescent="0.25">
      <c r="A39" s="4" t="s">
        <v>53</v>
      </c>
      <c r="B39" s="4" t="s">
        <v>185</v>
      </c>
      <c r="C39" s="4">
        <v>38</v>
      </c>
      <c r="D39" s="4">
        <v>152</v>
      </c>
      <c r="E39" s="4" t="s">
        <v>23</v>
      </c>
      <c r="F39" s="10">
        <v>57</v>
      </c>
      <c r="G39" s="10">
        <v>44</v>
      </c>
      <c r="H39" s="6">
        <v>0.629</v>
      </c>
      <c r="I39" s="6">
        <v>0.23300000000000001</v>
      </c>
      <c r="J39" s="6">
        <v>0.58199999999999996</v>
      </c>
      <c r="K39" s="10">
        <f t="shared" si="35"/>
        <v>0.40034364261168387</v>
      </c>
      <c r="L39" s="10">
        <f t="shared" si="20"/>
        <v>0.37042925278219396</v>
      </c>
      <c r="M39" s="6">
        <v>5.2320000000000002</v>
      </c>
      <c r="N39" s="11">
        <f t="shared" si="21"/>
        <v>5.8610000000000007</v>
      </c>
      <c r="O39" s="11">
        <v>4.5119999999999996</v>
      </c>
      <c r="P39" s="6">
        <v>1.026</v>
      </c>
      <c r="Q39" s="10">
        <f t="shared" si="22"/>
        <v>1.2590000000000001</v>
      </c>
      <c r="R39" s="11">
        <v>0.53100000000000003</v>
      </c>
      <c r="S39" s="10">
        <f t="shared" si="23"/>
        <v>0.21480975942671898</v>
      </c>
      <c r="T39" s="10">
        <f t="shared" si="24"/>
        <v>0.11768617021276598</v>
      </c>
      <c r="U39">
        <f t="shared" si="25"/>
        <v>10.734463276836157</v>
      </c>
      <c r="V39">
        <f t="shared" si="26"/>
        <v>3.1843575418994412</v>
      </c>
      <c r="W39" s="6">
        <v>1.0980000000000001</v>
      </c>
      <c r="X39" s="6">
        <v>0.97399999999999998</v>
      </c>
      <c r="Y39" s="6">
        <v>0.44400000000000001</v>
      </c>
      <c r="Z39" s="10">
        <f t="shared" si="27"/>
        <v>0.45585215605749491</v>
      </c>
      <c r="AA39" s="10">
        <f t="shared" si="28"/>
        <v>0.4043715846994535</v>
      </c>
      <c r="AB39" s="6">
        <v>1.2410000000000001</v>
      </c>
      <c r="AC39" s="6">
        <v>31.721</v>
      </c>
      <c r="AD39" s="6">
        <v>0.44</v>
      </c>
      <c r="AE39" s="10">
        <f t="shared" si="29"/>
        <v>25.560838033843673</v>
      </c>
      <c r="AF39" s="10">
        <f t="shared" si="30"/>
        <v>0.35455278001611601</v>
      </c>
      <c r="AG39" s="6">
        <v>19.254999999999999</v>
      </c>
      <c r="AH39" s="6">
        <v>5.7439999999999998</v>
      </c>
      <c r="AI39" s="11">
        <f t="shared" si="31"/>
        <v>21.593999999999998</v>
      </c>
      <c r="AJ39" s="10">
        <f t="shared" si="32"/>
        <v>6.6280000000000001</v>
      </c>
      <c r="AK39" s="10">
        <f t="shared" si="33"/>
        <v>0.30693711216078545</v>
      </c>
      <c r="AM39" s="4">
        <f t="shared" si="34"/>
        <v>1.79</v>
      </c>
      <c r="AO39" s="4">
        <f t="shared" si="16"/>
        <v>3.7789473684210526E-2</v>
      </c>
      <c r="AP39" s="4">
        <f t="shared" si="17"/>
        <v>3.4934210526315792E-3</v>
      </c>
      <c r="AQ39" s="4">
        <f t="shared" si="18"/>
        <v>8.2828947368421054E-3</v>
      </c>
      <c r="AR39" s="4">
        <f t="shared" si="19"/>
        <v>1.1776315789473685E-2</v>
      </c>
    </row>
    <row r="40" spans="1:44" s="4" customFormat="1" x14ac:dyDescent="0.25">
      <c r="A40" s="4" t="s">
        <v>54</v>
      </c>
      <c r="B40" s="4" t="s">
        <v>185</v>
      </c>
      <c r="C40" s="4">
        <v>39</v>
      </c>
      <c r="D40" s="4">
        <v>178</v>
      </c>
      <c r="E40" s="4" t="s">
        <v>21</v>
      </c>
      <c r="F40" s="10">
        <v>83</v>
      </c>
      <c r="G40" s="10">
        <v>60</v>
      </c>
      <c r="H40" s="6">
        <v>2.528</v>
      </c>
      <c r="I40" s="4">
        <v>0.95199999999999996</v>
      </c>
      <c r="J40" s="6">
        <v>2.359</v>
      </c>
      <c r="K40" s="10">
        <f t="shared" si="35"/>
        <v>0.40356083086053413</v>
      </c>
      <c r="L40" s="10">
        <f t="shared" si="20"/>
        <v>0.37658227848101261</v>
      </c>
      <c r="M40" s="6">
        <v>23.209</v>
      </c>
      <c r="N40" s="11">
        <f t="shared" si="21"/>
        <v>25.736999999999998</v>
      </c>
      <c r="O40" s="11">
        <v>26.847999999999999</v>
      </c>
      <c r="P40" s="4">
        <v>3.48</v>
      </c>
      <c r="Q40" s="10">
        <f t="shared" si="22"/>
        <v>4.4320000000000004</v>
      </c>
      <c r="R40" s="10">
        <v>5.226</v>
      </c>
      <c r="S40" s="10">
        <f t="shared" si="23"/>
        <v>0.17220344251466763</v>
      </c>
      <c r="T40" s="10">
        <f t="shared" si="24"/>
        <v>0.19465137067938021</v>
      </c>
      <c r="U40">
        <f t="shared" si="25"/>
        <v>1.5882127822426331</v>
      </c>
      <c r="V40">
        <f t="shared" si="26"/>
        <v>0.85939117829778422</v>
      </c>
      <c r="W40" s="6">
        <v>2.8130000000000002</v>
      </c>
      <c r="X40" s="6">
        <v>2.4900000000000002</v>
      </c>
      <c r="Y40" s="4">
        <v>1.262</v>
      </c>
      <c r="Z40" s="10">
        <f t="shared" si="27"/>
        <v>0.50682730923694774</v>
      </c>
      <c r="AA40" s="10">
        <f t="shared" si="28"/>
        <v>0.44863135442587981</v>
      </c>
      <c r="AB40" s="6">
        <v>0.82499999999999996</v>
      </c>
      <c r="AC40" s="6">
        <v>22.209</v>
      </c>
      <c r="AD40" s="4">
        <v>0.37</v>
      </c>
      <c r="AE40" s="10">
        <f t="shared" si="29"/>
        <v>26.92</v>
      </c>
      <c r="AF40" s="10">
        <f t="shared" si="30"/>
        <v>0.44848484848484849</v>
      </c>
      <c r="AG40" s="6">
        <v>44.926000000000002</v>
      </c>
      <c r="AH40" s="4">
        <v>1.887</v>
      </c>
      <c r="AI40" s="11">
        <f t="shared" si="31"/>
        <v>48.564000000000007</v>
      </c>
      <c r="AJ40" s="10">
        <f t="shared" si="32"/>
        <v>3.5190000000000001</v>
      </c>
      <c r="AK40" s="10">
        <f t="shared" si="33"/>
        <v>7.2461082283172717E-2</v>
      </c>
      <c r="AM40" s="4">
        <f t="shared" si="34"/>
        <v>9.6580000000000013</v>
      </c>
      <c r="AO40" s="4">
        <f t="shared" si="16"/>
        <v>1.0601123595505618E-2</v>
      </c>
      <c r="AP40" s="4">
        <f t="shared" si="17"/>
        <v>2.9359550561797752E-2</v>
      </c>
      <c r="AQ40" s="4">
        <f t="shared" si="18"/>
        <v>2.4898876404494383E-2</v>
      </c>
      <c r="AR40" s="4">
        <f t="shared" si="19"/>
        <v>5.4258426966292142E-2</v>
      </c>
    </row>
    <row r="41" spans="1:44" s="4" customFormat="1" x14ac:dyDescent="0.25">
      <c r="A41" s="4" t="s">
        <v>56</v>
      </c>
      <c r="B41" s="4" t="s">
        <v>185</v>
      </c>
      <c r="C41" s="4">
        <v>40</v>
      </c>
      <c r="D41" s="4">
        <v>178</v>
      </c>
      <c r="E41" s="4" t="s">
        <v>19</v>
      </c>
      <c r="F41" s="10">
        <v>65</v>
      </c>
      <c r="G41" s="10">
        <v>37</v>
      </c>
      <c r="H41" s="19">
        <v>1.0549999999999999</v>
      </c>
      <c r="I41" s="20">
        <v>0.38800000000000001</v>
      </c>
      <c r="J41" s="19">
        <v>0.94</v>
      </c>
      <c r="K41" s="20">
        <f t="shared" si="35"/>
        <v>0.41276595744680855</v>
      </c>
      <c r="L41" s="20">
        <f t="shared" si="20"/>
        <v>0.36777251184834125</v>
      </c>
      <c r="M41" s="19">
        <v>1.5640000000000001</v>
      </c>
      <c r="N41" s="19">
        <f t="shared" si="21"/>
        <v>2.6189999999999998</v>
      </c>
      <c r="O41" s="19">
        <v>13.621</v>
      </c>
      <c r="P41" s="20">
        <v>2.2549999999999999</v>
      </c>
      <c r="Q41" s="20">
        <f t="shared" si="22"/>
        <v>2.6429999999999998</v>
      </c>
      <c r="R41" s="20">
        <v>1.6479999999999999</v>
      </c>
      <c r="S41" s="20">
        <f t="shared" si="23"/>
        <v>1.0091638029782359</v>
      </c>
      <c r="T41" s="10">
        <f t="shared" si="24"/>
        <v>0.12098964833712648</v>
      </c>
      <c r="U41">
        <f t="shared" si="25"/>
        <v>3.9441747572815538</v>
      </c>
      <c r="V41">
        <f t="shared" si="26"/>
        <v>1.5147984152878118</v>
      </c>
      <c r="W41" s="6">
        <v>1.2829999999999999</v>
      </c>
      <c r="X41" s="6">
        <v>1.1200000000000001</v>
      </c>
      <c r="Y41" s="4">
        <v>0.55700000000000005</v>
      </c>
      <c r="Z41" s="10">
        <f t="shared" si="27"/>
        <v>0.49732142857142858</v>
      </c>
      <c r="AA41" s="10">
        <f t="shared" si="28"/>
        <v>0.43413873733437264</v>
      </c>
      <c r="AB41" s="6">
        <v>0.47099999999999997</v>
      </c>
      <c r="AC41" s="6">
        <v>14.327999999999999</v>
      </c>
      <c r="AD41" s="4">
        <v>0.17599999999999999</v>
      </c>
      <c r="AE41" s="10">
        <f t="shared" si="29"/>
        <v>30.420382165605098</v>
      </c>
      <c r="AF41" s="10">
        <f t="shared" si="30"/>
        <v>0.37367303609341823</v>
      </c>
      <c r="AG41" s="6">
        <v>26.178000000000001</v>
      </c>
      <c r="AH41" s="4">
        <v>10.396000000000001</v>
      </c>
      <c r="AI41" s="11">
        <f t="shared" si="31"/>
        <v>27.932000000000002</v>
      </c>
      <c r="AJ41" s="10">
        <f t="shared" si="32"/>
        <v>11.129000000000001</v>
      </c>
      <c r="AK41" s="10">
        <f t="shared" si="33"/>
        <v>0.3984319060575684</v>
      </c>
      <c r="AM41" s="4">
        <f t="shared" si="34"/>
        <v>4.2909999999999995</v>
      </c>
      <c r="AO41" s="4">
        <f t="shared" si="16"/>
        <v>5.8404494382022477E-2</v>
      </c>
      <c r="AP41" s="4">
        <f t="shared" si="17"/>
        <v>9.258426966292135E-3</v>
      </c>
      <c r="AQ41" s="4">
        <f t="shared" si="18"/>
        <v>1.4848314606741572E-2</v>
      </c>
      <c r="AR41" s="4">
        <f t="shared" si="19"/>
        <v>2.4106741573033705E-2</v>
      </c>
    </row>
    <row r="42" spans="1:44" s="4" customFormat="1" x14ac:dyDescent="0.25">
      <c r="A42" s="4" t="s">
        <v>57</v>
      </c>
      <c r="B42" s="4" t="s">
        <v>185</v>
      </c>
      <c r="C42" s="4">
        <v>41</v>
      </c>
      <c r="D42" s="4">
        <v>178</v>
      </c>
      <c r="E42" s="4" t="s">
        <v>19</v>
      </c>
      <c r="F42" s="10">
        <v>85.5</v>
      </c>
      <c r="G42" s="10">
        <v>40</v>
      </c>
      <c r="H42" s="6">
        <v>0.80500000000000005</v>
      </c>
      <c r="I42" s="4">
        <v>0.28899999999999998</v>
      </c>
      <c r="J42" s="6">
        <v>0.72599999999999998</v>
      </c>
      <c r="K42" s="10">
        <f t="shared" si="35"/>
        <v>0.39807162534435259</v>
      </c>
      <c r="L42" s="10">
        <f t="shared" si="20"/>
        <v>0.35900621118012416</v>
      </c>
      <c r="M42" s="6">
        <v>9.3940000000000001</v>
      </c>
      <c r="N42" s="11">
        <f t="shared" si="21"/>
        <v>10.199</v>
      </c>
      <c r="O42" s="11">
        <v>10.254</v>
      </c>
      <c r="P42" s="4">
        <v>1.756</v>
      </c>
      <c r="Q42" s="10">
        <f t="shared" si="22"/>
        <v>2.0449999999999999</v>
      </c>
      <c r="R42" s="10">
        <v>1.1259999999999999</v>
      </c>
      <c r="S42" s="10">
        <f t="shared" si="23"/>
        <v>0.20050985390724579</v>
      </c>
      <c r="T42" s="10">
        <f t="shared" si="24"/>
        <v>0.10981080553930173</v>
      </c>
      <c r="U42">
        <f t="shared" si="25"/>
        <v>7.593250444049735</v>
      </c>
      <c r="V42">
        <f t="shared" si="26"/>
        <v>2.6963103122043521</v>
      </c>
      <c r="W42" s="6">
        <v>0.92900000000000005</v>
      </c>
      <c r="X42" s="6">
        <v>0.80800000000000005</v>
      </c>
      <c r="Y42" s="4">
        <v>0.39</v>
      </c>
      <c r="Z42" s="10">
        <f t="shared" si="27"/>
        <v>0.48267326732673266</v>
      </c>
      <c r="AA42" s="10">
        <f t="shared" si="28"/>
        <v>0.41980624327233584</v>
      </c>
      <c r="AB42" s="6">
        <v>0.57199999999999995</v>
      </c>
      <c r="AC42" s="6">
        <v>18.100999999999999</v>
      </c>
      <c r="AD42" s="4">
        <v>0.23699999999999999</v>
      </c>
      <c r="AE42" s="10">
        <f t="shared" si="29"/>
        <v>31.645104895104897</v>
      </c>
      <c r="AF42" s="10">
        <f t="shared" si="30"/>
        <v>0.41433566433566432</v>
      </c>
      <c r="AG42" s="6">
        <v>23.574999999999999</v>
      </c>
      <c r="AH42" s="4">
        <v>8.6959999999999997</v>
      </c>
      <c r="AI42" s="11">
        <f t="shared" si="31"/>
        <v>25.075999999999997</v>
      </c>
      <c r="AJ42" s="10">
        <f t="shared" si="32"/>
        <v>9.3230000000000004</v>
      </c>
      <c r="AK42" s="10">
        <f t="shared" si="33"/>
        <v>0.37178975913223805</v>
      </c>
      <c r="AM42" s="4">
        <f t="shared" si="34"/>
        <v>3.1709999999999998</v>
      </c>
      <c r="AO42" s="4">
        <f t="shared" si="16"/>
        <v>4.8853932584269663E-2</v>
      </c>
      <c r="AP42" s="4">
        <f t="shared" si="17"/>
        <v>6.3258426966292126E-3</v>
      </c>
      <c r="AQ42" s="4">
        <f t="shared" si="18"/>
        <v>1.148876404494382E-2</v>
      </c>
      <c r="AR42" s="4">
        <f t="shared" si="19"/>
        <v>1.7814606741573032E-2</v>
      </c>
    </row>
    <row r="43" spans="1:44" s="4" customFormat="1" x14ac:dyDescent="0.25">
      <c r="A43" s="4" t="s">
        <v>58</v>
      </c>
      <c r="B43" s="4" t="s">
        <v>185</v>
      </c>
      <c r="C43" s="4">
        <v>42</v>
      </c>
      <c r="D43" s="4">
        <v>152</v>
      </c>
      <c r="E43" s="4" t="s">
        <v>23</v>
      </c>
      <c r="F43" s="10">
        <v>59</v>
      </c>
      <c r="G43" s="10">
        <v>52.5</v>
      </c>
      <c r="H43" s="6">
        <v>0.23599999999999999</v>
      </c>
      <c r="I43" s="6">
        <v>9.0999999999999998E-2</v>
      </c>
      <c r="J43" s="6">
        <v>0.20899999999999999</v>
      </c>
      <c r="K43" s="10">
        <f t="shared" si="35"/>
        <v>0.4354066985645933</v>
      </c>
      <c r="L43" s="10">
        <f t="shared" si="20"/>
        <v>0.38559322033898308</v>
      </c>
      <c r="M43" s="6">
        <v>3.1920000000000002</v>
      </c>
      <c r="N43" s="11">
        <f t="shared" si="21"/>
        <v>3.4279999999999999</v>
      </c>
      <c r="O43" s="11">
        <v>2.3039999999999998</v>
      </c>
      <c r="P43" s="6">
        <v>0.76500000000000001</v>
      </c>
      <c r="Q43" s="10">
        <f t="shared" si="22"/>
        <v>0.85599999999999998</v>
      </c>
      <c r="R43" s="11">
        <v>0.378</v>
      </c>
      <c r="S43" s="10">
        <f t="shared" si="23"/>
        <v>0.24970828471411902</v>
      </c>
      <c r="T43" s="10">
        <f t="shared" si="24"/>
        <v>0.1640625</v>
      </c>
      <c r="U43">
        <f t="shared" si="25"/>
        <v>15.608465608465609</v>
      </c>
      <c r="V43">
        <f t="shared" si="26"/>
        <v>4.7811993517017832</v>
      </c>
      <c r="W43" s="6">
        <v>0.93799999999999994</v>
      </c>
      <c r="X43" s="6">
        <v>0.78700000000000003</v>
      </c>
      <c r="Y43" s="6">
        <v>0.40799999999999997</v>
      </c>
      <c r="Z43" s="10">
        <f t="shared" si="27"/>
        <v>0.51842439644218541</v>
      </c>
      <c r="AA43" s="10">
        <f t="shared" si="28"/>
        <v>0.43496801705756927</v>
      </c>
      <c r="AB43" s="6">
        <v>1.052</v>
      </c>
      <c r="AC43" s="6">
        <v>23.204000000000001</v>
      </c>
      <c r="AD43" s="6">
        <v>0.372</v>
      </c>
      <c r="AE43" s="10">
        <f t="shared" si="29"/>
        <v>22.057034220532319</v>
      </c>
      <c r="AF43" s="10">
        <f t="shared" si="30"/>
        <v>0.3536121673003802</v>
      </c>
      <c r="AG43" s="6">
        <v>9.5069999999999997</v>
      </c>
      <c r="AH43" s="6">
        <v>4.5039999999999996</v>
      </c>
      <c r="AI43" s="11">
        <f t="shared" si="31"/>
        <v>11.497</v>
      </c>
      <c r="AJ43" s="10">
        <f t="shared" si="32"/>
        <v>5.2839999999999998</v>
      </c>
      <c r="AK43" s="10">
        <f t="shared" si="33"/>
        <v>0.45959815604070625</v>
      </c>
      <c r="AM43" s="4">
        <f t="shared" si="34"/>
        <v>1.234</v>
      </c>
      <c r="AO43" s="4">
        <f t="shared" si="16"/>
        <v>2.9631578947368419E-2</v>
      </c>
      <c r="AP43" s="4">
        <f t="shared" si="17"/>
        <v>2.486842105263158E-3</v>
      </c>
      <c r="AQ43" s="4">
        <f t="shared" si="18"/>
        <v>5.6315789473684206E-3</v>
      </c>
      <c r="AR43" s="4">
        <f t="shared" si="19"/>
        <v>8.1184210526315786E-3</v>
      </c>
    </row>
    <row r="44" spans="1:44" s="4" customFormat="1" x14ac:dyDescent="0.25">
      <c r="A44" s="4" t="s">
        <v>59</v>
      </c>
      <c r="B44" s="4" t="s">
        <v>185</v>
      </c>
      <c r="C44" s="4">
        <v>43</v>
      </c>
      <c r="D44" s="4">
        <v>152</v>
      </c>
      <c r="E44" s="4" t="s">
        <v>23</v>
      </c>
      <c r="F44" s="10">
        <v>53.5</v>
      </c>
      <c r="G44" s="10">
        <v>54.3</v>
      </c>
      <c r="H44" s="6">
        <v>9.2999999999999999E-2</v>
      </c>
      <c r="I44" s="6">
        <v>2.9000000000000001E-2</v>
      </c>
      <c r="J44" s="6">
        <v>7.1999999999999995E-2</v>
      </c>
      <c r="K44" s="10">
        <f t="shared" si="35"/>
        <v>0.40277777777777785</v>
      </c>
      <c r="L44" s="10">
        <f t="shared" si="20"/>
        <v>0.31182795698924731</v>
      </c>
      <c r="M44" s="6">
        <v>1.494</v>
      </c>
      <c r="N44" s="11">
        <f t="shared" si="21"/>
        <v>1.587</v>
      </c>
      <c r="O44" s="11">
        <v>1.623</v>
      </c>
      <c r="P44" s="6">
        <v>0.29299999999999998</v>
      </c>
      <c r="Q44" s="10">
        <f t="shared" si="22"/>
        <v>0.32200000000000001</v>
      </c>
      <c r="R44" s="11">
        <v>0.28799999999999998</v>
      </c>
      <c r="S44" s="10">
        <f t="shared" si="23"/>
        <v>0.20289855072463769</v>
      </c>
      <c r="T44" s="10">
        <f t="shared" si="24"/>
        <v>0.17744916820702403</v>
      </c>
      <c r="U44">
        <f t="shared" si="25"/>
        <v>18.576388888888889</v>
      </c>
      <c r="V44">
        <f t="shared" si="26"/>
        <v>8.7704918032786878</v>
      </c>
      <c r="W44" s="6">
        <v>0.39200000000000002</v>
      </c>
      <c r="X44" s="6">
        <v>0.33300000000000002</v>
      </c>
      <c r="Y44" s="6">
        <v>0.14499999999999999</v>
      </c>
      <c r="Z44" s="10">
        <f t="shared" si="27"/>
        <v>0.43543543543543539</v>
      </c>
      <c r="AA44" s="10">
        <f t="shared" si="28"/>
        <v>0.36989795918367341</v>
      </c>
      <c r="AB44" s="6">
        <v>0.79200000000000004</v>
      </c>
      <c r="AC44" s="6">
        <v>17.753</v>
      </c>
      <c r="AD44" s="6">
        <v>0.23400000000000001</v>
      </c>
      <c r="AE44" s="10">
        <f t="shared" si="29"/>
        <v>22.415404040404038</v>
      </c>
      <c r="AF44" s="10">
        <f t="shared" si="30"/>
        <v>0.29545454545454547</v>
      </c>
      <c r="AG44" s="6">
        <v>16.481999999999999</v>
      </c>
      <c r="AH44" s="6">
        <v>1.5</v>
      </c>
      <c r="AI44" s="11">
        <f t="shared" si="31"/>
        <v>17.666</v>
      </c>
      <c r="AJ44" s="10">
        <f t="shared" si="32"/>
        <v>1.879</v>
      </c>
      <c r="AK44" s="10">
        <f t="shared" si="33"/>
        <v>0.10636250424544322</v>
      </c>
      <c r="AM44" s="4">
        <f t="shared" si="34"/>
        <v>0.61</v>
      </c>
      <c r="AO44" s="4">
        <f t="shared" si="16"/>
        <v>9.8684210526315784E-3</v>
      </c>
      <c r="AP44" s="4">
        <f t="shared" si="17"/>
        <v>1.8947368421052631E-3</v>
      </c>
      <c r="AQ44" s="4">
        <f t="shared" si="18"/>
        <v>2.1184210526315789E-3</v>
      </c>
      <c r="AR44" s="4">
        <f t="shared" si="19"/>
        <v>4.0131578947368417E-3</v>
      </c>
    </row>
    <row r="45" spans="1:44" s="4" customFormat="1" x14ac:dyDescent="0.25">
      <c r="A45" s="4" t="s">
        <v>60</v>
      </c>
      <c r="B45" s="4" t="s">
        <v>185</v>
      </c>
      <c r="C45" s="4">
        <v>44</v>
      </c>
      <c r="D45" s="4">
        <v>178</v>
      </c>
      <c r="E45" s="4" t="s">
        <v>21</v>
      </c>
      <c r="F45" s="10">
        <v>78</v>
      </c>
      <c r="G45" s="10">
        <v>64.3</v>
      </c>
      <c r="H45" s="6">
        <v>1.57</v>
      </c>
      <c r="I45" s="4">
        <v>0.58899999999999997</v>
      </c>
      <c r="J45" s="6">
        <v>1.4410000000000001</v>
      </c>
      <c r="K45" s="10">
        <f t="shared" si="35"/>
        <v>0.40874392782789726</v>
      </c>
      <c r="L45" s="10">
        <f t="shared" si="20"/>
        <v>0.37515923566878978</v>
      </c>
      <c r="M45" s="6">
        <v>20.829000000000001</v>
      </c>
      <c r="N45" s="11">
        <f t="shared" si="21"/>
        <v>22.399000000000001</v>
      </c>
      <c r="O45" s="11">
        <v>21.495000000000001</v>
      </c>
      <c r="P45" s="4">
        <v>3.6280000000000001</v>
      </c>
      <c r="Q45" s="10">
        <f t="shared" si="22"/>
        <v>4.2170000000000005</v>
      </c>
      <c r="R45" s="10">
        <v>2.2280000000000002</v>
      </c>
      <c r="S45" s="10">
        <f t="shared" si="23"/>
        <v>0.18826733336309659</v>
      </c>
      <c r="T45" s="10">
        <f t="shared" si="24"/>
        <v>0.10365201209583624</v>
      </c>
      <c r="U45">
        <f t="shared" si="25"/>
        <v>3.5008976660682221</v>
      </c>
      <c r="V45">
        <f t="shared" si="26"/>
        <v>1.2102404965089215</v>
      </c>
      <c r="W45" s="6">
        <v>1.6279999999999999</v>
      </c>
      <c r="X45" s="6">
        <v>1.429</v>
      </c>
      <c r="Y45" s="4">
        <v>0.69399999999999995</v>
      </c>
      <c r="Z45" s="10">
        <f t="shared" si="27"/>
        <v>0.48565430370888729</v>
      </c>
      <c r="AA45" s="10">
        <f t="shared" si="28"/>
        <v>0.42628992628992629</v>
      </c>
      <c r="AB45" s="6">
        <v>0.56100000000000005</v>
      </c>
      <c r="AC45" s="6">
        <v>16.776</v>
      </c>
      <c r="AD45" s="4">
        <v>0.216</v>
      </c>
      <c r="AE45" s="10">
        <f t="shared" si="29"/>
        <v>29.903743315508017</v>
      </c>
      <c r="AF45" s="10">
        <f t="shared" si="30"/>
        <v>0.38502673796791442</v>
      </c>
      <c r="AG45" s="6">
        <v>36.106999999999999</v>
      </c>
      <c r="AH45" s="4">
        <v>13.651</v>
      </c>
      <c r="AI45" s="11">
        <f t="shared" si="31"/>
        <v>38.295999999999999</v>
      </c>
      <c r="AJ45" s="10">
        <f t="shared" si="32"/>
        <v>14.561</v>
      </c>
      <c r="AK45" s="10">
        <f t="shared" si="33"/>
        <v>0.38022247754334659</v>
      </c>
      <c r="AM45" s="4">
        <f t="shared" si="34"/>
        <v>6.4450000000000003</v>
      </c>
      <c r="AO45" s="4">
        <f t="shared" si="16"/>
        <v>7.6691011235955051E-2</v>
      </c>
      <c r="AP45" s="4">
        <f t="shared" si="17"/>
        <v>1.2516853932584272E-2</v>
      </c>
      <c r="AQ45" s="4">
        <f t="shared" si="18"/>
        <v>2.3691011235955059E-2</v>
      </c>
      <c r="AR45" s="4">
        <f t="shared" si="19"/>
        <v>3.6207865168539327E-2</v>
      </c>
    </row>
    <row r="46" spans="1:44" s="4" customFormat="1" x14ac:dyDescent="0.25">
      <c r="A46" s="4" t="s">
        <v>61</v>
      </c>
      <c r="B46" s="4" t="s">
        <v>185</v>
      </c>
      <c r="C46" s="4">
        <v>45</v>
      </c>
      <c r="D46" s="4">
        <v>178</v>
      </c>
      <c r="E46" s="4" t="s">
        <v>19</v>
      </c>
      <c r="F46" s="10">
        <v>74</v>
      </c>
      <c r="G46" s="10">
        <v>36.5</v>
      </c>
      <c r="H46" s="6">
        <v>1.0960000000000001</v>
      </c>
      <c r="I46" s="4">
        <v>0.41899999999999998</v>
      </c>
      <c r="J46" s="6">
        <v>1.026</v>
      </c>
      <c r="K46" s="10">
        <f t="shared" si="35"/>
        <v>0.40838206627680307</v>
      </c>
      <c r="L46" s="10">
        <f t="shared" si="20"/>
        <v>0.38229927007299264</v>
      </c>
      <c r="M46" s="6">
        <v>10.477</v>
      </c>
      <c r="N46" s="11">
        <f t="shared" si="21"/>
        <v>11.573</v>
      </c>
      <c r="O46" s="11">
        <v>11.944000000000001</v>
      </c>
      <c r="P46" s="4">
        <v>2.29</v>
      </c>
      <c r="Q46" s="10">
        <f t="shared" si="22"/>
        <v>2.7090000000000001</v>
      </c>
      <c r="R46" s="10">
        <v>1.4019999999999999</v>
      </c>
      <c r="S46" s="10">
        <f t="shared" si="23"/>
        <v>0.23407932256113367</v>
      </c>
      <c r="T46" s="10">
        <f t="shared" si="24"/>
        <v>0.11738111185532484</v>
      </c>
      <c r="U46">
        <f t="shared" si="25"/>
        <v>5.2781740370898724</v>
      </c>
      <c r="V46">
        <f t="shared" si="26"/>
        <v>1.8000486499635127</v>
      </c>
      <c r="W46" s="6">
        <v>1.383</v>
      </c>
      <c r="X46" s="6">
        <v>1.21</v>
      </c>
      <c r="Y46" s="4">
        <v>0.60099999999999998</v>
      </c>
      <c r="Z46" s="10">
        <f t="shared" si="27"/>
        <v>0.49669421487603305</v>
      </c>
      <c r="AA46" s="10">
        <f t="shared" si="28"/>
        <v>0.43456254519161241</v>
      </c>
      <c r="AB46" s="6">
        <v>0.84099999999999997</v>
      </c>
      <c r="AC46" s="6">
        <v>24.155000000000001</v>
      </c>
      <c r="AD46" s="4">
        <v>0.34399999999999997</v>
      </c>
      <c r="AE46" s="10">
        <f t="shared" si="29"/>
        <v>28.721759809750299</v>
      </c>
      <c r="AF46" s="10">
        <f t="shared" si="30"/>
        <v>0.40903686087990487</v>
      </c>
      <c r="AG46" s="6">
        <v>21.885000000000002</v>
      </c>
      <c r="AH46" s="4">
        <v>9.0909999999999993</v>
      </c>
      <c r="AI46" s="11">
        <f t="shared" si="31"/>
        <v>24.109000000000002</v>
      </c>
      <c r="AJ46" s="10">
        <f t="shared" si="32"/>
        <v>10.035999999999998</v>
      </c>
      <c r="AK46" s="10">
        <f t="shared" si="33"/>
        <v>0.41627607947239609</v>
      </c>
      <c r="AM46" s="4">
        <f t="shared" si="34"/>
        <v>4.1109999999999998</v>
      </c>
      <c r="AO46" s="4">
        <f t="shared" si="16"/>
        <v>5.1073033707865166E-2</v>
      </c>
      <c r="AP46" s="4">
        <f t="shared" si="17"/>
        <v>7.8764044943820215E-3</v>
      </c>
      <c r="AQ46" s="4">
        <f t="shared" si="18"/>
        <v>1.5219101123595506E-2</v>
      </c>
      <c r="AR46" s="4">
        <f t="shared" si="19"/>
        <v>2.3095505617977526E-2</v>
      </c>
    </row>
    <row r="47" spans="1:44" s="4" customFormat="1" x14ac:dyDescent="0.25">
      <c r="A47" s="4" t="s">
        <v>62</v>
      </c>
      <c r="B47" s="4" t="s">
        <v>185</v>
      </c>
      <c r="C47" s="4">
        <v>46</v>
      </c>
      <c r="D47" s="4">
        <v>178</v>
      </c>
      <c r="E47" s="4" t="s">
        <v>19</v>
      </c>
      <c r="F47" s="10">
        <v>45.5</v>
      </c>
      <c r="G47" s="10">
        <v>41</v>
      </c>
      <c r="H47" s="6">
        <v>0.79200000000000004</v>
      </c>
      <c r="I47" s="4">
        <v>0.27200000000000002</v>
      </c>
      <c r="J47" s="6">
        <v>0.73499999999999999</v>
      </c>
      <c r="K47" s="10">
        <f t="shared" si="35"/>
        <v>0.37006802721088439</v>
      </c>
      <c r="L47" s="10">
        <f t="shared" si="20"/>
        <v>0.34343434343434343</v>
      </c>
      <c r="M47" s="6">
        <v>7.5730000000000004</v>
      </c>
      <c r="N47" s="11">
        <f t="shared" si="21"/>
        <v>8.3650000000000002</v>
      </c>
      <c r="O47" s="11">
        <v>4.9569999999999999</v>
      </c>
      <c r="P47" s="4">
        <v>1.4019999999999999</v>
      </c>
      <c r="Q47" s="10">
        <f t="shared" si="22"/>
        <v>1.6739999999999999</v>
      </c>
      <c r="R47" s="10">
        <v>0.63200000000000001</v>
      </c>
      <c r="S47" s="10">
        <f t="shared" si="23"/>
        <v>0.20011954572624027</v>
      </c>
      <c r="T47" s="10">
        <f t="shared" si="24"/>
        <v>0.12749646963889449</v>
      </c>
      <c r="U47">
        <f t="shared" si="25"/>
        <v>7.1993670886075947</v>
      </c>
      <c r="V47">
        <f t="shared" si="26"/>
        <v>1.9731136166522114</v>
      </c>
      <c r="W47" s="6">
        <v>1.2350000000000001</v>
      </c>
      <c r="X47" s="6">
        <v>1.075</v>
      </c>
      <c r="Y47" s="4">
        <v>0.52</v>
      </c>
      <c r="Z47" s="10">
        <f t="shared" si="27"/>
        <v>0.48372093023255819</v>
      </c>
      <c r="AA47" s="10">
        <f t="shared" si="28"/>
        <v>0.42105263157894735</v>
      </c>
      <c r="AB47" s="6">
        <v>0.91</v>
      </c>
      <c r="AC47" s="6">
        <v>25.89</v>
      </c>
      <c r="AD47" s="4">
        <v>0.35599999999999998</v>
      </c>
      <c r="AE47" s="10">
        <f t="shared" si="29"/>
        <v>28.450549450549449</v>
      </c>
      <c r="AF47" s="10">
        <f t="shared" si="30"/>
        <v>0.39120879120879115</v>
      </c>
      <c r="AG47" s="6">
        <v>16.34</v>
      </c>
      <c r="AH47" s="4">
        <v>6.0860000000000003</v>
      </c>
      <c r="AI47" s="11">
        <f t="shared" si="31"/>
        <v>18.484999999999999</v>
      </c>
      <c r="AJ47" s="10">
        <f t="shared" si="32"/>
        <v>6.9619999999999997</v>
      </c>
      <c r="AK47" s="10">
        <f t="shared" si="33"/>
        <v>0.37662969975655936</v>
      </c>
      <c r="AM47" s="4">
        <f t="shared" si="34"/>
        <v>2.306</v>
      </c>
      <c r="AO47" s="4">
        <f t="shared" si="16"/>
        <v>3.4191011235955054E-2</v>
      </c>
      <c r="AP47" s="4">
        <f t="shared" si="17"/>
        <v>3.5505617977528089E-3</v>
      </c>
      <c r="AQ47" s="4">
        <f t="shared" si="18"/>
        <v>9.404494382022472E-3</v>
      </c>
      <c r="AR47" s="4">
        <f t="shared" si="19"/>
        <v>1.2955056179775281E-2</v>
      </c>
    </row>
    <row r="48" spans="1:44" s="4" customFormat="1" x14ac:dyDescent="0.25">
      <c r="A48" s="4" t="s">
        <v>63</v>
      </c>
      <c r="B48" s="4" t="s">
        <v>185</v>
      </c>
      <c r="C48" s="4">
        <v>47</v>
      </c>
      <c r="D48" s="4">
        <v>178</v>
      </c>
      <c r="E48" s="4" t="s">
        <v>21</v>
      </c>
      <c r="F48" s="10">
        <v>73.5</v>
      </c>
      <c r="G48" s="10">
        <v>44.5</v>
      </c>
      <c r="H48" s="6">
        <v>0.58699999999999997</v>
      </c>
      <c r="I48" s="4">
        <v>0.19800000000000001</v>
      </c>
      <c r="J48" s="6">
        <v>0.54700000000000004</v>
      </c>
      <c r="K48" s="10">
        <f t="shared" si="35"/>
        <v>0.36197440585009139</v>
      </c>
      <c r="L48" s="10">
        <f t="shared" si="20"/>
        <v>0.33730834752981265</v>
      </c>
      <c r="M48" s="6">
        <v>14.56</v>
      </c>
      <c r="N48" s="11">
        <f t="shared" si="21"/>
        <v>15.147</v>
      </c>
      <c r="O48" s="11">
        <v>23.951000000000001</v>
      </c>
      <c r="P48" s="4">
        <v>2.5209999999999999</v>
      </c>
      <c r="Q48" s="10">
        <f t="shared" si="22"/>
        <v>2.7189999999999999</v>
      </c>
      <c r="R48" s="10">
        <v>3.012</v>
      </c>
      <c r="S48" s="10">
        <f t="shared" si="23"/>
        <v>0.17950749323298343</v>
      </c>
      <c r="T48" s="10">
        <f t="shared" si="24"/>
        <v>0.12575675337146675</v>
      </c>
      <c r="U48">
        <f t="shared" si="25"/>
        <v>2.4402390438247012</v>
      </c>
      <c r="V48">
        <f t="shared" si="26"/>
        <v>1.282498691327866</v>
      </c>
      <c r="W48" s="6">
        <v>0.92600000000000005</v>
      </c>
      <c r="X48" s="6">
        <v>0.84</v>
      </c>
      <c r="Y48" s="4">
        <v>0.377</v>
      </c>
      <c r="Z48" s="10">
        <f t="shared" si="27"/>
        <v>0.44880952380952382</v>
      </c>
      <c r="AA48" s="10">
        <f t="shared" si="28"/>
        <v>0.40712742980561556</v>
      </c>
      <c r="AB48" s="6">
        <v>1.016</v>
      </c>
      <c r="AC48" s="6">
        <v>30.013999999999999</v>
      </c>
      <c r="AD48" s="4">
        <v>0.39600000000000002</v>
      </c>
      <c r="AE48" s="10">
        <f t="shared" si="29"/>
        <v>29.541338582677163</v>
      </c>
      <c r="AF48" s="10">
        <f t="shared" si="30"/>
        <v>0.38976377952755908</v>
      </c>
      <c r="AG48" s="6">
        <v>31.405000000000001</v>
      </c>
      <c r="AH48" s="4">
        <v>10.887</v>
      </c>
      <c r="AI48" s="11">
        <f t="shared" si="31"/>
        <v>33.347000000000001</v>
      </c>
      <c r="AJ48" s="10">
        <f t="shared" si="32"/>
        <v>11.660000000000002</v>
      </c>
      <c r="AK48" s="10">
        <f t="shared" si="33"/>
        <v>0.34965664077728137</v>
      </c>
      <c r="AM48" s="4">
        <f t="shared" si="34"/>
        <v>5.7309999999999999</v>
      </c>
      <c r="AO48" s="4">
        <f t="shared" si="16"/>
        <v>6.1162921348314608E-2</v>
      </c>
      <c r="AP48" s="4">
        <f t="shared" si="17"/>
        <v>1.6921348314606743E-2</v>
      </c>
      <c r="AQ48" s="4">
        <f t="shared" si="18"/>
        <v>1.5275280898876404E-2</v>
      </c>
      <c r="AR48" s="4">
        <f t="shared" si="19"/>
        <v>3.2196629213483145E-2</v>
      </c>
    </row>
    <row r="49" spans="1:44" s="4" customFormat="1" x14ac:dyDescent="0.25">
      <c r="A49" s="4" t="s">
        <v>64</v>
      </c>
      <c r="B49" s="4" t="s">
        <v>185</v>
      </c>
      <c r="C49" s="4">
        <v>48</v>
      </c>
      <c r="D49" s="4">
        <v>152</v>
      </c>
      <c r="E49" s="4" t="s">
        <v>23</v>
      </c>
      <c r="F49" s="10">
        <v>70</v>
      </c>
      <c r="G49" s="10">
        <v>39.5</v>
      </c>
      <c r="H49" s="6">
        <v>0.65200000000000002</v>
      </c>
      <c r="I49" s="6">
        <v>0.28000000000000003</v>
      </c>
      <c r="J49" s="6">
        <v>0.59499999999999997</v>
      </c>
      <c r="K49" s="10">
        <f t="shared" si="35"/>
        <v>0.4705882352941177</v>
      </c>
      <c r="L49" s="10">
        <f t="shared" si="20"/>
        <v>0.42944785276073622</v>
      </c>
      <c r="M49" s="6">
        <v>7.7060000000000004</v>
      </c>
      <c r="N49" s="11">
        <f t="shared" si="21"/>
        <v>8.3580000000000005</v>
      </c>
      <c r="O49" s="11">
        <v>1.2929999999999999</v>
      </c>
      <c r="P49" s="6">
        <v>1.5489999999999999</v>
      </c>
      <c r="Q49" s="10">
        <f t="shared" si="22"/>
        <v>1.829</v>
      </c>
      <c r="R49" s="11">
        <v>0.247</v>
      </c>
      <c r="S49" s="10">
        <f t="shared" si="23"/>
        <v>0.21883225652069871</v>
      </c>
      <c r="T49" s="10">
        <f t="shared" si="24"/>
        <v>0.19102861562258314</v>
      </c>
      <c r="U49">
        <f t="shared" si="25"/>
        <v>28.340080971659919</v>
      </c>
      <c r="V49">
        <f t="shared" si="26"/>
        <v>3.371868978805395</v>
      </c>
      <c r="W49" s="6">
        <v>0.90100000000000002</v>
      </c>
      <c r="X49" s="6">
        <v>0.80100000000000005</v>
      </c>
      <c r="Y49" s="6">
        <v>0.438</v>
      </c>
      <c r="Z49" s="10">
        <f t="shared" si="27"/>
        <v>0.54681647940074907</v>
      </c>
      <c r="AA49" s="10">
        <f t="shared" si="28"/>
        <v>0.48612652608213097</v>
      </c>
      <c r="AB49" s="6">
        <v>1.2390000000000001</v>
      </c>
      <c r="AC49" s="6">
        <v>31.562999999999999</v>
      </c>
      <c r="AD49" s="6">
        <v>0.52200000000000002</v>
      </c>
      <c r="AE49" s="10">
        <f t="shared" si="29"/>
        <v>25.474576271186439</v>
      </c>
      <c r="AF49" s="10">
        <f t="shared" si="30"/>
        <v>0.42130750605326872</v>
      </c>
      <c r="AG49" s="6">
        <v>9.5980000000000008</v>
      </c>
      <c r="AH49" s="6">
        <v>7.5590000000000002</v>
      </c>
      <c r="AI49" s="11">
        <f t="shared" si="31"/>
        <v>11.738000000000001</v>
      </c>
      <c r="AJ49" s="10">
        <f t="shared" si="32"/>
        <v>8.5190000000000001</v>
      </c>
      <c r="AK49" s="10">
        <f t="shared" si="33"/>
        <v>0.72576248083148742</v>
      </c>
      <c r="AM49" s="4">
        <f t="shared" si="34"/>
        <v>2.0760000000000001</v>
      </c>
      <c r="AO49" s="4">
        <f t="shared" si="16"/>
        <v>4.9730263157894736E-2</v>
      </c>
      <c r="AP49" s="4">
        <f t="shared" si="17"/>
        <v>1.6249999999999999E-3</v>
      </c>
      <c r="AQ49" s="4">
        <f t="shared" si="18"/>
        <v>1.2032894736842105E-2</v>
      </c>
      <c r="AR49" s="4">
        <f t="shared" si="19"/>
        <v>1.3657894736842105E-2</v>
      </c>
    </row>
    <row r="50" spans="1:44" s="4" customFormat="1" x14ac:dyDescent="0.25">
      <c r="A50" s="4" t="s">
        <v>70</v>
      </c>
      <c r="B50" s="4" t="s">
        <v>21</v>
      </c>
      <c r="C50" s="4">
        <v>1</v>
      </c>
      <c r="D50" s="4">
        <v>180</v>
      </c>
      <c r="E50" s="4" t="s">
        <v>21</v>
      </c>
      <c r="F50" s="10">
        <v>78</v>
      </c>
      <c r="G50" s="10">
        <v>84.5</v>
      </c>
      <c r="H50" s="6">
        <v>2.39</v>
      </c>
      <c r="I50" s="4">
        <v>0.89800000000000002</v>
      </c>
      <c r="J50" s="6">
        <v>2.1349999999999998</v>
      </c>
      <c r="K50" s="10">
        <f t="shared" si="35"/>
        <v>0.42060889929742395</v>
      </c>
      <c r="L50" s="10">
        <f t="shared" si="20"/>
        <v>0.37573221757322173</v>
      </c>
      <c r="M50" s="6">
        <v>22.55</v>
      </c>
      <c r="N50" s="11">
        <f t="shared" si="21"/>
        <v>24.94</v>
      </c>
      <c r="O50" s="11">
        <v>24.913</v>
      </c>
      <c r="P50" s="4">
        <v>8.49</v>
      </c>
      <c r="Q50" s="10">
        <f t="shared" si="22"/>
        <v>9.3879999999999999</v>
      </c>
      <c r="R50" s="10">
        <v>6.7549999999999999</v>
      </c>
      <c r="S50" s="10">
        <f t="shared" si="23"/>
        <v>0.37642341619887726</v>
      </c>
      <c r="T50" s="10">
        <f t="shared" si="24"/>
        <v>0.27114357965720709</v>
      </c>
      <c r="U50">
        <f t="shared" si="25"/>
        <v>1.1547002220577349</v>
      </c>
      <c r="V50">
        <f t="shared" si="26"/>
        <v>0.48318156476491353</v>
      </c>
      <c r="W50" s="6">
        <v>2.5449999999999999</v>
      </c>
      <c r="X50" s="6">
        <v>2.242</v>
      </c>
      <c r="Y50" s="4">
        <v>1.028</v>
      </c>
      <c r="Z50" s="10">
        <f t="shared" si="27"/>
        <v>0.45851917930419267</v>
      </c>
      <c r="AA50" s="10">
        <f t="shared" si="28"/>
        <v>0.4039292730844794</v>
      </c>
      <c r="AB50" s="6">
        <v>2.0649999999999999</v>
      </c>
      <c r="AC50" s="6">
        <v>32.637</v>
      </c>
      <c r="AD50" s="4">
        <v>0.70099999999999996</v>
      </c>
      <c r="AE50" s="10">
        <f t="shared" si="29"/>
        <v>15.804842615012108</v>
      </c>
      <c r="AF50" s="10">
        <f t="shared" si="30"/>
        <v>0.33946731234866828</v>
      </c>
      <c r="AG50" s="6">
        <v>57.445</v>
      </c>
      <c r="AH50" s="4">
        <v>22.484000000000002</v>
      </c>
      <c r="AI50" s="11">
        <f t="shared" si="31"/>
        <v>62.055</v>
      </c>
      <c r="AJ50" s="10">
        <f t="shared" si="32"/>
        <v>24.213000000000001</v>
      </c>
      <c r="AK50" s="10">
        <f t="shared" si="33"/>
        <v>0.39018612521150592</v>
      </c>
      <c r="AM50" s="4">
        <f t="shared" si="34"/>
        <v>16.143000000000001</v>
      </c>
      <c r="AO50" s="4">
        <f t="shared" si="16"/>
        <v>0.12491111111111113</v>
      </c>
      <c r="AP50" s="4">
        <f t="shared" si="17"/>
        <v>3.7527777777777778E-2</v>
      </c>
      <c r="AQ50" s="4">
        <f t="shared" si="18"/>
        <v>5.2155555555555552E-2</v>
      </c>
      <c r="AR50" s="4">
        <f t="shared" si="19"/>
        <v>8.9683333333333337E-2</v>
      </c>
    </row>
    <row r="51" spans="1:44" s="4" customFormat="1" x14ac:dyDescent="0.25">
      <c r="A51" s="4" t="s">
        <v>81</v>
      </c>
      <c r="B51" s="4" t="s">
        <v>21</v>
      </c>
      <c r="C51" s="4">
        <v>2</v>
      </c>
      <c r="D51" s="4">
        <v>180</v>
      </c>
      <c r="E51" s="4" t="s">
        <v>19</v>
      </c>
      <c r="F51" s="10" t="s">
        <v>33</v>
      </c>
      <c r="G51" s="10" t="s">
        <v>33</v>
      </c>
      <c r="H51" s="6">
        <v>0.64200000000000002</v>
      </c>
      <c r="I51" s="6">
        <v>0.193</v>
      </c>
      <c r="J51" s="6">
        <v>0.57499999999999996</v>
      </c>
      <c r="K51" s="10">
        <f t="shared" si="35"/>
        <v>0.33565217391304353</v>
      </c>
      <c r="L51" s="10">
        <f t="shared" si="20"/>
        <v>0.30062305295950154</v>
      </c>
      <c r="M51" s="6">
        <v>15.954000000000001</v>
      </c>
      <c r="N51" s="11">
        <f t="shared" si="21"/>
        <v>16.596</v>
      </c>
      <c r="O51" s="11">
        <v>21.390999999999998</v>
      </c>
      <c r="P51" s="6">
        <v>2.7509999999999999</v>
      </c>
      <c r="Q51" s="10">
        <f t="shared" si="22"/>
        <v>2.944</v>
      </c>
      <c r="R51" s="11">
        <v>3.3639999999999999</v>
      </c>
      <c r="S51" s="10">
        <f t="shared" si="23"/>
        <v>0.17739214268498432</v>
      </c>
      <c r="T51" s="10">
        <f t="shared" si="24"/>
        <v>0.15726240007479783</v>
      </c>
      <c r="U51" t="e">
        <f t="shared" si="25"/>
        <v>#VALUE!</v>
      </c>
      <c r="V51" t="e">
        <f t="shared" si="26"/>
        <v>#VALUE!</v>
      </c>
      <c r="W51" s="6">
        <v>1.264</v>
      </c>
      <c r="X51" s="6">
        <v>1.123</v>
      </c>
      <c r="Y51" s="6">
        <v>0.47599999999999998</v>
      </c>
      <c r="Z51" s="10">
        <f t="shared" si="27"/>
        <v>0.42386464826357967</v>
      </c>
      <c r="AA51" s="10">
        <f t="shared" si="28"/>
        <v>0.37658227848101261</v>
      </c>
      <c r="AB51" s="6">
        <v>1.825</v>
      </c>
      <c r="AC51" s="6">
        <v>36.874000000000002</v>
      </c>
      <c r="AD51" s="6">
        <v>0.71299999999999997</v>
      </c>
      <c r="AE51" s="10">
        <f t="shared" si="29"/>
        <v>20.204931506849316</v>
      </c>
      <c r="AF51" s="10">
        <f t="shared" si="30"/>
        <v>0.3906849315068493</v>
      </c>
      <c r="AG51" s="6">
        <v>23.686</v>
      </c>
      <c r="AH51" s="6">
        <v>8.64</v>
      </c>
      <c r="AI51" s="11">
        <f t="shared" si="31"/>
        <v>26.774999999999999</v>
      </c>
      <c r="AJ51" s="10">
        <f t="shared" si="32"/>
        <v>9.8290000000000006</v>
      </c>
      <c r="AK51" s="10">
        <f t="shared" si="33"/>
        <v>0.36709617180205417</v>
      </c>
      <c r="AM51" s="4">
        <f t="shared" si="34"/>
        <v>6.3079999999999998</v>
      </c>
      <c r="AO51" s="4">
        <f t="shared" si="16"/>
        <v>4.8000000000000001E-2</v>
      </c>
      <c r="AP51" s="4">
        <f t="shared" si="17"/>
        <v>1.8688888888888887E-2</v>
      </c>
      <c r="AQ51" s="4">
        <f t="shared" si="18"/>
        <v>1.6355555555555554E-2</v>
      </c>
      <c r="AR51" s="4">
        <f t="shared" si="19"/>
        <v>3.5044444444444441E-2</v>
      </c>
    </row>
    <row r="52" spans="1:44" s="4" customFormat="1" x14ac:dyDescent="0.25">
      <c r="A52" s="4" t="s">
        <v>92</v>
      </c>
      <c r="B52" s="4" t="s">
        <v>21</v>
      </c>
      <c r="C52" s="4">
        <v>3</v>
      </c>
      <c r="D52" s="4">
        <v>152</v>
      </c>
      <c r="E52" s="4" t="s">
        <v>23</v>
      </c>
      <c r="F52" s="10">
        <v>87</v>
      </c>
      <c r="G52" s="10">
        <v>58</v>
      </c>
      <c r="H52" s="6">
        <v>0.40799999999999997</v>
      </c>
      <c r="I52" s="4">
        <v>0.107</v>
      </c>
      <c r="J52" s="6">
        <v>0.39900000000000002</v>
      </c>
      <c r="K52" s="10">
        <f t="shared" si="35"/>
        <v>0.26817042606516289</v>
      </c>
      <c r="L52" s="10">
        <f t="shared" si="20"/>
        <v>0.26225490196078433</v>
      </c>
      <c r="M52" s="6">
        <v>3.734</v>
      </c>
      <c r="N52" s="11">
        <f t="shared" si="21"/>
        <v>4.1420000000000003</v>
      </c>
      <c r="O52" s="11">
        <v>1.7669999999999999</v>
      </c>
      <c r="P52" s="4">
        <v>0.90500000000000003</v>
      </c>
      <c r="Q52" s="10">
        <f t="shared" si="22"/>
        <v>1.012</v>
      </c>
      <c r="R52" s="10">
        <v>0.48199999999999998</v>
      </c>
      <c r="S52" s="10">
        <f t="shared" si="23"/>
        <v>0.24432641236117816</v>
      </c>
      <c r="T52" s="10">
        <f t="shared" si="24"/>
        <v>0.2727787209960385</v>
      </c>
      <c r="U52">
        <f t="shared" si="25"/>
        <v>18.049792531120332</v>
      </c>
      <c r="V52">
        <f t="shared" si="26"/>
        <v>5.8232931726907626</v>
      </c>
      <c r="W52" s="6">
        <v>1.0620000000000001</v>
      </c>
      <c r="X52" s="6">
        <v>0.96899999999999997</v>
      </c>
      <c r="Y52" s="4">
        <v>0.39100000000000001</v>
      </c>
      <c r="Z52" s="10">
        <f t="shared" si="27"/>
        <v>0.40350877192982459</v>
      </c>
      <c r="AA52" s="10">
        <f t="shared" si="28"/>
        <v>0.36817325800376649</v>
      </c>
      <c r="AB52" s="6">
        <v>0.499</v>
      </c>
      <c r="AC52" s="6">
        <v>10.709</v>
      </c>
      <c r="AD52" s="4">
        <v>0.161</v>
      </c>
      <c r="AE52" s="10">
        <f t="shared" si="29"/>
        <v>21.460921843687373</v>
      </c>
      <c r="AF52" s="10">
        <f t="shared" si="30"/>
        <v>0.32264529058116231</v>
      </c>
      <c r="AG52" s="6">
        <v>12.199</v>
      </c>
      <c r="AH52" s="4">
        <v>3.1629999999999998</v>
      </c>
      <c r="AI52" s="11">
        <f t="shared" si="31"/>
        <v>13.76</v>
      </c>
      <c r="AJ52" s="10">
        <f t="shared" si="32"/>
        <v>3.7149999999999999</v>
      </c>
      <c r="AK52" s="10">
        <f t="shared" si="33"/>
        <v>0.26998546511627908</v>
      </c>
      <c r="AM52" s="4">
        <f t="shared" si="34"/>
        <v>1.494</v>
      </c>
      <c r="AO52" s="4">
        <f t="shared" si="16"/>
        <v>2.0809210526315788E-2</v>
      </c>
      <c r="AP52" s="4">
        <f t="shared" si="17"/>
        <v>3.1710526315789473E-3</v>
      </c>
      <c r="AQ52" s="4">
        <f t="shared" si="18"/>
        <v>6.6578947368421057E-3</v>
      </c>
      <c r="AR52" s="4">
        <f t="shared" si="19"/>
        <v>9.8289473684210534E-3</v>
      </c>
    </row>
    <row r="53" spans="1:44" s="4" customFormat="1" x14ac:dyDescent="0.25">
      <c r="A53" s="4" t="s">
        <v>103</v>
      </c>
      <c r="B53" s="4" t="s">
        <v>21</v>
      </c>
      <c r="C53" s="4">
        <v>4</v>
      </c>
      <c r="D53" s="4">
        <v>180</v>
      </c>
      <c r="E53" s="4" t="s">
        <v>21</v>
      </c>
      <c r="F53" s="10">
        <v>75</v>
      </c>
      <c r="G53" s="10">
        <v>85</v>
      </c>
      <c r="H53" s="6">
        <v>1.6990000000000001</v>
      </c>
      <c r="I53" s="4">
        <v>0.61599999999999999</v>
      </c>
      <c r="J53" s="6">
        <v>1.524</v>
      </c>
      <c r="K53" s="10">
        <f t="shared" si="35"/>
        <v>0.40419947506561676</v>
      </c>
      <c r="L53" s="10">
        <f t="shared" si="20"/>
        <v>0.36256621542083578</v>
      </c>
      <c r="M53" s="6">
        <v>21.675999999999998</v>
      </c>
      <c r="N53" s="11">
        <f t="shared" si="21"/>
        <v>23.375</v>
      </c>
      <c r="O53" s="11">
        <v>22.399000000000001</v>
      </c>
      <c r="P53" s="4">
        <v>6.6619999999999999</v>
      </c>
      <c r="Q53" s="10">
        <f t="shared" si="22"/>
        <v>7.2779999999999996</v>
      </c>
      <c r="R53" s="10">
        <v>4.2169999999999996</v>
      </c>
      <c r="S53" s="10">
        <f t="shared" si="23"/>
        <v>0.31135828877005345</v>
      </c>
      <c r="T53" s="10">
        <f t="shared" si="24"/>
        <v>0.18826733336309653</v>
      </c>
      <c r="U53">
        <f t="shared" si="25"/>
        <v>1.7785155323689827</v>
      </c>
      <c r="V53">
        <f t="shared" si="26"/>
        <v>0.65245759025663341</v>
      </c>
      <c r="W53" s="6">
        <v>1.3979999999999999</v>
      </c>
      <c r="X53" s="6">
        <v>2.1070000000000002</v>
      </c>
      <c r="Y53" s="4">
        <v>0.94199999999999995</v>
      </c>
      <c r="Z53" s="10">
        <f t="shared" si="27"/>
        <v>0.44708115804461313</v>
      </c>
      <c r="AA53" s="10">
        <f t="shared" si="28"/>
        <v>0.67381974248927035</v>
      </c>
      <c r="AB53" s="6">
        <v>1.5920000000000001</v>
      </c>
      <c r="AC53" s="6">
        <v>30.225000000000001</v>
      </c>
      <c r="AD53" s="4">
        <v>0.60599999999999998</v>
      </c>
      <c r="AE53" s="10">
        <f t="shared" si="29"/>
        <v>18.985552763819097</v>
      </c>
      <c r="AF53" s="10">
        <f t="shared" si="30"/>
        <v>0.38065326633165825</v>
      </c>
      <c r="AG53" s="6">
        <v>50.917999999999999</v>
      </c>
      <c r="AH53" s="4">
        <v>18.786000000000001</v>
      </c>
      <c r="AI53" s="11">
        <f t="shared" si="31"/>
        <v>53.908000000000001</v>
      </c>
      <c r="AJ53" s="10">
        <f t="shared" si="32"/>
        <v>20.334000000000003</v>
      </c>
      <c r="AK53" s="10">
        <f t="shared" si="33"/>
        <v>0.37719818950805079</v>
      </c>
      <c r="AM53" s="4">
        <f t="shared" si="34"/>
        <v>11.494999999999999</v>
      </c>
      <c r="AO53" s="4">
        <f t="shared" si="16"/>
        <v>0.10436666666666668</v>
      </c>
      <c r="AP53" s="4">
        <f t="shared" si="17"/>
        <v>2.3427777777777777E-2</v>
      </c>
      <c r="AQ53" s="4">
        <f t="shared" si="18"/>
        <v>4.0433333333333328E-2</v>
      </c>
      <c r="AR53" s="4">
        <f t="shared" si="19"/>
        <v>6.3861111111111105E-2</v>
      </c>
    </row>
    <row r="54" spans="1:44" s="4" customFormat="1" x14ac:dyDescent="0.25">
      <c r="A54" s="4" t="s">
        <v>114</v>
      </c>
      <c r="B54" s="4" t="s">
        <v>21</v>
      </c>
      <c r="C54" s="4">
        <v>5</v>
      </c>
      <c r="D54" s="4">
        <v>152</v>
      </c>
      <c r="E54" s="4" t="s">
        <v>23</v>
      </c>
      <c r="F54" s="10">
        <v>73.5</v>
      </c>
      <c r="G54" s="10">
        <v>58</v>
      </c>
      <c r="H54" s="6">
        <v>0.4</v>
      </c>
      <c r="I54" s="4">
        <v>0.108</v>
      </c>
      <c r="J54" s="6">
        <v>0.36499999999999999</v>
      </c>
      <c r="K54" s="10">
        <f t="shared" si="35"/>
        <v>0.29589041095890412</v>
      </c>
      <c r="L54" s="10">
        <f t="shared" si="20"/>
        <v>0.26999999999999996</v>
      </c>
      <c r="M54" s="6">
        <v>7.125</v>
      </c>
      <c r="N54" s="11">
        <f t="shared" si="21"/>
        <v>7.5250000000000004</v>
      </c>
      <c r="O54" s="11">
        <v>2.996</v>
      </c>
      <c r="P54" s="4">
        <v>1.44</v>
      </c>
      <c r="Q54" s="10">
        <f t="shared" si="22"/>
        <v>1.548</v>
      </c>
      <c r="R54" s="10">
        <v>0.753</v>
      </c>
      <c r="S54" s="10">
        <f t="shared" si="23"/>
        <v>0.20571428571428571</v>
      </c>
      <c r="T54" s="10">
        <f t="shared" si="24"/>
        <v>0.25133511348464621</v>
      </c>
      <c r="U54">
        <f t="shared" si="25"/>
        <v>9.760956175298805</v>
      </c>
      <c r="V54">
        <f t="shared" si="26"/>
        <v>3.1942633637548887</v>
      </c>
      <c r="W54" s="6">
        <v>1.3</v>
      </c>
      <c r="X54" s="6">
        <v>1.1850000000000001</v>
      </c>
      <c r="Y54" s="4">
        <v>0.51</v>
      </c>
      <c r="Z54" s="10">
        <f t="shared" si="27"/>
        <v>0.430379746835443</v>
      </c>
      <c r="AA54" s="10">
        <f t="shared" si="28"/>
        <v>0.3923076923076923</v>
      </c>
      <c r="AB54" s="6">
        <v>0.73899999999999999</v>
      </c>
      <c r="AC54" s="6">
        <v>16.436</v>
      </c>
      <c r="AD54" s="4">
        <v>0.29799999999999999</v>
      </c>
      <c r="AE54" s="10">
        <f t="shared" si="29"/>
        <v>22.24086603518268</v>
      </c>
      <c r="AF54" s="10">
        <f t="shared" si="30"/>
        <v>0.40324763193504737</v>
      </c>
      <c r="AG54" s="6">
        <v>16.481999999999999</v>
      </c>
      <c r="AH54" s="4">
        <v>5.9039999999999999</v>
      </c>
      <c r="AI54" s="11">
        <f t="shared" si="31"/>
        <v>18.521000000000001</v>
      </c>
      <c r="AJ54" s="10">
        <f t="shared" si="32"/>
        <v>6.7119999999999997</v>
      </c>
      <c r="AK54" s="10">
        <f t="shared" si="33"/>
        <v>0.36239943847524431</v>
      </c>
      <c r="AM54" s="4">
        <f t="shared" si="34"/>
        <v>2.3010000000000002</v>
      </c>
      <c r="AO54" s="4">
        <f t="shared" si="16"/>
        <v>3.8842105263157893E-2</v>
      </c>
      <c r="AP54" s="4">
        <f t="shared" si="17"/>
        <v>4.9539473684210526E-3</v>
      </c>
      <c r="AQ54" s="4">
        <f t="shared" si="18"/>
        <v>1.018421052631579E-2</v>
      </c>
      <c r="AR54" s="4">
        <f t="shared" si="19"/>
        <v>1.5138157894736843E-2</v>
      </c>
    </row>
    <row r="55" spans="1:44" s="4" customFormat="1" x14ac:dyDescent="0.25">
      <c r="A55" s="4" t="s">
        <v>115</v>
      </c>
      <c r="B55" s="4" t="s">
        <v>21</v>
      </c>
      <c r="C55" s="4">
        <v>6</v>
      </c>
      <c r="D55" s="4">
        <v>180</v>
      </c>
      <c r="E55" s="4" t="s">
        <v>19</v>
      </c>
      <c r="F55" s="10">
        <v>83</v>
      </c>
      <c r="G55" s="10">
        <v>85</v>
      </c>
      <c r="H55" s="6">
        <v>0.81299999999999994</v>
      </c>
      <c r="I55" s="6">
        <v>0.28299999999999997</v>
      </c>
      <c r="J55" s="6">
        <v>0.753</v>
      </c>
      <c r="K55" s="10">
        <f t="shared" si="35"/>
        <v>0.37583001328021243</v>
      </c>
      <c r="L55" s="10">
        <f t="shared" si="20"/>
        <v>0.34809348093480935</v>
      </c>
      <c r="M55" s="6">
        <v>20.951000000000001</v>
      </c>
      <c r="N55" s="11">
        <f t="shared" si="21"/>
        <v>21.763999999999999</v>
      </c>
      <c r="O55" s="11">
        <v>13.398999999999999</v>
      </c>
      <c r="P55" s="6">
        <v>4.4710000000000001</v>
      </c>
      <c r="Q55" s="10">
        <f t="shared" si="22"/>
        <v>4.7540000000000004</v>
      </c>
      <c r="R55" s="11">
        <v>2.4710000000000001</v>
      </c>
      <c r="S55" s="10">
        <f t="shared" si="23"/>
        <v>0.21843411137658522</v>
      </c>
      <c r="T55" s="10">
        <f t="shared" si="24"/>
        <v>0.18441674751847154</v>
      </c>
      <c r="U55">
        <f t="shared" si="25"/>
        <v>3.3589639821934441</v>
      </c>
      <c r="V55">
        <f t="shared" si="26"/>
        <v>1.1487889273356402</v>
      </c>
      <c r="W55" s="6">
        <v>1.331</v>
      </c>
      <c r="X55" s="6">
        <v>1.181</v>
      </c>
      <c r="Y55" s="6">
        <v>0.54500000000000004</v>
      </c>
      <c r="Z55" s="10">
        <f t="shared" si="27"/>
        <v>0.46147332768839966</v>
      </c>
      <c r="AA55" s="10">
        <f t="shared" si="28"/>
        <v>0.40946656649135993</v>
      </c>
      <c r="AB55" s="6">
        <v>1.393</v>
      </c>
      <c r="AC55" s="6">
        <v>30.606000000000002</v>
      </c>
      <c r="AD55" s="6">
        <v>0.53100000000000003</v>
      </c>
      <c r="AE55" s="10">
        <f t="shared" si="29"/>
        <v>21.971284996410624</v>
      </c>
      <c r="AF55" s="10">
        <f t="shared" si="30"/>
        <v>0.38119167264895909</v>
      </c>
      <c r="AG55" s="6">
        <v>27.988</v>
      </c>
      <c r="AH55" s="6">
        <v>10.151</v>
      </c>
      <c r="AI55" s="11">
        <f t="shared" si="31"/>
        <v>30.712</v>
      </c>
      <c r="AJ55" s="10">
        <f t="shared" si="32"/>
        <v>11.227</v>
      </c>
      <c r="AK55" s="10">
        <f t="shared" si="33"/>
        <v>0.36555743683250846</v>
      </c>
      <c r="AM55" s="4">
        <f t="shared" si="34"/>
        <v>7.2250000000000005</v>
      </c>
      <c r="AO55" s="4">
        <f t="shared" si="16"/>
        <v>5.6394444444444441E-2</v>
      </c>
      <c r="AP55" s="4">
        <f t="shared" si="17"/>
        <v>1.3727777777777778E-2</v>
      </c>
      <c r="AQ55" s="4">
        <f t="shared" si="18"/>
        <v>2.6411111111111114E-2</v>
      </c>
      <c r="AR55" s="4">
        <f t="shared" si="19"/>
        <v>4.0138888888888891E-2</v>
      </c>
    </row>
    <row r="56" spans="1:44" s="4" customFormat="1" x14ac:dyDescent="0.25">
      <c r="A56" s="4" t="s">
        <v>116</v>
      </c>
      <c r="B56" s="4" t="s">
        <v>21</v>
      </c>
      <c r="C56" s="4">
        <v>7</v>
      </c>
      <c r="D56" s="4">
        <v>152</v>
      </c>
      <c r="E56" s="4" t="s">
        <v>23</v>
      </c>
      <c r="F56" s="10">
        <v>37.5</v>
      </c>
      <c r="G56" s="10">
        <v>57.5</v>
      </c>
      <c r="H56" s="6">
        <v>0.23</v>
      </c>
      <c r="I56" s="4">
        <v>6.9000000000000006E-2</v>
      </c>
      <c r="J56" s="6">
        <v>0.20799999999999999</v>
      </c>
      <c r="K56" s="10">
        <f t="shared" si="35"/>
        <v>0.33173076923076927</v>
      </c>
      <c r="L56" s="10">
        <f t="shared" si="20"/>
        <v>0.3</v>
      </c>
      <c r="M56" s="6">
        <v>2.4500000000000002</v>
      </c>
      <c r="N56" s="11">
        <f t="shared" si="21"/>
        <v>2.68</v>
      </c>
      <c r="O56" s="11">
        <v>1.276</v>
      </c>
      <c r="P56" s="4">
        <v>0.69399999999999995</v>
      </c>
      <c r="Q56" s="10">
        <f t="shared" si="22"/>
        <v>0.7629999999999999</v>
      </c>
      <c r="R56" s="10">
        <v>0.22900000000000001</v>
      </c>
      <c r="S56" s="10">
        <f t="shared" si="23"/>
        <v>0.28470149253731336</v>
      </c>
      <c r="T56" s="10">
        <f t="shared" si="24"/>
        <v>0.17946708463949843</v>
      </c>
      <c r="U56">
        <f t="shared" si="25"/>
        <v>16.375545851528383</v>
      </c>
      <c r="V56">
        <f t="shared" si="26"/>
        <v>3.7802419354838714</v>
      </c>
      <c r="W56" s="6">
        <v>0.78300000000000003</v>
      </c>
      <c r="X56" s="6">
        <v>0.71299999999999997</v>
      </c>
      <c r="Y56" s="4">
        <v>0.27700000000000002</v>
      </c>
      <c r="Z56" s="10">
        <f t="shared" si="27"/>
        <v>0.38849929873772798</v>
      </c>
      <c r="AA56" s="10">
        <f t="shared" si="28"/>
        <v>0.35376756066411241</v>
      </c>
      <c r="AB56" s="6">
        <v>0.80900000000000005</v>
      </c>
      <c r="AC56" s="6">
        <v>19.344999999999999</v>
      </c>
      <c r="AD56" s="4">
        <v>0.27</v>
      </c>
      <c r="AE56" s="10">
        <f t="shared" si="29"/>
        <v>23.91223733003708</v>
      </c>
      <c r="AF56" s="10">
        <f t="shared" si="30"/>
        <v>0.33374536464771321</v>
      </c>
      <c r="AG56" s="6">
        <v>9.5980000000000008</v>
      </c>
      <c r="AH56" s="4">
        <v>3.125</v>
      </c>
      <c r="AI56" s="11">
        <f t="shared" si="31"/>
        <v>11.19</v>
      </c>
      <c r="AJ56" s="10">
        <f t="shared" si="32"/>
        <v>3.6720000000000002</v>
      </c>
      <c r="AK56" s="10">
        <f t="shared" si="33"/>
        <v>0.32815013404825738</v>
      </c>
      <c r="AM56" s="4">
        <f t="shared" si="34"/>
        <v>0.99199999999999988</v>
      </c>
      <c r="AO56" s="4">
        <f t="shared" si="16"/>
        <v>2.0559210526315791E-2</v>
      </c>
      <c r="AP56" s="4">
        <f t="shared" si="17"/>
        <v>1.5065789473684211E-3</v>
      </c>
      <c r="AQ56" s="4">
        <f t="shared" si="18"/>
        <v>5.0197368421052626E-3</v>
      </c>
      <c r="AR56" s="4">
        <f t="shared" si="19"/>
        <v>6.526315789473683E-3</v>
      </c>
    </row>
    <row r="57" spans="1:44" s="4" customFormat="1" x14ac:dyDescent="0.25">
      <c r="A57" s="4" t="s">
        <v>117</v>
      </c>
      <c r="B57" s="4" t="s">
        <v>21</v>
      </c>
      <c r="C57" s="4">
        <v>8</v>
      </c>
      <c r="D57" s="4">
        <v>180</v>
      </c>
      <c r="E57" s="4" t="s">
        <v>21</v>
      </c>
      <c r="F57" s="10">
        <v>76</v>
      </c>
      <c r="G57" s="10">
        <v>103.5</v>
      </c>
      <c r="H57" s="6">
        <v>2.2450000000000001</v>
      </c>
      <c r="I57" s="4">
        <v>0.77900000000000003</v>
      </c>
      <c r="J57" s="6">
        <v>2.0270000000000001</v>
      </c>
      <c r="K57" s="10">
        <f t="shared" si="35"/>
        <v>0.38431179082387762</v>
      </c>
      <c r="L57" s="10">
        <f t="shared" si="20"/>
        <v>0.34699331848552339</v>
      </c>
      <c r="M57" s="6">
        <v>26.844000000000001</v>
      </c>
      <c r="N57" s="11">
        <f t="shared" si="21"/>
        <v>29.089000000000002</v>
      </c>
      <c r="O57" s="11">
        <v>22.707999999999998</v>
      </c>
      <c r="P57" s="4">
        <v>8.4009999999999998</v>
      </c>
      <c r="Q57" s="10">
        <f t="shared" si="22"/>
        <v>9.18</v>
      </c>
      <c r="R57" s="10">
        <v>5.91</v>
      </c>
      <c r="S57" s="10">
        <f t="shared" si="23"/>
        <v>0.31558321014816593</v>
      </c>
      <c r="T57" s="10">
        <f t="shared" si="24"/>
        <v>0.26026070107451121</v>
      </c>
      <c r="U57">
        <f t="shared" si="25"/>
        <v>1.2859560067681894</v>
      </c>
      <c r="V57">
        <f t="shared" si="26"/>
        <v>0.50364479787939032</v>
      </c>
      <c r="W57" s="6">
        <v>2.3199999999999998</v>
      </c>
      <c r="X57" s="6">
        <v>2.0840000000000001</v>
      </c>
      <c r="Y57" s="4">
        <v>0.90100000000000002</v>
      </c>
      <c r="Z57" s="10">
        <f t="shared" si="27"/>
        <v>0.43234165067178504</v>
      </c>
      <c r="AA57" s="10">
        <f t="shared" si="28"/>
        <v>0.38836206896551728</v>
      </c>
      <c r="AB57" s="6">
        <v>2.0539999999999998</v>
      </c>
      <c r="AC57" s="6">
        <v>37.234000000000002</v>
      </c>
      <c r="AD57" s="4">
        <v>0.63500000000000001</v>
      </c>
      <c r="AE57" s="10">
        <f t="shared" si="29"/>
        <v>18.127555988315486</v>
      </c>
      <c r="AF57" s="10">
        <f t="shared" si="30"/>
        <v>0.30915287244401174</v>
      </c>
      <c r="AG57" s="6">
        <v>63.908000000000001</v>
      </c>
      <c r="AH57" s="4">
        <v>21.25</v>
      </c>
      <c r="AI57" s="11">
        <f t="shared" si="31"/>
        <v>68.281999999999996</v>
      </c>
      <c r="AJ57" s="10">
        <f t="shared" si="32"/>
        <v>22.786000000000001</v>
      </c>
      <c r="AK57" s="10">
        <f t="shared" si="33"/>
        <v>0.33370434375091534</v>
      </c>
      <c r="AM57" s="4">
        <f t="shared" si="34"/>
        <v>15.09</v>
      </c>
      <c r="AO57" s="4">
        <f t="shared" si="16"/>
        <v>0.11805555555555555</v>
      </c>
      <c r="AP57" s="4">
        <f t="shared" si="17"/>
        <v>3.2833333333333332E-2</v>
      </c>
      <c r="AQ57" s="4">
        <f t="shared" si="18"/>
        <v>5.0999999999999997E-2</v>
      </c>
      <c r="AR57" s="4">
        <f t="shared" si="19"/>
        <v>8.3833333333333329E-2</v>
      </c>
    </row>
    <row r="58" spans="1:44" s="4" customFormat="1" x14ac:dyDescent="0.25">
      <c r="A58" s="4" t="s">
        <v>118</v>
      </c>
      <c r="B58" s="4" t="s">
        <v>21</v>
      </c>
      <c r="C58" s="4">
        <v>9</v>
      </c>
      <c r="D58" s="4">
        <v>180</v>
      </c>
      <c r="E58" s="4" t="s">
        <v>21</v>
      </c>
      <c r="F58" s="10">
        <v>77</v>
      </c>
      <c r="G58" s="10">
        <v>93.5</v>
      </c>
      <c r="H58" s="6">
        <v>1.131</v>
      </c>
      <c r="I58" s="6">
        <v>0.377</v>
      </c>
      <c r="J58" s="6">
        <v>1.048</v>
      </c>
      <c r="K58" s="10">
        <f t="shared" si="35"/>
        <v>0.35973282442748089</v>
      </c>
      <c r="L58" s="10">
        <f t="shared" si="20"/>
        <v>0.33333333333333331</v>
      </c>
      <c r="M58" s="6">
        <v>15.353</v>
      </c>
      <c r="N58" s="11">
        <f t="shared" si="21"/>
        <v>16.483999999999998</v>
      </c>
      <c r="O58" s="11">
        <v>21.039000000000001</v>
      </c>
      <c r="P58" s="6">
        <v>4.7389999999999999</v>
      </c>
      <c r="Q58" s="10">
        <f t="shared" si="22"/>
        <v>5.1159999999999997</v>
      </c>
      <c r="R58" s="11">
        <v>5.3159999999999998</v>
      </c>
      <c r="S58" s="10">
        <f t="shared" si="23"/>
        <v>0.31036156272749332</v>
      </c>
      <c r="T58" s="10">
        <f t="shared" si="24"/>
        <v>0.25267360615998857</v>
      </c>
      <c r="U58">
        <f t="shared" si="25"/>
        <v>1.4484574868322047</v>
      </c>
      <c r="V58">
        <f t="shared" si="26"/>
        <v>0.73811349693251549</v>
      </c>
      <c r="W58" s="6">
        <v>1.996</v>
      </c>
      <c r="X58" s="6">
        <v>1.8320000000000001</v>
      </c>
      <c r="Y58" s="6">
        <v>0.753</v>
      </c>
      <c r="Z58" s="10">
        <f t="shared" si="27"/>
        <v>0.41102620087336245</v>
      </c>
      <c r="AA58" s="10">
        <f t="shared" si="28"/>
        <v>0.37725450901803609</v>
      </c>
      <c r="AB58" s="6">
        <v>1.589</v>
      </c>
      <c r="AC58" s="6">
        <v>30.443999999999999</v>
      </c>
      <c r="AD58" s="6">
        <v>0.53600000000000003</v>
      </c>
      <c r="AE58" s="10">
        <f t="shared" si="29"/>
        <v>19.15921963499056</v>
      </c>
      <c r="AF58" s="10">
        <f t="shared" si="30"/>
        <v>0.33731906859660166</v>
      </c>
      <c r="AG58" s="6">
        <v>47.332000000000001</v>
      </c>
      <c r="AH58" s="6">
        <v>16.716999999999999</v>
      </c>
      <c r="AI58" s="11">
        <f t="shared" si="31"/>
        <v>50.917000000000002</v>
      </c>
      <c r="AJ58" s="10">
        <f t="shared" si="32"/>
        <v>18.006</v>
      </c>
      <c r="AK58" s="10">
        <f t="shared" si="33"/>
        <v>0.35363434609266059</v>
      </c>
      <c r="AM58" s="4">
        <f t="shared" si="34"/>
        <v>10.431999999999999</v>
      </c>
      <c r="AO58" s="4">
        <f t="shared" si="16"/>
        <v>9.2872222222222217E-2</v>
      </c>
      <c r="AP58" s="4">
        <f t="shared" si="17"/>
        <v>2.9533333333333332E-2</v>
      </c>
      <c r="AQ58" s="4">
        <f t="shared" si="18"/>
        <v>2.842222222222222E-2</v>
      </c>
      <c r="AR58" s="4">
        <f t="shared" si="19"/>
        <v>5.7955555555555545E-2</v>
      </c>
    </row>
    <row r="59" spans="1:44" s="4" customFormat="1" x14ac:dyDescent="0.25">
      <c r="A59" s="4" t="s">
        <v>71</v>
      </c>
      <c r="B59" s="4" t="s">
        <v>21</v>
      </c>
      <c r="C59" s="4">
        <v>10</v>
      </c>
      <c r="D59" s="4">
        <v>180</v>
      </c>
      <c r="E59" s="4" t="s">
        <v>19</v>
      </c>
      <c r="F59" s="10">
        <v>63</v>
      </c>
      <c r="G59" s="10">
        <v>72</v>
      </c>
      <c r="H59" s="6">
        <v>0.86399999999999999</v>
      </c>
      <c r="I59" s="6">
        <v>0.27400000000000002</v>
      </c>
      <c r="J59" s="6">
        <v>0.77500000000000002</v>
      </c>
      <c r="K59" s="10">
        <f t="shared" si="35"/>
        <v>0.35354838709677422</v>
      </c>
      <c r="L59" s="10">
        <f t="shared" si="20"/>
        <v>0.31712962962962965</v>
      </c>
      <c r="M59" s="6">
        <v>16.324999999999999</v>
      </c>
      <c r="N59" s="11">
        <f t="shared" si="21"/>
        <v>17.189</v>
      </c>
      <c r="O59" s="11">
        <v>5.6980000000000004</v>
      </c>
      <c r="P59" s="6">
        <v>3.22</v>
      </c>
      <c r="Q59" s="10">
        <f t="shared" si="22"/>
        <v>3.4940000000000002</v>
      </c>
      <c r="R59" s="11">
        <v>0.874</v>
      </c>
      <c r="S59" s="10">
        <f t="shared" si="23"/>
        <v>0.20326953284077026</v>
      </c>
      <c r="T59" s="10">
        <f t="shared" si="24"/>
        <v>0.15338715338715336</v>
      </c>
      <c r="U59">
        <f t="shared" si="25"/>
        <v>7.2082379862700225</v>
      </c>
      <c r="V59">
        <f t="shared" si="26"/>
        <v>1.4423076923076921</v>
      </c>
      <c r="W59" s="6">
        <v>1.109</v>
      </c>
      <c r="X59" s="6">
        <v>1.1930000000000001</v>
      </c>
      <c r="Y59" s="6">
        <v>0.377</v>
      </c>
      <c r="Z59" s="10">
        <f t="shared" si="27"/>
        <v>0.31601005867560772</v>
      </c>
      <c r="AA59" s="10">
        <f t="shared" si="28"/>
        <v>0.33994589720468893</v>
      </c>
      <c r="AB59" s="6">
        <v>1.5229999999999999</v>
      </c>
      <c r="AC59" s="6">
        <v>32.816000000000003</v>
      </c>
      <c r="AD59" s="6">
        <v>0.91</v>
      </c>
      <c r="AE59" s="10">
        <f t="shared" si="29"/>
        <v>21.546946815495733</v>
      </c>
      <c r="AF59" s="10">
        <f t="shared" si="30"/>
        <v>0.59750492449113601</v>
      </c>
      <c r="AG59" s="6">
        <v>18.125</v>
      </c>
      <c r="AH59" s="6">
        <v>6.2809999999999997</v>
      </c>
      <c r="AI59" s="11">
        <f t="shared" si="31"/>
        <v>20.756999999999998</v>
      </c>
      <c r="AJ59" s="10">
        <f t="shared" si="32"/>
        <v>7.5679999999999996</v>
      </c>
      <c r="AK59" s="10">
        <f t="shared" si="33"/>
        <v>0.36459989401165871</v>
      </c>
      <c r="AM59" s="4">
        <f t="shared" si="34"/>
        <v>4.3680000000000003</v>
      </c>
      <c r="AO59" s="4">
        <f t="shared" si="16"/>
        <v>3.4894444444444443E-2</v>
      </c>
      <c r="AP59" s="4">
        <f t="shared" si="17"/>
        <v>4.8555555555555557E-3</v>
      </c>
      <c r="AQ59" s="4">
        <f t="shared" si="18"/>
        <v>1.9411111111111112E-2</v>
      </c>
      <c r="AR59" s="4">
        <f t="shared" si="19"/>
        <v>2.4266666666666669E-2</v>
      </c>
    </row>
    <row r="60" spans="1:44" s="4" customFormat="1" x14ac:dyDescent="0.25">
      <c r="A60" s="4" t="s">
        <v>72</v>
      </c>
      <c r="B60" s="4" t="s">
        <v>21</v>
      </c>
      <c r="C60" s="4">
        <v>11</v>
      </c>
      <c r="D60" s="4">
        <v>180</v>
      </c>
      <c r="E60" s="4" t="s">
        <v>19</v>
      </c>
      <c r="F60" s="10">
        <v>83</v>
      </c>
      <c r="G60" s="10">
        <v>70.5</v>
      </c>
      <c r="H60" s="6">
        <v>0.755</v>
      </c>
      <c r="I60" s="6">
        <v>0.26700000000000002</v>
      </c>
      <c r="J60" s="6">
        <v>0.70599999999999996</v>
      </c>
      <c r="K60" s="10">
        <f t="shared" si="35"/>
        <v>0.37818696883852693</v>
      </c>
      <c r="L60" s="10">
        <f t="shared" si="20"/>
        <v>0.35364238410596027</v>
      </c>
      <c r="M60" s="6">
        <v>21.103999999999999</v>
      </c>
      <c r="N60" s="11">
        <f t="shared" si="21"/>
        <v>21.858999999999998</v>
      </c>
      <c r="O60" s="11">
        <v>14.939</v>
      </c>
      <c r="P60" s="6">
        <v>4.3609999999999998</v>
      </c>
      <c r="Q60" s="10">
        <f t="shared" si="22"/>
        <v>4.6280000000000001</v>
      </c>
      <c r="R60" s="11">
        <v>3.5409999999999999</v>
      </c>
      <c r="S60" s="10">
        <f t="shared" si="23"/>
        <v>0.21172057276179151</v>
      </c>
      <c r="T60" s="10">
        <f t="shared" si="24"/>
        <v>0.23703059107035276</v>
      </c>
      <c r="U60">
        <f t="shared" si="25"/>
        <v>2.3439706297656033</v>
      </c>
      <c r="V60">
        <f t="shared" si="26"/>
        <v>1.0160362345452321</v>
      </c>
      <c r="W60" s="6">
        <v>1.1639999999999999</v>
      </c>
      <c r="X60" s="6">
        <v>1.036</v>
      </c>
      <c r="Y60" s="6">
        <v>0.44</v>
      </c>
      <c r="Z60" s="10">
        <f t="shared" si="27"/>
        <v>0.42471042471042469</v>
      </c>
      <c r="AA60" s="10">
        <f t="shared" si="28"/>
        <v>0.37800687285223372</v>
      </c>
      <c r="AB60" s="6">
        <v>1.407</v>
      </c>
      <c r="AC60" s="6">
        <v>31.24</v>
      </c>
      <c r="AD60" s="6">
        <v>0.48399999999999999</v>
      </c>
      <c r="AE60" s="10">
        <f t="shared" si="29"/>
        <v>22.20326936744847</v>
      </c>
      <c r="AF60" s="10">
        <f t="shared" si="30"/>
        <v>0.34399431414356785</v>
      </c>
      <c r="AG60" s="6">
        <v>23.93</v>
      </c>
      <c r="AH60" s="6">
        <v>8.2040000000000006</v>
      </c>
      <c r="AI60" s="11">
        <f t="shared" si="31"/>
        <v>26.501000000000001</v>
      </c>
      <c r="AJ60" s="10">
        <f t="shared" si="32"/>
        <v>9.1280000000000001</v>
      </c>
      <c r="AK60" s="10">
        <f t="shared" si="33"/>
        <v>0.3444398324591525</v>
      </c>
      <c r="AM60" s="4">
        <f t="shared" si="34"/>
        <v>8.1690000000000005</v>
      </c>
      <c r="AO60" s="4">
        <f t="shared" si="16"/>
        <v>4.557777777777778E-2</v>
      </c>
      <c r="AP60" s="4">
        <f t="shared" si="17"/>
        <v>1.9672222222222223E-2</v>
      </c>
      <c r="AQ60" s="4">
        <f t="shared" si="18"/>
        <v>2.5711111111111112E-2</v>
      </c>
      <c r="AR60" s="4">
        <f t="shared" si="19"/>
        <v>4.5383333333333338E-2</v>
      </c>
    </row>
    <row r="61" spans="1:44" s="4" customFormat="1" x14ac:dyDescent="0.25">
      <c r="A61" s="4" t="s">
        <v>73</v>
      </c>
      <c r="B61" s="4" t="s">
        <v>21</v>
      </c>
      <c r="C61" s="4">
        <v>12</v>
      </c>
      <c r="D61" s="4">
        <v>152</v>
      </c>
      <c r="E61" s="4" t="s">
        <v>23</v>
      </c>
      <c r="F61" s="10">
        <v>44.5</v>
      </c>
      <c r="G61" s="10">
        <v>65</v>
      </c>
      <c r="H61" s="6">
        <v>0.189</v>
      </c>
      <c r="I61" s="4">
        <v>4.4999999999999998E-2</v>
      </c>
      <c r="J61" s="6">
        <v>0.17399999999999999</v>
      </c>
      <c r="K61" s="10">
        <f t="shared" si="35"/>
        <v>0.25862068965517243</v>
      </c>
      <c r="L61" s="10">
        <f t="shared" si="20"/>
        <v>0.23809523809523808</v>
      </c>
      <c r="M61" s="6">
        <v>3.2959999999999998</v>
      </c>
      <c r="N61" s="11">
        <f t="shared" si="21"/>
        <v>3.4849999999999999</v>
      </c>
      <c r="O61" s="11">
        <v>4.0529999999999999</v>
      </c>
      <c r="P61" s="4">
        <v>0.85299999999999998</v>
      </c>
      <c r="Q61" s="10">
        <f t="shared" si="22"/>
        <v>0.89800000000000002</v>
      </c>
      <c r="R61" s="10">
        <v>0.69499999999999995</v>
      </c>
      <c r="S61" s="10">
        <f t="shared" si="23"/>
        <v>0.25767575322812053</v>
      </c>
      <c r="T61" s="10">
        <f t="shared" si="24"/>
        <v>0.17147791759190723</v>
      </c>
      <c r="U61">
        <f t="shared" si="25"/>
        <v>6.4028776978417277</v>
      </c>
      <c r="V61">
        <f t="shared" si="26"/>
        <v>2.7934714375392344</v>
      </c>
      <c r="W61" s="6">
        <v>0.9</v>
      </c>
      <c r="X61" s="6">
        <v>0.81899999999999995</v>
      </c>
      <c r="Y61" s="4">
        <v>0.30599999999999999</v>
      </c>
      <c r="Z61" s="10">
        <f t="shared" si="27"/>
        <v>0.37362637362637363</v>
      </c>
      <c r="AA61" s="10">
        <f t="shared" si="28"/>
        <v>0.33999999999999997</v>
      </c>
      <c r="AB61" s="6">
        <v>1.1830000000000001</v>
      </c>
      <c r="AC61" s="6">
        <v>21.047999999999998</v>
      </c>
      <c r="AD61" s="4">
        <v>0.34100000000000003</v>
      </c>
      <c r="AE61" s="10">
        <f t="shared" si="29"/>
        <v>17.792054099746405</v>
      </c>
      <c r="AF61" s="10">
        <f t="shared" si="30"/>
        <v>0.28825021132713441</v>
      </c>
      <c r="AG61" s="6">
        <v>12.199</v>
      </c>
      <c r="AH61" s="4">
        <v>3.9249999999999998</v>
      </c>
      <c r="AI61" s="11">
        <f t="shared" si="31"/>
        <v>14.282</v>
      </c>
      <c r="AJ61" s="10">
        <f t="shared" si="32"/>
        <v>4.5720000000000001</v>
      </c>
      <c r="AK61" s="10">
        <f t="shared" si="33"/>
        <v>0.3201232320403305</v>
      </c>
      <c r="AM61" s="4">
        <f t="shared" si="34"/>
        <v>1.593</v>
      </c>
      <c r="AO61" s="4">
        <f t="shared" si="16"/>
        <v>2.5822368421052632E-2</v>
      </c>
      <c r="AP61" s="4">
        <f t="shared" si="17"/>
        <v>4.5723684210526314E-3</v>
      </c>
      <c r="AQ61" s="4">
        <f t="shared" si="18"/>
        <v>5.907894736842105E-3</v>
      </c>
      <c r="AR61" s="4">
        <f t="shared" si="19"/>
        <v>1.0480263157894737E-2</v>
      </c>
    </row>
    <row r="62" spans="1:44" s="4" customFormat="1" x14ac:dyDescent="0.25">
      <c r="A62" s="4" t="s">
        <v>74</v>
      </c>
      <c r="B62" s="4" t="s">
        <v>21</v>
      </c>
      <c r="C62" s="4">
        <v>13</v>
      </c>
      <c r="D62" s="4">
        <v>180</v>
      </c>
      <c r="E62" s="4" t="s">
        <v>19</v>
      </c>
      <c r="F62" s="10">
        <v>88.5</v>
      </c>
      <c r="G62" s="10">
        <v>64</v>
      </c>
      <c r="H62" s="6">
        <v>1.2170000000000001</v>
      </c>
      <c r="I62" s="4">
        <v>0.41699999999999998</v>
      </c>
      <c r="J62" s="6">
        <v>1.135</v>
      </c>
      <c r="K62" s="10">
        <f t="shared" si="35"/>
        <v>0.3674008810572687</v>
      </c>
      <c r="L62" s="10">
        <f t="shared" si="20"/>
        <v>0.34264585045193097</v>
      </c>
      <c r="M62" s="6">
        <v>16.323</v>
      </c>
      <c r="N62" s="11">
        <f t="shared" si="21"/>
        <v>17.54</v>
      </c>
      <c r="O62" s="11">
        <v>15.010999999999999</v>
      </c>
      <c r="P62" s="4">
        <v>3.2559999999999998</v>
      </c>
      <c r="Q62" s="10">
        <f t="shared" si="22"/>
        <v>3.6729999999999996</v>
      </c>
      <c r="R62" s="10">
        <v>2.1859999999999999</v>
      </c>
      <c r="S62" s="10">
        <f t="shared" si="23"/>
        <v>0.20940706955530217</v>
      </c>
      <c r="T62" s="10">
        <f t="shared" si="24"/>
        <v>0.14562654053693957</v>
      </c>
      <c r="U62">
        <f t="shared" si="25"/>
        <v>4.0484903934126262</v>
      </c>
      <c r="V62">
        <f t="shared" si="26"/>
        <v>1.5104966717869943</v>
      </c>
      <c r="W62" s="6">
        <v>1.88</v>
      </c>
      <c r="X62" s="6">
        <v>1.7010000000000001</v>
      </c>
      <c r="Y62" s="4">
        <v>0.66800000000000004</v>
      </c>
      <c r="Z62" s="10">
        <f t="shared" si="27"/>
        <v>0.39271017048794826</v>
      </c>
      <c r="AA62" s="10">
        <f t="shared" si="28"/>
        <v>0.35531914893617023</v>
      </c>
      <c r="AB62" s="6">
        <v>12.03</v>
      </c>
      <c r="AC62" s="6">
        <v>25.774000000000001</v>
      </c>
      <c r="AD62" s="4">
        <v>0.42</v>
      </c>
      <c r="AE62" s="10">
        <f t="shared" si="29"/>
        <v>2.1424771404821281</v>
      </c>
      <c r="AF62" s="10">
        <f t="shared" si="30"/>
        <v>3.4912718204488775E-2</v>
      </c>
      <c r="AG62" s="6">
        <v>32.158999999999999</v>
      </c>
      <c r="AH62" s="4">
        <v>10.571</v>
      </c>
      <c r="AI62" s="11">
        <f t="shared" si="31"/>
        <v>46.069000000000003</v>
      </c>
      <c r="AJ62" s="10">
        <f t="shared" si="32"/>
        <v>11.658999999999999</v>
      </c>
      <c r="AK62" s="10">
        <f t="shared" si="33"/>
        <v>0.25307690637956104</v>
      </c>
      <c r="AM62" s="4">
        <f t="shared" si="34"/>
        <v>5.859</v>
      </c>
      <c r="AO62" s="4">
        <f t="shared" si="16"/>
        <v>5.8727777777777775E-2</v>
      </c>
      <c r="AP62" s="4">
        <f t="shared" si="17"/>
        <v>1.2144444444444444E-2</v>
      </c>
      <c r="AQ62" s="4">
        <f t="shared" si="18"/>
        <v>2.0405555555555552E-2</v>
      </c>
      <c r="AR62" s="4">
        <f t="shared" si="19"/>
        <v>3.2550000000000003E-2</v>
      </c>
    </row>
    <row r="63" spans="1:44" s="4" customFormat="1" x14ac:dyDescent="0.25">
      <c r="A63" s="4" t="s">
        <v>75</v>
      </c>
      <c r="B63" s="4" t="s">
        <v>21</v>
      </c>
      <c r="C63" s="4">
        <v>14</v>
      </c>
      <c r="D63" s="4">
        <v>180</v>
      </c>
      <c r="E63" s="4" t="s">
        <v>21</v>
      </c>
      <c r="F63" s="10">
        <v>75</v>
      </c>
      <c r="G63" s="10">
        <v>75</v>
      </c>
      <c r="H63" s="6">
        <v>1.55</v>
      </c>
      <c r="I63" s="6">
        <v>0.53200000000000003</v>
      </c>
      <c r="J63" s="6">
        <v>1.407</v>
      </c>
      <c r="K63" s="10">
        <f t="shared" si="35"/>
        <v>0.37810945273631841</v>
      </c>
      <c r="L63" s="10">
        <f t="shared" si="20"/>
        <v>0.34322580645161294</v>
      </c>
      <c r="M63" s="6">
        <v>19.925000000000001</v>
      </c>
      <c r="N63" s="11">
        <f t="shared" si="21"/>
        <v>21.475000000000001</v>
      </c>
      <c r="O63" s="11">
        <v>16.14</v>
      </c>
      <c r="P63" s="6">
        <v>5.2169999999999996</v>
      </c>
      <c r="Q63" s="10">
        <f t="shared" si="22"/>
        <v>5.7489999999999997</v>
      </c>
      <c r="R63" s="11">
        <v>3.1240000000000001</v>
      </c>
      <c r="S63" s="10">
        <f t="shared" si="23"/>
        <v>0.26770663562281721</v>
      </c>
      <c r="T63" s="10">
        <f t="shared" si="24"/>
        <v>0.19355638166047087</v>
      </c>
      <c r="U63">
        <f t="shared" si="25"/>
        <v>2.4007682458386683</v>
      </c>
      <c r="V63">
        <f t="shared" si="26"/>
        <v>0.84526090386565988</v>
      </c>
      <c r="W63" s="6">
        <v>1.913</v>
      </c>
      <c r="X63" s="6">
        <v>1.7050000000000001</v>
      </c>
      <c r="Y63" s="6">
        <v>0.75</v>
      </c>
      <c r="Z63" s="10">
        <f t="shared" si="27"/>
        <v>0.43988269794721407</v>
      </c>
      <c r="AA63" s="10">
        <f t="shared" si="28"/>
        <v>0.39205436487192891</v>
      </c>
      <c r="AB63" s="6">
        <v>1.98</v>
      </c>
      <c r="AC63" s="6">
        <v>46.512</v>
      </c>
      <c r="AD63" s="6">
        <v>0.66800000000000004</v>
      </c>
      <c r="AE63" s="10">
        <f t="shared" si="29"/>
        <v>23.490909090909092</v>
      </c>
      <c r="AF63" s="10">
        <f t="shared" si="30"/>
        <v>0.33737373737373738</v>
      </c>
      <c r="AG63" s="6">
        <v>37.837000000000003</v>
      </c>
      <c r="AH63" s="6">
        <v>12.930999999999999</v>
      </c>
      <c r="AI63" s="11">
        <f t="shared" si="31"/>
        <v>41.73</v>
      </c>
      <c r="AJ63" s="10">
        <f t="shared" si="32"/>
        <v>14.348999999999998</v>
      </c>
      <c r="AK63" s="10">
        <f t="shared" si="33"/>
        <v>0.34385334291876346</v>
      </c>
      <c r="AM63" s="4">
        <f t="shared" si="34"/>
        <v>8.8729999999999993</v>
      </c>
      <c r="AO63" s="4">
        <f t="shared" si="16"/>
        <v>7.1838888888888883E-2</v>
      </c>
      <c r="AP63" s="4">
        <f t="shared" si="17"/>
        <v>1.7355555555555555E-2</v>
      </c>
      <c r="AQ63" s="4">
        <f t="shared" si="18"/>
        <v>3.1938888888888885E-2</v>
      </c>
      <c r="AR63" s="4">
        <f t="shared" si="19"/>
        <v>4.9294444444444439E-2</v>
      </c>
    </row>
    <row r="64" spans="1:44" s="4" customFormat="1" x14ac:dyDescent="0.25">
      <c r="A64" s="4" t="s">
        <v>76</v>
      </c>
      <c r="B64" s="4" t="s">
        <v>21</v>
      </c>
      <c r="C64" s="4">
        <v>15</v>
      </c>
      <c r="D64" s="4">
        <v>180</v>
      </c>
      <c r="E64" s="4" t="s">
        <v>19</v>
      </c>
      <c r="F64" s="10">
        <v>78</v>
      </c>
      <c r="G64" s="10">
        <v>81.5</v>
      </c>
      <c r="H64" s="6">
        <v>0.69099999999999995</v>
      </c>
      <c r="I64" s="6">
        <v>0.23200000000000001</v>
      </c>
      <c r="J64" s="6">
        <v>0.63</v>
      </c>
      <c r="K64" s="10">
        <f t="shared" si="35"/>
        <v>0.36825396825396828</v>
      </c>
      <c r="L64" s="10">
        <f t="shared" si="20"/>
        <v>0.33574529667149061</v>
      </c>
      <c r="M64" s="6">
        <v>14.335000000000001</v>
      </c>
      <c r="N64" s="11">
        <f t="shared" si="21"/>
        <v>15.026000000000002</v>
      </c>
      <c r="O64" s="11">
        <v>12.317</v>
      </c>
      <c r="P64" s="6">
        <v>3.371</v>
      </c>
      <c r="Q64" s="10">
        <f t="shared" si="22"/>
        <v>3.6030000000000002</v>
      </c>
      <c r="R64" s="11">
        <v>1.6160000000000001</v>
      </c>
      <c r="S64" s="10">
        <f t="shared" si="23"/>
        <v>0.23978437375216291</v>
      </c>
      <c r="T64" s="10">
        <f t="shared" si="24"/>
        <v>0.13120077941057076</v>
      </c>
      <c r="U64">
        <f t="shared" si="25"/>
        <v>4.8267326732673261</v>
      </c>
      <c r="V64">
        <f t="shared" si="26"/>
        <v>1.4945391837516764</v>
      </c>
      <c r="W64" s="6">
        <v>1.516</v>
      </c>
      <c r="X64" s="6">
        <v>1.3580000000000001</v>
      </c>
      <c r="Y64" s="6">
        <v>0.56200000000000006</v>
      </c>
      <c r="Z64" s="10">
        <f t="shared" si="27"/>
        <v>0.41384388807069222</v>
      </c>
      <c r="AA64" s="10">
        <f t="shared" si="28"/>
        <v>0.37071240105540898</v>
      </c>
      <c r="AB64" s="6">
        <v>1.43</v>
      </c>
      <c r="AC64" s="6">
        <v>33.94</v>
      </c>
      <c r="AD64" s="6">
        <v>0.58899999999999997</v>
      </c>
      <c r="AE64" s="10">
        <f t="shared" si="29"/>
        <v>23.734265734265733</v>
      </c>
      <c r="AF64" s="10">
        <f t="shared" si="30"/>
        <v>0.41188811188811186</v>
      </c>
      <c r="AG64" s="6">
        <v>31.356000000000002</v>
      </c>
      <c r="AH64" s="6">
        <v>8.7780000000000005</v>
      </c>
      <c r="AI64" s="11">
        <f t="shared" si="31"/>
        <v>34.302</v>
      </c>
      <c r="AJ64" s="10">
        <f t="shared" si="32"/>
        <v>9.9290000000000003</v>
      </c>
      <c r="AK64" s="10">
        <f t="shared" si="33"/>
        <v>0.28945834062153813</v>
      </c>
      <c r="AM64" s="4">
        <f t="shared" si="34"/>
        <v>5.2190000000000003</v>
      </c>
      <c r="AO64" s="4">
        <f t="shared" si="16"/>
        <v>4.8766666666666666E-2</v>
      </c>
      <c r="AP64" s="4">
        <f t="shared" si="17"/>
        <v>8.977777777777779E-3</v>
      </c>
      <c r="AQ64" s="4">
        <f t="shared" si="18"/>
        <v>2.0016666666666669E-2</v>
      </c>
      <c r="AR64" s="4">
        <f t="shared" si="19"/>
        <v>2.8994444444444448E-2</v>
      </c>
    </row>
    <row r="65" spans="1:44" s="4" customFormat="1" x14ac:dyDescent="0.25">
      <c r="A65" s="4" t="s">
        <v>77</v>
      </c>
      <c r="B65" s="4" t="s">
        <v>21</v>
      </c>
      <c r="C65" s="4">
        <v>16</v>
      </c>
      <c r="D65" s="4">
        <v>180</v>
      </c>
      <c r="E65" s="4" t="s">
        <v>21</v>
      </c>
      <c r="F65" s="10">
        <v>75</v>
      </c>
      <c r="G65" s="10">
        <v>53</v>
      </c>
      <c r="H65" s="6">
        <v>1.4850000000000001</v>
      </c>
      <c r="I65" s="4">
        <v>0.47199999999999998</v>
      </c>
      <c r="J65" s="6">
        <v>1.413</v>
      </c>
      <c r="K65" s="10">
        <f t="shared" si="35"/>
        <v>0.3340410474168436</v>
      </c>
      <c r="L65" s="10">
        <f t="shared" si="20"/>
        <v>0.31784511784511782</v>
      </c>
      <c r="M65" s="6">
        <v>14.978</v>
      </c>
      <c r="N65" s="11">
        <f t="shared" si="21"/>
        <v>16.463000000000001</v>
      </c>
      <c r="O65" s="11">
        <v>8.5760000000000005</v>
      </c>
      <c r="P65" s="4">
        <v>3.383</v>
      </c>
      <c r="Q65" s="10">
        <f t="shared" si="22"/>
        <v>3.855</v>
      </c>
      <c r="R65" s="10">
        <v>0.622</v>
      </c>
      <c r="S65" s="10">
        <f t="shared" si="23"/>
        <v>0.23416145295511145</v>
      </c>
      <c r="T65" s="10">
        <f t="shared" si="24"/>
        <v>7.2527985074626863E-2</v>
      </c>
      <c r="U65">
        <f t="shared" si="25"/>
        <v>12.057877813504824</v>
      </c>
      <c r="V65">
        <f t="shared" si="26"/>
        <v>1.6752289479562206</v>
      </c>
      <c r="W65" s="6">
        <v>0.51400000000000001</v>
      </c>
      <c r="X65" s="6">
        <v>0.47599999999999998</v>
      </c>
      <c r="Y65" s="4">
        <v>0.182</v>
      </c>
      <c r="Z65" s="10">
        <f t="shared" si="27"/>
        <v>0.38235294117647062</v>
      </c>
      <c r="AA65" s="10">
        <f t="shared" si="28"/>
        <v>0.35408560311284043</v>
      </c>
      <c r="AB65" s="6">
        <v>1.387</v>
      </c>
      <c r="AC65" s="6">
        <v>29.832999999999998</v>
      </c>
      <c r="AD65" s="4">
        <v>0.44600000000000001</v>
      </c>
      <c r="AE65" s="10">
        <f t="shared" si="29"/>
        <v>21.50901225666907</v>
      </c>
      <c r="AF65" s="10">
        <f t="shared" si="30"/>
        <v>0.32155731795241527</v>
      </c>
      <c r="AG65" s="6">
        <v>22.992999999999999</v>
      </c>
      <c r="AH65" s="4">
        <v>7.4720000000000004</v>
      </c>
      <c r="AI65" s="11">
        <f t="shared" si="31"/>
        <v>24.893999999999998</v>
      </c>
      <c r="AJ65" s="10">
        <f t="shared" si="32"/>
        <v>8.1</v>
      </c>
      <c r="AK65" s="10">
        <f t="shared" si="33"/>
        <v>0.32537960954446854</v>
      </c>
      <c r="AM65" s="4">
        <f t="shared" si="34"/>
        <v>4.4770000000000003</v>
      </c>
      <c r="AO65" s="4">
        <f t="shared" si="16"/>
        <v>4.1511111111111117E-2</v>
      </c>
      <c r="AP65" s="4">
        <f t="shared" si="17"/>
        <v>3.4555555555555555E-3</v>
      </c>
      <c r="AQ65" s="4">
        <f t="shared" si="18"/>
        <v>2.1416666666666667E-2</v>
      </c>
      <c r="AR65" s="4">
        <f t="shared" si="19"/>
        <v>2.4872222222222223E-2</v>
      </c>
    </row>
    <row r="66" spans="1:44" s="4" customFormat="1" x14ac:dyDescent="0.25">
      <c r="A66" s="4" t="s">
        <v>78</v>
      </c>
      <c r="B66" s="4" t="s">
        <v>21</v>
      </c>
      <c r="C66" s="4">
        <v>17</v>
      </c>
      <c r="D66" s="4">
        <v>180</v>
      </c>
      <c r="E66" s="4" t="s">
        <v>19</v>
      </c>
      <c r="F66" s="10">
        <v>98</v>
      </c>
      <c r="G66" s="10">
        <v>103</v>
      </c>
      <c r="H66" s="6">
        <v>2.298</v>
      </c>
      <c r="I66" s="6">
        <v>0.80900000000000005</v>
      </c>
      <c r="J66" s="6">
        <v>2.125</v>
      </c>
      <c r="K66" s="10">
        <f t="shared" si="35"/>
        <v>0.38070588235294123</v>
      </c>
      <c r="L66" s="10">
        <f t="shared" si="20"/>
        <v>0.35204525674499565</v>
      </c>
      <c r="M66" s="6">
        <v>25.983000000000001</v>
      </c>
      <c r="N66" s="11">
        <f t="shared" si="21"/>
        <v>28.280999999999999</v>
      </c>
      <c r="O66" s="11">
        <v>19.158000000000001</v>
      </c>
      <c r="P66" s="6">
        <v>5.7439999999999998</v>
      </c>
      <c r="Q66" s="10">
        <f t="shared" si="22"/>
        <v>6.5529999999999999</v>
      </c>
      <c r="R66" s="11">
        <v>3.2320000000000002</v>
      </c>
      <c r="S66" s="10">
        <f t="shared" si="23"/>
        <v>0.23171033556097734</v>
      </c>
      <c r="T66" s="10">
        <f t="shared" si="24"/>
        <v>0.16870236976719907</v>
      </c>
      <c r="U66">
        <f t="shared" si="25"/>
        <v>3.032178217821782</v>
      </c>
      <c r="V66">
        <f t="shared" si="26"/>
        <v>1.0015329586101176</v>
      </c>
      <c r="W66" s="6">
        <v>2.6629999999999998</v>
      </c>
      <c r="X66" s="6">
        <v>2.3740000000000001</v>
      </c>
      <c r="Y66" s="6">
        <v>1.004</v>
      </c>
      <c r="Z66" s="10">
        <f t="shared" si="27"/>
        <v>0.42291491154170174</v>
      </c>
      <c r="AA66" s="10">
        <f t="shared" si="28"/>
        <v>0.37701840030041311</v>
      </c>
      <c r="AB66" s="6">
        <v>1.76</v>
      </c>
      <c r="AC66" s="6">
        <v>32.631999999999998</v>
      </c>
      <c r="AD66" s="6">
        <v>0.62</v>
      </c>
      <c r="AE66" s="10">
        <f t="shared" si="29"/>
        <v>18.540909090909089</v>
      </c>
      <c r="AF66" s="10">
        <f t="shared" si="30"/>
        <v>0.35227272727272729</v>
      </c>
      <c r="AG66" s="6">
        <v>50.444000000000003</v>
      </c>
      <c r="AH66" s="6">
        <v>17.16</v>
      </c>
      <c r="AI66" s="11">
        <f t="shared" si="31"/>
        <v>54.866999999999997</v>
      </c>
      <c r="AJ66" s="10">
        <f t="shared" si="32"/>
        <v>18.784000000000002</v>
      </c>
      <c r="AK66" s="10">
        <f t="shared" si="33"/>
        <v>0.34235514972570041</v>
      </c>
      <c r="AM66" s="4">
        <f t="shared" si="34"/>
        <v>9.7850000000000001</v>
      </c>
      <c r="AO66" s="4">
        <f t="shared" si="16"/>
        <v>9.5333333333333339E-2</v>
      </c>
      <c r="AP66" s="4">
        <f t="shared" si="17"/>
        <v>1.7955555555555558E-2</v>
      </c>
      <c r="AQ66" s="4">
        <f t="shared" si="18"/>
        <v>3.6405555555555552E-2</v>
      </c>
      <c r="AR66" s="4">
        <f t="shared" si="19"/>
        <v>5.436111111111111E-2</v>
      </c>
    </row>
    <row r="67" spans="1:44" s="4" customFormat="1" x14ac:dyDescent="0.25">
      <c r="A67" s="4" t="s">
        <v>79</v>
      </c>
      <c r="B67" s="4" t="s">
        <v>21</v>
      </c>
      <c r="C67" s="4">
        <v>18</v>
      </c>
      <c r="D67" s="4">
        <v>180</v>
      </c>
      <c r="E67" s="4" t="s">
        <v>19</v>
      </c>
      <c r="F67" s="10">
        <v>66</v>
      </c>
      <c r="G67" s="10">
        <v>95.5</v>
      </c>
      <c r="H67" s="6">
        <v>0.86099999999999999</v>
      </c>
      <c r="I67" s="6">
        <v>0.28699999999999998</v>
      </c>
      <c r="J67" s="6">
        <v>0.81399999999999995</v>
      </c>
      <c r="K67" s="10">
        <f t="shared" si="35"/>
        <v>0.35257985257985258</v>
      </c>
      <c r="L67" s="10">
        <f t="shared" ref="L67:L98" si="36">I67/H67</f>
        <v>0.33333333333333331</v>
      </c>
      <c r="M67" s="6">
        <v>24.667000000000002</v>
      </c>
      <c r="N67" s="11">
        <f t="shared" ref="N67:N98" si="37">M67+H67</f>
        <v>25.528000000000002</v>
      </c>
      <c r="O67" s="11">
        <v>16.126000000000001</v>
      </c>
      <c r="P67" s="6">
        <v>4.76</v>
      </c>
      <c r="Q67" s="10">
        <f t="shared" ref="Q67:Q98" si="38">P67+I67</f>
        <v>5.0469999999999997</v>
      </c>
      <c r="R67" s="11">
        <v>2.4900000000000002</v>
      </c>
      <c r="S67" s="10">
        <f t="shared" ref="S67:S98" si="39">Q67/N67</f>
        <v>0.19770448135380755</v>
      </c>
      <c r="T67" s="10">
        <f t="shared" ref="T67:T98" si="40">R67/O67</f>
        <v>0.15440902889743272</v>
      </c>
      <c r="U67">
        <f t="shared" ref="U67:U98" si="41">F67/10/R67</f>
        <v>2.6506024096385539</v>
      </c>
      <c r="V67">
        <f t="shared" ref="V67:V98" si="42">F67/10/(R67 +Q67)</f>
        <v>0.87567997877139436</v>
      </c>
      <c r="W67" s="6">
        <v>1.9550000000000001</v>
      </c>
      <c r="X67" s="6">
        <v>1.7509999999999999</v>
      </c>
      <c r="Y67" s="6">
        <v>0.77500000000000002</v>
      </c>
      <c r="Z67" s="10">
        <f t="shared" ref="Z67:Z98" si="43">Y67/X67</f>
        <v>0.44260422615648204</v>
      </c>
      <c r="AA67" s="10">
        <f t="shared" ref="AA67:AA98" si="44">Y67/W67</f>
        <v>0.39641943734015345</v>
      </c>
      <c r="AB67" s="6">
        <v>1.0780000000000001</v>
      </c>
      <c r="AC67" s="6">
        <v>20.539000000000001</v>
      </c>
      <c r="AD67" s="6">
        <v>0.38500000000000001</v>
      </c>
      <c r="AE67" s="10">
        <f t="shared" ref="AE67:AE98" si="45">AC67/AB67</f>
        <v>19.05287569573284</v>
      </c>
      <c r="AF67" s="10">
        <f t="shared" ref="AF67:AF98" si="46">AD67/AB67</f>
        <v>0.35714285714285715</v>
      </c>
      <c r="AG67" s="6">
        <v>35.872999999999998</v>
      </c>
      <c r="AH67" s="6">
        <v>12.666</v>
      </c>
      <c r="AI67" s="11">
        <f t="shared" ref="AI67:AI98" si="47">AG67+AB67+W67</f>
        <v>38.905999999999999</v>
      </c>
      <c r="AJ67" s="10">
        <f t="shared" ref="AJ67:AJ98" si="48">AH67+AD67+Y67</f>
        <v>13.826000000000001</v>
      </c>
      <c r="AK67" s="10">
        <f t="shared" ref="AK67:AK98" si="49">AJ67/AI67</f>
        <v>0.35536935177093509</v>
      </c>
      <c r="AM67" s="4">
        <f t="shared" ref="AM67:AM98" si="50">Q67+R67</f>
        <v>7.5369999999999999</v>
      </c>
      <c r="AO67" s="4">
        <f t="shared" si="16"/>
        <v>7.0366666666666675E-2</v>
      </c>
      <c r="AP67" s="4">
        <f t="shared" si="17"/>
        <v>1.3833333333333335E-2</v>
      </c>
      <c r="AQ67" s="4">
        <f t="shared" si="18"/>
        <v>2.8038888888888888E-2</v>
      </c>
      <c r="AR67" s="4">
        <f t="shared" si="19"/>
        <v>4.187222222222222E-2</v>
      </c>
    </row>
    <row r="68" spans="1:44" s="4" customFormat="1" x14ac:dyDescent="0.25">
      <c r="A68" s="4" t="s">
        <v>80</v>
      </c>
      <c r="B68" s="4" t="s">
        <v>21</v>
      </c>
      <c r="C68" s="4">
        <v>19</v>
      </c>
      <c r="D68" s="4">
        <v>152</v>
      </c>
      <c r="E68" s="4" t="s">
        <v>23</v>
      </c>
      <c r="F68" s="10">
        <v>53</v>
      </c>
      <c r="G68" s="10">
        <v>78.5</v>
      </c>
      <c r="H68" s="6">
        <v>0.57299999999999995</v>
      </c>
      <c r="I68" s="4">
        <v>0.16300000000000001</v>
      </c>
      <c r="J68" s="6">
        <v>0.55700000000000005</v>
      </c>
      <c r="K68" s="10">
        <f t="shared" si="35"/>
        <v>0.29263913824057447</v>
      </c>
      <c r="L68" s="10">
        <f t="shared" si="36"/>
        <v>0.28446771378708557</v>
      </c>
      <c r="M68" s="6">
        <v>6.2229999999999999</v>
      </c>
      <c r="N68" s="11">
        <f t="shared" si="37"/>
        <v>6.7959999999999994</v>
      </c>
      <c r="O68" s="11">
        <v>5.665</v>
      </c>
      <c r="P68" s="4">
        <v>1.3620000000000001</v>
      </c>
      <c r="Q68" s="10">
        <f t="shared" si="38"/>
        <v>1.5250000000000001</v>
      </c>
      <c r="R68" s="10">
        <v>1.18</v>
      </c>
      <c r="S68" s="10">
        <f t="shared" si="39"/>
        <v>0.2243967039434962</v>
      </c>
      <c r="T68" s="10">
        <f t="shared" si="40"/>
        <v>0.20829655781112091</v>
      </c>
      <c r="U68">
        <f t="shared" si="41"/>
        <v>4.491525423728814</v>
      </c>
      <c r="V68">
        <f t="shared" si="42"/>
        <v>1.9593345656192236</v>
      </c>
      <c r="W68" s="6">
        <v>1.456</v>
      </c>
      <c r="X68" s="6">
        <v>1.32</v>
      </c>
      <c r="Y68" s="4">
        <v>0.51200000000000001</v>
      </c>
      <c r="Z68" s="10">
        <f t="shared" si="43"/>
        <v>0.38787878787878788</v>
      </c>
      <c r="AA68" s="10">
        <f t="shared" si="44"/>
        <v>0.35164835164835168</v>
      </c>
      <c r="AB68" s="6">
        <v>1.7829999999999999</v>
      </c>
      <c r="AC68" s="6">
        <v>34.484000000000002</v>
      </c>
      <c r="AD68" s="4">
        <v>0.58799999999999997</v>
      </c>
      <c r="AE68" s="10">
        <f t="shared" si="45"/>
        <v>19.340437464946721</v>
      </c>
      <c r="AF68" s="10">
        <f t="shared" si="46"/>
        <v>0.3297812675266405</v>
      </c>
      <c r="AG68" s="6">
        <v>21.373999999999999</v>
      </c>
      <c r="AH68" s="4">
        <v>6.88</v>
      </c>
      <c r="AI68" s="11">
        <f t="shared" si="47"/>
        <v>24.613</v>
      </c>
      <c r="AJ68" s="10">
        <f t="shared" si="48"/>
        <v>7.98</v>
      </c>
      <c r="AK68" s="10">
        <f t="shared" si="49"/>
        <v>0.32421890870678099</v>
      </c>
      <c r="AM68" s="4">
        <f t="shared" si="50"/>
        <v>2.7050000000000001</v>
      </c>
      <c r="AO68" s="4">
        <f t="shared" ref="AO68:AO131" si="51">AH68/D68</f>
        <v>4.5263157894736838E-2</v>
      </c>
      <c r="AP68" s="4">
        <f t="shared" ref="AP68:AP131" si="52">R68/D68</f>
        <v>7.7631578947368416E-3</v>
      </c>
      <c r="AQ68" s="4">
        <f t="shared" ref="AQ68:AQ131" si="53">Q68/D68</f>
        <v>1.0032894736842107E-2</v>
      </c>
      <c r="AR68" s="4">
        <f t="shared" ref="AR68:AR131" si="54">AM68/D68</f>
        <v>1.7796052631578949E-2</v>
      </c>
    </row>
    <row r="69" spans="1:44" s="4" customFormat="1" x14ac:dyDescent="0.25">
      <c r="A69" s="4" t="s">
        <v>82</v>
      </c>
      <c r="B69" s="4" t="s">
        <v>21</v>
      </c>
      <c r="C69" s="4">
        <v>20</v>
      </c>
      <c r="D69" s="4">
        <v>180</v>
      </c>
      <c r="E69" s="4" t="s">
        <v>21</v>
      </c>
      <c r="F69" s="10">
        <v>78</v>
      </c>
      <c r="G69" s="10">
        <v>88</v>
      </c>
      <c r="H69" s="6">
        <v>1.4359999999999999</v>
      </c>
      <c r="I69" s="6">
        <v>0.46300000000000002</v>
      </c>
      <c r="J69" s="6">
        <v>1.3080000000000001</v>
      </c>
      <c r="K69" s="10">
        <f t="shared" si="35"/>
        <v>0.35397553516819574</v>
      </c>
      <c r="L69" s="10">
        <f t="shared" si="36"/>
        <v>0.32242339832869082</v>
      </c>
      <c r="M69" s="6">
        <v>15.552</v>
      </c>
      <c r="N69" s="11">
        <f t="shared" si="37"/>
        <v>16.988</v>
      </c>
      <c r="O69" s="11">
        <v>9.3989999999999991</v>
      </c>
      <c r="P69" s="6">
        <v>3.7189999999999999</v>
      </c>
      <c r="Q69" s="10">
        <f t="shared" si="38"/>
        <v>4.1819999999999995</v>
      </c>
      <c r="R69" s="11">
        <v>1.5860000000000001</v>
      </c>
      <c r="S69" s="10">
        <f t="shared" si="39"/>
        <v>0.24617376971980218</v>
      </c>
      <c r="T69" s="10">
        <f t="shared" si="40"/>
        <v>0.16874135546334718</v>
      </c>
      <c r="U69">
        <f t="shared" si="41"/>
        <v>4.9180327868852451</v>
      </c>
      <c r="V69">
        <f t="shared" si="42"/>
        <v>1.3522884882108184</v>
      </c>
      <c r="W69" s="6">
        <v>1.784</v>
      </c>
      <c r="X69" s="6">
        <v>1.5980000000000001</v>
      </c>
      <c r="Y69" s="6">
        <v>0.65200000000000002</v>
      </c>
      <c r="Z69" s="10">
        <f t="shared" si="43"/>
        <v>0.40801001251564456</v>
      </c>
      <c r="AA69" s="10">
        <f t="shared" si="44"/>
        <v>0.36547085201793722</v>
      </c>
      <c r="AB69" s="6">
        <v>2.2429999999999999</v>
      </c>
      <c r="AC69" s="6">
        <v>48.222999999999999</v>
      </c>
      <c r="AD69" s="6">
        <v>0.80200000000000005</v>
      </c>
      <c r="AE69" s="10">
        <f t="shared" si="45"/>
        <v>21.499331252786448</v>
      </c>
      <c r="AF69" s="10">
        <f t="shared" si="46"/>
        <v>0.35755684351315209</v>
      </c>
      <c r="AG69" s="6">
        <v>31.829000000000001</v>
      </c>
      <c r="AH69" s="6">
        <v>10.731</v>
      </c>
      <c r="AI69" s="11">
        <f t="shared" si="47"/>
        <v>35.856000000000002</v>
      </c>
      <c r="AJ69" s="10">
        <f t="shared" si="48"/>
        <v>12.184999999999999</v>
      </c>
      <c r="AK69" s="10">
        <f t="shared" si="49"/>
        <v>0.3398315484158857</v>
      </c>
      <c r="AM69" s="4">
        <f t="shared" si="50"/>
        <v>5.7679999999999998</v>
      </c>
      <c r="AO69" s="4">
        <f t="shared" si="51"/>
        <v>5.9616666666666665E-2</v>
      </c>
      <c r="AP69" s="4">
        <f t="shared" si="52"/>
        <v>8.8111111111111116E-3</v>
      </c>
      <c r="AQ69" s="4">
        <f t="shared" si="53"/>
        <v>2.3233333333333332E-2</v>
      </c>
      <c r="AR69" s="4">
        <f t="shared" si="54"/>
        <v>3.2044444444444445E-2</v>
      </c>
    </row>
    <row r="70" spans="1:44" s="4" customFormat="1" x14ac:dyDescent="0.25">
      <c r="A70" s="4" t="s">
        <v>83</v>
      </c>
      <c r="B70" s="4" t="s">
        <v>21</v>
      </c>
      <c r="C70" s="4">
        <v>21</v>
      </c>
      <c r="D70" s="4">
        <v>152</v>
      </c>
      <c r="E70" s="4" t="s">
        <v>23</v>
      </c>
      <c r="F70" s="10">
        <v>30.5</v>
      </c>
      <c r="G70" s="10">
        <v>65.7</v>
      </c>
      <c r="H70" s="6">
        <v>0.52300000000000002</v>
      </c>
      <c r="I70" s="6">
        <v>0.14499999999999999</v>
      </c>
      <c r="J70" s="6">
        <v>0.49399999999999999</v>
      </c>
      <c r="K70" s="10">
        <f t="shared" ref="K70:K101" si="55">I70/J70</f>
        <v>0.29352226720647773</v>
      </c>
      <c r="L70" s="10">
        <f t="shared" si="36"/>
        <v>0.27724665391969405</v>
      </c>
      <c r="M70" s="6">
        <v>3.7069999999999999</v>
      </c>
      <c r="N70" s="11">
        <f t="shared" si="37"/>
        <v>4.2299999999999995</v>
      </c>
      <c r="O70" s="11">
        <v>5.3319999999999999</v>
      </c>
      <c r="P70" s="6">
        <v>0.93899999999999995</v>
      </c>
      <c r="Q70" s="10">
        <f t="shared" si="38"/>
        <v>1.0839999999999999</v>
      </c>
      <c r="R70" s="11">
        <v>1.4770000000000001</v>
      </c>
      <c r="S70" s="10">
        <f t="shared" si="39"/>
        <v>0.25626477541371157</v>
      </c>
      <c r="T70" s="10">
        <f t="shared" si="40"/>
        <v>0.27700675168792199</v>
      </c>
      <c r="U70">
        <f t="shared" si="41"/>
        <v>2.0649966147596479</v>
      </c>
      <c r="V70">
        <f t="shared" si="42"/>
        <v>1.1909410386567747</v>
      </c>
      <c r="W70" s="6">
        <v>0.76900000000000002</v>
      </c>
      <c r="X70" s="6">
        <v>0.69199999999999995</v>
      </c>
      <c r="Y70" s="6">
        <v>0.26100000000000001</v>
      </c>
      <c r="Z70" s="10">
        <f t="shared" si="43"/>
        <v>0.37716763005780352</v>
      </c>
      <c r="AA70" s="10">
        <f t="shared" si="44"/>
        <v>0.33940182054616386</v>
      </c>
      <c r="AB70" s="6">
        <v>1.8620000000000001</v>
      </c>
      <c r="AC70" s="6">
        <v>34.081000000000003</v>
      </c>
      <c r="AD70" s="6">
        <v>0.63400000000000001</v>
      </c>
      <c r="AE70" s="10">
        <f t="shared" si="45"/>
        <v>18.303437164339421</v>
      </c>
      <c r="AF70" s="10">
        <f t="shared" si="46"/>
        <v>0.34049409237379163</v>
      </c>
      <c r="AG70" s="6">
        <v>9.452</v>
      </c>
      <c r="AH70" s="6">
        <v>3.153</v>
      </c>
      <c r="AI70" s="11">
        <f t="shared" si="47"/>
        <v>12.083</v>
      </c>
      <c r="AJ70" s="10">
        <f t="shared" si="48"/>
        <v>4.048</v>
      </c>
      <c r="AK70" s="10">
        <f t="shared" si="49"/>
        <v>0.33501613837623107</v>
      </c>
      <c r="AM70" s="4">
        <f t="shared" si="50"/>
        <v>2.5609999999999999</v>
      </c>
      <c r="AO70" s="4">
        <f t="shared" si="51"/>
        <v>2.0743421052631578E-2</v>
      </c>
      <c r="AP70" s="4">
        <f t="shared" si="52"/>
        <v>9.717105263157895E-3</v>
      </c>
      <c r="AQ70" s="4">
        <f t="shared" si="53"/>
        <v>7.1315789473684202E-3</v>
      </c>
      <c r="AR70" s="4">
        <f t="shared" si="54"/>
        <v>1.6848684210526314E-2</v>
      </c>
    </row>
    <row r="71" spans="1:44" s="4" customFormat="1" x14ac:dyDescent="0.25">
      <c r="A71" s="4" t="s">
        <v>84</v>
      </c>
      <c r="B71" s="4" t="s">
        <v>21</v>
      </c>
      <c r="C71" s="4">
        <v>22</v>
      </c>
      <c r="D71" s="4">
        <v>152</v>
      </c>
      <c r="E71" s="4" t="s">
        <v>23</v>
      </c>
      <c r="F71" s="10">
        <v>47.5</v>
      </c>
      <c r="G71" s="10">
        <v>66</v>
      </c>
      <c r="H71" s="6">
        <v>0.55600000000000005</v>
      </c>
      <c r="I71" s="4">
        <v>0.14099999999999999</v>
      </c>
      <c r="J71" s="6">
        <v>0.53600000000000003</v>
      </c>
      <c r="K71" s="10">
        <f t="shared" si="55"/>
        <v>0.26305970149253727</v>
      </c>
      <c r="L71" s="10">
        <f t="shared" si="36"/>
        <v>0.25359712230215825</v>
      </c>
      <c r="M71" s="6">
        <v>5.1929999999999996</v>
      </c>
      <c r="N71" s="11">
        <f t="shared" si="37"/>
        <v>5.7489999999999997</v>
      </c>
      <c r="O71" s="11">
        <v>4.6349999999999998</v>
      </c>
      <c r="P71" s="4">
        <v>0.89900000000000002</v>
      </c>
      <c r="Q71" s="10">
        <f t="shared" si="38"/>
        <v>1.04</v>
      </c>
      <c r="R71" s="10">
        <v>0.189</v>
      </c>
      <c r="S71" s="10">
        <f t="shared" si="39"/>
        <v>0.1809010262654375</v>
      </c>
      <c r="T71" s="10">
        <f t="shared" si="40"/>
        <v>4.0776699029126215E-2</v>
      </c>
      <c r="U71">
        <f t="shared" si="41"/>
        <v>25.132275132275133</v>
      </c>
      <c r="V71">
        <f t="shared" si="42"/>
        <v>3.8649308380797391</v>
      </c>
      <c r="W71" s="6">
        <v>1.08</v>
      </c>
      <c r="X71" s="6">
        <v>0.95799999999999996</v>
      </c>
      <c r="Y71" s="4">
        <v>0.11700000000000001</v>
      </c>
      <c r="Z71" s="10">
        <f t="shared" si="43"/>
        <v>0.12212943632567851</v>
      </c>
      <c r="AA71" s="10">
        <f t="shared" si="44"/>
        <v>0.10833333333333334</v>
      </c>
      <c r="AB71" s="6">
        <v>1.508</v>
      </c>
      <c r="AC71" s="6">
        <v>30.023</v>
      </c>
      <c r="AD71" s="4">
        <v>0.3</v>
      </c>
      <c r="AE71" s="10">
        <f t="shared" si="45"/>
        <v>19.909151193633953</v>
      </c>
      <c r="AF71" s="10">
        <f t="shared" si="46"/>
        <v>0.19893899204244031</v>
      </c>
      <c r="AG71" s="6">
        <v>14.923999999999999</v>
      </c>
      <c r="AH71" s="4">
        <v>0.86199999999999999</v>
      </c>
      <c r="AI71" s="11">
        <f t="shared" si="47"/>
        <v>17.512</v>
      </c>
      <c r="AJ71" s="10">
        <f t="shared" si="48"/>
        <v>1.2789999999999999</v>
      </c>
      <c r="AK71" s="10">
        <f t="shared" si="49"/>
        <v>7.3035632708999543E-2</v>
      </c>
      <c r="AM71" s="4">
        <f t="shared" si="50"/>
        <v>1.2290000000000001</v>
      </c>
      <c r="AO71" s="4">
        <f t="shared" si="51"/>
        <v>5.6710526315789473E-3</v>
      </c>
      <c r="AP71" s="4">
        <f t="shared" si="52"/>
        <v>1.243421052631579E-3</v>
      </c>
      <c r="AQ71" s="4">
        <f t="shared" si="53"/>
        <v>6.842105263157895E-3</v>
      </c>
      <c r="AR71" s="4">
        <f t="shared" si="54"/>
        <v>8.0855263157894736E-3</v>
      </c>
    </row>
    <row r="72" spans="1:44" s="4" customFormat="1" x14ac:dyDescent="0.25">
      <c r="A72" s="8" t="s">
        <v>85</v>
      </c>
      <c r="B72" s="4" t="s">
        <v>21</v>
      </c>
      <c r="C72" s="8">
        <v>23</v>
      </c>
      <c r="D72" s="4">
        <v>152</v>
      </c>
      <c r="E72" s="4" t="s">
        <v>23</v>
      </c>
      <c r="F72" s="10">
        <v>54</v>
      </c>
      <c r="G72" s="10">
        <v>75</v>
      </c>
      <c r="H72" s="6">
        <v>0.45</v>
      </c>
      <c r="I72" s="6">
        <v>0.13500000000000001</v>
      </c>
      <c r="J72" s="6">
        <v>0.437</v>
      </c>
      <c r="K72" s="10">
        <f t="shared" si="55"/>
        <v>0.30892448512585813</v>
      </c>
      <c r="L72" s="10">
        <f t="shared" si="36"/>
        <v>0.3</v>
      </c>
      <c r="M72" s="6">
        <v>4.4889999999999999</v>
      </c>
      <c r="N72" s="11">
        <f t="shared" si="37"/>
        <v>4.9390000000000001</v>
      </c>
      <c r="O72" s="11">
        <v>3.9209999999999998</v>
      </c>
      <c r="P72" s="6">
        <v>0.89100000000000001</v>
      </c>
      <c r="Q72" s="10">
        <f t="shared" si="38"/>
        <v>1.026</v>
      </c>
      <c r="R72" s="11">
        <v>0.85199999999999998</v>
      </c>
      <c r="S72" s="10">
        <f t="shared" si="39"/>
        <v>0.20773435918202066</v>
      </c>
      <c r="T72" s="10">
        <f t="shared" si="40"/>
        <v>0.21729150726855395</v>
      </c>
      <c r="U72">
        <f t="shared" si="41"/>
        <v>6.3380281690140849</v>
      </c>
      <c r="V72">
        <f t="shared" si="42"/>
        <v>2.8753993610223643</v>
      </c>
      <c r="W72" s="6">
        <v>0.98599999999999999</v>
      </c>
      <c r="X72" s="6">
        <v>0.88500000000000001</v>
      </c>
      <c r="Y72" s="6">
        <v>0.35</v>
      </c>
      <c r="Z72" s="10">
        <f t="shared" si="43"/>
        <v>0.39548022598870053</v>
      </c>
      <c r="AA72" s="10">
        <f t="shared" si="44"/>
        <v>0.35496957403651114</v>
      </c>
      <c r="AB72" s="6">
        <v>1.3149999999999999</v>
      </c>
      <c r="AC72" s="6">
        <v>28.992000000000001</v>
      </c>
      <c r="AD72" s="6">
        <v>0.47099999999999997</v>
      </c>
      <c r="AE72" s="10">
        <f t="shared" si="45"/>
        <v>22.047148288973386</v>
      </c>
      <c r="AF72" s="10">
        <f t="shared" si="46"/>
        <v>0.35817490494296578</v>
      </c>
      <c r="AG72" s="6">
        <v>16.143000000000001</v>
      </c>
      <c r="AH72" s="6">
        <v>5.2910000000000004</v>
      </c>
      <c r="AI72" s="11">
        <f t="shared" si="47"/>
        <v>18.444000000000003</v>
      </c>
      <c r="AJ72" s="10">
        <f t="shared" si="48"/>
        <v>6.1120000000000001</v>
      </c>
      <c r="AK72" s="10">
        <f t="shared" si="49"/>
        <v>0.33138147907178483</v>
      </c>
      <c r="AM72" s="4">
        <f t="shared" si="50"/>
        <v>1.8780000000000001</v>
      </c>
      <c r="AO72" s="4">
        <f t="shared" si="51"/>
        <v>3.480921052631579E-2</v>
      </c>
      <c r="AP72" s="4">
        <f t="shared" si="52"/>
        <v>5.6052631578947364E-3</v>
      </c>
      <c r="AQ72" s="4">
        <f t="shared" si="53"/>
        <v>6.7499999999999999E-3</v>
      </c>
      <c r="AR72" s="4">
        <f t="shared" si="54"/>
        <v>1.2355263157894737E-2</v>
      </c>
    </row>
    <row r="73" spans="1:44" s="4" customFormat="1" x14ac:dyDescent="0.25">
      <c r="A73" s="8" t="s">
        <v>86</v>
      </c>
      <c r="B73" s="4" t="s">
        <v>21</v>
      </c>
      <c r="C73" s="8">
        <v>24</v>
      </c>
      <c r="D73" s="4">
        <v>180</v>
      </c>
      <c r="E73" s="4" t="s">
        <v>21</v>
      </c>
      <c r="F73" s="10">
        <v>59</v>
      </c>
      <c r="G73" s="10">
        <v>33.5</v>
      </c>
      <c r="H73" s="6">
        <v>0.39800000000000002</v>
      </c>
      <c r="I73" s="6">
        <v>0.157</v>
      </c>
      <c r="J73" s="6">
        <v>0.35399999999999998</v>
      </c>
      <c r="K73" s="10">
        <f t="shared" si="55"/>
        <v>0.44350282485875708</v>
      </c>
      <c r="L73" s="10">
        <f t="shared" si="36"/>
        <v>0.39447236180904521</v>
      </c>
      <c r="M73" s="6">
        <v>3.7429999999999999</v>
      </c>
      <c r="N73" s="11">
        <f t="shared" si="37"/>
        <v>4.141</v>
      </c>
      <c r="O73" s="11">
        <v>0.44500000000000001</v>
      </c>
      <c r="P73" s="6">
        <v>1.1930000000000001</v>
      </c>
      <c r="Q73" s="10">
        <f t="shared" si="38"/>
        <v>1.35</v>
      </c>
      <c r="R73" s="19">
        <v>0.15049999999999999</v>
      </c>
      <c r="S73" s="10">
        <f t="shared" si="39"/>
        <v>0.32600821057715529</v>
      </c>
      <c r="T73" s="10">
        <f t="shared" si="40"/>
        <v>0.33820224719101122</v>
      </c>
      <c r="U73">
        <f t="shared" si="41"/>
        <v>39.202657807308974</v>
      </c>
      <c r="V73">
        <f t="shared" si="42"/>
        <v>3.9320226591136285</v>
      </c>
      <c r="W73" s="6">
        <v>0.25800000000000001</v>
      </c>
      <c r="X73" s="6">
        <v>0.23300000000000001</v>
      </c>
      <c r="Y73" s="6">
        <v>0.375</v>
      </c>
      <c r="Z73" s="10">
        <f t="shared" si="43"/>
        <v>1.6094420600858368</v>
      </c>
      <c r="AA73" s="10">
        <f t="shared" si="44"/>
        <v>1.4534883720930232</v>
      </c>
      <c r="AB73" s="6">
        <v>0.80900000000000005</v>
      </c>
      <c r="AC73" s="6">
        <v>17.337</v>
      </c>
      <c r="AD73" s="6">
        <v>0.53100000000000003</v>
      </c>
      <c r="AE73" s="10">
        <f t="shared" si="45"/>
        <v>21.430160692212606</v>
      </c>
      <c r="AF73" s="10">
        <f t="shared" si="46"/>
        <v>0.65636588380716931</v>
      </c>
      <c r="AG73" s="6">
        <v>2.2669999999999999</v>
      </c>
      <c r="AH73" s="6">
        <v>4.97</v>
      </c>
      <c r="AI73" s="11">
        <f t="shared" si="47"/>
        <v>3.3340000000000001</v>
      </c>
      <c r="AJ73" s="10">
        <f t="shared" si="48"/>
        <v>5.8759999999999994</v>
      </c>
      <c r="AK73" s="10">
        <f t="shared" si="49"/>
        <v>1.7624475104979003</v>
      </c>
      <c r="AM73" s="4">
        <f t="shared" si="50"/>
        <v>1.5005000000000002</v>
      </c>
      <c r="AO73" s="4">
        <f t="shared" si="51"/>
        <v>2.7611111111111111E-2</v>
      </c>
      <c r="AP73" s="4">
        <f t="shared" si="52"/>
        <v>8.3611111111111104E-4</v>
      </c>
      <c r="AQ73" s="4">
        <f t="shared" si="53"/>
        <v>7.5000000000000006E-3</v>
      </c>
      <c r="AR73" s="4">
        <f t="shared" si="54"/>
        <v>8.3361111111111118E-3</v>
      </c>
    </row>
    <row r="74" spans="1:44" s="4" customFormat="1" x14ac:dyDescent="0.25">
      <c r="A74" s="4" t="s">
        <v>87</v>
      </c>
      <c r="B74" s="4" t="s">
        <v>21</v>
      </c>
      <c r="C74" s="4">
        <v>25</v>
      </c>
      <c r="D74" s="4">
        <v>180</v>
      </c>
      <c r="E74" s="4" t="s">
        <v>21</v>
      </c>
      <c r="F74" s="10">
        <v>75</v>
      </c>
      <c r="G74" s="10">
        <v>74</v>
      </c>
      <c r="H74" s="6">
        <v>1.139</v>
      </c>
      <c r="I74" s="6">
        <v>0.41499999999999998</v>
      </c>
      <c r="J74" s="6">
        <v>1.0309999999999999</v>
      </c>
      <c r="K74" s="10">
        <f t="shared" si="55"/>
        <v>0.40252182347235693</v>
      </c>
      <c r="L74" s="10">
        <f t="shared" si="36"/>
        <v>0.36435469710272167</v>
      </c>
      <c r="M74" s="6">
        <v>11.87</v>
      </c>
      <c r="N74" s="11">
        <f t="shared" si="37"/>
        <v>13.008999999999999</v>
      </c>
      <c r="O74" s="11">
        <v>11.093999999999999</v>
      </c>
      <c r="P74" s="6">
        <v>3.6349999999999998</v>
      </c>
      <c r="Q74" s="10">
        <f t="shared" si="38"/>
        <v>4.05</v>
      </c>
      <c r="R74" s="11">
        <v>1.976</v>
      </c>
      <c r="S74" s="10">
        <f t="shared" si="39"/>
        <v>0.31132293027903762</v>
      </c>
      <c r="T74" s="10">
        <f t="shared" si="40"/>
        <v>0.17811429601586443</v>
      </c>
      <c r="U74">
        <f t="shared" si="41"/>
        <v>3.7955465587044537</v>
      </c>
      <c r="V74">
        <f t="shared" si="42"/>
        <v>1.244606704281447</v>
      </c>
      <c r="W74" s="6">
        <v>1.248</v>
      </c>
      <c r="X74" s="6">
        <v>1.121</v>
      </c>
      <c r="Y74" s="6">
        <v>0.495</v>
      </c>
      <c r="Z74" s="10">
        <f t="shared" si="43"/>
        <v>0.44157002676181978</v>
      </c>
      <c r="AA74" s="10">
        <f t="shared" si="44"/>
        <v>0.39663461538461536</v>
      </c>
      <c r="AB74" s="6">
        <v>1.1499999999999999</v>
      </c>
      <c r="AC74" s="6">
        <v>22.06</v>
      </c>
      <c r="AD74" s="6">
        <v>0.41599999999999998</v>
      </c>
      <c r="AE74" s="10">
        <f t="shared" si="45"/>
        <v>19.182608695652174</v>
      </c>
      <c r="AF74" s="10">
        <f t="shared" si="46"/>
        <v>0.36173913043478262</v>
      </c>
      <c r="AG74" s="6">
        <v>28.295999999999999</v>
      </c>
      <c r="AH74" s="6">
        <v>10.170999999999999</v>
      </c>
      <c r="AI74" s="11">
        <f t="shared" si="47"/>
        <v>30.693999999999999</v>
      </c>
      <c r="AJ74" s="10">
        <f t="shared" si="48"/>
        <v>11.081999999999999</v>
      </c>
      <c r="AK74" s="10">
        <f t="shared" si="49"/>
        <v>0.36104776177754605</v>
      </c>
      <c r="AM74" s="4">
        <f t="shared" si="50"/>
        <v>6.0259999999999998</v>
      </c>
      <c r="AO74" s="4">
        <f t="shared" si="51"/>
        <v>5.6505555555555552E-2</v>
      </c>
      <c r="AP74" s="4">
        <f t="shared" si="52"/>
        <v>1.0977777777777777E-2</v>
      </c>
      <c r="AQ74" s="4">
        <f t="shared" si="53"/>
        <v>2.2499999999999999E-2</v>
      </c>
      <c r="AR74" s="4">
        <f t="shared" si="54"/>
        <v>3.347777777777778E-2</v>
      </c>
    </row>
    <row r="75" spans="1:44" s="4" customFormat="1" x14ac:dyDescent="0.25">
      <c r="A75" s="4" t="s">
        <v>88</v>
      </c>
      <c r="B75" s="4" t="s">
        <v>21</v>
      </c>
      <c r="C75" s="4">
        <v>26</v>
      </c>
      <c r="D75" s="4">
        <v>180</v>
      </c>
      <c r="E75" s="4" t="s">
        <v>19</v>
      </c>
      <c r="F75" s="10" t="s">
        <v>33</v>
      </c>
      <c r="G75" s="10" t="s">
        <v>33</v>
      </c>
      <c r="H75" s="6">
        <v>1.609</v>
      </c>
      <c r="I75" s="6">
        <v>0.55800000000000005</v>
      </c>
      <c r="J75" s="6">
        <v>1.5029999999999999</v>
      </c>
      <c r="K75" s="10">
        <f t="shared" si="55"/>
        <v>0.37125748502994016</v>
      </c>
      <c r="L75" s="10">
        <f t="shared" si="36"/>
        <v>0.34679925419515228</v>
      </c>
      <c r="M75" s="6">
        <v>15.003</v>
      </c>
      <c r="N75" s="11">
        <f t="shared" si="37"/>
        <v>16.612000000000002</v>
      </c>
      <c r="O75" s="11">
        <v>11.106</v>
      </c>
      <c r="P75" s="6">
        <v>3.4849999999999999</v>
      </c>
      <c r="Q75" s="10">
        <f t="shared" si="38"/>
        <v>4.0430000000000001</v>
      </c>
      <c r="R75" s="11">
        <v>2.0680000000000001</v>
      </c>
      <c r="S75" s="10">
        <f t="shared" si="39"/>
        <v>0.24337828076089571</v>
      </c>
      <c r="T75" s="10">
        <f t="shared" si="40"/>
        <v>0.18620565460111652</v>
      </c>
      <c r="U75" t="e">
        <f t="shared" si="41"/>
        <v>#VALUE!</v>
      </c>
      <c r="V75" t="e">
        <f t="shared" si="42"/>
        <v>#VALUE!</v>
      </c>
      <c r="W75" s="6">
        <v>1.556</v>
      </c>
      <c r="X75" s="6">
        <v>1.43</v>
      </c>
      <c r="Y75" s="6">
        <v>0.59299999999999997</v>
      </c>
      <c r="Z75" s="10">
        <f t="shared" si="43"/>
        <v>0.41468531468531467</v>
      </c>
      <c r="AA75" s="10">
        <f t="shared" si="44"/>
        <v>0.38110539845758351</v>
      </c>
      <c r="AB75" s="6">
        <v>1.462</v>
      </c>
      <c r="AC75" s="6">
        <v>29.835000000000001</v>
      </c>
      <c r="AD75" s="6">
        <v>0.46</v>
      </c>
      <c r="AE75" s="10">
        <f t="shared" si="45"/>
        <v>20.406976744186046</v>
      </c>
      <c r="AF75" s="10">
        <f t="shared" si="46"/>
        <v>0.31463748290013682</v>
      </c>
      <c r="AG75" s="6">
        <v>27.21</v>
      </c>
      <c r="AH75" s="6">
        <v>8.8309999999999995</v>
      </c>
      <c r="AI75" s="11">
        <f t="shared" si="47"/>
        <v>30.228000000000002</v>
      </c>
      <c r="AJ75" s="10">
        <f t="shared" si="48"/>
        <v>9.8840000000000003</v>
      </c>
      <c r="AK75" s="10">
        <f t="shared" si="49"/>
        <v>0.326981606457589</v>
      </c>
      <c r="AM75" s="4">
        <f t="shared" si="50"/>
        <v>6.1110000000000007</v>
      </c>
      <c r="AO75" s="4">
        <f t="shared" si="51"/>
        <v>4.9061111111111111E-2</v>
      </c>
      <c r="AP75" s="4">
        <f t="shared" si="52"/>
        <v>1.1488888888888889E-2</v>
      </c>
      <c r="AQ75" s="4">
        <f t="shared" si="53"/>
        <v>2.2461111111111112E-2</v>
      </c>
      <c r="AR75" s="4">
        <f t="shared" si="54"/>
        <v>3.3950000000000001E-2</v>
      </c>
    </row>
    <row r="76" spans="1:44" s="4" customFormat="1" x14ac:dyDescent="0.25">
      <c r="A76" s="4" t="s">
        <v>89</v>
      </c>
      <c r="B76" s="4" t="s">
        <v>21</v>
      </c>
      <c r="C76" s="4">
        <v>27</v>
      </c>
      <c r="D76" s="4">
        <v>152</v>
      </c>
      <c r="E76" s="4" t="s">
        <v>23</v>
      </c>
      <c r="F76" s="10">
        <v>45.5</v>
      </c>
      <c r="G76" s="10">
        <v>77.5</v>
      </c>
      <c r="H76" s="6">
        <v>0.80400000000000005</v>
      </c>
      <c r="I76" s="4">
        <v>0.253</v>
      </c>
      <c r="J76" s="6">
        <v>0.73199999999999998</v>
      </c>
      <c r="K76" s="10">
        <f t="shared" si="55"/>
        <v>0.34562841530054644</v>
      </c>
      <c r="L76" s="10">
        <f t="shared" si="36"/>
        <v>0.31467661691542287</v>
      </c>
      <c r="M76" s="6">
        <v>7.8719999999999999</v>
      </c>
      <c r="N76" s="11">
        <f t="shared" si="37"/>
        <v>8.6760000000000002</v>
      </c>
      <c r="O76" s="11">
        <v>2.0049999999999999</v>
      </c>
      <c r="P76" s="4">
        <v>1.738</v>
      </c>
      <c r="Q76" s="10">
        <f t="shared" si="38"/>
        <v>1.9910000000000001</v>
      </c>
      <c r="R76" s="10">
        <v>0.36399999999999999</v>
      </c>
      <c r="S76" s="10">
        <f t="shared" si="39"/>
        <v>0.22948363301060398</v>
      </c>
      <c r="T76" s="10">
        <f t="shared" si="40"/>
        <v>0.18154613466334166</v>
      </c>
      <c r="U76">
        <f t="shared" si="41"/>
        <v>12.5</v>
      </c>
      <c r="V76">
        <f t="shared" si="42"/>
        <v>1.9320594479830149</v>
      </c>
      <c r="W76" s="6">
        <v>1.042</v>
      </c>
      <c r="X76" s="6">
        <v>0.85299999999999998</v>
      </c>
      <c r="Y76" s="4">
        <v>0.378</v>
      </c>
      <c r="Z76" s="10">
        <f t="shared" si="43"/>
        <v>0.44314185228604924</v>
      </c>
      <c r="AA76" s="10">
        <f t="shared" si="44"/>
        <v>0.36276391554702492</v>
      </c>
      <c r="AB76" s="6">
        <v>1.399</v>
      </c>
      <c r="AC76" s="6">
        <v>29.213000000000001</v>
      </c>
      <c r="AD76" s="4">
        <v>0.48299999999999998</v>
      </c>
      <c r="AE76" s="10">
        <f t="shared" si="45"/>
        <v>20.881343817012151</v>
      </c>
      <c r="AF76" s="10">
        <f t="shared" si="46"/>
        <v>0.34524660471765545</v>
      </c>
      <c r="AG76" s="6">
        <v>16.800999999999998</v>
      </c>
      <c r="AH76" s="4">
        <v>5.4630000000000001</v>
      </c>
      <c r="AI76" s="11">
        <f t="shared" si="47"/>
        <v>19.242000000000001</v>
      </c>
      <c r="AJ76" s="10">
        <f t="shared" si="48"/>
        <v>6.3239999999999998</v>
      </c>
      <c r="AK76" s="10">
        <f t="shared" si="49"/>
        <v>0.32865606485812282</v>
      </c>
      <c r="AM76" s="4">
        <f t="shared" si="50"/>
        <v>2.355</v>
      </c>
      <c r="AO76" s="4">
        <f t="shared" si="51"/>
        <v>3.5940789473684211E-2</v>
      </c>
      <c r="AP76" s="4">
        <f t="shared" si="52"/>
        <v>2.3947368421052633E-3</v>
      </c>
      <c r="AQ76" s="4">
        <f t="shared" si="53"/>
        <v>1.3098684210526316E-2</v>
      </c>
      <c r="AR76" s="4">
        <f t="shared" si="54"/>
        <v>1.5493421052631578E-2</v>
      </c>
    </row>
    <row r="77" spans="1:44" s="4" customFormat="1" x14ac:dyDescent="0.25">
      <c r="A77" s="4" t="s">
        <v>90</v>
      </c>
      <c r="B77" s="4" t="s">
        <v>21</v>
      </c>
      <c r="C77" s="4">
        <v>28</v>
      </c>
      <c r="D77" s="4">
        <v>180</v>
      </c>
      <c r="E77" s="4" t="s">
        <v>19</v>
      </c>
      <c r="F77" s="10">
        <v>68</v>
      </c>
      <c r="G77" s="10">
        <v>88</v>
      </c>
      <c r="H77" s="6">
        <v>1.113</v>
      </c>
      <c r="I77" s="6">
        <v>0.36699999999999999</v>
      </c>
      <c r="J77" s="6">
        <v>1.0660000000000001</v>
      </c>
      <c r="K77" s="10">
        <f t="shared" si="55"/>
        <v>0.34427767354596622</v>
      </c>
      <c r="L77" s="10">
        <f t="shared" si="36"/>
        <v>0.32973944294699009</v>
      </c>
      <c r="M77" s="6">
        <v>9.9779999999999998</v>
      </c>
      <c r="N77" s="11">
        <f t="shared" si="37"/>
        <v>11.090999999999999</v>
      </c>
      <c r="O77" s="11">
        <v>6.05</v>
      </c>
      <c r="P77" s="6">
        <v>2.2519999999999998</v>
      </c>
      <c r="Q77" s="10">
        <f t="shared" si="38"/>
        <v>2.6189999999999998</v>
      </c>
      <c r="R77" s="11">
        <v>1.444</v>
      </c>
      <c r="S77" s="10">
        <f t="shared" si="39"/>
        <v>0.23613740870976466</v>
      </c>
      <c r="T77" s="10">
        <f t="shared" si="40"/>
        <v>0.23867768595041322</v>
      </c>
      <c r="U77">
        <f t="shared" si="41"/>
        <v>4.7091412742382275</v>
      </c>
      <c r="V77">
        <f t="shared" si="42"/>
        <v>1.6736401673640169</v>
      </c>
      <c r="W77" s="6">
        <v>1.2669999999999999</v>
      </c>
      <c r="X77" s="6">
        <v>1.1679999999999999</v>
      </c>
      <c r="Y77" s="6">
        <v>0.47699999999999998</v>
      </c>
      <c r="Z77" s="10">
        <f t="shared" si="43"/>
        <v>0.4083904109589041</v>
      </c>
      <c r="AA77" s="10">
        <f t="shared" si="44"/>
        <v>0.37647987371744279</v>
      </c>
      <c r="AB77" s="6">
        <v>1.236</v>
      </c>
      <c r="AC77" s="6">
        <v>25.167999999999999</v>
      </c>
      <c r="AD77" s="6">
        <v>0.441</v>
      </c>
      <c r="AE77" s="10">
        <f t="shared" si="45"/>
        <v>20.362459546925567</v>
      </c>
      <c r="AF77" s="10">
        <f t="shared" si="46"/>
        <v>0.35679611650485438</v>
      </c>
      <c r="AG77" s="6">
        <v>19.202999999999999</v>
      </c>
      <c r="AH77" s="6">
        <v>6.3529999999999998</v>
      </c>
      <c r="AI77" s="11">
        <f t="shared" si="47"/>
        <v>21.706</v>
      </c>
      <c r="AJ77" s="10">
        <f t="shared" si="48"/>
        <v>7.2709999999999999</v>
      </c>
      <c r="AK77" s="10">
        <f t="shared" si="49"/>
        <v>0.33497650419238922</v>
      </c>
      <c r="AM77" s="4">
        <f t="shared" si="50"/>
        <v>4.0629999999999997</v>
      </c>
      <c r="AO77" s="4">
        <f t="shared" si="51"/>
        <v>3.5294444444444441E-2</v>
      </c>
      <c r="AP77" s="4">
        <f t="shared" si="52"/>
        <v>8.0222222222222223E-3</v>
      </c>
      <c r="AQ77" s="4">
        <f t="shared" si="53"/>
        <v>1.4549999999999999E-2</v>
      </c>
      <c r="AR77" s="4">
        <f t="shared" si="54"/>
        <v>2.2572222222222219E-2</v>
      </c>
    </row>
    <row r="78" spans="1:44" s="4" customFormat="1" x14ac:dyDescent="0.25">
      <c r="A78" s="4" t="s">
        <v>91</v>
      </c>
      <c r="B78" s="4" t="s">
        <v>21</v>
      </c>
      <c r="C78" s="4">
        <v>29</v>
      </c>
      <c r="D78" s="4">
        <v>180</v>
      </c>
      <c r="E78" s="4" t="s">
        <v>19</v>
      </c>
      <c r="F78" s="10" t="s">
        <v>33</v>
      </c>
      <c r="G78" s="10" t="s">
        <v>33</v>
      </c>
      <c r="H78" s="6">
        <v>1.5580000000000001</v>
      </c>
      <c r="I78" s="6">
        <v>0.53800000000000003</v>
      </c>
      <c r="J78" s="6">
        <v>1.4450000000000001</v>
      </c>
      <c r="K78" s="10">
        <f t="shared" si="55"/>
        <v>0.37231833910034601</v>
      </c>
      <c r="L78" s="10">
        <f t="shared" si="36"/>
        <v>0.34531450577663675</v>
      </c>
      <c r="M78" s="6">
        <v>27.178999999999998</v>
      </c>
      <c r="N78" s="11">
        <f t="shared" si="37"/>
        <v>28.736999999999998</v>
      </c>
      <c r="O78" s="11">
        <v>12.936</v>
      </c>
      <c r="P78" s="6">
        <v>4.6150000000000002</v>
      </c>
      <c r="Q78" s="10">
        <f t="shared" si="38"/>
        <v>5.1530000000000005</v>
      </c>
      <c r="R78" s="11">
        <v>2.12</v>
      </c>
      <c r="S78" s="10">
        <f t="shared" si="39"/>
        <v>0.17931586456484674</v>
      </c>
      <c r="T78" s="10">
        <f t="shared" si="40"/>
        <v>0.16388373531230674</v>
      </c>
      <c r="U78" t="e">
        <f t="shared" si="41"/>
        <v>#VALUE!</v>
      </c>
      <c r="V78" t="e">
        <f t="shared" si="42"/>
        <v>#VALUE!</v>
      </c>
      <c r="W78" s="6">
        <v>1.893</v>
      </c>
      <c r="X78" s="6">
        <v>1.71</v>
      </c>
      <c r="Y78" s="6">
        <v>0.72099999999999997</v>
      </c>
      <c r="Z78" s="10">
        <f t="shared" si="43"/>
        <v>0.42163742690058481</v>
      </c>
      <c r="AA78" s="10">
        <f t="shared" si="44"/>
        <v>0.38087691494981507</v>
      </c>
      <c r="AB78" s="6">
        <v>1.37</v>
      </c>
      <c r="AC78" s="6">
        <v>33.872999999999998</v>
      </c>
      <c r="AD78" s="6">
        <v>0.52100000000000002</v>
      </c>
      <c r="AE78" s="10">
        <f t="shared" si="45"/>
        <v>24.724817518248173</v>
      </c>
      <c r="AF78" s="10">
        <f t="shared" si="46"/>
        <v>0.38029197080291971</v>
      </c>
      <c r="AG78" s="6">
        <v>34.201000000000001</v>
      </c>
      <c r="AH78" s="6">
        <v>12.048</v>
      </c>
      <c r="AI78" s="11">
        <f t="shared" si="47"/>
        <v>37.463999999999999</v>
      </c>
      <c r="AJ78" s="10">
        <f t="shared" si="48"/>
        <v>13.290000000000001</v>
      </c>
      <c r="AK78" s="10">
        <f t="shared" si="49"/>
        <v>0.35474055092889178</v>
      </c>
      <c r="AM78" s="4">
        <f t="shared" si="50"/>
        <v>7.2730000000000006</v>
      </c>
      <c r="AO78" s="4">
        <f t="shared" si="51"/>
        <v>6.6933333333333331E-2</v>
      </c>
      <c r="AP78" s="4">
        <f t="shared" si="52"/>
        <v>1.1777777777777778E-2</v>
      </c>
      <c r="AQ78" s="4">
        <f t="shared" si="53"/>
        <v>2.862777777777778E-2</v>
      </c>
      <c r="AR78" s="4">
        <f t="shared" si="54"/>
        <v>4.0405555555555556E-2</v>
      </c>
    </row>
    <row r="79" spans="1:44" s="4" customFormat="1" x14ac:dyDescent="0.25">
      <c r="A79" s="4" t="s">
        <v>93</v>
      </c>
      <c r="B79" s="4" t="s">
        <v>21</v>
      </c>
      <c r="C79" s="4">
        <v>31</v>
      </c>
      <c r="D79" s="4">
        <v>180</v>
      </c>
      <c r="E79" s="4" t="s">
        <v>21</v>
      </c>
      <c r="F79" s="10">
        <v>76</v>
      </c>
      <c r="G79" s="10">
        <v>82</v>
      </c>
      <c r="H79" s="6">
        <v>1.67</v>
      </c>
      <c r="I79" s="4">
        <v>0.58799999999999997</v>
      </c>
      <c r="J79" s="6">
        <v>1.518</v>
      </c>
      <c r="K79" s="10">
        <f t="shared" si="55"/>
        <v>0.38735177865612647</v>
      </c>
      <c r="L79" s="10">
        <f t="shared" si="36"/>
        <v>0.35209580838323351</v>
      </c>
      <c r="M79" s="6">
        <v>19.727</v>
      </c>
      <c r="N79" s="11">
        <f t="shared" si="37"/>
        <v>21.396999999999998</v>
      </c>
      <c r="O79" s="11">
        <v>11.823</v>
      </c>
      <c r="P79" s="4">
        <v>5.7530000000000001</v>
      </c>
      <c r="Q79" s="10">
        <f t="shared" si="38"/>
        <v>6.3410000000000002</v>
      </c>
      <c r="R79" s="10">
        <v>2.395</v>
      </c>
      <c r="S79" s="10">
        <f t="shared" si="39"/>
        <v>0.29634995560125255</v>
      </c>
      <c r="T79" s="10">
        <f t="shared" si="40"/>
        <v>0.20257125940962531</v>
      </c>
      <c r="U79">
        <f t="shared" si="41"/>
        <v>3.173277661795407</v>
      </c>
      <c r="V79">
        <f t="shared" si="42"/>
        <v>0.86996336996336987</v>
      </c>
      <c r="W79" s="6">
        <v>1.7250000000000001</v>
      </c>
      <c r="X79" s="6">
        <v>1.5229999999999999</v>
      </c>
      <c r="Y79" s="4">
        <v>0.69199999999999995</v>
      </c>
      <c r="Z79" s="10">
        <f t="shared" si="43"/>
        <v>0.45436638214051212</v>
      </c>
      <c r="AA79" s="10">
        <f t="shared" si="44"/>
        <v>0.40115942028985502</v>
      </c>
      <c r="AB79" s="6">
        <v>1.1080000000000001</v>
      </c>
      <c r="AC79" s="6">
        <v>24.11</v>
      </c>
      <c r="AD79" s="4">
        <v>0.38100000000000001</v>
      </c>
      <c r="AE79" s="10">
        <f t="shared" si="45"/>
        <v>21.759927797833932</v>
      </c>
      <c r="AF79" s="10">
        <f t="shared" si="46"/>
        <v>0.34386281588447654</v>
      </c>
      <c r="AG79" s="6">
        <v>35.856000000000002</v>
      </c>
      <c r="AH79" s="4">
        <v>12.996</v>
      </c>
      <c r="AI79" s="11">
        <f t="shared" si="47"/>
        <v>38.689</v>
      </c>
      <c r="AJ79" s="10">
        <f t="shared" si="48"/>
        <v>14.069000000000001</v>
      </c>
      <c r="AK79" s="10">
        <f t="shared" si="49"/>
        <v>0.36364341285636748</v>
      </c>
      <c r="AM79" s="4">
        <f t="shared" si="50"/>
        <v>8.7360000000000007</v>
      </c>
      <c r="AO79" s="4">
        <f t="shared" si="51"/>
        <v>7.22E-2</v>
      </c>
      <c r="AP79" s="4">
        <f t="shared" si="52"/>
        <v>1.3305555555555555E-2</v>
      </c>
      <c r="AQ79" s="4">
        <f t="shared" si="53"/>
        <v>3.5227777777777781E-2</v>
      </c>
      <c r="AR79" s="4">
        <f t="shared" si="54"/>
        <v>4.8533333333333338E-2</v>
      </c>
    </row>
    <row r="80" spans="1:44" s="4" customFormat="1" x14ac:dyDescent="0.25">
      <c r="A80" s="4" t="s">
        <v>94</v>
      </c>
      <c r="B80" s="4" t="s">
        <v>21</v>
      </c>
      <c r="C80" s="4">
        <v>32</v>
      </c>
      <c r="D80" s="4">
        <v>152</v>
      </c>
      <c r="E80" s="4" t="s">
        <v>23</v>
      </c>
      <c r="F80" s="10">
        <v>52.5</v>
      </c>
      <c r="G80" s="10">
        <v>63.5</v>
      </c>
      <c r="H80" s="6">
        <v>0.54</v>
      </c>
      <c r="I80" s="4">
        <v>0.16200000000000001</v>
      </c>
      <c r="J80" s="6">
        <v>0.52300000000000002</v>
      </c>
      <c r="K80" s="10">
        <f t="shared" si="55"/>
        <v>0.30975143403441685</v>
      </c>
      <c r="L80" s="10">
        <f t="shared" si="36"/>
        <v>0.3</v>
      </c>
      <c r="M80" s="6">
        <v>3.5739999999999998</v>
      </c>
      <c r="N80" s="11">
        <f t="shared" si="37"/>
        <v>4.1139999999999999</v>
      </c>
      <c r="O80" s="11">
        <v>3.2850000000000001</v>
      </c>
      <c r="P80" s="4">
        <v>1.01</v>
      </c>
      <c r="Q80" s="10">
        <f t="shared" si="38"/>
        <v>1.1719999999999999</v>
      </c>
      <c r="R80" s="10">
        <v>0.75700000000000001</v>
      </c>
      <c r="S80" s="10">
        <f t="shared" si="39"/>
        <v>0.28488089450656295</v>
      </c>
      <c r="T80" s="10">
        <f t="shared" si="40"/>
        <v>0.23044140030441398</v>
      </c>
      <c r="U80">
        <f t="shared" si="41"/>
        <v>6.9352708058124177</v>
      </c>
      <c r="V80">
        <f t="shared" si="42"/>
        <v>2.7216174183514776</v>
      </c>
      <c r="W80" s="6">
        <v>0.88700000000000001</v>
      </c>
      <c r="X80" s="6">
        <v>0.80700000000000005</v>
      </c>
      <c r="Y80" s="4">
        <v>0.33</v>
      </c>
      <c r="Z80" s="10">
        <f t="shared" si="43"/>
        <v>0.40892193308550184</v>
      </c>
      <c r="AA80" s="10">
        <f t="shared" si="44"/>
        <v>0.3720405862457723</v>
      </c>
      <c r="AB80" s="6">
        <v>1.36</v>
      </c>
      <c r="AC80" s="6">
        <v>29.106999999999999</v>
      </c>
      <c r="AD80" s="4">
        <v>0.47699999999999998</v>
      </c>
      <c r="AE80" s="10">
        <f t="shared" si="45"/>
        <v>21.402205882352938</v>
      </c>
      <c r="AF80" s="10">
        <f t="shared" si="46"/>
        <v>0.35073529411764703</v>
      </c>
      <c r="AG80" s="6">
        <v>12.464</v>
      </c>
      <c r="AH80" s="4">
        <v>4.101</v>
      </c>
      <c r="AI80" s="11">
        <f t="shared" si="47"/>
        <v>14.711</v>
      </c>
      <c r="AJ80" s="10">
        <f t="shared" si="48"/>
        <v>4.9080000000000004</v>
      </c>
      <c r="AK80" s="10">
        <f t="shared" si="49"/>
        <v>0.33362789749167293</v>
      </c>
      <c r="AM80" s="4">
        <f t="shared" si="50"/>
        <v>1.9289999999999998</v>
      </c>
      <c r="AO80" s="4">
        <f t="shared" si="51"/>
        <v>2.6980263157894736E-2</v>
      </c>
      <c r="AP80" s="4">
        <f t="shared" si="52"/>
        <v>4.9802631578947367E-3</v>
      </c>
      <c r="AQ80" s="4">
        <f t="shared" si="53"/>
        <v>7.7105263157894732E-3</v>
      </c>
      <c r="AR80" s="4">
        <f t="shared" si="54"/>
        <v>1.2690789473684209E-2</v>
      </c>
    </row>
    <row r="81" spans="1:44" s="4" customFormat="1" x14ac:dyDescent="0.25">
      <c r="A81" s="4" t="s">
        <v>95</v>
      </c>
      <c r="B81" s="4" t="s">
        <v>21</v>
      </c>
      <c r="C81" s="4">
        <v>33</v>
      </c>
      <c r="D81" s="4">
        <v>180</v>
      </c>
      <c r="E81" s="4" t="s">
        <v>19</v>
      </c>
      <c r="F81" s="10">
        <v>77</v>
      </c>
      <c r="G81" s="10">
        <v>78.5</v>
      </c>
      <c r="H81" s="6">
        <v>1.821</v>
      </c>
      <c r="I81" s="6">
        <v>0.67500000000000004</v>
      </c>
      <c r="J81" s="6">
        <v>1.702</v>
      </c>
      <c r="K81" s="10">
        <f t="shared" si="55"/>
        <v>0.39659224441833141</v>
      </c>
      <c r="L81" s="10">
        <f t="shared" si="36"/>
        <v>0.37067545304777599</v>
      </c>
      <c r="M81" s="6">
        <v>31.074000000000002</v>
      </c>
      <c r="N81" s="11">
        <f t="shared" si="37"/>
        <v>32.895000000000003</v>
      </c>
      <c r="O81" s="11">
        <v>29.146999999999998</v>
      </c>
      <c r="P81" s="6">
        <v>7.2450000000000001</v>
      </c>
      <c r="Q81" s="10">
        <f t="shared" si="38"/>
        <v>7.92</v>
      </c>
      <c r="R81" s="11">
        <v>4.9749999999999996</v>
      </c>
      <c r="S81" s="10">
        <f t="shared" si="39"/>
        <v>0.240766073871409</v>
      </c>
      <c r="T81" s="10">
        <f t="shared" si="40"/>
        <v>0.17068652005352181</v>
      </c>
      <c r="U81">
        <f t="shared" si="41"/>
        <v>1.5477386934673367</v>
      </c>
      <c r="V81">
        <f t="shared" si="42"/>
        <v>0.59713067080263671</v>
      </c>
      <c r="W81" s="6">
        <v>2.3559999999999999</v>
      </c>
      <c r="X81" s="6">
        <v>2.101</v>
      </c>
      <c r="Y81" s="6">
        <v>0.93899999999999995</v>
      </c>
      <c r="Z81" s="10">
        <f t="shared" si="43"/>
        <v>0.44693003331746783</v>
      </c>
      <c r="AA81" s="10">
        <f t="shared" si="44"/>
        <v>0.39855687606112056</v>
      </c>
      <c r="AB81" s="6">
        <v>1.3380000000000001</v>
      </c>
      <c r="AC81" s="6">
        <v>28.742000000000001</v>
      </c>
      <c r="AD81" s="6">
        <v>0.48599999999999999</v>
      </c>
      <c r="AE81" s="10">
        <f t="shared" si="45"/>
        <v>21.481315396113601</v>
      </c>
      <c r="AF81" s="10">
        <f t="shared" si="46"/>
        <v>0.3632286995515695</v>
      </c>
      <c r="AG81" s="6">
        <v>40.58</v>
      </c>
      <c r="AH81" s="6">
        <v>14.8</v>
      </c>
      <c r="AI81" s="11">
        <f t="shared" si="47"/>
        <v>44.274000000000001</v>
      </c>
      <c r="AJ81" s="10">
        <f t="shared" si="48"/>
        <v>16.225000000000001</v>
      </c>
      <c r="AK81" s="10">
        <f t="shared" si="49"/>
        <v>0.36646790441342553</v>
      </c>
      <c r="AM81" s="4">
        <f t="shared" si="50"/>
        <v>12.895</v>
      </c>
      <c r="AO81" s="4">
        <f t="shared" si="51"/>
        <v>8.2222222222222224E-2</v>
      </c>
      <c r="AP81" s="4">
        <f t="shared" si="52"/>
        <v>2.7638888888888886E-2</v>
      </c>
      <c r="AQ81" s="4">
        <f t="shared" si="53"/>
        <v>4.3999999999999997E-2</v>
      </c>
      <c r="AR81" s="4">
        <f t="shared" si="54"/>
        <v>7.1638888888888891E-2</v>
      </c>
    </row>
    <row r="82" spans="1:44" s="4" customFormat="1" x14ac:dyDescent="0.25">
      <c r="A82" s="4" t="s">
        <v>96</v>
      </c>
      <c r="B82" s="4" t="s">
        <v>21</v>
      </c>
      <c r="C82" s="4">
        <v>34</v>
      </c>
      <c r="D82" s="4">
        <v>152</v>
      </c>
      <c r="E82" s="4" t="s">
        <v>23</v>
      </c>
      <c r="F82" s="10">
        <v>82</v>
      </c>
      <c r="G82" s="10">
        <v>86</v>
      </c>
      <c r="H82" s="6">
        <v>1.2030000000000001</v>
      </c>
      <c r="I82" s="4">
        <v>0.35599999999999998</v>
      </c>
      <c r="J82" s="6">
        <v>1.1919999999999999</v>
      </c>
      <c r="K82" s="10">
        <f t="shared" si="55"/>
        <v>0.29865771812080538</v>
      </c>
      <c r="L82" s="10">
        <f t="shared" si="36"/>
        <v>0.29592684954280962</v>
      </c>
      <c r="M82" s="6">
        <v>11.128</v>
      </c>
      <c r="N82" s="11">
        <f t="shared" si="37"/>
        <v>12.331</v>
      </c>
      <c r="O82" s="11">
        <v>6.3780000000000001</v>
      </c>
      <c r="P82" s="4">
        <v>2.661</v>
      </c>
      <c r="Q82" s="10">
        <f t="shared" si="38"/>
        <v>3.0169999999999999</v>
      </c>
      <c r="R82" s="10">
        <v>1.0740000000000001</v>
      </c>
      <c r="S82" s="10">
        <f t="shared" si="39"/>
        <v>0.24466791014516259</v>
      </c>
      <c r="T82" s="10">
        <f t="shared" si="40"/>
        <v>0.16839134524929444</v>
      </c>
      <c r="U82">
        <f t="shared" si="41"/>
        <v>7.6350093109869634</v>
      </c>
      <c r="V82">
        <f t="shared" si="42"/>
        <v>2.0043999022243946</v>
      </c>
      <c r="W82" s="6">
        <v>2.3570000000000002</v>
      </c>
      <c r="X82" s="6">
        <v>2.2010000000000001</v>
      </c>
      <c r="Y82" s="4">
        <v>0.79400000000000004</v>
      </c>
      <c r="Z82" s="10">
        <f t="shared" si="43"/>
        <v>0.36074511585642888</v>
      </c>
      <c r="AA82" s="10">
        <f t="shared" si="44"/>
        <v>0.33686890114552398</v>
      </c>
      <c r="AB82" s="6">
        <v>1.7749999999999999</v>
      </c>
      <c r="AC82" s="6">
        <v>29.777000000000001</v>
      </c>
      <c r="AD82" s="4">
        <v>0.59699999999999998</v>
      </c>
      <c r="AE82" s="10">
        <f t="shared" si="45"/>
        <v>16.775774647887324</v>
      </c>
      <c r="AF82" s="10">
        <f t="shared" si="46"/>
        <v>0.33633802816901409</v>
      </c>
      <c r="AG82" s="6">
        <v>34.183999999999997</v>
      </c>
      <c r="AH82" s="4">
        <v>10.372999999999999</v>
      </c>
      <c r="AI82" s="11">
        <f t="shared" si="47"/>
        <v>38.315999999999995</v>
      </c>
      <c r="AJ82" s="10">
        <f t="shared" si="48"/>
        <v>11.763999999999999</v>
      </c>
      <c r="AK82" s="10">
        <f t="shared" si="49"/>
        <v>0.30702578557260679</v>
      </c>
      <c r="AM82" s="4">
        <f t="shared" si="50"/>
        <v>4.0910000000000002</v>
      </c>
      <c r="AO82" s="4">
        <f t="shared" si="51"/>
        <v>6.8243421052631578E-2</v>
      </c>
      <c r="AP82" s="4">
        <f t="shared" si="52"/>
        <v>7.0657894736842111E-3</v>
      </c>
      <c r="AQ82" s="4">
        <f t="shared" si="53"/>
        <v>1.9848684210526314E-2</v>
      </c>
      <c r="AR82" s="4">
        <f t="shared" si="54"/>
        <v>2.6914473684210526E-2</v>
      </c>
    </row>
    <row r="83" spans="1:44" s="4" customFormat="1" x14ac:dyDescent="0.25">
      <c r="A83" s="4" t="s">
        <v>97</v>
      </c>
      <c r="B83" s="4" t="s">
        <v>21</v>
      </c>
      <c r="C83" s="4">
        <v>35</v>
      </c>
      <c r="D83" s="4">
        <v>180</v>
      </c>
      <c r="E83" s="4" t="s">
        <v>21</v>
      </c>
      <c r="F83" s="10">
        <v>74</v>
      </c>
      <c r="G83" s="10">
        <v>75</v>
      </c>
      <c r="H83" s="6">
        <v>0.86699999999999999</v>
      </c>
      <c r="I83" s="4">
        <v>0.27800000000000002</v>
      </c>
      <c r="J83" s="6">
        <v>0.79</v>
      </c>
      <c r="K83" s="10">
        <f t="shared" si="55"/>
        <v>0.35189873417721518</v>
      </c>
      <c r="L83" s="10">
        <f t="shared" si="36"/>
        <v>0.32064590542099197</v>
      </c>
      <c r="M83" s="6">
        <v>19.957000000000001</v>
      </c>
      <c r="N83" s="11">
        <f t="shared" si="37"/>
        <v>20.824000000000002</v>
      </c>
      <c r="O83" s="11">
        <v>5.5279999999999996</v>
      </c>
      <c r="P83" s="4">
        <v>5.8239999999999998</v>
      </c>
      <c r="Q83" s="10">
        <f t="shared" si="38"/>
        <v>6.1020000000000003</v>
      </c>
      <c r="R83" s="10">
        <v>2.1659999999999999</v>
      </c>
      <c r="S83" s="10">
        <f t="shared" si="39"/>
        <v>0.29302727621974645</v>
      </c>
      <c r="T83" s="10">
        <f t="shared" si="40"/>
        <v>0.3918234442836469</v>
      </c>
      <c r="U83">
        <f t="shared" si="41"/>
        <v>3.4164358264081258</v>
      </c>
      <c r="V83">
        <f t="shared" si="42"/>
        <v>0.89501693275278182</v>
      </c>
      <c r="W83" s="6">
        <v>1.55</v>
      </c>
      <c r="X83" s="6">
        <v>1.3979999999999999</v>
      </c>
      <c r="Y83" s="4">
        <v>0.63400000000000001</v>
      </c>
      <c r="Z83" s="10">
        <f t="shared" si="43"/>
        <v>0.45350500715307585</v>
      </c>
      <c r="AA83" s="10">
        <f t="shared" si="44"/>
        <v>0.4090322580645161</v>
      </c>
      <c r="AB83" s="6">
        <v>1.425</v>
      </c>
      <c r="AC83" s="6">
        <v>26.9</v>
      </c>
      <c r="AD83" s="4">
        <v>0.46400000000000002</v>
      </c>
      <c r="AE83" s="10">
        <f t="shared" si="45"/>
        <v>18.87719298245614</v>
      </c>
      <c r="AF83" s="10">
        <f t="shared" si="46"/>
        <v>0.3256140350877193</v>
      </c>
      <c r="AG83" s="6">
        <v>24.998999999999999</v>
      </c>
      <c r="AH83" s="4">
        <v>8.7430000000000003</v>
      </c>
      <c r="AI83" s="11">
        <f t="shared" si="47"/>
        <v>27.974</v>
      </c>
      <c r="AJ83" s="10">
        <f t="shared" si="48"/>
        <v>9.8410000000000011</v>
      </c>
      <c r="AK83" s="10">
        <f t="shared" si="49"/>
        <v>0.35179094873811401</v>
      </c>
      <c r="AM83" s="4">
        <f t="shared" si="50"/>
        <v>8.2680000000000007</v>
      </c>
      <c r="AO83" s="4">
        <f t="shared" si="51"/>
        <v>4.8572222222222225E-2</v>
      </c>
      <c r="AP83" s="4">
        <f t="shared" si="52"/>
        <v>1.2033333333333333E-2</v>
      </c>
      <c r="AQ83" s="4">
        <f t="shared" si="53"/>
        <v>3.39E-2</v>
      </c>
      <c r="AR83" s="4">
        <f t="shared" si="54"/>
        <v>4.593333333333334E-2</v>
      </c>
    </row>
    <row r="84" spans="1:44" s="4" customFormat="1" x14ac:dyDescent="0.25">
      <c r="A84" s="4" t="s">
        <v>98</v>
      </c>
      <c r="B84" s="4" t="s">
        <v>21</v>
      </c>
      <c r="C84" s="4">
        <v>36</v>
      </c>
      <c r="D84" s="4">
        <v>152</v>
      </c>
      <c r="E84" s="4" t="s">
        <v>23</v>
      </c>
      <c r="F84" s="10" t="s">
        <v>33</v>
      </c>
      <c r="G84" s="10" t="s">
        <v>99</v>
      </c>
      <c r="H84" s="6">
        <v>0.626</v>
      </c>
      <c r="I84" s="6">
        <v>0.214</v>
      </c>
      <c r="J84" s="6">
        <v>0.60199999999999998</v>
      </c>
      <c r="K84" s="10">
        <f t="shared" si="55"/>
        <v>0.35548172757475083</v>
      </c>
      <c r="L84" s="10">
        <f t="shared" si="36"/>
        <v>0.34185303514376997</v>
      </c>
      <c r="M84" s="6">
        <v>9.7330000000000005</v>
      </c>
      <c r="N84" s="11">
        <f t="shared" si="37"/>
        <v>10.359</v>
      </c>
      <c r="O84" s="11">
        <v>6.8940000000000001</v>
      </c>
      <c r="P84" s="6">
        <v>2.0169999999999999</v>
      </c>
      <c r="Q84" s="10">
        <f t="shared" si="38"/>
        <v>2.2309999999999999</v>
      </c>
      <c r="R84" s="11">
        <v>1.4550000000000001</v>
      </c>
      <c r="S84" s="10">
        <f t="shared" si="39"/>
        <v>0.21536827879138912</v>
      </c>
      <c r="T84" s="10">
        <f t="shared" si="40"/>
        <v>0.21105308964316799</v>
      </c>
      <c r="U84" t="e">
        <f t="shared" si="41"/>
        <v>#VALUE!</v>
      </c>
      <c r="V84" t="e">
        <f t="shared" si="42"/>
        <v>#VALUE!</v>
      </c>
      <c r="W84" s="6">
        <v>1.1120000000000001</v>
      </c>
      <c r="X84" s="6">
        <v>1.004</v>
      </c>
      <c r="Y84" s="6">
        <v>0.40200000000000002</v>
      </c>
      <c r="Z84" s="10">
        <f t="shared" si="43"/>
        <v>0.40039840637450202</v>
      </c>
      <c r="AA84" s="10">
        <f t="shared" si="44"/>
        <v>0.36151079136690645</v>
      </c>
      <c r="AB84" s="6">
        <v>1.4410000000000001</v>
      </c>
      <c r="AC84" s="6">
        <v>29.003</v>
      </c>
      <c r="AD84" s="6">
        <v>0.57699999999999996</v>
      </c>
      <c r="AE84" s="10">
        <f t="shared" si="45"/>
        <v>20.126995142262317</v>
      </c>
      <c r="AF84" s="10">
        <f t="shared" si="46"/>
        <v>0.4004163775156141</v>
      </c>
      <c r="AG84" s="6">
        <v>14.756</v>
      </c>
      <c r="AH84" s="6">
        <v>5.4180000000000001</v>
      </c>
      <c r="AI84" s="11">
        <f t="shared" si="47"/>
        <v>17.308999999999997</v>
      </c>
      <c r="AJ84" s="10">
        <f t="shared" si="48"/>
        <v>6.3970000000000002</v>
      </c>
      <c r="AK84" s="10">
        <f t="shared" si="49"/>
        <v>0.36957652088508874</v>
      </c>
      <c r="AM84" s="4">
        <f t="shared" si="50"/>
        <v>3.6859999999999999</v>
      </c>
      <c r="AO84" s="4">
        <f t="shared" si="51"/>
        <v>3.5644736842105264E-2</v>
      </c>
      <c r="AP84" s="4">
        <f t="shared" si="52"/>
        <v>9.5723684210526315E-3</v>
      </c>
      <c r="AQ84" s="4">
        <f t="shared" si="53"/>
        <v>1.4677631578947367E-2</v>
      </c>
      <c r="AR84" s="4">
        <f t="shared" si="54"/>
        <v>2.4250000000000001E-2</v>
      </c>
    </row>
    <row r="85" spans="1:44" s="4" customFormat="1" x14ac:dyDescent="0.25">
      <c r="A85" s="4" t="s">
        <v>100</v>
      </c>
      <c r="B85" s="4" t="s">
        <v>21</v>
      </c>
      <c r="C85" s="4">
        <v>37</v>
      </c>
      <c r="D85" s="4">
        <v>180</v>
      </c>
      <c r="E85" s="4" t="s">
        <v>21</v>
      </c>
      <c r="F85" s="10">
        <v>76</v>
      </c>
      <c r="G85" s="10">
        <v>78.5</v>
      </c>
      <c r="H85" s="6">
        <v>0.80400000000000005</v>
      </c>
      <c r="I85" s="4">
        <v>0.252</v>
      </c>
      <c r="J85" s="6">
        <v>0.73199999999999998</v>
      </c>
      <c r="K85" s="10">
        <f t="shared" si="55"/>
        <v>0.34426229508196721</v>
      </c>
      <c r="L85" s="10">
        <f t="shared" si="36"/>
        <v>0.31343283582089548</v>
      </c>
      <c r="M85" s="6">
        <v>21.797000000000001</v>
      </c>
      <c r="N85" s="11">
        <f t="shared" si="37"/>
        <v>22.600999999999999</v>
      </c>
      <c r="O85" s="11">
        <v>10.58</v>
      </c>
      <c r="P85" s="4">
        <v>3.6850000000000001</v>
      </c>
      <c r="Q85" s="10">
        <f t="shared" si="38"/>
        <v>3.9370000000000003</v>
      </c>
      <c r="R85" s="11">
        <v>1.3640000000000001</v>
      </c>
      <c r="S85" s="10">
        <f t="shared" si="39"/>
        <v>0.17419583204282998</v>
      </c>
      <c r="T85" s="10">
        <f t="shared" si="40"/>
        <v>0.1289224952741021</v>
      </c>
      <c r="U85">
        <f t="shared" si="41"/>
        <v>5.5718475073313778</v>
      </c>
      <c r="V85">
        <f t="shared" si="42"/>
        <v>1.4336917562724014</v>
      </c>
      <c r="W85" s="6">
        <v>1.0449999999999999</v>
      </c>
      <c r="X85" s="6">
        <v>0.93899999999999995</v>
      </c>
      <c r="Y85" s="4">
        <v>0.38100000000000001</v>
      </c>
      <c r="Z85" s="10">
        <f t="shared" si="43"/>
        <v>0.40575079872204478</v>
      </c>
      <c r="AA85" s="10">
        <f t="shared" si="44"/>
        <v>0.36459330143540675</v>
      </c>
      <c r="AB85" s="6">
        <v>1.863</v>
      </c>
      <c r="AC85" s="6">
        <v>34.950000000000003</v>
      </c>
      <c r="AD85" s="4">
        <v>0.65800000000000003</v>
      </c>
      <c r="AE85" s="10">
        <f t="shared" si="45"/>
        <v>18.760064412238329</v>
      </c>
      <c r="AF85" s="10">
        <f t="shared" si="46"/>
        <v>0.35319377348362857</v>
      </c>
      <c r="AG85" s="6">
        <v>22.863</v>
      </c>
      <c r="AH85" s="4">
        <v>7.4450000000000003</v>
      </c>
      <c r="AI85" s="11">
        <f t="shared" si="47"/>
        <v>25.771000000000001</v>
      </c>
      <c r="AJ85" s="10">
        <f t="shared" si="48"/>
        <v>8.484</v>
      </c>
      <c r="AK85" s="10">
        <f t="shared" si="49"/>
        <v>0.32920724845756855</v>
      </c>
      <c r="AM85" s="4">
        <f t="shared" si="50"/>
        <v>5.3010000000000002</v>
      </c>
      <c r="AO85" s="4">
        <f t="shared" si="51"/>
        <v>4.1361111111111112E-2</v>
      </c>
      <c r="AP85" s="4">
        <f t="shared" si="52"/>
        <v>7.5777777777777788E-3</v>
      </c>
      <c r="AQ85" s="4">
        <f t="shared" si="53"/>
        <v>2.1872222222222223E-2</v>
      </c>
      <c r="AR85" s="4">
        <f t="shared" si="54"/>
        <v>2.945E-2</v>
      </c>
    </row>
    <row r="86" spans="1:44" s="4" customFormat="1" x14ac:dyDescent="0.25">
      <c r="A86" s="4" t="s">
        <v>101</v>
      </c>
      <c r="B86" s="4" t="s">
        <v>21</v>
      </c>
      <c r="C86" s="4">
        <v>38</v>
      </c>
      <c r="D86" s="4">
        <v>152</v>
      </c>
      <c r="E86" s="4" t="s">
        <v>23</v>
      </c>
      <c r="F86" s="10">
        <v>47.5</v>
      </c>
      <c r="G86" s="10">
        <v>83.5</v>
      </c>
      <c r="H86" s="6">
        <v>0.68500000000000005</v>
      </c>
      <c r="I86" s="6">
        <v>0.2</v>
      </c>
      <c r="J86" s="6">
        <v>0.66100000000000003</v>
      </c>
      <c r="K86" s="10">
        <f t="shared" si="55"/>
        <v>0.30257186081694404</v>
      </c>
      <c r="L86" s="10">
        <f t="shared" si="36"/>
        <v>0.29197080291970801</v>
      </c>
      <c r="M86" s="6">
        <v>5.27</v>
      </c>
      <c r="N86" s="11">
        <f t="shared" si="37"/>
        <v>5.9550000000000001</v>
      </c>
      <c r="O86" s="11">
        <v>3.8140000000000001</v>
      </c>
      <c r="P86" s="6">
        <v>1.2330000000000001</v>
      </c>
      <c r="Q86" s="10">
        <f t="shared" si="38"/>
        <v>1.4330000000000001</v>
      </c>
      <c r="R86" s="11">
        <v>0.995</v>
      </c>
      <c r="S86" s="10">
        <f t="shared" si="39"/>
        <v>0.24063811922753989</v>
      </c>
      <c r="T86" s="10">
        <f t="shared" si="40"/>
        <v>0.26088096486628209</v>
      </c>
      <c r="U86">
        <f t="shared" si="41"/>
        <v>4.7738693467336688</v>
      </c>
      <c r="V86">
        <f t="shared" si="42"/>
        <v>1.9563426688632619</v>
      </c>
      <c r="W86" s="6">
        <v>1.401</v>
      </c>
      <c r="X86" s="6">
        <v>1.274</v>
      </c>
      <c r="Y86" s="6">
        <v>0.46200000000000002</v>
      </c>
      <c r="Z86" s="10">
        <f t="shared" si="43"/>
        <v>0.36263736263736263</v>
      </c>
      <c r="AA86" s="10">
        <f t="shared" si="44"/>
        <v>0.32976445396145609</v>
      </c>
      <c r="AB86" s="6">
        <v>1.145</v>
      </c>
      <c r="AC86" s="6">
        <v>25.856000000000002</v>
      </c>
      <c r="AD86" s="6">
        <v>0.372</v>
      </c>
      <c r="AE86" s="10">
        <f t="shared" si="45"/>
        <v>22.58165938864629</v>
      </c>
      <c r="AF86" s="10">
        <f t="shared" si="46"/>
        <v>0.32489082969432315</v>
      </c>
      <c r="AG86" s="6">
        <v>16.713000000000001</v>
      </c>
      <c r="AH86" s="6">
        <v>5.2759999999999998</v>
      </c>
      <c r="AI86" s="11">
        <f t="shared" si="47"/>
        <v>19.259</v>
      </c>
      <c r="AJ86" s="10">
        <f t="shared" si="48"/>
        <v>6.1099999999999994</v>
      </c>
      <c r="AK86" s="10">
        <f t="shared" si="49"/>
        <v>0.3172542707305675</v>
      </c>
      <c r="AM86" s="4">
        <f t="shared" si="50"/>
        <v>2.4279999999999999</v>
      </c>
      <c r="AO86" s="4">
        <f t="shared" si="51"/>
        <v>3.4710526315789469E-2</v>
      </c>
      <c r="AP86" s="4">
        <f t="shared" si="52"/>
        <v>6.5460526315789472E-3</v>
      </c>
      <c r="AQ86" s="4">
        <f t="shared" si="53"/>
        <v>9.427631578947368E-3</v>
      </c>
      <c r="AR86" s="4">
        <f t="shared" si="54"/>
        <v>1.5973684210526317E-2</v>
      </c>
    </row>
    <row r="87" spans="1:44" s="4" customFormat="1" x14ac:dyDescent="0.25">
      <c r="A87" s="4" t="s">
        <v>102</v>
      </c>
      <c r="B87" s="4" t="s">
        <v>21</v>
      </c>
      <c r="C87" s="4">
        <v>39</v>
      </c>
      <c r="D87" s="4">
        <v>152</v>
      </c>
      <c r="E87" s="4" t="s">
        <v>23</v>
      </c>
      <c r="F87" s="10">
        <v>88</v>
      </c>
      <c r="G87" s="10">
        <v>70.5</v>
      </c>
      <c r="H87" s="6">
        <v>0.78100000000000003</v>
      </c>
      <c r="I87" s="6">
        <v>0.255</v>
      </c>
      <c r="J87" s="6">
        <v>0.746</v>
      </c>
      <c r="K87" s="10">
        <f t="shared" si="55"/>
        <v>0.3418230563002681</v>
      </c>
      <c r="L87" s="10">
        <f t="shared" si="36"/>
        <v>0.32650448143405891</v>
      </c>
      <c r="M87" s="6">
        <v>6.3029999999999999</v>
      </c>
      <c r="N87" s="11">
        <f t="shared" si="37"/>
        <v>7.0839999999999996</v>
      </c>
      <c r="O87" s="11">
        <v>4.9349999999999996</v>
      </c>
      <c r="P87" s="6">
        <v>1.6140000000000001</v>
      </c>
      <c r="Q87" s="10">
        <f t="shared" si="38"/>
        <v>1.8690000000000002</v>
      </c>
      <c r="R87" s="11">
        <v>0.39700000000000002</v>
      </c>
      <c r="S87" s="10">
        <f t="shared" si="39"/>
        <v>0.26383399209486169</v>
      </c>
      <c r="T87" s="10">
        <f t="shared" si="40"/>
        <v>8.0445795339412374E-2</v>
      </c>
      <c r="U87">
        <f t="shared" si="41"/>
        <v>22.166246851385392</v>
      </c>
      <c r="V87">
        <f t="shared" si="42"/>
        <v>3.8834951456310685</v>
      </c>
      <c r="W87" s="6">
        <v>1.3740000000000001</v>
      </c>
      <c r="X87" s="6">
        <v>1.244</v>
      </c>
      <c r="Y87" s="6">
        <v>0.46600000000000003</v>
      </c>
      <c r="Z87" s="10">
        <f t="shared" si="43"/>
        <v>0.37459807073954987</v>
      </c>
      <c r="AA87" s="10">
        <f t="shared" si="44"/>
        <v>0.33915574963609896</v>
      </c>
      <c r="AB87" s="6">
        <v>1.3140000000000001</v>
      </c>
      <c r="AC87" s="6">
        <v>29.952000000000002</v>
      </c>
      <c r="AD87" s="6">
        <v>0.44400000000000001</v>
      </c>
      <c r="AE87" s="10">
        <f t="shared" si="45"/>
        <v>22.794520547945204</v>
      </c>
      <c r="AF87" s="10">
        <f t="shared" si="46"/>
        <v>0.33789954337899542</v>
      </c>
      <c r="AG87" s="6">
        <v>21.274000000000001</v>
      </c>
      <c r="AH87" s="6">
        <v>6.6180000000000003</v>
      </c>
      <c r="AI87" s="11">
        <f t="shared" si="47"/>
        <v>23.962</v>
      </c>
      <c r="AJ87" s="10">
        <f t="shared" si="48"/>
        <v>7.5280000000000005</v>
      </c>
      <c r="AK87" s="10">
        <f t="shared" si="49"/>
        <v>0.31416409314748356</v>
      </c>
      <c r="AM87" s="4">
        <f t="shared" si="50"/>
        <v>2.266</v>
      </c>
      <c r="AO87" s="4">
        <f t="shared" si="51"/>
        <v>4.3539473684210531E-2</v>
      </c>
      <c r="AP87" s="4">
        <f t="shared" si="52"/>
        <v>2.6118421052631581E-3</v>
      </c>
      <c r="AQ87" s="4">
        <f t="shared" si="53"/>
        <v>1.2296052631578949E-2</v>
      </c>
      <c r="AR87" s="4">
        <f t="shared" si="54"/>
        <v>1.4907894736842106E-2</v>
      </c>
    </row>
    <row r="88" spans="1:44" s="4" customFormat="1" x14ac:dyDescent="0.25">
      <c r="A88" s="4" t="s">
        <v>104</v>
      </c>
      <c r="B88" s="4" t="s">
        <v>21</v>
      </c>
      <c r="C88" s="4">
        <v>40</v>
      </c>
      <c r="D88" s="4">
        <v>152</v>
      </c>
      <c r="E88" s="4" t="s">
        <v>23</v>
      </c>
      <c r="F88" s="10" t="s">
        <v>33</v>
      </c>
      <c r="G88" s="10" t="s">
        <v>99</v>
      </c>
      <c r="H88" s="6">
        <v>0.378</v>
      </c>
      <c r="I88" s="6">
        <v>0.10100000000000001</v>
      </c>
      <c r="J88" s="6">
        <v>0.35599999999999998</v>
      </c>
      <c r="K88" s="10">
        <f t="shared" si="55"/>
        <v>0.28370786516853935</v>
      </c>
      <c r="L88" s="10">
        <f t="shared" si="36"/>
        <v>0.26719576719576721</v>
      </c>
      <c r="M88" s="6">
        <v>2.306</v>
      </c>
      <c r="N88" s="11">
        <f t="shared" si="37"/>
        <v>2.6840000000000002</v>
      </c>
      <c r="O88" s="11">
        <v>1.89</v>
      </c>
      <c r="P88" s="6">
        <v>0.54400000000000004</v>
      </c>
      <c r="Q88" s="10">
        <f t="shared" si="38"/>
        <v>0.64500000000000002</v>
      </c>
      <c r="R88" s="11">
        <v>0.311</v>
      </c>
      <c r="S88" s="10">
        <f t="shared" si="39"/>
        <v>0.24031296572280178</v>
      </c>
      <c r="T88" s="10">
        <f t="shared" si="40"/>
        <v>0.16455026455026456</v>
      </c>
      <c r="U88" t="e">
        <f t="shared" si="41"/>
        <v>#VALUE!</v>
      </c>
      <c r="V88" t="e">
        <f t="shared" si="42"/>
        <v>#VALUE!</v>
      </c>
      <c r="W88" s="6">
        <v>0.73799999999999999</v>
      </c>
      <c r="X88" s="6">
        <v>0.67800000000000005</v>
      </c>
      <c r="Y88" s="6">
        <v>0.216</v>
      </c>
      <c r="Z88" s="10">
        <f t="shared" si="43"/>
        <v>0.31858407079646017</v>
      </c>
      <c r="AA88" s="10">
        <f t="shared" si="44"/>
        <v>0.29268292682926828</v>
      </c>
      <c r="AB88" s="6">
        <v>1.1040000000000001</v>
      </c>
      <c r="AC88" s="6">
        <v>22.298999999999999</v>
      </c>
      <c r="AD88" s="6">
        <v>0.30599999999999999</v>
      </c>
      <c r="AE88" s="10">
        <f t="shared" si="45"/>
        <v>20.198369565217391</v>
      </c>
      <c r="AF88" s="10">
        <f t="shared" si="46"/>
        <v>0.27717391304347822</v>
      </c>
      <c r="AG88" s="6">
        <v>9.1950000000000003</v>
      </c>
      <c r="AH88" s="6">
        <v>2.5409999999999999</v>
      </c>
      <c r="AI88" s="11">
        <f t="shared" si="47"/>
        <v>11.036999999999999</v>
      </c>
      <c r="AJ88" s="10">
        <f t="shared" si="48"/>
        <v>3.0630000000000002</v>
      </c>
      <c r="AK88" s="10">
        <f t="shared" si="49"/>
        <v>0.27752106550693129</v>
      </c>
      <c r="AM88" s="4">
        <f t="shared" si="50"/>
        <v>0.95599999999999996</v>
      </c>
      <c r="AO88" s="4">
        <f t="shared" si="51"/>
        <v>1.6717105263157894E-2</v>
      </c>
      <c r="AP88" s="4">
        <f t="shared" si="52"/>
        <v>2.0460526315789472E-3</v>
      </c>
      <c r="AQ88" s="4">
        <f t="shared" si="53"/>
        <v>4.2434210526315795E-3</v>
      </c>
      <c r="AR88" s="4">
        <f t="shared" si="54"/>
        <v>6.2894736842105262E-3</v>
      </c>
    </row>
    <row r="89" spans="1:44" s="4" customFormat="1" x14ac:dyDescent="0.25">
      <c r="A89" s="4" t="s">
        <v>105</v>
      </c>
      <c r="B89" s="4" t="s">
        <v>21</v>
      </c>
      <c r="C89" s="4">
        <v>41</v>
      </c>
      <c r="D89" s="4">
        <v>180</v>
      </c>
      <c r="E89" s="4" t="s">
        <v>21</v>
      </c>
      <c r="F89" s="10">
        <v>75.5</v>
      </c>
      <c r="G89" s="10">
        <v>70.5</v>
      </c>
      <c r="H89" s="6">
        <v>1.4750000000000001</v>
      </c>
      <c r="I89" s="4">
        <v>0.47399999999999998</v>
      </c>
      <c r="J89" s="6">
        <v>1.3460000000000001</v>
      </c>
      <c r="K89" s="10">
        <f t="shared" si="55"/>
        <v>0.35215453194650814</v>
      </c>
      <c r="L89" s="10">
        <f t="shared" si="36"/>
        <v>0.32135593220338982</v>
      </c>
      <c r="M89" s="6">
        <v>15.018000000000001</v>
      </c>
      <c r="N89" s="11">
        <f t="shared" si="37"/>
        <v>16.493000000000002</v>
      </c>
      <c r="O89" s="11">
        <v>8.9060000000000006</v>
      </c>
      <c r="P89" s="4">
        <v>4.181</v>
      </c>
      <c r="Q89" s="10">
        <f t="shared" si="38"/>
        <v>4.6550000000000002</v>
      </c>
      <c r="R89" s="10">
        <v>1.6779999999999999</v>
      </c>
      <c r="S89" s="10">
        <f t="shared" si="39"/>
        <v>0.28224095070636024</v>
      </c>
      <c r="T89" s="10">
        <f t="shared" si="40"/>
        <v>0.18841230631035255</v>
      </c>
      <c r="U89">
        <f t="shared" si="41"/>
        <v>4.4994040524433849</v>
      </c>
      <c r="V89">
        <f t="shared" si="42"/>
        <v>1.1921680088425706</v>
      </c>
      <c r="W89" s="6">
        <v>1.1850000000000001</v>
      </c>
      <c r="X89" s="6">
        <v>1.0900000000000001</v>
      </c>
      <c r="Y89" s="4">
        <v>0.42</v>
      </c>
      <c r="Z89" s="10">
        <f t="shared" si="43"/>
        <v>0.38532110091743116</v>
      </c>
      <c r="AA89" s="10">
        <f t="shared" si="44"/>
        <v>0.35443037974683539</v>
      </c>
      <c r="AB89" s="6">
        <v>2.621</v>
      </c>
      <c r="AC89" s="6">
        <v>41.610999999999997</v>
      </c>
      <c r="AD89" s="4">
        <v>0.80400000000000005</v>
      </c>
      <c r="AE89" s="10">
        <f t="shared" si="45"/>
        <v>15.876001526135061</v>
      </c>
      <c r="AF89" s="10">
        <f t="shared" si="46"/>
        <v>0.30675314765356737</v>
      </c>
      <c r="AG89" s="6">
        <v>32.384</v>
      </c>
      <c r="AH89" s="4">
        <v>10.074999999999999</v>
      </c>
      <c r="AI89" s="11">
        <f t="shared" si="47"/>
        <v>36.190000000000005</v>
      </c>
      <c r="AJ89" s="10">
        <f t="shared" si="48"/>
        <v>11.298999999999999</v>
      </c>
      <c r="AK89" s="10">
        <f t="shared" si="49"/>
        <v>0.31221331859629725</v>
      </c>
      <c r="AM89" s="4">
        <f t="shared" si="50"/>
        <v>6.3330000000000002</v>
      </c>
      <c r="AO89" s="4">
        <f t="shared" si="51"/>
        <v>5.5972222222222215E-2</v>
      </c>
      <c r="AP89" s="4">
        <f t="shared" si="52"/>
        <v>9.3222222222222213E-3</v>
      </c>
      <c r="AQ89" s="4">
        <f t="shared" si="53"/>
        <v>2.5861111111111112E-2</v>
      </c>
      <c r="AR89" s="4">
        <f t="shared" si="54"/>
        <v>3.5183333333333337E-2</v>
      </c>
    </row>
    <row r="90" spans="1:44" s="4" customFormat="1" x14ac:dyDescent="0.25">
      <c r="A90" s="4" t="s">
        <v>106</v>
      </c>
      <c r="B90" s="4" t="s">
        <v>21</v>
      </c>
      <c r="C90" s="4">
        <v>42</v>
      </c>
      <c r="D90" s="4">
        <v>180</v>
      </c>
      <c r="E90" s="4" t="s">
        <v>21</v>
      </c>
      <c r="F90" s="10">
        <v>74</v>
      </c>
      <c r="G90" s="10">
        <v>89</v>
      </c>
      <c r="H90" s="6">
        <v>1.5880000000000001</v>
      </c>
      <c r="I90" s="6">
        <v>0.55000000000000004</v>
      </c>
      <c r="J90" s="6">
        <v>1.4330000000000001</v>
      </c>
      <c r="K90" s="10">
        <f t="shared" si="55"/>
        <v>0.38381018841591069</v>
      </c>
      <c r="L90" s="10">
        <f t="shared" si="36"/>
        <v>0.34634760705289674</v>
      </c>
      <c r="M90" s="6">
        <v>25.792999999999999</v>
      </c>
      <c r="N90" s="11">
        <f t="shared" si="37"/>
        <v>27.381</v>
      </c>
      <c r="O90" s="11">
        <v>20.774000000000001</v>
      </c>
      <c r="P90" s="6">
        <v>6.8049999999999997</v>
      </c>
      <c r="Q90" s="10">
        <f t="shared" si="38"/>
        <v>7.3549999999999995</v>
      </c>
      <c r="R90" s="11">
        <v>3.7909999999999999</v>
      </c>
      <c r="S90" s="10">
        <f t="shared" si="39"/>
        <v>0.26861692414447974</v>
      </c>
      <c r="T90" s="10">
        <f t="shared" si="40"/>
        <v>0.18248772504091651</v>
      </c>
      <c r="U90">
        <f t="shared" si="41"/>
        <v>1.9519915589554209</v>
      </c>
      <c r="V90">
        <f t="shared" si="42"/>
        <v>0.66391530593935055</v>
      </c>
      <c r="W90" s="6">
        <v>1.56</v>
      </c>
      <c r="X90" s="6">
        <v>1.431</v>
      </c>
      <c r="Y90" s="6">
        <v>0.625</v>
      </c>
      <c r="Z90" s="10">
        <f t="shared" si="43"/>
        <v>0.43675751222921033</v>
      </c>
      <c r="AA90" s="10">
        <f t="shared" si="44"/>
        <v>0.40064102564102561</v>
      </c>
      <c r="AB90" s="6">
        <v>1.51</v>
      </c>
      <c r="AC90" s="6">
        <v>32.853999999999999</v>
      </c>
      <c r="AD90" s="6">
        <v>0.59299999999999997</v>
      </c>
      <c r="AE90" s="10">
        <f t="shared" si="45"/>
        <v>21.757615894039734</v>
      </c>
      <c r="AF90" s="10">
        <f t="shared" si="46"/>
        <v>0.39271523178807943</v>
      </c>
      <c r="AG90" s="6">
        <v>41.23</v>
      </c>
      <c r="AH90" s="6">
        <v>15.224</v>
      </c>
      <c r="AI90" s="11">
        <f t="shared" si="47"/>
        <v>44.3</v>
      </c>
      <c r="AJ90" s="10">
        <f t="shared" si="48"/>
        <v>16.442</v>
      </c>
      <c r="AK90" s="10">
        <f t="shared" si="49"/>
        <v>0.37115124153498874</v>
      </c>
      <c r="AM90" s="4">
        <f t="shared" si="50"/>
        <v>11.145999999999999</v>
      </c>
      <c r="AO90" s="4">
        <f t="shared" si="51"/>
        <v>8.4577777777777779E-2</v>
      </c>
      <c r="AP90" s="4">
        <f t="shared" si="52"/>
        <v>2.106111111111111E-2</v>
      </c>
      <c r="AQ90" s="4">
        <f t="shared" si="53"/>
        <v>4.0861111111111112E-2</v>
      </c>
      <c r="AR90" s="4">
        <f t="shared" si="54"/>
        <v>6.1922222222222219E-2</v>
      </c>
    </row>
    <row r="91" spans="1:44" s="4" customFormat="1" x14ac:dyDescent="0.25">
      <c r="A91" s="4" t="s">
        <v>107</v>
      </c>
      <c r="B91" s="4" t="s">
        <v>21</v>
      </c>
      <c r="C91" s="4">
        <v>43</v>
      </c>
      <c r="D91" s="4">
        <v>180</v>
      </c>
      <c r="E91" s="4" t="s">
        <v>19</v>
      </c>
      <c r="F91" s="10">
        <v>63.5</v>
      </c>
      <c r="G91" s="10">
        <v>81.5</v>
      </c>
      <c r="H91" s="6">
        <v>0.61399999999999999</v>
      </c>
      <c r="I91" s="4">
        <v>0.20599999999999999</v>
      </c>
      <c r="J91" s="6">
        <v>0.56999999999999995</v>
      </c>
      <c r="K91" s="10">
        <f t="shared" si="55"/>
        <v>0.36140350877192984</v>
      </c>
      <c r="L91" s="10">
        <f t="shared" si="36"/>
        <v>0.33550488599348532</v>
      </c>
      <c r="M91" s="6">
        <v>15.701000000000001</v>
      </c>
      <c r="N91" s="11">
        <f t="shared" si="37"/>
        <v>16.315000000000001</v>
      </c>
      <c r="O91" s="11">
        <v>8.1539999999999999</v>
      </c>
      <c r="P91" s="4">
        <v>3.0049999999999999</v>
      </c>
      <c r="Q91" s="10">
        <f t="shared" si="38"/>
        <v>3.2109999999999999</v>
      </c>
      <c r="R91" s="10">
        <v>0.97399999999999998</v>
      </c>
      <c r="S91" s="10">
        <f t="shared" si="39"/>
        <v>0.19681274900398404</v>
      </c>
      <c r="T91" s="10">
        <f t="shared" si="40"/>
        <v>0.11945057640421879</v>
      </c>
      <c r="U91">
        <f t="shared" si="41"/>
        <v>6.5195071868583163</v>
      </c>
      <c r="V91">
        <f t="shared" si="42"/>
        <v>1.5173237753882916</v>
      </c>
      <c r="W91" s="6">
        <v>1.3069999999999999</v>
      </c>
      <c r="X91" s="6">
        <v>1.1739999999999999</v>
      </c>
      <c r="Y91" s="4">
        <v>0.46500000000000002</v>
      </c>
      <c r="Z91" s="10">
        <f t="shared" si="43"/>
        <v>0.39608177172061332</v>
      </c>
      <c r="AA91" s="10">
        <f t="shared" si="44"/>
        <v>0.35577658760520281</v>
      </c>
      <c r="AB91" s="6">
        <v>1.649</v>
      </c>
      <c r="AC91" s="6">
        <v>37.454999999999998</v>
      </c>
      <c r="AD91" s="4">
        <v>0.51</v>
      </c>
      <c r="AE91" s="10">
        <f t="shared" si="45"/>
        <v>22.713765918738627</v>
      </c>
      <c r="AF91" s="10">
        <f t="shared" si="46"/>
        <v>0.30927835051546393</v>
      </c>
      <c r="AG91" s="6">
        <v>26.477</v>
      </c>
      <c r="AH91" s="4">
        <v>8.44</v>
      </c>
      <c r="AI91" s="11">
        <f t="shared" si="47"/>
        <v>29.433</v>
      </c>
      <c r="AJ91" s="10">
        <f t="shared" si="48"/>
        <v>9.4149999999999991</v>
      </c>
      <c r="AK91" s="10">
        <f t="shared" si="49"/>
        <v>0.31987904732782929</v>
      </c>
      <c r="AM91" s="4">
        <f t="shared" si="50"/>
        <v>4.1849999999999996</v>
      </c>
      <c r="AO91" s="4">
        <f t="shared" si="51"/>
        <v>4.6888888888888883E-2</v>
      </c>
      <c r="AP91" s="4">
        <f t="shared" si="52"/>
        <v>5.4111111111111113E-3</v>
      </c>
      <c r="AQ91" s="4">
        <f t="shared" si="53"/>
        <v>1.7838888888888887E-2</v>
      </c>
      <c r="AR91" s="4">
        <f t="shared" si="54"/>
        <v>2.3249999999999996E-2</v>
      </c>
    </row>
    <row r="92" spans="1:44" s="4" customFormat="1" x14ac:dyDescent="0.25">
      <c r="A92" s="4" t="s">
        <v>108</v>
      </c>
      <c r="B92" s="4" t="s">
        <v>21</v>
      </c>
      <c r="C92" s="4">
        <v>44</v>
      </c>
      <c r="D92" s="4">
        <v>180</v>
      </c>
      <c r="E92" s="4" t="s">
        <v>19</v>
      </c>
      <c r="F92" s="10">
        <v>70</v>
      </c>
      <c r="G92" s="10">
        <v>77</v>
      </c>
      <c r="H92" s="6">
        <v>1.399</v>
      </c>
      <c r="I92" s="4">
        <v>0.45300000000000001</v>
      </c>
      <c r="J92" s="6">
        <v>1.298</v>
      </c>
      <c r="K92" s="10">
        <f t="shared" si="55"/>
        <v>0.34899845916795069</v>
      </c>
      <c r="L92" s="10">
        <f t="shared" si="36"/>
        <v>0.32380271622587564</v>
      </c>
      <c r="M92" s="6">
        <v>20.286000000000001</v>
      </c>
      <c r="N92" s="11">
        <f t="shared" si="37"/>
        <v>21.685000000000002</v>
      </c>
      <c r="O92" s="11">
        <v>10.632999999999999</v>
      </c>
      <c r="P92" s="4">
        <v>3.7770000000000001</v>
      </c>
      <c r="Q92" s="10">
        <f t="shared" si="38"/>
        <v>4.2300000000000004</v>
      </c>
      <c r="R92" s="10">
        <v>1.6559999999999999</v>
      </c>
      <c r="S92" s="10">
        <f t="shared" si="39"/>
        <v>0.19506571362693106</v>
      </c>
      <c r="T92" s="10">
        <f t="shared" si="40"/>
        <v>0.15574155929652966</v>
      </c>
      <c r="U92">
        <f t="shared" si="41"/>
        <v>4.2270531400966185</v>
      </c>
      <c r="V92">
        <f t="shared" si="42"/>
        <v>1.1892626571525653</v>
      </c>
      <c r="W92" s="6">
        <v>1.7150000000000001</v>
      </c>
      <c r="X92" s="6">
        <v>1.6040000000000001</v>
      </c>
      <c r="Y92" s="4">
        <v>0.621</v>
      </c>
      <c r="Z92" s="10">
        <f t="shared" si="43"/>
        <v>0.38715710723192015</v>
      </c>
      <c r="AA92" s="10">
        <f t="shared" si="44"/>
        <v>0.36209912536443145</v>
      </c>
      <c r="AB92" s="6">
        <v>1.3839999999999999</v>
      </c>
      <c r="AC92" s="6">
        <v>23.86</v>
      </c>
      <c r="AD92" s="4">
        <v>0.48399999999999999</v>
      </c>
      <c r="AE92" s="10">
        <f t="shared" si="45"/>
        <v>17.239884393063583</v>
      </c>
      <c r="AF92" s="10">
        <f t="shared" si="46"/>
        <v>0.34971098265895956</v>
      </c>
      <c r="AG92" s="6">
        <v>32.002000000000002</v>
      </c>
      <c r="AH92" s="4">
        <v>10.757999999999999</v>
      </c>
      <c r="AI92" s="11">
        <f t="shared" si="47"/>
        <v>35.101000000000006</v>
      </c>
      <c r="AJ92" s="10">
        <f t="shared" si="48"/>
        <v>11.863</v>
      </c>
      <c r="AK92" s="10">
        <f t="shared" si="49"/>
        <v>0.33796757927124577</v>
      </c>
      <c r="AM92" s="4">
        <f t="shared" si="50"/>
        <v>5.8860000000000001</v>
      </c>
      <c r="AO92" s="4">
        <f t="shared" si="51"/>
        <v>5.9766666666666662E-2</v>
      </c>
      <c r="AP92" s="4">
        <f t="shared" si="52"/>
        <v>9.1999999999999998E-3</v>
      </c>
      <c r="AQ92" s="4">
        <f t="shared" si="53"/>
        <v>2.3500000000000004E-2</v>
      </c>
      <c r="AR92" s="4">
        <f t="shared" si="54"/>
        <v>3.27E-2</v>
      </c>
    </row>
    <row r="93" spans="1:44" s="4" customFormat="1" x14ac:dyDescent="0.25">
      <c r="A93" s="4" t="s">
        <v>109</v>
      </c>
      <c r="B93" s="4" t="s">
        <v>21</v>
      </c>
      <c r="C93" s="4">
        <v>45</v>
      </c>
      <c r="D93" s="4">
        <v>152</v>
      </c>
      <c r="E93" s="4" t="s">
        <v>23</v>
      </c>
      <c r="F93" s="10">
        <v>40.5</v>
      </c>
      <c r="G93" s="10">
        <v>71.5</v>
      </c>
      <c r="H93" s="6">
        <v>0.252</v>
      </c>
      <c r="I93" s="6">
        <v>7.2999999999999995E-2</v>
      </c>
      <c r="J93" s="6">
        <v>0.218</v>
      </c>
      <c r="K93" s="10">
        <f t="shared" si="55"/>
        <v>0.33486238532110091</v>
      </c>
      <c r="L93" s="10">
        <f t="shared" si="36"/>
        <v>0.28968253968253965</v>
      </c>
      <c r="M93" s="6">
        <v>2.5459999999999998</v>
      </c>
      <c r="N93" s="11">
        <f t="shared" si="37"/>
        <v>2.798</v>
      </c>
      <c r="O93" s="11">
        <v>1.2709999999999999</v>
      </c>
      <c r="P93" s="6">
        <v>0.58599999999999997</v>
      </c>
      <c r="Q93" s="10">
        <f t="shared" si="38"/>
        <v>0.65899999999999992</v>
      </c>
      <c r="R93" s="11">
        <v>0.20200000000000001</v>
      </c>
      <c r="S93" s="10">
        <f t="shared" si="39"/>
        <v>0.23552537526804856</v>
      </c>
      <c r="T93" s="10">
        <f t="shared" si="40"/>
        <v>0.15892997639653819</v>
      </c>
      <c r="U93">
        <f t="shared" si="41"/>
        <v>20.049504950495049</v>
      </c>
      <c r="V93">
        <f t="shared" si="42"/>
        <v>4.7038327526132404</v>
      </c>
      <c r="W93" s="6">
        <v>0.85599999999999998</v>
      </c>
      <c r="X93" s="6">
        <v>0.79200000000000004</v>
      </c>
      <c r="Y93" s="6">
        <v>0.32</v>
      </c>
      <c r="Z93" s="10">
        <f t="shared" si="43"/>
        <v>0.40404040404040403</v>
      </c>
      <c r="AA93" s="10">
        <f t="shared" si="44"/>
        <v>0.37383177570093462</v>
      </c>
      <c r="AB93" s="6">
        <v>1.3660000000000001</v>
      </c>
      <c r="AC93" s="6">
        <v>28.544</v>
      </c>
      <c r="AD93" s="6">
        <v>0.45700000000000002</v>
      </c>
      <c r="AE93" s="10">
        <f t="shared" si="45"/>
        <v>20.896046852122986</v>
      </c>
      <c r="AF93" s="10">
        <f t="shared" si="46"/>
        <v>0.33455344070278181</v>
      </c>
      <c r="AG93" s="6">
        <v>10.242000000000001</v>
      </c>
      <c r="AH93" s="6">
        <v>3.2759999999999998</v>
      </c>
      <c r="AI93" s="11">
        <f t="shared" si="47"/>
        <v>12.464</v>
      </c>
      <c r="AJ93" s="10">
        <f t="shared" si="48"/>
        <v>4.0529999999999999</v>
      </c>
      <c r="AK93" s="10">
        <f t="shared" si="49"/>
        <v>0.32517650834403078</v>
      </c>
      <c r="AM93" s="4">
        <f t="shared" si="50"/>
        <v>0.86099999999999999</v>
      </c>
      <c r="AO93" s="4">
        <f t="shared" si="51"/>
        <v>2.1552631578947368E-2</v>
      </c>
      <c r="AP93" s="4">
        <f t="shared" si="52"/>
        <v>1.3289473684210528E-3</v>
      </c>
      <c r="AQ93" s="4">
        <f t="shared" si="53"/>
        <v>4.3355263157894728E-3</v>
      </c>
      <c r="AR93" s="4">
        <f t="shared" si="54"/>
        <v>5.6644736842105265E-3</v>
      </c>
    </row>
    <row r="94" spans="1:44" s="4" customFormat="1" x14ac:dyDescent="0.25">
      <c r="A94" s="4" t="s">
        <v>110</v>
      </c>
      <c r="B94" s="4" t="s">
        <v>21</v>
      </c>
      <c r="C94" s="4">
        <v>46</v>
      </c>
      <c r="D94" s="4">
        <v>180</v>
      </c>
      <c r="E94" s="4" t="s">
        <v>19</v>
      </c>
      <c r="F94" s="10">
        <v>83</v>
      </c>
      <c r="G94" s="10">
        <v>90</v>
      </c>
      <c r="H94" s="6">
        <v>1.544</v>
      </c>
      <c r="I94" s="4">
        <v>0.54700000000000004</v>
      </c>
      <c r="J94" s="6">
        <v>1.403</v>
      </c>
      <c r="K94" s="10">
        <f t="shared" si="55"/>
        <v>0.38987883107626514</v>
      </c>
      <c r="L94" s="10">
        <f t="shared" si="36"/>
        <v>0.35427461139896377</v>
      </c>
      <c r="M94" s="6">
        <v>27.88</v>
      </c>
      <c r="N94" s="11">
        <f t="shared" si="37"/>
        <v>29.423999999999999</v>
      </c>
      <c r="O94" s="11">
        <v>11.234999999999999</v>
      </c>
      <c r="P94" s="4">
        <v>5.4560000000000004</v>
      </c>
      <c r="Q94" s="10">
        <f t="shared" si="38"/>
        <v>6.0030000000000001</v>
      </c>
      <c r="R94" s="10">
        <v>2.2509999999999999</v>
      </c>
      <c r="S94" s="10">
        <f t="shared" si="39"/>
        <v>0.20401712887438825</v>
      </c>
      <c r="T94" s="10">
        <f t="shared" si="40"/>
        <v>0.20035603026257232</v>
      </c>
      <c r="U94">
        <f t="shared" si="41"/>
        <v>3.687250111061751</v>
      </c>
      <c r="V94">
        <f t="shared" si="42"/>
        <v>1.0055730554882483</v>
      </c>
      <c r="W94" s="6">
        <v>2.2250000000000001</v>
      </c>
      <c r="X94" s="6">
        <v>1.9850000000000001</v>
      </c>
      <c r="Y94" s="4">
        <v>0.8</v>
      </c>
      <c r="Z94" s="10">
        <f t="shared" si="43"/>
        <v>0.40302267002518893</v>
      </c>
      <c r="AA94" s="10">
        <f t="shared" si="44"/>
        <v>0.3595505617977528</v>
      </c>
      <c r="AB94" s="6">
        <v>1.25</v>
      </c>
      <c r="AC94" s="6">
        <v>25.408999999999999</v>
      </c>
      <c r="AD94" s="4">
        <v>0.40200000000000002</v>
      </c>
      <c r="AE94" s="10">
        <f t="shared" si="45"/>
        <v>20.327199999999998</v>
      </c>
      <c r="AF94" s="10">
        <f t="shared" si="46"/>
        <v>0.3216</v>
      </c>
      <c r="AG94" s="6">
        <v>32.340000000000003</v>
      </c>
      <c r="AH94" s="4">
        <v>10.996</v>
      </c>
      <c r="AI94" s="11">
        <f t="shared" si="47"/>
        <v>35.815000000000005</v>
      </c>
      <c r="AJ94" s="10">
        <f t="shared" si="48"/>
        <v>12.198</v>
      </c>
      <c r="AK94" s="10">
        <f t="shared" si="49"/>
        <v>0.34058355437665777</v>
      </c>
      <c r="AM94" s="4">
        <f t="shared" si="50"/>
        <v>8.2539999999999996</v>
      </c>
      <c r="AO94" s="4">
        <f t="shared" si="51"/>
        <v>6.1088888888888894E-2</v>
      </c>
      <c r="AP94" s="4">
        <f t="shared" si="52"/>
        <v>1.2505555555555554E-2</v>
      </c>
      <c r="AQ94" s="4">
        <f t="shared" si="53"/>
        <v>3.3349999999999998E-2</v>
      </c>
      <c r="AR94" s="4">
        <f t="shared" si="54"/>
        <v>4.5855555555555552E-2</v>
      </c>
    </row>
    <row r="95" spans="1:44" s="4" customFormat="1" x14ac:dyDescent="0.25">
      <c r="A95" s="4" t="s">
        <v>111</v>
      </c>
      <c r="B95" s="4" t="s">
        <v>21</v>
      </c>
      <c r="C95" s="4">
        <v>47</v>
      </c>
      <c r="D95" s="4">
        <v>180</v>
      </c>
      <c r="E95" s="4" t="s">
        <v>112</v>
      </c>
      <c r="F95" s="10">
        <v>76</v>
      </c>
      <c r="G95" s="10">
        <v>64</v>
      </c>
      <c r="H95" s="6">
        <v>0.871</v>
      </c>
      <c r="I95" s="4">
        <v>0.26700000000000002</v>
      </c>
      <c r="J95" s="6">
        <v>0.82499999999999996</v>
      </c>
      <c r="K95" s="10">
        <f t="shared" si="55"/>
        <v>0.32363636363636367</v>
      </c>
      <c r="L95" s="10">
        <f t="shared" si="36"/>
        <v>0.30654420206659017</v>
      </c>
      <c r="M95" s="6">
        <v>7.73</v>
      </c>
      <c r="N95" s="11">
        <f t="shared" si="37"/>
        <v>8.6010000000000009</v>
      </c>
      <c r="O95" s="11">
        <v>6.6289999999999996</v>
      </c>
      <c r="P95" s="4">
        <v>1.68</v>
      </c>
      <c r="Q95" s="10">
        <f t="shared" si="38"/>
        <v>1.9470000000000001</v>
      </c>
      <c r="R95" s="10">
        <v>0.96499999999999997</v>
      </c>
      <c r="S95" s="10">
        <f t="shared" si="39"/>
        <v>0.22636902685734214</v>
      </c>
      <c r="T95" s="10">
        <f t="shared" si="40"/>
        <v>0.14557248453763766</v>
      </c>
      <c r="U95">
        <f t="shared" si="41"/>
        <v>7.8756476683937819</v>
      </c>
      <c r="V95">
        <f t="shared" si="42"/>
        <v>2.6098901098901099</v>
      </c>
      <c r="W95" s="6">
        <v>1.3109999999999999</v>
      </c>
      <c r="X95" s="6">
        <v>1.202</v>
      </c>
      <c r="Y95" s="4">
        <v>0.42099999999999999</v>
      </c>
      <c r="Z95" s="10">
        <f t="shared" si="43"/>
        <v>0.35024958402662232</v>
      </c>
      <c r="AA95" s="10">
        <f t="shared" si="44"/>
        <v>0.32112890922959575</v>
      </c>
      <c r="AB95" s="6">
        <v>1.1319999999999999</v>
      </c>
      <c r="AC95" s="6">
        <v>25.207999999999998</v>
      </c>
      <c r="AD95" s="4">
        <v>0.34699999999999998</v>
      </c>
      <c r="AE95" s="10">
        <f t="shared" si="45"/>
        <v>22.268551236749119</v>
      </c>
      <c r="AF95" s="10">
        <f t="shared" si="46"/>
        <v>0.30653710247349825</v>
      </c>
      <c r="AG95" s="6">
        <v>19.986999999999998</v>
      </c>
      <c r="AH95" s="4">
        <v>6.0119999999999996</v>
      </c>
      <c r="AI95" s="11">
        <f t="shared" si="47"/>
        <v>22.43</v>
      </c>
      <c r="AJ95" s="10">
        <f t="shared" si="48"/>
        <v>6.78</v>
      </c>
      <c r="AK95" s="10">
        <f t="shared" si="49"/>
        <v>0.30227374052608114</v>
      </c>
      <c r="AM95" s="4">
        <f t="shared" si="50"/>
        <v>2.9119999999999999</v>
      </c>
      <c r="AO95" s="4">
        <f t="shared" si="51"/>
        <v>3.3399999999999999E-2</v>
      </c>
      <c r="AP95" s="4">
        <f t="shared" si="52"/>
        <v>5.3611111111111108E-3</v>
      </c>
      <c r="AQ95" s="4">
        <f t="shared" si="53"/>
        <v>1.0816666666666667E-2</v>
      </c>
      <c r="AR95" s="4">
        <f t="shared" si="54"/>
        <v>1.6177777777777777E-2</v>
      </c>
    </row>
    <row r="96" spans="1:44" s="4" customFormat="1" x14ac:dyDescent="0.25">
      <c r="A96" s="4" t="s">
        <v>113</v>
      </c>
      <c r="B96" s="4" t="s">
        <v>21</v>
      </c>
      <c r="C96" s="4">
        <v>48</v>
      </c>
      <c r="D96" s="4">
        <v>180</v>
      </c>
      <c r="E96" s="4" t="s">
        <v>19</v>
      </c>
      <c r="F96" s="10">
        <v>58</v>
      </c>
      <c r="G96" s="10">
        <v>79.5</v>
      </c>
      <c r="H96" s="6">
        <v>1.008</v>
      </c>
      <c r="I96" s="4">
        <v>0.32600000000000001</v>
      </c>
      <c r="J96" s="6">
        <v>0.88500000000000001</v>
      </c>
      <c r="K96" s="10">
        <f t="shared" si="55"/>
        <v>0.36836158192090396</v>
      </c>
      <c r="L96" s="10">
        <f t="shared" si="36"/>
        <v>0.32341269841269843</v>
      </c>
      <c r="M96" s="6">
        <v>10.185</v>
      </c>
      <c r="N96" s="11">
        <f t="shared" si="37"/>
        <v>11.193000000000001</v>
      </c>
      <c r="O96" s="11">
        <v>8.0030000000000001</v>
      </c>
      <c r="P96" s="4">
        <v>2.2000000000000002</v>
      </c>
      <c r="Q96" s="10">
        <f t="shared" si="38"/>
        <v>2.5260000000000002</v>
      </c>
      <c r="R96" s="10">
        <v>1.226</v>
      </c>
      <c r="S96" s="10">
        <f t="shared" si="39"/>
        <v>0.2256767622621281</v>
      </c>
      <c r="T96" s="10">
        <f t="shared" si="40"/>
        <v>0.15319255279270272</v>
      </c>
      <c r="U96">
        <f t="shared" si="41"/>
        <v>4.7308319738988578</v>
      </c>
      <c r="V96">
        <f t="shared" si="42"/>
        <v>1.5458422174840083</v>
      </c>
      <c r="W96" s="6">
        <v>1.2470000000000001</v>
      </c>
      <c r="X96" s="6">
        <v>1.1140000000000001</v>
      </c>
      <c r="Y96" s="4">
        <v>0.47299999999999998</v>
      </c>
      <c r="Z96" s="10">
        <f t="shared" si="43"/>
        <v>0.42459605026929975</v>
      </c>
      <c r="AA96" s="10">
        <f t="shared" si="44"/>
        <v>0.37931034482758613</v>
      </c>
      <c r="AB96" s="6">
        <v>1.6910000000000001</v>
      </c>
      <c r="AC96" s="6">
        <v>32.805</v>
      </c>
      <c r="AD96" s="4">
        <v>0.67400000000000004</v>
      </c>
      <c r="AE96" s="10">
        <f t="shared" si="45"/>
        <v>19.399763453577762</v>
      </c>
      <c r="AF96" s="10">
        <f t="shared" si="46"/>
        <v>0.39858072146658785</v>
      </c>
      <c r="AG96" s="6">
        <v>20.001000000000001</v>
      </c>
      <c r="AH96" s="4">
        <v>6.9749999999999996</v>
      </c>
      <c r="AI96" s="11">
        <f t="shared" si="47"/>
        <v>22.939</v>
      </c>
      <c r="AJ96" s="10">
        <f t="shared" si="48"/>
        <v>8.1219999999999999</v>
      </c>
      <c r="AK96" s="10">
        <f t="shared" si="49"/>
        <v>0.35406948864379439</v>
      </c>
      <c r="AM96" s="4">
        <f t="shared" si="50"/>
        <v>3.7520000000000002</v>
      </c>
      <c r="AO96" s="4">
        <f t="shared" si="51"/>
        <v>3.875E-2</v>
      </c>
      <c r="AP96" s="4">
        <f t="shared" si="52"/>
        <v>6.8111111111111107E-3</v>
      </c>
      <c r="AQ96" s="4">
        <f t="shared" si="53"/>
        <v>1.4033333333333335E-2</v>
      </c>
      <c r="AR96" s="4">
        <f t="shared" si="54"/>
        <v>2.0844444444444447E-2</v>
      </c>
    </row>
    <row r="97" spans="1:44" s="4" customFormat="1" x14ac:dyDescent="0.25">
      <c r="A97" s="4" t="s">
        <v>119</v>
      </c>
      <c r="B97" s="4" t="s">
        <v>188</v>
      </c>
      <c r="C97" s="4">
        <v>1</v>
      </c>
      <c r="D97" s="4">
        <v>149</v>
      </c>
      <c r="E97" s="4" t="s">
        <v>23</v>
      </c>
      <c r="F97" s="10">
        <v>90.1</v>
      </c>
      <c r="G97" s="10">
        <v>69</v>
      </c>
      <c r="H97" s="6">
        <v>1.1579999999999999</v>
      </c>
      <c r="I97" s="4">
        <v>0.34499999999999997</v>
      </c>
      <c r="J97" s="6">
        <v>1.6</v>
      </c>
      <c r="K97" s="10">
        <f t="shared" si="55"/>
        <v>0.21562499999999998</v>
      </c>
      <c r="L97" s="10">
        <f t="shared" si="36"/>
        <v>0.29792746113989638</v>
      </c>
      <c r="M97" s="6">
        <v>14.648</v>
      </c>
      <c r="N97" s="11">
        <f t="shared" si="37"/>
        <v>15.805999999999999</v>
      </c>
      <c r="O97" s="11">
        <v>4.4000000000000004</v>
      </c>
      <c r="P97" s="4">
        <v>3.3220000000000001</v>
      </c>
      <c r="Q97" s="10">
        <f t="shared" si="38"/>
        <v>3.6669999999999998</v>
      </c>
      <c r="R97" s="10">
        <v>1.526</v>
      </c>
      <c r="S97" s="10">
        <f t="shared" si="39"/>
        <v>0.23200050613691003</v>
      </c>
      <c r="T97" s="10">
        <f t="shared" si="40"/>
        <v>0.3468181818181818</v>
      </c>
      <c r="U97">
        <f t="shared" si="41"/>
        <v>5.9043250327653993</v>
      </c>
      <c r="V97">
        <f t="shared" si="42"/>
        <v>1.7350279222029656</v>
      </c>
      <c r="W97" s="6">
        <v>2.0179999999999998</v>
      </c>
      <c r="X97" s="6">
        <v>2.2000000000000002</v>
      </c>
      <c r="Y97" s="4">
        <v>0.76600000000000001</v>
      </c>
      <c r="Z97" s="10">
        <f t="shared" si="43"/>
        <v>0.34818181818181815</v>
      </c>
      <c r="AA97" s="10">
        <f t="shared" si="44"/>
        <v>0.37958374628344899</v>
      </c>
      <c r="AB97" s="6">
        <v>11.846</v>
      </c>
      <c r="AC97" s="6">
        <v>351.98599999999999</v>
      </c>
      <c r="AD97" s="4">
        <v>4.9749999999999996</v>
      </c>
      <c r="AE97" s="10">
        <f t="shared" si="45"/>
        <v>29.713489785581629</v>
      </c>
      <c r="AF97" s="10">
        <f t="shared" si="46"/>
        <v>0.41997298666216443</v>
      </c>
      <c r="AG97" s="6">
        <v>36.082000000000001</v>
      </c>
      <c r="AH97" s="4">
        <v>13.071</v>
      </c>
      <c r="AI97" s="11">
        <f t="shared" si="47"/>
        <v>49.945999999999998</v>
      </c>
      <c r="AJ97" s="10">
        <f t="shared" si="48"/>
        <v>18.811999999999998</v>
      </c>
      <c r="AK97" s="10">
        <f t="shared" si="49"/>
        <v>0.37664677852080242</v>
      </c>
      <c r="AM97" s="4">
        <f t="shared" si="50"/>
        <v>5.1929999999999996</v>
      </c>
      <c r="AO97" s="4">
        <f t="shared" si="51"/>
        <v>8.7724832214765097E-2</v>
      </c>
      <c r="AP97" s="4">
        <f t="shared" si="52"/>
        <v>1.0241610738255033E-2</v>
      </c>
      <c r="AQ97" s="4">
        <f t="shared" si="53"/>
        <v>2.4610738255033557E-2</v>
      </c>
      <c r="AR97" s="4">
        <f t="shared" si="54"/>
        <v>3.4852348993288589E-2</v>
      </c>
    </row>
    <row r="98" spans="1:44" s="4" customFormat="1" x14ac:dyDescent="0.25">
      <c r="A98" s="4" t="s">
        <v>129</v>
      </c>
      <c r="B98" s="4" t="s">
        <v>188</v>
      </c>
      <c r="C98" s="4">
        <v>2</v>
      </c>
      <c r="D98" s="4">
        <v>172</v>
      </c>
      <c r="E98" s="4" t="s">
        <v>21</v>
      </c>
      <c r="F98" s="10">
        <v>76</v>
      </c>
      <c r="G98" s="10">
        <v>79.5</v>
      </c>
      <c r="H98" s="6">
        <v>4.0529999999999999</v>
      </c>
      <c r="I98" s="6">
        <v>1.167</v>
      </c>
      <c r="J98" s="6">
        <v>3.75</v>
      </c>
      <c r="K98" s="10">
        <f t="shared" si="55"/>
        <v>0.31120000000000003</v>
      </c>
      <c r="L98" s="10">
        <f t="shared" si="36"/>
        <v>0.28793486306439675</v>
      </c>
      <c r="M98" s="6">
        <v>39.417999999999999</v>
      </c>
      <c r="N98" s="11">
        <f t="shared" si="37"/>
        <v>43.470999999999997</v>
      </c>
      <c r="O98" s="11">
        <v>18.187000000000001</v>
      </c>
      <c r="P98" s="6">
        <v>9.8320000000000007</v>
      </c>
      <c r="Q98" s="10">
        <f t="shared" si="38"/>
        <v>10.999000000000001</v>
      </c>
      <c r="R98" s="11">
        <v>3.544</v>
      </c>
      <c r="S98" s="10">
        <f t="shared" si="39"/>
        <v>0.25301925421545401</v>
      </c>
      <c r="T98" s="10">
        <f t="shared" si="40"/>
        <v>0.19486446362786605</v>
      </c>
      <c r="U98">
        <f t="shared" si="41"/>
        <v>2.144469525959368</v>
      </c>
      <c r="V98">
        <f t="shared" si="42"/>
        <v>0.52258818675651508</v>
      </c>
      <c r="W98" s="6">
        <v>3.4209999999999998</v>
      </c>
      <c r="X98" s="6">
        <v>3.1760000000000002</v>
      </c>
      <c r="Y98" s="6">
        <v>1.1599999999999999</v>
      </c>
      <c r="Z98" s="10">
        <f t="shared" si="43"/>
        <v>0.3652392947103274</v>
      </c>
      <c r="AA98" s="10">
        <f t="shared" si="44"/>
        <v>0.33908213972522655</v>
      </c>
      <c r="AB98" s="6">
        <v>8.69</v>
      </c>
      <c r="AC98" s="6">
        <v>243.001</v>
      </c>
      <c r="AD98" s="6">
        <v>3.7770000000000001</v>
      </c>
      <c r="AE98" s="10">
        <f t="shared" si="45"/>
        <v>27.963291139240507</v>
      </c>
      <c r="AF98" s="10">
        <f t="shared" si="46"/>
        <v>0.43463751438434989</v>
      </c>
      <c r="AG98" s="6">
        <v>64.632000000000005</v>
      </c>
      <c r="AH98" s="6">
        <v>23.152999999999999</v>
      </c>
      <c r="AI98" s="11">
        <f t="shared" si="47"/>
        <v>76.743000000000009</v>
      </c>
      <c r="AJ98" s="10">
        <f t="shared" si="48"/>
        <v>28.09</v>
      </c>
      <c r="AK98" s="10">
        <f t="shared" si="49"/>
        <v>0.36602686890009506</v>
      </c>
      <c r="AM98" s="4">
        <f t="shared" si="50"/>
        <v>14.543000000000001</v>
      </c>
      <c r="AO98" s="4">
        <f t="shared" si="51"/>
        <v>0.13461046511627905</v>
      </c>
      <c r="AP98" s="4">
        <f t="shared" si="52"/>
        <v>2.0604651162790699E-2</v>
      </c>
      <c r="AQ98" s="4">
        <f t="shared" si="53"/>
        <v>6.3947674418604661E-2</v>
      </c>
      <c r="AR98" s="4">
        <f t="shared" si="54"/>
        <v>8.455232558139536E-2</v>
      </c>
    </row>
    <row r="99" spans="1:44" s="4" customFormat="1" x14ac:dyDescent="0.25">
      <c r="A99" s="4" t="s">
        <v>140</v>
      </c>
      <c r="B99" s="4" t="s">
        <v>188</v>
      </c>
      <c r="C99" s="4">
        <v>3</v>
      </c>
      <c r="D99" s="4">
        <v>172</v>
      </c>
      <c r="E99" s="4" t="s">
        <v>21</v>
      </c>
      <c r="F99" s="10">
        <v>76</v>
      </c>
      <c r="G99" s="10">
        <v>65.5</v>
      </c>
      <c r="H99" s="6">
        <v>3.8220000000000001</v>
      </c>
      <c r="I99" s="6">
        <v>1.2789999999999999</v>
      </c>
      <c r="J99" s="6">
        <v>3.496</v>
      </c>
      <c r="K99" s="10">
        <f t="shared" si="55"/>
        <v>0.36584668192219677</v>
      </c>
      <c r="L99" s="10">
        <f t="shared" ref="L99:L130" si="56">I99/H99</f>
        <v>0.33464154892726317</v>
      </c>
      <c r="M99" s="6">
        <v>32.222000000000001</v>
      </c>
      <c r="N99" s="11">
        <f t="shared" ref="N99:N130" si="57">M99+H99</f>
        <v>36.044000000000004</v>
      </c>
      <c r="O99" s="11">
        <v>3.1219999999999999</v>
      </c>
      <c r="P99" s="6">
        <v>10.416</v>
      </c>
      <c r="Q99" s="10">
        <f t="shared" ref="Q99:Q130" si="58">P99+I99</f>
        <v>11.695</v>
      </c>
      <c r="R99" s="11">
        <v>0.78</v>
      </c>
      <c r="S99" s="10">
        <f t="shared" ref="S99:S130" si="59">Q99/N99</f>
        <v>0.32446454333592273</v>
      </c>
      <c r="T99" s="10">
        <f t="shared" ref="T99:T130" si="60">R99/O99</f>
        <v>0.24983984625240233</v>
      </c>
      <c r="U99">
        <f t="shared" ref="U99:U130" si="61">F99/10/R99</f>
        <v>9.7435897435897427</v>
      </c>
      <c r="V99">
        <f t="shared" ref="V99:V130" si="62">F99/10/(R99 +Q99)</f>
        <v>0.60921843687374744</v>
      </c>
      <c r="W99" s="6">
        <v>2.3370000000000002</v>
      </c>
      <c r="X99" s="6">
        <v>2.1930000000000001</v>
      </c>
      <c r="Y99" s="6">
        <v>0.90900000000000003</v>
      </c>
      <c r="Z99" s="10">
        <f t="shared" ref="Z99:Z130" si="63">Y99/X99</f>
        <v>0.41450068399452805</v>
      </c>
      <c r="AA99" s="10">
        <f t="shared" ref="AA99:AA130" si="64">Y99/W99</f>
        <v>0.38896020539152759</v>
      </c>
      <c r="AB99" s="6">
        <v>12.574999999999999</v>
      </c>
      <c r="AC99" s="6">
        <v>357.524</v>
      </c>
      <c r="AD99" s="6">
        <v>5.1779999999999999</v>
      </c>
      <c r="AE99" s="10">
        <f t="shared" ref="AE99:AE130" si="65">AC99/AB99</f>
        <v>28.431332007952289</v>
      </c>
      <c r="AF99" s="10">
        <f t="shared" ref="AF99:AF130" si="66">AD99/AB99</f>
        <v>0.41176938369781313</v>
      </c>
      <c r="AG99" s="6">
        <v>44.143999999999998</v>
      </c>
      <c r="AH99" s="6">
        <v>15.795</v>
      </c>
      <c r="AI99" s="11">
        <f t="shared" ref="AI99:AI130" si="67">AG99+AB99+W99</f>
        <v>59.055999999999997</v>
      </c>
      <c r="AJ99" s="10">
        <f t="shared" ref="AJ99:AJ130" si="68">AH99+AD99+Y99</f>
        <v>21.881999999999998</v>
      </c>
      <c r="AK99" s="10">
        <f t="shared" ref="AK99:AK130" si="69">AJ99/AI99</f>
        <v>0.37052966675697641</v>
      </c>
      <c r="AM99" s="4">
        <f t="shared" ref="AM99:AM130" si="70">Q99+R99</f>
        <v>12.475</v>
      </c>
      <c r="AO99" s="4">
        <f t="shared" si="51"/>
        <v>9.1831395348837205E-2</v>
      </c>
      <c r="AP99" s="4">
        <f t="shared" si="52"/>
        <v>4.534883720930233E-3</v>
      </c>
      <c r="AQ99" s="4">
        <f t="shared" si="53"/>
        <v>6.7994186046511626E-2</v>
      </c>
      <c r="AR99" s="4">
        <f t="shared" si="54"/>
        <v>7.2529069767441862E-2</v>
      </c>
    </row>
    <row r="100" spans="1:44" s="4" customFormat="1" x14ac:dyDescent="0.25">
      <c r="A100" s="4" t="s">
        <v>151</v>
      </c>
      <c r="B100" s="4" t="s">
        <v>188</v>
      </c>
      <c r="C100" s="4">
        <v>4</v>
      </c>
      <c r="D100" s="4">
        <v>172</v>
      </c>
      <c r="E100" s="4" t="s">
        <v>19</v>
      </c>
      <c r="F100" s="10">
        <v>76</v>
      </c>
      <c r="G100" s="10">
        <v>84.5</v>
      </c>
      <c r="H100" s="6">
        <v>3.3639999999999999</v>
      </c>
      <c r="I100" s="4">
        <v>1.26</v>
      </c>
      <c r="J100" s="6">
        <v>4.3049999999999997</v>
      </c>
      <c r="K100" s="10">
        <f t="shared" si="55"/>
        <v>0.29268292682926833</v>
      </c>
      <c r="L100" s="10">
        <f t="shared" si="56"/>
        <v>0.37455410225921526</v>
      </c>
      <c r="M100" s="6">
        <v>72.203999999999994</v>
      </c>
      <c r="N100" s="11">
        <f t="shared" si="57"/>
        <v>75.567999999999998</v>
      </c>
      <c r="O100" s="11">
        <v>18.138999999999999</v>
      </c>
      <c r="P100" s="4">
        <v>19.445</v>
      </c>
      <c r="Q100" s="10">
        <f t="shared" si="58"/>
        <v>20.705000000000002</v>
      </c>
      <c r="R100" s="10">
        <v>3.1339999999999999</v>
      </c>
      <c r="S100" s="10">
        <f t="shared" si="59"/>
        <v>0.27399163667160709</v>
      </c>
      <c r="T100" s="10">
        <f t="shared" si="60"/>
        <v>0.17277688957494899</v>
      </c>
      <c r="U100">
        <f t="shared" si="61"/>
        <v>2.4250159540523293</v>
      </c>
      <c r="V100">
        <f t="shared" si="62"/>
        <v>0.31880531901505932</v>
      </c>
      <c r="W100" s="6">
        <v>3.7469999999999999</v>
      </c>
      <c r="X100" s="6">
        <v>3.5409999999999999</v>
      </c>
      <c r="Y100" s="4">
        <v>1.526</v>
      </c>
      <c r="Z100" s="10">
        <f t="shared" si="63"/>
        <v>0.43095170855690484</v>
      </c>
      <c r="AA100" s="10">
        <f t="shared" si="64"/>
        <v>0.40725914064585006</v>
      </c>
      <c r="AB100" s="6">
        <v>6.4359999999999999</v>
      </c>
      <c r="AC100" s="6">
        <v>186.75899999999999</v>
      </c>
      <c r="AD100" s="4">
        <v>2.8450000000000002</v>
      </c>
      <c r="AE100" s="10">
        <f t="shared" si="65"/>
        <v>29.017868241143564</v>
      </c>
      <c r="AF100" s="10">
        <f t="shared" si="66"/>
        <v>0.44204474829086393</v>
      </c>
      <c r="AG100" s="6">
        <v>73.942999999999998</v>
      </c>
      <c r="AH100" s="4">
        <v>27.411999999999999</v>
      </c>
      <c r="AI100" s="11">
        <f t="shared" si="67"/>
        <v>84.125999999999991</v>
      </c>
      <c r="AJ100" s="10">
        <f t="shared" si="68"/>
        <v>31.782999999999998</v>
      </c>
      <c r="AK100" s="10">
        <f t="shared" si="69"/>
        <v>0.37780234410289332</v>
      </c>
      <c r="AM100" s="4">
        <f t="shared" si="70"/>
        <v>23.839000000000002</v>
      </c>
      <c r="AO100" s="4">
        <f t="shared" si="51"/>
        <v>0.15937209302325581</v>
      </c>
      <c r="AP100" s="4">
        <f t="shared" si="52"/>
        <v>1.8220930232558139E-2</v>
      </c>
      <c r="AQ100" s="4">
        <f t="shared" si="53"/>
        <v>0.12037790697674419</v>
      </c>
      <c r="AR100" s="4">
        <f t="shared" si="54"/>
        <v>0.13859883720930233</v>
      </c>
    </row>
    <row r="101" spans="1:44" s="4" customFormat="1" x14ac:dyDescent="0.25">
      <c r="A101" s="4" t="s">
        <v>161</v>
      </c>
      <c r="B101" s="4" t="s">
        <v>188</v>
      </c>
      <c r="C101" s="4">
        <v>5</v>
      </c>
      <c r="D101" s="4">
        <v>172</v>
      </c>
      <c r="E101" s="4" t="s">
        <v>21</v>
      </c>
      <c r="F101" s="10">
        <v>80.8</v>
      </c>
      <c r="G101" s="10">
        <v>63.5</v>
      </c>
      <c r="H101" s="6">
        <v>5.1289999999999996</v>
      </c>
      <c r="I101" s="6">
        <v>1.7849999999999999</v>
      </c>
      <c r="J101" s="6">
        <v>4.7130000000000001</v>
      </c>
      <c r="K101" s="10">
        <f t="shared" si="55"/>
        <v>0.37873965626989176</v>
      </c>
      <c r="L101" s="10">
        <f t="shared" si="56"/>
        <v>0.34802105673620592</v>
      </c>
      <c r="M101" s="6">
        <v>47.216999999999999</v>
      </c>
      <c r="N101" s="11">
        <f t="shared" si="57"/>
        <v>52.345999999999997</v>
      </c>
      <c r="O101" s="11">
        <v>5.6950000000000003</v>
      </c>
      <c r="P101" s="6">
        <v>15.884</v>
      </c>
      <c r="Q101" s="10">
        <f t="shared" si="58"/>
        <v>17.669</v>
      </c>
      <c r="R101" s="11">
        <v>1.492</v>
      </c>
      <c r="S101" s="10">
        <f t="shared" si="59"/>
        <v>0.33754250563557869</v>
      </c>
      <c r="T101" s="10">
        <f t="shared" si="60"/>
        <v>0.26198419666374012</v>
      </c>
      <c r="U101">
        <f t="shared" si="61"/>
        <v>5.4155495978552279</v>
      </c>
      <c r="V101">
        <f t="shared" si="62"/>
        <v>0.42168989092427323</v>
      </c>
      <c r="W101" s="6">
        <v>2.8239999999999998</v>
      </c>
      <c r="X101" s="6">
        <v>2.754</v>
      </c>
      <c r="Y101" s="6">
        <v>1.117</v>
      </c>
      <c r="Z101" s="10">
        <f t="shared" si="63"/>
        <v>0.40559186637618011</v>
      </c>
      <c r="AA101" s="10">
        <f t="shared" si="64"/>
        <v>0.39553824362606232</v>
      </c>
      <c r="AB101" s="6">
        <v>9.0120000000000005</v>
      </c>
      <c r="AC101" s="6">
        <v>239.208</v>
      </c>
      <c r="AD101" s="6">
        <v>3.7290000000000001</v>
      </c>
      <c r="AE101" s="10">
        <f t="shared" si="65"/>
        <v>26.543275632490012</v>
      </c>
      <c r="AF101" s="10">
        <f t="shared" si="66"/>
        <v>0.41378162450066575</v>
      </c>
      <c r="AG101" s="6">
        <v>55.572000000000003</v>
      </c>
      <c r="AH101" s="6">
        <v>21.021999999999998</v>
      </c>
      <c r="AI101" s="11">
        <f t="shared" si="67"/>
        <v>67.408000000000001</v>
      </c>
      <c r="AJ101" s="10">
        <f t="shared" si="68"/>
        <v>25.867999999999999</v>
      </c>
      <c r="AK101" s="10">
        <f t="shared" si="69"/>
        <v>0.38375267030619509</v>
      </c>
      <c r="AM101" s="4">
        <f t="shared" si="70"/>
        <v>19.161000000000001</v>
      </c>
      <c r="AO101" s="4">
        <f t="shared" si="51"/>
        <v>0.12222093023255813</v>
      </c>
      <c r="AP101" s="4">
        <f t="shared" si="52"/>
        <v>8.6744186046511622E-3</v>
      </c>
      <c r="AQ101" s="4">
        <f t="shared" si="53"/>
        <v>0.10272674418604652</v>
      </c>
      <c r="AR101" s="4">
        <f t="shared" si="54"/>
        <v>0.11140116279069769</v>
      </c>
    </row>
    <row r="102" spans="1:44" s="4" customFormat="1" x14ac:dyDescent="0.25">
      <c r="A102" s="4" t="s">
        <v>162</v>
      </c>
      <c r="B102" s="4" t="s">
        <v>188</v>
      </c>
      <c r="C102" s="4">
        <v>6</v>
      </c>
      <c r="D102" s="4">
        <v>149</v>
      </c>
      <c r="E102" s="4" t="s">
        <v>23</v>
      </c>
      <c r="F102" s="10">
        <v>64.5</v>
      </c>
      <c r="G102" s="10">
        <v>66.400000000000006</v>
      </c>
      <c r="H102" s="6">
        <v>4.3520000000000003</v>
      </c>
      <c r="I102" s="4">
        <v>1.27</v>
      </c>
      <c r="J102" s="6">
        <v>4.2</v>
      </c>
      <c r="K102" s="10">
        <f t="shared" ref="K102:K133" si="71">I102/J102</f>
        <v>0.30238095238095236</v>
      </c>
      <c r="L102" s="10">
        <f t="shared" si="56"/>
        <v>0.29181985294117646</v>
      </c>
      <c r="M102" s="6">
        <v>19.765000000000001</v>
      </c>
      <c r="N102" s="11">
        <f t="shared" si="57"/>
        <v>24.117000000000001</v>
      </c>
      <c r="O102" s="11">
        <v>13.805999999999999</v>
      </c>
      <c r="P102" s="4">
        <v>3.964</v>
      </c>
      <c r="Q102" s="10">
        <f t="shared" si="58"/>
        <v>5.234</v>
      </c>
      <c r="R102" s="10">
        <v>1.778</v>
      </c>
      <c r="S102" s="10">
        <f t="shared" si="59"/>
        <v>0.21702533482605629</v>
      </c>
      <c r="T102" s="10">
        <f t="shared" si="60"/>
        <v>0.12878458641170507</v>
      </c>
      <c r="U102">
        <f t="shared" si="61"/>
        <v>3.6276715410573677</v>
      </c>
      <c r="V102">
        <f t="shared" si="62"/>
        <v>0.91985168282943519</v>
      </c>
      <c r="W102" s="6">
        <v>2.2269999999999999</v>
      </c>
      <c r="X102" s="6">
        <v>2.2000000000000002</v>
      </c>
      <c r="Y102" s="4">
        <v>0.874</v>
      </c>
      <c r="Z102" s="10">
        <f t="shared" si="63"/>
        <v>0.39727272727272722</v>
      </c>
      <c r="AA102" s="10">
        <f t="shared" si="64"/>
        <v>0.39245621912887296</v>
      </c>
      <c r="AB102" s="6">
        <v>6.7629999999999999</v>
      </c>
      <c r="AC102" s="6">
        <v>262.39</v>
      </c>
      <c r="AD102" s="4">
        <v>3.0670000000000002</v>
      </c>
      <c r="AE102" s="10">
        <f t="shared" si="65"/>
        <v>38.797870767410913</v>
      </c>
      <c r="AF102" s="10">
        <f t="shared" si="66"/>
        <v>0.45349696880082807</v>
      </c>
      <c r="AG102" s="6">
        <v>45.945999999999998</v>
      </c>
      <c r="AH102" s="4">
        <v>17.460999999999999</v>
      </c>
      <c r="AI102" s="11">
        <f t="shared" si="67"/>
        <v>54.935999999999993</v>
      </c>
      <c r="AJ102" s="10">
        <f t="shared" si="68"/>
        <v>21.401999999999997</v>
      </c>
      <c r="AK102" s="10">
        <f t="shared" si="69"/>
        <v>0.38958060288335516</v>
      </c>
      <c r="AM102" s="4">
        <f t="shared" si="70"/>
        <v>7.0120000000000005</v>
      </c>
      <c r="AO102" s="4">
        <f t="shared" si="51"/>
        <v>0.11718791946308724</v>
      </c>
      <c r="AP102" s="4">
        <f t="shared" si="52"/>
        <v>1.1932885906040268E-2</v>
      </c>
      <c r="AQ102" s="4">
        <f t="shared" si="53"/>
        <v>3.5127516778523493E-2</v>
      </c>
      <c r="AR102" s="4">
        <f t="shared" si="54"/>
        <v>4.7060402684563761E-2</v>
      </c>
    </row>
    <row r="103" spans="1:44" s="4" customFormat="1" x14ac:dyDescent="0.25">
      <c r="A103" s="4" t="s">
        <v>163</v>
      </c>
      <c r="B103" s="4" t="s">
        <v>188</v>
      </c>
      <c r="C103" s="4">
        <v>7</v>
      </c>
      <c r="D103" s="4">
        <v>172</v>
      </c>
      <c r="E103" s="4" t="s">
        <v>19</v>
      </c>
      <c r="F103" s="10">
        <v>86</v>
      </c>
      <c r="G103" s="10">
        <v>83</v>
      </c>
      <c r="H103" s="6">
        <v>2.9750000000000001</v>
      </c>
      <c r="I103" s="6">
        <v>1.048</v>
      </c>
      <c r="J103" s="6">
        <v>2.988</v>
      </c>
      <c r="K103" s="10">
        <f t="shared" si="71"/>
        <v>0.35073627844712185</v>
      </c>
      <c r="L103" s="10">
        <f t="shared" si="56"/>
        <v>0.3522689075630252</v>
      </c>
      <c r="M103" s="6">
        <v>49.311999999999998</v>
      </c>
      <c r="N103" s="11">
        <f t="shared" si="57"/>
        <v>52.286999999999999</v>
      </c>
      <c r="O103" s="11">
        <v>24.231999999999999</v>
      </c>
      <c r="P103" s="6">
        <v>11.057</v>
      </c>
      <c r="Q103" s="10">
        <f t="shared" si="58"/>
        <v>12.105</v>
      </c>
      <c r="R103" s="11">
        <v>5.4480000000000004</v>
      </c>
      <c r="S103" s="10">
        <f t="shared" si="59"/>
        <v>0.23151070055654371</v>
      </c>
      <c r="T103" s="10">
        <f t="shared" si="60"/>
        <v>0.22482667547045232</v>
      </c>
      <c r="U103">
        <f t="shared" si="61"/>
        <v>1.5785609397944198</v>
      </c>
      <c r="V103">
        <f t="shared" si="62"/>
        <v>0.4899447387910898</v>
      </c>
      <c r="W103" s="6">
        <v>2.2810000000000001</v>
      </c>
      <c r="X103" s="6">
        <v>1.8520000000000001</v>
      </c>
      <c r="Y103" s="6">
        <v>0.874</v>
      </c>
      <c r="Z103" s="10">
        <f t="shared" si="63"/>
        <v>0.47192224622030238</v>
      </c>
      <c r="AA103" s="10">
        <f t="shared" si="64"/>
        <v>0.38316527838667247</v>
      </c>
      <c r="AB103" s="6">
        <v>6.4989999999999997</v>
      </c>
      <c r="AC103" s="6">
        <v>182.547</v>
      </c>
      <c r="AD103" s="6">
        <v>2.649</v>
      </c>
      <c r="AE103" s="10">
        <f t="shared" si="65"/>
        <v>28.088475150023083</v>
      </c>
      <c r="AF103" s="10">
        <f t="shared" si="66"/>
        <v>0.40760116941067859</v>
      </c>
      <c r="AG103" s="6">
        <v>77.715000000000003</v>
      </c>
      <c r="AH103" s="6">
        <v>28.917000000000002</v>
      </c>
      <c r="AI103" s="11">
        <f t="shared" si="67"/>
        <v>86.495000000000005</v>
      </c>
      <c r="AJ103" s="10">
        <f t="shared" si="68"/>
        <v>32.440000000000005</v>
      </c>
      <c r="AK103" s="10">
        <f t="shared" si="69"/>
        <v>0.37505058095843696</v>
      </c>
      <c r="AM103" s="4">
        <f t="shared" si="70"/>
        <v>17.553000000000001</v>
      </c>
      <c r="AO103" s="4">
        <f t="shared" si="51"/>
        <v>0.16812209302325581</v>
      </c>
      <c r="AP103" s="4">
        <f t="shared" si="52"/>
        <v>3.1674418604651165E-2</v>
      </c>
      <c r="AQ103" s="4">
        <f t="shared" si="53"/>
        <v>7.0377906976744189E-2</v>
      </c>
      <c r="AR103" s="4">
        <f t="shared" si="54"/>
        <v>0.10205232558139535</v>
      </c>
    </row>
    <row r="104" spans="1:44" s="4" customFormat="1" x14ac:dyDescent="0.25">
      <c r="A104" s="4" t="s">
        <v>164</v>
      </c>
      <c r="B104" s="4" t="s">
        <v>188</v>
      </c>
      <c r="C104" s="4">
        <v>8</v>
      </c>
      <c r="D104" s="4">
        <v>172</v>
      </c>
      <c r="E104" s="4" t="s">
        <v>19</v>
      </c>
      <c r="F104" s="10">
        <v>72</v>
      </c>
      <c r="G104" s="10">
        <v>14.62</v>
      </c>
      <c r="H104" s="6">
        <v>2.5819999999999999</v>
      </c>
      <c r="I104" s="6">
        <v>0.84499999999999997</v>
      </c>
      <c r="J104" s="6">
        <v>2.6019999999999999</v>
      </c>
      <c r="K104" s="10">
        <f t="shared" si="71"/>
        <v>0.32475019215987705</v>
      </c>
      <c r="L104" s="10">
        <f t="shared" si="56"/>
        <v>0.3272656855151046</v>
      </c>
      <c r="M104" s="6">
        <v>38.973999999999997</v>
      </c>
      <c r="N104" s="11">
        <f t="shared" si="57"/>
        <v>41.555999999999997</v>
      </c>
      <c r="O104" s="11">
        <v>17.989999999999998</v>
      </c>
      <c r="P104" s="6">
        <v>8.4090000000000007</v>
      </c>
      <c r="Q104" s="10">
        <f t="shared" si="58"/>
        <v>9.2540000000000013</v>
      </c>
      <c r="R104" s="11">
        <v>4.1180000000000003</v>
      </c>
      <c r="S104" s="10">
        <f t="shared" si="59"/>
        <v>0.22268745788815097</v>
      </c>
      <c r="T104" s="10">
        <f t="shared" si="60"/>
        <v>0.22890494719288498</v>
      </c>
      <c r="U104">
        <f t="shared" si="61"/>
        <v>1.7484215638659542</v>
      </c>
      <c r="V104">
        <f t="shared" si="62"/>
        <v>0.53843852826802263</v>
      </c>
      <c r="W104" s="6">
        <v>3.0019999999999998</v>
      </c>
      <c r="X104" s="6">
        <v>2.7629999999999999</v>
      </c>
      <c r="Y104" s="6">
        <v>1.087</v>
      </c>
      <c r="Z104" s="10">
        <f t="shared" si="63"/>
        <v>0.39341295693087225</v>
      </c>
      <c r="AA104" s="10">
        <f t="shared" si="64"/>
        <v>0.36209193870752832</v>
      </c>
      <c r="AB104" s="6">
        <v>7.8010000000000002</v>
      </c>
      <c r="AC104" s="6">
        <v>225.214</v>
      </c>
      <c r="AD104" s="6">
        <v>3.1850000000000001</v>
      </c>
      <c r="AE104" s="10">
        <f t="shared" si="65"/>
        <v>28.869888475836429</v>
      </c>
      <c r="AF104" s="10">
        <f t="shared" si="66"/>
        <v>0.40828098961671583</v>
      </c>
      <c r="AG104" s="6">
        <v>61.478000000000002</v>
      </c>
      <c r="AH104" s="6">
        <v>22.245000000000001</v>
      </c>
      <c r="AI104" s="11">
        <f t="shared" si="67"/>
        <v>72.280999999999992</v>
      </c>
      <c r="AJ104" s="10">
        <f t="shared" si="68"/>
        <v>26.516999999999999</v>
      </c>
      <c r="AK104" s="10">
        <f t="shared" si="69"/>
        <v>0.36685989402470914</v>
      </c>
      <c r="AM104" s="4">
        <f t="shared" si="70"/>
        <v>13.372000000000002</v>
      </c>
      <c r="AO104" s="4">
        <f t="shared" si="51"/>
        <v>0.12933139534883722</v>
      </c>
      <c r="AP104" s="4">
        <f t="shared" si="52"/>
        <v>2.3941860465116281E-2</v>
      </c>
      <c r="AQ104" s="4">
        <f t="shared" si="53"/>
        <v>5.3802325581395354E-2</v>
      </c>
      <c r="AR104" s="4">
        <f t="shared" si="54"/>
        <v>7.7744186046511635E-2</v>
      </c>
    </row>
    <row r="105" spans="1:44" s="4" customFormat="1" x14ac:dyDescent="0.25">
      <c r="A105" s="4" t="s">
        <v>165</v>
      </c>
      <c r="B105" s="4" t="s">
        <v>188</v>
      </c>
      <c r="C105" s="4">
        <v>9</v>
      </c>
      <c r="D105" s="4">
        <v>172</v>
      </c>
      <c r="E105" s="4" t="s">
        <v>19</v>
      </c>
      <c r="F105" s="10">
        <v>81</v>
      </c>
      <c r="G105" s="10">
        <v>65</v>
      </c>
      <c r="H105" s="6">
        <v>2.48</v>
      </c>
      <c r="I105" s="6">
        <v>0.755</v>
      </c>
      <c r="J105" s="6">
        <v>2.4830000000000001</v>
      </c>
      <c r="K105" s="10">
        <f t="shared" si="71"/>
        <v>0.30406766008860248</v>
      </c>
      <c r="L105" s="10">
        <f t="shared" si="56"/>
        <v>0.30443548387096775</v>
      </c>
      <c r="M105" s="6">
        <v>23.024000000000001</v>
      </c>
      <c r="N105" s="11">
        <f t="shared" si="57"/>
        <v>25.504000000000001</v>
      </c>
      <c r="O105" s="11">
        <v>11.551</v>
      </c>
      <c r="P105" s="6">
        <v>4.8179999999999996</v>
      </c>
      <c r="Q105" s="10">
        <f t="shared" si="58"/>
        <v>5.5729999999999995</v>
      </c>
      <c r="R105" s="11">
        <v>1.835</v>
      </c>
      <c r="S105" s="10">
        <f t="shared" si="59"/>
        <v>0.21851474278544539</v>
      </c>
      <c r="T105" s="10">
        <f t="shared" si="60"/>
        <v>0.1588607047008917</v>
      </c>
      <c r="U105">
        <f t="shared" si="61"/>
        <v>4.4141689373297002</v>
      </c>
      <c r="V105">
        <f t="shared" si="62"/>
        <v>1.0934125269978403</v>
      </c>
      <c r="W105" s="6">
        <v>2.4649999999999999</v>
      </c>
      <c r="X105" s="6">
        <v>2.2170000000000001</v>
      </c>
      <c r="Y105" s="6">
        <v>0.84699999999999998</v>
      </c>
      <c r="Z105" s="10">
        <f t="shared" si="63"/>
        <v>0.38204781235904373</v>
      </c>
      <c r="AA105" s="10">
        <f t="shared" si="64"/>
        <v>0.34361054766734284</v>
      </c>
      <c r="AB105" s="6">
        <v>6.3739999999999997</v>
      </c>
      <c r="AC105" s="6">
        <v>169.88800000000001</v>
      </c>
      <c r="AD105" s="6">
        <v>2.6859999999999999</v>
      </c>
      <c r="AE105" s="10">
        <f t="shared" si="65"/>
        <v>26.653278945716977</v>
      </c>
      <c r="AF105" s="10">
        <f t="shared" si="66"/>
        <v>0.42139943520552242</v>
      </c>
      <c r="AG105" s="6">
        <v>45.552999999999997</v>
      </c>
      <c r="AH105" s="6">
        <v>15.486000000000001</v>
      </c>
      <c r="AI105" s="11">
        <f t="shared" si="67"/>
        <v>54.391999999999996</v>
      </c>
      <c r="AJ105" s="10">
        <f t="shared" si="68"/>
        <v>19.019000000000002</v>
      </c>
      <c r="AK105" s="10">
        <f t="shared" si="69"/>
        <v>0.34966539196940732</v>
      </c>
      <c r="AM105" s="4">
        <f t="shared" si="70"/>
        <v>7.4079999999999995</v>
      </c>
      <c r="AO105" s="4">
        <f t="shared" si="51"/>
        <v>9.0034883720930242E-2</v>
      </c>
      <c r="AP105" s="4">
        <f t="shared" si="52"/>
        <v>1.066860465116279E-2</v>
      </c>
      <c r="AQ105" s="4">
        <f t="shared" si="53"/>
        <v>3.2401162790697671E-2</v>
      </c>
      <c r="AR105" s="4">
        <f t="shared" si="54"/>
        <v>4.306976744186046E-2</v>
      </c>
    </row>
    <row r="106" spans="1:44" s="4" customFormat="1" x14ac:dyDescent="0.25">
      <c r="A106" s="4" t="s">
        <v>120</v>
      </c>
      <c r="B106" s="4" t="s">
        <v>188</v>
      </c>
      <c r="C106" s="4">
        <v>10</v>
      </c>
      <c r="D106" s="4">
        <v>149</v>
      </c>
      <c r="E106" s="4" t="s">
        <v>23</v>
      </c>
      <c r="F106" s="10">
        <v>95</v>
      </c>
      <c r="G106" s="10">
        <v>61</v>
      </c>
      <c r="H106" s="6">
        <v>1.8069999999999999</v>
      </c>
      <c r="I106" s="4">
        <v>0.52500000000000002</v>
      </c>
      <c r="J106" s="6">
        <v>2</v>
      </c>
      <c r="K106" s="10">
        <f t="shared" si="71"/>
        <v>0.26250000000000001</v>
      </c>
      <c r="L106" s="10">
        <f t="shared" si="56"/>
        <v>0.29053680132816828</v>
      </c>
      <c r="M106" s="6">
        <v>11.477</v>
      </c>
      <c r="N106" s="11">
        <f t="shared" si="57"/>
        <v>13.284000000000001</v>
      </c>
      <c r="O106" s="11">
        <v>3.1160000000000001</v>
      </c>
      <c r="P106" s="4">
        <v>2.1179999999999999</v>
      </c>
      <c r="Q106" s="10">
        <f t="shared" si="58"/>
        <v>2.6429999999999998</v>
      </c>
      <c r="R106" s="10">
        <v>0.43</v>
      </c>
      <c r="S106" s="10">
        <f t="shared" si="59"/>
        <v>0.19896115627822941</v>
      </c>
      <c r="T106" s="10">
        <f t="shared" si="60"/>
        <v>0.137997432605905</v>
      </c>
      <c r="U106">
        <f t="shared" si="61"/>
        <v>22.093023255813954</v>
      </c>
      <c r="V106">
        <f t="shared" si="62"/>
        <v>3.0914415880247317</v>
      </c>
      <c r="W106" s="6">
        <v>2.081</v>
      </c>
      <c r="X106" s="6">
        <v>2.0499999999999998</v>
      </c>
      <c r="Y106" s="4">
        <v>0.78800000000000003</v>
      </c>
      <c r="Z106" s="10">
        <f t="shared" si="63"/>
        <v>0.38439024390243909</v>
      </c>
      <c r="AA106" s="10">
        <f t="shared" si="64"/>
        <v>0.37866410379625182</v>
      </c>
      <c r="AB106" s="6">
        <v>6.8490000000000002</v>
      </c>
      <c r="AC106" s="6">
        <v>238.15</v>
      </c>
      <c r="AD106" s="4">
        <v>3.0619999999999998</v>
      </c>
      <c r="AE106" s="10">
        <f t="shared" si="65"/>
        <v>34.771499488976495</v>
      </c>
      <c r="AF106" s="10">
        <f t="shared" si="66"/>
        <v>0.44707256533800549</v>
      </c>
      <c r="AG106" s="6">
        <v>20.725999999999999</v>
      </c>
      <c r="AH106" s="4">
        <v>7.4878999999999998</v>
      </c>
      <c r="AI106" s="11">
        <f t="shared" si="67"/>
        <v>29.655999999999999</v>
      </c>
      <c r="AJ106" s="10">
        <f t="shared" si="68"/>
        <v>11.337899999999999</v>
      </c>
      <c r="AK106" s="10">
        <f t="shared" si="69"/>
        <v>0.38231386565956299</v>
      </c>
      <c r="AM106" s="4">
        <f t="shared" si="70"/>
        <v>3.073</v>
      </c>
      <c r="AO106" s="4">
        <f t="shared" si="51"/>
        <v>5.0254362416107382E-2</v>
      </c>
      <c r="AP106" s="4">
        <f t="shared" si="52"/>
        <v>2.8859060402684563E-3</v>
      </c>
      <c r="AQ106" s="4">
        <f t="shared" si="53"/>
        <v>1.7738255033557044E-2</v>
      </c>
      <c r="AR106" s="4">
        <f t="shared" si="54"/>
        <v>2.0624161073825503E-2</v>
      </c>
    </row>
    <row r="107" spans="1:44" s="4" customFormat="1" x14ac:dyDescent="0.25">
      <c r="A107" s="4" t="s">
        <v>121</v>
      </c>
      <c r="B107" s="4" t="s">
        <v>188</v>
      </c>
      <c r="C107" s="4">
        <v>11</v>
      </c>
      <c r="D107" s="4">
        <v>149</v>
      </c>
      <c r="E107" s="4" t="s">
        <v>23</v>
      </c>
      <c r="F107" s="10">
        <v>107</v>
      </c>
      <c r="G107" s="10">
        <v>76</v>
      </c>
      <c r="H107" s="6">
        <v>4.4320000000000004</v>
      </c>
      <c r="I107" s="6">
        <v>1.296</v>
      </c>
      <c r="J107" s="6">
        <v>4.8</v>
      </c>
      <c r="K107" s="10">
        <f t="shared" si="71"/>
        <v>0.27</v>
      </c>
      <c r="L107" s="10">
        <f t="shared" si="56"/>
        <v>0.29241877256317689</v>
      </c>
      <c r="M107" s="6">
        <v>33.762999999999998</v>
      </c>
      <c r="N107" s="11">
        <f t="shared" si="57"/>
        <v>38.195</v>
      </c>
      <c r="O107" s="11">
        <v>18.395</v>
      </c>
      <c r="P107" s="6">
        <v>7.008</v>
      </c>
      <c r="Q107" s="10">
        <f t="shared" si="58"/>
        <v>8.3040000000000003</v>
      </c>
      <c r="R107" s="11">
        <v>3.0190000000000001</v>
      </c>
      <c r="S107" s="10">
        <f t="shared" si="59"/>
        <v>0.21741065584500591</v>
      </c>
      <c r="T107" s="10">
        <f t="shared" si="60"/>
        <v>0.16412068496874152</v>
      </c>
      <c r="U107">
        <f t="shared" si="61"/>
        <v>3.5442199403776082</v>
      </c>
      <c r="V107">
        <f t="shared" si="62"/>
        <v>0.94497924578291959</v>
      </c>
      <c r="W107" s="6">
        <v>4.0149999999999997</v>
      </c>
      <c r="X107" s="6">
        <v>4</v>
      </c>
      <c r="Y107" s="6">
        <v>1.4810000000000001</v>
      </c>
      <c r="Z107" s="10">
        <f t="shared" si="63"/>
        <v>0.37025000000000002</v>
      </c>
      <c r="AA107" s="10">
        <f t="shared" si="64"/>
        <v>0.36886674968866756</v>
      </c>
      <c r="AB107" s="6">
        <v>8.0079999999999991</v>
      </c>
      <c r="AC107" s="6">
        <v>218.8</v>
      </c>
      <c r="AD107" s="6">
        <v>3.67</v>
      </c>
      <c r="AE107" s="10">
        <f t="shared" si="65"/>
        <v>27.322677322677325</v>
      </c>
      <c r="AF107" s="10">
        <f t="shared" si="66"/>
        <v>0.45829170829170834</v>
      </c>
      <c r="AG107" s="6">
        <v>92.716999999999999</v>
      </c>
      <c r="AH107" s="6">
        <v>35.19</v>
      </c>
      <c r="AI107" s="11">
        <f t="shared" si="67"/>
        <v>104.74</v>
      </c>
      <c r="AJ107" s="10">
        <f t="shared" si="68"/>
        <v>40.341000000000001</v>
      </c>
      <c r="AK107" s="10">
        <f t="shared" si="69"/>
        <v>0.38515371395837317</v>
      </c>
      <c r="AM107" s="4">
        <f t="shared" si="70"/>
        <v>11.323</v>
      </c>
      <c r="AO107" s="4">
        <f t="shared" si="51"/>
        <v>0.2361744966442953</v>
      </c>
      <c r="AP107" s="4">
        <f t="shared" si="52"/>
        <v>2.0261744966442955E-2</v>
      </c>
      <c r="AQ107" s="4">
        <f t="shared" si="53"/>
        <v>5.5731543624161078E-2</v>
      </c>
      <c r="AR107" s="4">
        <f t="shared" si="54"/>
        <v>7.599328859060403E-2</v>
      </c>
    </row>
    <row r="108" spans="1:44" s="4" customFormat="1" x14ac:dyDescent="0.25">
      <c r="A108" s="4" t="s">
        <v>122</v>
      </c>
      <c r="B108" s="4" t="s">
        <v>188</v>
      </c>
      <c r="C108" s="4">
        <v>12</v>
      </c>
      <c r="D108" s="4">
        <v>149</v>
      </c>
      <c r="E108" s="4" t="s">
        <v>23</v>
      </c>
      <c r="F108" s="10">
        <v>99.5</v>
      </c>
      <c r="G108" s="10">
        <v>26.5</v>
      </c>
      <c r="H108" s="6">
        <v>0.89500000000000002</v>
      </c>
      <c r="I108" s="4">
        <v>0.25</v>
      </c>
      <c r="J108" s="6">
        <v>1</v>
      </c>
      <c r="K108" s="10">
        <f t="shared" si="71"/>
        <v>0.25</v>
      </c>
      <c r="L108" s="10">
        <f t="shared" si="56"/>
        <v>0.27932960893854747</v>
      </c>
      <c r="M108" s="6">
        <v>12.492000000000001</v>
      </c>
      <c r="N108" s="11">
        <f t="shared" si="57"/>
        <v>13.387</v>
      </c>
      <c r="O108" s="11">
        <v>1.7210000000000001</v>
      </c>
      <c r="P108" s="4">
        <v>2.1680000000000001</v>
      </c>
      <c r="Q108" s="10">
        <f t="shared" si="58"/>
        <v>2.4180000000000001</v>
      </c>
      <c r="R108" s="10">
        <v>0.26500000000000001</v>
      </c>
      <c r="S108" s="10">
        <f t="shared" si="59"/>
        <v>0.18062299245536714</v>
      </c>
      <c r="T108" s="10">
        <f t="shared" si="60"/>
        <v>0.15398024404416036</v>
      </c>
      <c r="U108">
        <f t="shared" si="61"/>
        <v>37.547169811320749</v>
      </c>
      <c r="V108">
        <f t="shared" si="62"/>
        <v>3.7085352217666783</v>
      </c>
      <c r="W108" s="6">
        <v>0.86599999999999999</v>
      </c>
      <c r="X108" s="6">
        <v>1</v>
      </c>
      <c r="Y108" s="4">
        <v>0.318</v>
      </c>
      <c r="Z108" s="10">
        <f t="shared" si="63"/>
        <v>0.318</v>
      </c>
      <c r="AA108" s="10">
        <f t="shared" si="64"/>
        <v>0.3672055427251732</v>
      </c>
      <c r="AB108" s="6">
        <v>3.508</v>
      </c>
      <c r="AC108" s="6">
        <v>116.074</v>
      </c>
      <c r="AD108" s="4">
        <v>1.3160000000000001</v>
      </c>
      <c r="AE108" s="10">
        <f t="shared" si="65"/>
        <v>33.088369441277081</v>
      </c>
      <c r="AF108" s="10">
        <f t="shared" si="66"/>
        <v>0.37514253135689851</v>
      </c>
      <c r="AG108" s="6">
        <v>1.5649999999999999</v>
      </c>
      <c r="AH108" s="4">
        <v>2.5350000000000001</v>
      </c>
      <c r="AI108" s="11">
        <f t="shared" si="67"/>
        <v>5.9390000000000001</v>
      </c>
      <c r="AJ108" s="10">
        <f t="shared" si="68"/>
        <v>4.1689999999999996</v>
      </c>
      <c r="AK108" s="10">
        <f t="shared" si="69"/>
        <v>0.70197002862434743</v>
      </c>
      <c r="AM108" s="4">
        <f t="shared" si="70"/>
        <v>2.6830000000000003</v>
      </c>
      <c r="AO108" s="4">
        <f t="shared" si="51"/>
        <v>1.7013422818791948E-2</v>
      </c>
      <c r="AP108" s="4">
        <f t="shared" si="52"/>
        <v>1.7785234899328861E-3</v>
      </c>
      <c r="AQ108" s="4">
        <f t="shared" si="53"/>
        <v>1.6228187919463087E-2</v>
      </c>
      <c r="AR108" s="4">
        <f t="shared" si="54"/>
        <v>1.8006711409395974E-2</v>
      </c>
    </row>
    <row r="109" spans="1:44" s="4" customFormat="1" x14ac:dyDescent="0.25">
      <c r="A109" s="4" t="s">
        <v>123</v>
      </c>
      <c r="B109" s="4" t="s">
        <v>188</v>
      </c>
      <c r="C109" s="4">
        <v>13</v>
      </c>
      <c r="D109" s="4">
        <v>172</v>
      </c>
      <c r="E109" s="4" t="s">
        <v>19</v>
      </c>
      <c r="F109" s="10">
        <v>100.5</v>
      </c>
      <c r="G109" s="10">
        <v>67.5</v>
      </c>
      <c r="H109" s="6">
        <v>3.8210000000000002</v>
      </c>
      <c r="I109" s="4">
        <v>1.248</v>
      </c>
      <c r="J109" s="6">
        <v>4.0220000000000002</v>
      </c>
      <c r="K109" s="10">
        <f t="shared" si="71"/>
        <v>0.31029338637493781</v>
      </c>
      <c r="L109" s="10">
        <f t="shared" si="56"/>
        <v>0.32661606909186075</v>
      </c>
      <c r="M109" s="6">
        <v>59.790999999999997</v>
      </c>
      <c r="N109" s="11">
        <f t="shared" si="57"/>
        <v>63.611999999999995</v>
      </c>
      <c r="O109" s="11">
        <v>3.093</v>
      </c>
      <c r="P109" s="4">
        <v>12.039</v>
      </c>
      <c r="Q109" s="10">
        <f t="shared" si="58"/>
        <v>13.286999999999999</v>
      </c>
      <c r="R109" s="10">
        <v>0.14879999999999999</v>
      </c>
      <c r="S109" s="10">
        <f t="shared" si="59"/>
        <v>0.20887568383323901</v>
      </c>
      <c r="T109" s="10">
        <f t="shared" si="60"/>
        <v>4.8108632395732293E-2</v>
      </c>
      <c r="U109">
        <f t="shared" si="61"/>
        <v>67.540322580645167</v>
      </c>
      <c r="V109">
        <f t="shared" si="62"/>
        <v>0.74800160764524637</v>
      </c>
      <c r="W109" s="6">
        <v>2.4900000000000002</v>
      </c>
      <c r="X109" s="6">
        <v>2.0089999999999999</v>
      </c>
      <c r="Y109" s="4">
        <v>0.93500000000000005</v>
      </c>
      <c r="Z109" s="10">
        <f t="shared" si="63"/>
        <v>0.46540567446490799</v>
      </c>
      <c r="AA109" s="10">
        <f t="shared" si="64"/>
        <v>0.37550200803212852</v>
      </c>
      <c r="AB109" s="6">
        <v>5.6950000000000003</v>
      </c>
      <c r="AC109" s="6">
        <v>153.81700000000001</v>
      </c>
      <c r="AD109" s="4">
        <v>2.1440000000000001</v>
      </c>
      <c r="AE109" s="10">
        <f t="shared" si="65"/>
        <v>27.009130816505706</v>
      </c>
      <c r="AF109" s="10">
        <f t="shared" si="66"/>
        <v>0.37647058823529411</v>
      </c>
      <c r="AG109" s="6">
        <v>49.68</v>
      </c>
      <c r="AH109" s="4">
        <v>7.32</v>
      </c>
      <c r="AI109" s="11">
        <f t="shared" si="67"/>
        <v>57.865000000000002</v>
      </c>
      <c r="AJ109" s="10">
        <f t="shared" si="68"/>
        <v>10.399000000000001</v>
      </c>
      <c r="AK109" s="10">
        <f t="shared" si="69"/>
        <v>0.1797113972176618</v>
      </c>
      <c r="AM109" s="4">
        <f t="shared" si="70"/>
        <v>13.435799999999999</v>
      </c>
      <c r="AO109" s="4">
        <f t="shared" si="51"/>
        <v>4.2558139534883722E-2</v>
      </c>
      <c r="AP109" s="4">
        <f t="shared" si="52"/>
        <v>8.6511627906976738E-4</v>
      </c>
      <c r="AQ109" s="4">
        <f t="shared" si="53"/>
        <v>7.7249999999999999E-2</v>
      </c>
      <c r="AR109" s="4">
        <f t="shared" si="54"/>
        <v>7.8115116279069766E-2</v>
      </c>
    </row>
    <row r="110" spans="1:44" s="4" customFormat="1" x14ac:dyDescent="0.25">
      <c r="A110" s="4" t="s">
        <v>124</v>
      </c>
      <c r="B110" s="4" t="s">
        <v>188</v>
      </c>
      <c r="C110" s="4">
        <v>14</v>
      </c>
      <c r="D110" s="4">
        <v>149</v>
      </c>
      <c r="E110" s="4" t="s">
        <v>23</v>
      </c>
      <c r="F110" s="10" t="s">
        <v>33</v>
      </c>
      <c r="G110" s="10" t="s">
        <v>99</v>
      </c>
      <c r="H110" s="6">
        <v>1.2330000000000001</v>
      </c>
      <c r="I110" s="4">
        <v>0.31900000000000001</v>
      </c>
      <c r="J110" s="6">
        <v>1.623</v>
      </c>
      <c r="K110" s="10">
        <f t="shared" si="71"/>
        <v>0.19654959950708564</v>
      </c>
      <c r="L110" s="10">
        <f t="shared" si="56"/>
        <v>0.25871857258718572</v>
      </c>
      <c r="M110" s="6">
        <v>15.436</v>
      </c>
      <c r="N110" s="11">
        <f t="shared" si="57"/>
        <v>16.669</v>
      </c>
      <c r="O110" s="11">
        <v>0.53500000000000003</v>
      </c>
      <c r="P110" s="4">
        <v>2.2839999999999998</v>
      </c>
      <c r="Q110" s="10">
        <f t="shared" si="58"/>
        <v>2.6029999999999998</v>
      </c>
      <c r="R110" s="10">
        <v>0.13400000000000001</v>
      </c>
      <c r="S110" s="10">
        <f t="shared" si="59"/>
        <v>0.15615813786069949</v>
      </c>
      <c r="T110" s="10">
        <f t="shared" si="60"/>
        <v>0.25046728971962617</v>
      </c>
      <c r="U110" t="e">
        <f t="shared" si="61"/>
        <v>#VALUE!</v>
      </c>
      <c r="V110" t="e">
        <f t="shared" si="62"/>
        <v>#VALUE!</v>
      </c>
      <c r="W110" s="6">
        <v>1.4930000000000001</v>
      </c>
      <c r="X110" s="4">
        <v>1.359</v>
      </c>
      <c r="Y110" s="4">
        <v>0.51200000000000001</v>
      </c>
      <c r="Z110" s="10">
        <f t="shared" si="63"/>
        <v>0.37674760853568801</v>
      </c>
      <c r="AA110" s="10">
        <f t="shared" si="64"/>
        <v>0.34293369055592765</v>
      </c>
      <c r="AB110" s="6">
        <v>6.226</v>
      </c>
      <c r="AC110" s="6">
        <v>178.75200000000001</v>
      </c>
      <c r="AD110" s="9">
        <v>2.5470000000000002</v>
      </c>
      <c r="AE110" s="10">
        <f t="shared" si="65"/>
        <v>28.710568583360104</v>
      </c>
      <c r="AF110" s="10">
        <f t="shared" si="66"/>
        <v>0.40909090909090912</v>
      </c>
      <c r="AG110" s="6">
        <v>17.731999999999999</v>
      </c>
      <c r="AH110" s="4">
        <v>5.218</v>
      </c>
      <c r="AI110" s="11">
        <f t="shared" si="67"/>
        <v>25.450999999999997</v>
      </c>
      <c r="AJ110" s="10">
        <f t="shared" si="68"/>
        <v>8.277000000000001</v>
      </c>
      <c r="AK110" s="10">
        <f t="shared" si="69"/>
        <v>0.32521315468940326</v>
      </c>
      <c r="AM110" s="4">
        <f t="shared" si="70"/>
        <v>2.7369999999999997</v>
      </c>
      <c r="AO110" s="4">
        <f t="shared" si="51"/>
        <v>3.5020134228187921E-2</v>
      </c>
      <c r="AP110" s="4">
        <f t="shared" si="52"/>
        <v>8.9932885906040269E-4</v>
      </c>
      <c r="AQ110" s="4">
        <f t="shared" si="53"/>
        <v>1.7469798657718118E-2</v>
      </c>
      <c r="AR110" s="4">
        <f t="shared" si="54"/>
        <v>1.8369127516778522E-2</v>
      </c>
    </row>
    <row r="111" spans="1:44" s="4" customFormat="1" x14ac:dyDescent="0.25">
      <c r="A111" s="4" t="s">
        <v>125</v>
      </c>
      <c r="B111" s="4" t="s">
        <v>188</v>
      </c>
      <c r="C111" s="4">
        <v>16</v>
      </c>
      <c r="D111" s="4">
        <v>172</v>
      </c>
      <c r="E111" s="4" t="s">
        <v>21</v>
      </c>
      <c r="F111" s="10">
        <v>76</v>
      </c>
      <c r="G111" s="10">
        <v>54.5</v>
      </c>
      <c r="H111" s="6">
        <v>2.2730000000000001</v>
      </c>
      <c r="I111" s="4">
        <v>0.71399999999999997</v>
      </c>
      <c r="J111" s="6">
        <v>2.0430000000000001</v>
      </c>
      <c r="K111" s="10">
        <f t="shared" si="71"/>
        <v>0.3494860499265785</v>
      </c>
      <c r="L111" s="10">
        <f t="shared" si="56"/>
        <v>0.31412230532336116</v>
      </c>
      <c r="M111" s="6">
        <v>36.381</v>
      </c>
      <c r="N111" s="11">
        <f t="shared" si="57"/>
        <v>38.654000000000003</v>
      </c>
      <c r="O111" s="11">
        <v>2.8919999999999999</v>
      </c>
      <c r="P111" s="4">
        <v>8.8490000000000002</v>
      </c>
      <c r="Q111" s="10">
        <f t="shared" si="58"/>
        <v>9.5630000000000006</v>
      </c>
      <c r="R111" s="10">
        <v>0.495</v>
      </c>
      <c r="S111" s="10">
        <f t="shared" si="59"/>
        <v>0.24740001034821751</v>
      </c>
      <c r="T111" s="10">
        <f t="shared" si="60"/>
        <v>0.17116182572614108</v>
      </c>
      <c r="U111">
        <f t="shared" si="61"/>
        <v>15.353535353535353</v>
      </c>
      <c r="V111">
        <f t="shared" si="62"/>
        <v>0.75561741896997414</v>
      </c>
      <c r="W111" s="6">
        <v>1.518</v>
      </c>
      <c r="X111" s="6">
        <v>1.4490000000000001</v>
      </c>
      <c r="Y111" s="4">
        <v>0.57999999999999996</v>
      </c>
      <c r="Z111" s="10">
        <f t="shared" si="63"/>
        <v>0.40027605244996545</v>
      </c>
      <c r="AA111" s="10">
        <f t="shared" si="64"/>
        <v>0.38208168642951251</v>
      </c>
      <c r="AB111" s="6">
        <v>7.9720000000000004</v>
      </c>
      <c r="AC111" s="6">
        <v>200.30099999999999</v>
      </c>
      <c r="AD111" s="4">
        <v>3.1669999999999998</v>
      </c>
      <c r="AE111" s="10">
        <f t="shared" si="65"/>
        <v>25.125564475664824</v>
      </c>
      <c r="AF111" s="10">
        <f t="shared" si="66"/>
        <v>0.39726542900150524</v>
      </c>
      <c r="AG111" s="6">
        <v>29.515999999999998</v>
      </c>
      <c r="AH111" s="4">
        <v>10.326000000000001</v>
      </c>
      <c r="AI111" s="11">
        <f t="shared" si="67"/>
        <v>39.006</v>
      </c>
      <c r="AJ111" s="10">
        <f t="shared" si="68"/>
        <v>14.073</v>
      </c>
      <c r="AK111" s="10">
        <f t="shared" si="69"/>
        <v>0.36079064759267804</v>
      </c>
      <c r="AM111" s="4">
        <f t="shared" si="70"/>
        <v>10.058</v>
      </c>
      <c r="AO111" s="4">
        <f t="shared" si="51"/>
        <v>6.0034883720930236E-2</v>
      </c>
      <c r="AP111" s="4">
        <f t="shared" si="52"/>
        <v>2.8779069767441859E-3</v>
      </c>
      <c r="AQ111" s="4">
        <f t="shared" si="53"/>
        <v>5.5598837209302331E-2</v>
      </c>
      <c r="AR111" s="4">
        <f t="shared" si="54"/>
        <v>5.8476744186046509E-2</v>
      </c>
    </row>
    <row r="112" spans="1:44" s="4" customFormat="1" x14ac:dyDescent="0.25">
      <c r="A112" s="4" t="s">
        <v>126</v>
      </c>
      <c r="B112" s="4" t="s">
        <v>188</v>
      </c>
      <c r="C112" s="4">
        <v>17</v>
      </c>
      <c r="D112" s="4">
        <v>172</v>
      </c>
      <c r="E112" s="4" t="s">
        <v>21</v>
      </c>
      <c r="F112" s="10">
        <v>80.8</v>
      </c>
      <c r="G112" s="10">
        <v>76</v>
      </c>
      <c r="H112" s="6">
        <v>2.9209999999999998</v>
      </c>
      <c r="I112" s="4">
        <v>1.0049999999999999</v>
      </c>
      <c r="J112" s="6">
        <v>2.6789999999999998</v>
      </c>
      <c r="K112" s="10">
        <f t="shared" si="71"/>
        <v>0.37513997760358342</v>
      </c>
      <c r="L112" s="10">
        <f t="shared" si="56"/>
        <v>0.34406025333789797</v>
      </c>
      <c r="M112" s="6">
        <v>23.803000000000001</v>
      </c>
      <c r="N112" s="11">
        <f t="shared" si="57"/>
        <v>26.724</v>
      </c>
      <c r="O112" s="11">
        <v>5.91</v>
      </c>
      <c r="P112" s="4">
        <v>7.8979999999999997</v>
      </c>
      <c r="Q112" s="10">
        <f t="shared" si="58"/>
        <v>8.9029999999999987</v>
      </c>
      <c r="R112" s="10">
        <v>1.194</v>
      </c>
      <c r="S112" s="10">
        <f t="shared" si="59"/>
        <v>0.333146235593474</v>
      </c>
      <c r="T112" s="10">
        <f t="shared" si="60"/>
        <v>0.20203045685279186</v>
      </c>
      <c r="U112">
        <f t="shared" si="61"/>
        <v>6.767169179229481</v>
      </c>
      <c r="V112">
        <f t="shared" si="62"/>
        <v>0.80023769436466297</v>
      </c>
      <c r="W112" s="6">
        <v>2.6339999999999999</v>
      </c>
      <c r="X112" s="6">
        <v>2.4630000000000001</v>
      </c>
      <c r="Y112" s="4">
        <v>0.98399999999999999</v>
      </c>
      <c r="Z112" s="10">
        <f t="shared" si="63"/>
        <v>0.39951278928136419</v>
      </c>
      <c r="AA112" s="10">
        <f t="shared" si="64"/>
        <v>0.37357630979498863</v>
      </c>
      <c r="AB112" s="6">
        <v>5.0709999999999997</v>
      </c>
      <c r="AC112" s="6">
        <v>155.45500000000001</v>
      </c>
      <c r="AD112" s="4">
        <v>1.929</v>
      </c>
      <c r="AE112" s="10">
        <f t="shared" si="65"/>
        <v>30.655689213172948</v>
      </c>
      <c r="AF112" s="10">
        <f t="shared" si="66"/>
        <v>0.38039834352198781</v>
      </c>
      <c r="AG112" s="6">
        <v>55.573</v>
      </c>
      <c r="AH112" s="4">
        <v>19.777999999999999</v>
      </c>
      <c r="AI112" s="11">
        <f t="shared" si="67"/>
        <v>63.277999999999999</v>
      </c>
      <c r="AJ112" s="10">
        <f t="shared" si="68"/>
        <v>22.690999999999995</v>
      </c>
      <c r="AK112" s="10">
        <f t="shared" si="69"/>
        <v>0.35859224374980242</v>
      </c>
      <c r="AM112" s="4">
        <f t="shared" si="70"/>
        <v>10.096999999999998</v>
      </c>
      <c r="AO112" s="4">
        <f t="shared" si="51"/>
        <v>0.11498837209302325</v>
      </c>
      <c r="AP112" s="4">
        <f t="shared" si="52"/>
        <v>6.941860465116279E-3</v>
      </c>
      <c r="AQ112" s="4">
        <f t="shared" si="53"/>
        <v>5.1761627906976734E-2</v>
      </c>
      <c r="AR112" s="4">
        <f t="shared" si="54"/>
        <v>5.8703488372093007E-2</v>
      </c>
    </row>
    <row r="113" spans="1:44" s="4" customFormat="1" x14ac:dyDescent="0.25">
      <c r="A113" s="4" t="s">
        <v>127</v>
      </c>
      <c r="B113" s="4" t="s">
        <v>188</v>
      </c>
      <c r="C113" s="4">
        <v>18</v>
      </c>
      <c r="D113" s="4">
        <v>172</v>
      </c>
      <c r="E113" s="4" t="s">
        <v>19</v>
      </c>
      <c r="F113" s="10">
        <v>102</v>
      </c>
      <c r="G113" s="10">
        <v>59</v>
      </c>
      <c r="H113" s="6">
        <v>0.86199999999999999</v>
      </c>
      <c r="I113" s="4">
        <v>0.245</v>
      </c>
      <c r="J113" s="6">
        <v>0.86599999999999999</v>
      </c>
      <c r="K113" s="10">
        <f t="shared" si="71"/>
        <v>0.28290993071593534</v>
      </c>
      <c r="L113" s="10">
        <f t="shared" si="56"/>
        <v>0.28422273781902552</v>
      </c>
      <c r="M113" s="6">
        <v>19.033000000000001</v>
      </c>
      <c r="N113" s="11">
        <f t="shared" si="57"/>
        <v>19.895</v>
      </c>
      <c r="O113" s="11">
        <v>6.6420000000000003</v>
      </c>
      <c r="P113" s="4">
        <v>2.9289999999999998</v>
      </c>
      <c r="Q113" s="10">
        <f t="shared" si="58"/>
        <v>3.1739999999999999</v>
      </c>
      <c r="R113" s="10">
        <v>0.85399999999999998</v>
      </c>
      <c r="S113" s="10">
        <f t="shared" si="59"/>
        <v>0.15953757225433526</v>
      </c>
      <c r="T113" s="10">
        <f t="shared" si="60"/>
        <v>0.12857573020174645</v>
      </c>
      <c r="U113">
        <f t="shared" si="61"/>
        <v>11.943793911007026</v>
      </c>
      <c r="V113">
        <f t="shared" si="62"/>
        <v>2.53227408142999</v>
      </c>
      <c r="W113" s="6">
        <v>1.0780000000000001</v>
      </c>
      <c r="X113" s="6">
        <v>1.0580000000000001</v>
      </c>
      <c r="Y113" s="4">
        <v>0.375</v>
      </c>
      <c r="Z113" s="10">
        <f t="shared" si="63"/>
        <v>0.35444234404536862</v>
      </c>
      <c r="AA113" s="10">
        <f t="shared" si="64"/>
        <v>0.34786641929499068</v>
      </c>
      <c r="AB113" s="6">
        <v>3.5920000000000001</v>
      </c>
      <c r="AC113" s="6">
        <v>104.77800000000001</v>
      </c>
      <c r="AD113" s="4">
        <v>1.302</v>
      </c>
      <c r="AE113" s="10">
        <f t="shared" si="65"/>
        <v>29.169821826280625</v>
      </c>
      <c r="AF113" s="10">
        <f t="shared" si="66"/>
        <v>0.36247216035634744</v>
      </c>
      <c r="AG113" s="6">
        <v>22.091999999999999</v>
      </c>
      <c r="AH113" s="4">
        <v>16.895</v>
      </c>
      <c r="AI113" s="11">
        <f t="shared" si="67"/>
        <v>26.761999999999997</v>
      </c>
      <c r="AJ113" s="10">
        <f t="shared" si="68"/>
        <v>18.571999999999999</v>
      </c>
      <c r="AK113" s="10">
        <f t="shared" si="69"/>
        <v>0.69396906060832531</v>
      </c>
      <c r="AM113" s="4">
        <f t="shared" si="70"/>
        <v>4.0279999999999996</v>
      </c>
      <c r="AO113" s="4">
        <f t="shared" si="51"/>
        <v>9.8226744186046502E-2</v>
      </c>
      <c r="AP113" s="4">
        <f t="shared" si="52"/>
        <v>4.9651162790697676E-3</v>
      </c>
      <c r="AQ113" s="4">
        <f t="shared" si="53"/>
        <v>1.8453488372093024E-2</v>
      </c>
      <c r="AR113" s="4">
        <f t="shared" si="54"/>
        <v>2.3418604651162789E-2</v>
      </c>
    </row>
    <row r="114" spans="1:44" s="4" customFormat="1" x14ac:dyDescent="0.25">
      <c r="A114" s="4" t="s">
        <v>128</v>
      </c>
      <c r="B114" s="4" t="s">
        <v>188</v>
      </c>
      <c r="C114" s="4">
        <v>19</v>
      </c>
      <c r="D114" s="4">
        <v>172</v>
      </c>
      <c r="E114" s="4" t="s">
        <v>19</v>
      </c>
      <c r="F114" s="10">
        <v>126</v>
      </c>
      <c r="G114" s="10">
        <v>77</v>
      </c>
      <c r="H114" s="6">
        <v>3.8239999999999998</v>
      </c>
      <c r="I114" s="6">
        <v>1.3380000000000001</v>
      </c>
      <c r="J114" s="6">
        <v>3.9220000000000002</v>
      </c>
      <c r="K114" s="10">
        <f t="shared" si="71"/>
        <v>0.34115247322794495</v>
      </c>
      <c r="L114" s="10">
        <f t="shared" si="56"/>
        <v>0.34989539748953979</v>
      </c>
      <c r="M114" s="6">
        <v>62.341999999999999</v>
      </c>
      <c r="N114" s="11">
        <f t="shared" si="57"/>
        <v>66.165999999999997</v>
      </c>
      <c r="O114" s="11">
        <v>18.53</v>
      </c>
      <c r="P114" s="6">
        <v>14.872</v>
      </c>
      <c r="Q114" s="10">
        <f t="shared" si="58"/>
        <v>16.21</v>
      </c>
      <c r="R114" s="11">
        <v>3.1162000000000001</v>
      </c>
      <c r="S114" s="10">
        <f t="shared" si="59"/>
        <v>0.24498987395338997</v>
      </c>
      <c r="T114" s="10">
        <f t="shared" si="60"/>
        <v>0.16817053426875336</v>
      </c>
      <c r="U114">
        <f t="shared" si="61"/>
        <v>4.0433861754701237</v>
      </c>
      <c r="V114">
        <f t="shared" si="62"/>
        <v>0.65196469042025851</v>
      </c>
      <c r="W114" s="6">
        <v>4.069</v>
      </c>
      <c r="X114" s="6">
        <v>3.7530000000000001</v>
      </c>
      <c r="Y114" s="6">
        <v>1.5580000000000001</v>
      </c>
      <c r="Z114" s="10">
        <f t="shared" si="63"/>
        <v>0.41513455901945112</v>
      </c>
      <c r="AA114" s="10">
        <f t="shared" si="64"/>
        <v>0.38289506021135417</v>
      </c>
      <c r="AB114" s="6">
        <v>6.9210000000000003</v>
      </c>
      <c r="AC114" s="6">
        <v>190.47499999999999</v>
      </c>
      <c r="AD114" s="6">
        <v>2.7290000000000001</v>
      </c>
      <c r="AE114" s="10">
        <f t="shared" si="65"/>
        <v>27.521311949140294</v>
      </c>
      <c r="AF114" s="10">
        <f t="shared" si="66"/>
        <v>0.39430718104320184</v>
      </c>
      <c r="AG114" s="6">
        <v>93.429000000000002</v>
      </c>
      <c r="AH114" s="6">
        <v>33.673000000000002</v>
      </c>
      <c r="AI114" s="11">
        <f t="shared" si="67"/>
        <v>104.41900000000001</v>
      </c>
      <c r="AJ114" s="10">
        <f t="shared" si="68"/>
        <v>37.96</v>
      </c>
      <c r="AK114" s="10">
        <f t="shared" si="69"/>
        <v>0.3635353719150729</v>
      </c>
      <c r="AM114" s="4">
        <f t="shared" si="70"/>
        <v>19.3262</v>
      </c>
      <c r="AO114" s="4">
        <f t="shared" si="51"/>
        <v>0.1957732558139535</v>
      </c>
      <c r="AP114" s="4">
        <f t="shared" si="52"/>
        <v>1.8117441860465117E-2</v>
      </c>
      <c r="AQ114" s="4">
        <f t="shared" si="53"/>
        <v>9.4244186046511635E-2</v>
      </c>
      <c r="AR114" s="4">
        <f t="shared" si="54"/>
        <v>0.11236162790697675</v>
      </c>
    </row>
    <row r="115" spans="1:44" s="4" customFormat="1" x14ac:dyDescent="0.25">
      <c r="A115" s="4" t="s">
        <v>130</v>
      </c>
      <c r="B115" s="4" t="s">
        <v>188</v>
      </c>
      <c r="C115" s="4">
        <v>20</v>
      </c>
      <c r="D115" s="4">
        <v>172</v>
      </c>
      <c r="E115" s="4" t="s">
        <v>21</v>
      </c>
      <c r="F115" s="10">
        <v>76</v>
      </c>
      <c r="G115" s="10">
        <v>55</v>
      </c>
      <c r="H115" s="6">
        <v>4.0069999999999997</v>
      </c>
      <c r="I115" s="6">
        <v>1.3340000000000001</v>
      </c>
      <c r="J115" s="6">
        <v>3.7010000000000001</v>
      </c>
      <c r="K115" s="10">
        <f t="shared" si="71"/>
        <v>0.36044312348014051</v>
      </c>
      <c r="L115" s="10">
        <f t="shared" si="56"/>
        <v>0.33291739455952091</v>
      </c>
      <c r="M115" s="6">
        <v>34.555</v>
      </c>
      <c r="N115" s="11">
        <f t="shared" si="57"/>
        <v>38.561999999999998</v>
      </c>
      <c r="O115" s="11">
        <v>5.5439999999999996</v>
      </c>
      <c r="P115" s="6">
        <v>11.41</v>
      </c>
      <c r="Q115" s="10">
        <f t="shared" si="58"/>
        <v>12.744</v>
      </c>
      <c r="R115" s="11">
        <v>1.45</v>
      </c>
      <c r="S115" s="10">
        <f t="shared" si="59"/>
        <v>0.3304807841916913</v>
      </c>
      <c r="T115" s="10">
        <f t="shared" si="60"/>
        <v>0.26154401154401158</v>
      </c>
      <c r="U115">
        <f t="shared" si="61"/>
        <v>5.2413793103448274</v>
      </c>
      <c r="V115">
        <f t="shared" si="62"/>
        <v>0.53543750880653795</v>
      </c>
      <c r="W115" s="6">
        <v>2.2829999999999999</v>
      </c>
      <c r="X115" s="6">
        <v>2.2160000000000002</v>
      </c>
      <c r="Y115" s="6">
        <v>0.85399999999999998</v>
      </c>
      <c r="Z115" s="10">
        <f t="shared" si="63"/>
        <v>0.38537906137184114</v>
      </c>
      <c r="AA115" s="10">
        <f t="shared" si="64"/>
        <v>0.37406920718353043</v>
      </c>
      <c r="AB115" s="6">
        <v>8.2449999999999992</v>
      </c>
      <c r="AC115" s="6">
        <v>223.70699999999999</v>
      </c>
      <c r="AD115" s="6">
        <v>2.9550000000000001</v>
      </c>
      <c r="AE115" s="10">
        <f t="shared" si="65"/>
        <v>27.132443905397214</v>
      </c>
      <c r="AF115" s="10">
        <f t="shared" si="66"/>
        <v>0.35839902971497883</v>
      </c>
      <c r="AG115" s="6">
        <v>39.914000000000001</v>
      </c>
      <c r="AH115" s="6">
        <v>13.519</v>
      </c>
      <c r="AI115" s="11">
        <f t="shared" si="67"/>
        <v>50.442</v>
      </c>
      <c r="AJ115" s="10">
        <f t="shared" si="68"/>
        <v>17.327999999999999</v>
      </c>
      <c r="AK115" s="10">
        <f t="shared" si="69"/>
        <v>0.34352325443083143</v>
      </c>
      <c r="AM115" s="4">
        <f t="shared" si="70"/>
        <v>14.193999999999999</v>
      </c>
      <c r="AO115" s="4">
        <f t="shared" si="51"/>
        <v>7.859883720930233E-2</v>
      </c>
      <c r="AP115" s="4">
        <f t="shared" si="52"/>
        <v>8.4302325581395339E-3</v>
      </c>
      <c r="AQ115" s="4">
        <f t="shared" si="53"/>
        <v>7.4093023255813947E-2</v>
      </c>
      <c r="AR115" s="4">
        <f t="shared" si="54"/>
        <v>8.2523255813953478E-2</v>
      </c>
    </row>
    <row r="116" spans="1:44" s="4" customFormat="1" x14ac:dyDescent="0.25">
      <c r="A116" s="4" t="s">
        <v>131</v>
      </c>
      <c r="B116" s="4" t="s">
        <v>188</v>
      </c>
      <c r="C116" s="4">
        <v>21</v>
      </c>
      <c r="D116" s="4">
        <v>172</v>
      </c>
      <c r="E116" s="4" t="s">
        <v>19</v>
      </c>
      <c r="F116" s="10">
        <v>77</v>
      </c>
      <c r="G116" s="10">
        <v>64</v>
      </c>
      <c r="H116" s="6">
        <v>2.3849999999999998</v>
      </c>
      <c r="I116" s="6">
        <v>0.72</v>
      </c>
      <c r="J116" s="6">
        <v>2.3929999999999998</v>
      </c>
      <c r="K116" s="10">
        <f t="shared" si="71"/>
        <v>0.30087755954868367</v>
      </c>
      <c r="L116" s="10">
        <f t="shared" si="56"/>
        <v>0.30188679245283018</v>
      </c>
      <c r="M116" s="6">
        <v>26.581</v>
      </c>
      <c r="N116" s="11">
        <f t="shared" si="57"/>
        <v>28.966000000000001</v>
      </c>
      <c r="O116" s="11">
        <v>16.151</v>
      </c>
      <c r="P116" s="6">
        <v>5.3010000000000002</v>
      </c>
      <c r="Q116" s="10">
        <f t="shared" si="58"/>
        <v>6.0209999999999999</v>
      </c>
      <c r="R116" s="11">
        <v>2.4020000000000001</v>
      </c>
      <c r="S116" s="10">
        <f t="shared" si="59"/>
        <v>0.20786439273631152</v>
      </c>
      <c r="T116" s="10">
        <f t="shared" si="60"/>
        <v>0.14872144139681753</v>
      </c>
      <c r="U116">
        <f t="shared" si="61"/>
        <v>3.2056619483763531</v>
      </c>
      <c r="V116">
        <f t="shared" si="62"/>
        <v>0.91416359966757688</v>
      </c>
      <c r="W116" s="6">
        <v>1.0289999999999999</v>
      </c>
      <c r="X116" s="6">
        <v>0.99</v>
      </c>
      <c r="Y116" s="6">
        <v>0.35699999999999998</v>
      </c>
      <c r="Z116" s="10">
        <f t="shared" si="63"/>
        <v>0.3606060606060606</v>
      </c>
      <c r="AA116" s="10">
        <f t="shared" si="64"/>
        <v>0.34693877551020408</v>
      </c>
      <c r="AB116" s="6">
        <v>6.48</v>
      </c>
      <c r="AC116" s="6">
        <v>194.24199999999999</v>
      </c>
      <c r="AD116" s="6">
        <v>2.5030000000000001</v>
      </c>
      <c r="AE116" s="10">
        <f t="shared" si="65"/>
        <v>29.975617283950612</v>
      </c>
      <c r="AF116" s="10">
        <f t="shared" si="66"/>
        <v>0.3862654320987654</v>
      </c>
      <c r="AG116" s="6">
        <v>43.881</v>
      </c>
      <c r="AH116" s="6">
        <v>14.621</v>
      </c>
      <c r="AI116" s="11">
        <f t="shared" si="67"/>
        <v>51.39</v>
      </c>
      <c r="AJ116" s="10">
        <f t="shared" si="68"/>
        <v>17.481000000000002</v>
      </c>
      <c r="AK116" s="10">
        <f t="shared" si="69"/>
        <v>0.3401634559252773</v>
      </c>
      <c r="AM116" s="4">
        <f t="shared" si="70"/>
        <v>8.423</v>
      </c>
      <c r="AO116" s="4">
        <f t="shared" si="51"/>
        <v>8.5005813953488371E-2</v>
      </c>
      <c r="AP116" s="4">
        <f t="shared" si="52"/>
        <v>1.3965116279069769E-2</v>
      </c>
      <c r="AQ116" s="4">
        <f t="shared" si="53"/>
        <v>3.5005813953488368E-2</v>
      </c>
      <c r="AR116" s="4">
        <f t="shared" si="54"/>
        <v>4.8970930232558142E-2</v>
      </c>
    </row>
    <row r="117" spans="1:44" s="4" customFormat="1" x14ac:dyDescent="0.25">
      <c r="A117" s="4" t="s">
        <v>132</v>
      </c>
      <c r="B117" s="4" t="s">
        <v>188</v>
      </c>
      <c r="C117" s="4">
        <v>22</v>
      </c>
      <c r="D117" s="4">
        <v>149</v>
      </c>
      <c r="E117" s="4" t="s">
        <v>23</v>
      </c>
      <c r="F117" s="10">
        <v>102</v>
      </c>
      <c r="G117" s="10">
        <v>76.5</v>
      </c>
      <c r="H117" s="6">
        <v>3.625</v>
      </c>
      <c r="I117" s="4">
        <v>1.1000000000000001</v>
      </c>
      <c r="J117" s="6">
        <v>4.1040000000000001</v>
      </c>
      <c r="K117" s="10">
        <f t="shared" si="71"/>
        <v>0.26803118908382068</v>
      </c>
      <c r="L117" s="10">
        <f t="shared" si="56"/>
        <v>0.30344827586206902</v>
      </c>
      <c r="M117" s="6">
        <v>24.943999999999999</v>
      </c>
      <c r="N117" s="11">
        <f t="shared" si="57"/>
        <v>28.568999999999999</v>
      </c>
      <c r="O117" s="11">
        <v>8.3059999999999992</v>
      </c>
      <c r="P117" s="4">
        <v>5.34</v>
      </c>
      <c r="Q117" s="10">
        <f t="shared" si="58"/>
        <v>6.4399999999999995</v>
      </c>
      <c r="R117" s="10">
        <v>2.1819999999999999</v>
      </c>
      <c r="S117" s="10">
        <f t="shared" si="59"/>
        <v>0.22541916062865341</v>
      </c>
      <c r="T117" s="10">
        <f t="shared" si="60"/>
        <v>0.26270166144955454</v>
      </c>
      <c r="U117">
        <f t="shared" si="61"/>
        <v>4.6746104491292391</v>
      </c>
      <c r="V117">
        <f t="shared" si="62"/>
        <v>1.1830201809324983</v>
      </c>
      <c r="W117" s="6">
        <v>3.0369999999999999</v>
      </c>
      <c r="X117" s="6">
        <v>3.012</v>
      </c>
      <c r="Y117" s="4">
        <v>1.135</v>
      </c>
      <c r="Z117" s="10">
        <f t="shared" si="63"/>
        <v>0.37682602921646746</v>
      </c>
      <c r="AA117" s="10">
        <f t="shared" si="64"/>
        <v>0.37372406980572936</v>
      </c>
      <c r="AB117" s="6">
        <v>5.8019999999999996</v>
      </c>
      <c r="AC117" s="6">
        <v>190.85300000000001</v>
      </c>
      <c r="AD117" s="4">
        <v>2.2610000000000001</v>
      </c>
      <c r="AE117" s="10">
        <f t="shared" si="65"/>
        <v>32.894346776973464</v>
      </c>
      <c r="AF117" s="10">
        <f t="shared" si="66"/>
        <v>0.38969320923819378</v>
      </c>
      <c r="AG117" s="6">
        <v>58.881999999999998</v>
      </c>
      <c r="AH117" s="4">
        <v>19.905999999999999</v>
      </c>
      <c r="AI117" s="11">
        <f t="shared" si="67"/>
        <v>67.721000000000004</v>
      </c>
      <c r="AJ117" s="10">
        <f t="shared" si="68"/>
        <v>23.302</v>
      </c>
      <c r="AK117" s="10">
        <f t="shared" si="69"/>
        <v>0.34408824441458336</v>
      </c>
      <c r="AM117" s="4">
        <f t="shared" si="70"/>
        <v>8.6219999999999999</v>
      </c>
      <c r="AO117" s="4">
        <f t="shared" si="51"/>
        <v>0.13359731543624159</v>
      </c>
      <c r="AP117" s="4">
        <f t="shared" si="52"/>
        <v>1.4644295302013423E-2</v>
      </c>
      <c r="AQ117" s="4">
        <f t="shared" si="53"/>
        <v>4.3221476510067108E-2</v>
      </c>
      <c r="AR117" s="4">
        <f t="shared" si="54"/>
        <v>5.7865771812080538E-2</v>
      </c>
    </row>
    <row r="118" spans="1:44" s="4" customFormat="1" x14ac:dyDescent="0.25">
      <c r="A118" s="4" t="s">
        <v>133</v>
      </c>
      <c r="B118" s="4" t="s">
        <v>188</v>
      </c>
      <c r="C118" s="4">
        <v>23</v>
      </c>
      <c r="D118" s="4">
        <v>149</v>
      </c>
      <c r="E118" s="4" t="s">
        <v>23</v>
      </c>
      <c r="F118" s="10">
        <v>108</v>
      </c>
      <c r="G118" s="10">
        <v>68</v>
      </c>
      <c r="H118" s="6">
        <v>3.923</v>
      </c>
      <c r="I118" s="4">
        <v>1.1000000000000001</v>
      </c>
      <c r="J118" s="6">
        <v>4.7430000000000003</v>
      </c>
      <c r="K118" s="10">
        <f t="shared" si="71"/>
        <v>0.23192072527935906</v>
      </c>
      <c r="L118" s="10">
        <f t="shared" si="56"/>
        <v>0.28039765485597756</v>
      </c>
      <c r="M118" s="6">
        <v>19.274000000000001</v>
      </c>
      <c r="N118" s="11">
        <f t="shared" si="57"/>
        <v>23.197000000000003</v>
      </c>
      <c r="O118" s="11">
        <v>24.088000000000001</v>
      </c>
      <c r="P118" s="4">
        <v>4.1710000000000003</v>
      </c>
      <c r="Q118" s="10">
        <f t="shared" si="58"/>
        <v>5.2710000000000008</v>
      </c>
      <c r="R118" s="10">
        <v>2.27</v>
      </c>
      <c r="S118" s="10">
        <f t="shared" si="59"/>
        <v>0.22722765874897616</v>
      </c>
      <c r="T118" s="10">
        <f t="shared" si="60"/>
        <v>9.4237794752573892E-2</v>
      </c>
      <c r="U118">
        <f t="shared" si="61"/>
        <v>4.7577092511013221</v>
      </c>
      <c r="V118">
        <f t="shared" si="62"/>
        <v>1.4321707996286965</v>
      </c>
      <c r="W118" s="6">
        <v>2.7149999999999999</v>
      </c>
      <c r="X118" s="6">
        <v>2.6120000000000001</v>
      </c>
      <c r="Y118" s="4">
        <v>1.0029999999999999</v>
      </c>
      <c r="Z118" s="10">
        <f t="shared" si="63"/>
        <v>0.38399693721286365</v>
      </c>
      <c r="AA118" s="10">
        <f t="shared" si="64"/>
        <v>0.36942909760589315</v>
      </c>
      <c r="AB118" s="6">
        <v>6.1950000000000003</v>
      </c>
      <c r="AC118" s="6">
        <v>189.78899999999999</v>
      </c>
      <c r="AD118" s="4">
        <v>2.6789999999999998</v>
      </c>
      <c r="AE118" s="10">
        <f t="shared" si="65"/>
        <v>30.635835351089586</v>
      </c>
      <c r="AF118" s="10">
        <f t="shared" si="66"/>
        <v>0.43244552058111374</v>
      </c>
      <c r="AG118" s="6">
        <v>62.881</v>
      </c>
      <c r="AH118" s="4">
        <v>21.608000000000001</v>
      </c>
      <c r="AI118" s="11">
        <f t="shared" si="67"/>
        <v>71.790999999999997</v>
      </c>
      <c r="AJ118" s="10">
        <f t="shared" si="68"/>
        <v>25.29</v>
      </c>
      <c r="AK118" s="10">
        <f t="shared" si="69"/>
        <v>0.35227256898497028</v>
      </c>
      <c r="AM118" s="4">
        <f t="shared" si="70"/>
        <v>7.5410000000000004</v>
      </c>
      <c r="AO118" s="4">
        <f t="shared" si="51"/>
        <v>0.14502013422818794</v>
      </c>
      <c r="AP118" s="4">
        <f t="shared" si="52"/>
        <v>1.5234899328859061E-2</v>
      </c>
      <c r="AQ118" s="4">
        <f t="shared" si="53"/>
        <v>3.5375838926174505E-2</v>
      </c>
      <c r="AR118" s="4">
        <f t="shared" si="54"/>
        <v>5.0610738255033559E-2</v>
      </c>
    </row>
    <row r="119" spans="1:44" s="4" customFormat="1" x14ac:dyDescent="0.25">
      <c r="A119" s="4" t="s">
        <v>134</v>
      </c>
      <c r="B119" s="4" t="s">
        <v>188</v>
      </c>
      <c r="C119" s="4">
        <v>24</v>
      </c>
      <c r="D119" s="4">
        <v>172</v>
      </c>
      <c r="E119" s="4" t="s">
        <v>21</v>
      </c>
      <c r="F119" s="10">
        <v>76</v>
      </c>
      <c r="G119" s="10">
        <v>76</v>
      </c>
      <c r="H119" s="6">
        <v>4.9740000000000002</v>
      </c>
      <c r="I119" s="4">
        <v>1.7250000000000001</v>
      </c>
      <c r="J119" s="6">
        <v>4.585</v>
      </c>
      <c r="K119" s="10">
        <f t="shared" si="71"/>
        <v>0.37622682660850604</v>
      </c>
      <c r="L119" s="10">
        <f t="shared" si="56"/>
        <v>0.3468033775633293</v>
      </c>
      <c r="M119" s="6">
        <v>54.133000000000003</v>
      </c>
      <c r="N119" s="11">
        <f t="shared" si="57"/>
        <v>59.106999999999999</v>
      </c>
      <c r="O119" s="11">
        <v>7.4180000000000001</v>
      </c>
      <c r="P119" s="4">
        <v>15.853</v>
      </c>
      <c r="Q119" s="10">
        <f t="shared" si="58"/>
        <v>17.577999999999999</v>
      </c>
      <c r="R119" s="10">
        <v>1.6479999999999999</v>
      </c>
      <c r="S119" s="10">
        <f t="shared" si="59"/>
        <v>0.29739286378939889</v>
      </c>
      <c r="T119" s="10">
        <f t="shared" si="60"/>
        <v>0.2221623078997034</v>
      </c>
      <c r="U119">
        <f t="shared" si="61"/>
        <v>4.6116504854368934</v>
      </c>
      <c r="V119">
        <f t="shared" si="62"/>
        <v>0.39529803391241025</v>
      </c>
      <c r="W119" s="6">
        <v>2.419</v>
      </c>
      <c r="X119" s="6">
        <v>2.3140000000000001</v>
      </c>
      <c r="Y119" s="4">
        <v>0.96899999999999997</v>
      </c>
      <c r="Z119" s="10">
        <f t="shared" si="63"/>
        <v>0.41875540190146932</v>
      </c>
      <c r="AA119" s="10">
        <f t="shared" si="64"/>
        <v>0.40057875155022737</v>
      </c>
      <c r="AB119" s="6">
        <v>9.06</v>
      </c>
      <c r="AC119" s="6">
        <v>246.45</v>
      </c>
      <c r="AD119" s="4">
        <v>3.9239999999999999</v>
      </c>
      <c r="AE119" s="10">
        <f t="shared" si="65"/>
        <v>27.201986754966885</v>
      </c>
      <c r="AF119" s="10">
        <f t="shared" si="66"/>
        <v>0.43311258278145692</v>
      </c>
      <c r="AG119" s="6">
        <v>55.97</v>
      </c>
      <c r="AH119" s="4">
        <v>21.754999999999999</v>
      </c>
      <c r="AI119" s="11">
        <f t="shared" si="67"/>
        <v>67.448999999999998</v>
      </c>
      <c r="AJ119" s="10">
        <f t="shared" si="68"/>
        <v>26.648</v>
      </c>
      <c r="AK119" s="10">
        <f t="shared" si="69"/>
        <v>0.39508369286423817</v>
      </c>
      <c r="AM119" s="4">
        <f t="shared" si="70"/>
        <v>19.225999999999999</v>
      </c>
      <c r="AO119" s="4">
        <f t="shared" si="51"/>
        <v>0.12648255813953488</v>
      </c>
      <c r="AP119" s="4">
        <f t="shared" si="52"/>
        <v>9.5813953488372086E-3</v>
      </c>
      <c r="AQ119" s="4">
        <f t="shared" si="53"/>
        <v>0.10219767441860465</v>
      </c>
      <c r="AR119" s="4">
        <f t="shared" si="54"/>
        <v>0.11177906976744185</v>
      </c>
    </row>
    <row r="120" spans="1:44" s="4" customFormat="1" x14ac:dyDescent="0.25">
      <c r="A120" s="4" t="s">
        <v>135</v>
      </c>
      <c r="B120" s="4" t="s">
        <v>188</v>
      </c>
      <c r="C120" s="4">
        <v>25</v>
      </c>
      <c r="D120" s="4">
        <v>172</v>
      </c>
      <c r="E120" s="4" t="s">
        <v>19</v>
      </c>
      <c r="F120" s="10">
        <v>73</v>
      </c>
      <c r="G120" s="10">
        <v>63</v>
      </c>
      <c r="H120" s="6">
        <v>3.7839999999999998</v>
      </c>
      <c r="I120" s="6">
        <v>1.1930000000000001</v>
      </c>
      <c r="J120" s="6">
        <v>3.9620000000000002</v>
      </c>
      <c r="K120" s="10">
        <f t="shared" si="71"/>
        <v>0.30111055022715799</v>
      </c>
      <c r="L120" s="10">
        <f t="shared" si="56"/>
        <v>0.31527484143763218</v>
      </c>
      <c r="M120" s="6">
        <v>41.948999999999998</v>
      </c>
      <c r="N120" s="11">
        <f t="shared" si="57"/>
        <v>45.732999999999997</v>
      </c>
      <c r="O120" s="11">
        <v>20.754999999999999</v>
      </c>
      <c r="P120" s="6">
        <v>9.89</v>
      </c>
      <c r="Q120" s="10">
        <f t="shared" si="58"/>
        <v>11.083</v>
      </c>
      <c r="R120" s="11">
        <v>7.1280000000000001</v>
      </c>
      <c r="S120" s="10">
        <f t="shared" si="59"/>
        <v>0.24234141648262744</v>
      </c>
      <c r="T120" s="10">
        <f t="shared" si="60"/>
        <v>0.3434353167911347</v>
      </c>
      <c r="U120">
        <f t="shared" si="61"/>
        <v>1.0241301907968574</v>
      </c>
      <c r="V120">
        <f t="shared" si="62"/>
        <v>0.40085662511668774</v>
      </c>
      <c r="W120" s="6">
        <v>2.887</v>
      </c>
      <c r="X120" s="6">
        <v>3.7770000000000001</v>
      </c>
      <c r="Y120" s="6">
        <v>1.05</v>
      </c>
      <c r="Z120" s="10">
        <f t="shared" si="63"/>
        <v>0.27799841143764892</v>
      </c>
      <c r="AA120" s="10">
        <f t="shared" si="64"/>
        <v>0.3636993418773814</v>
      </c>
      <c r="AB120" s="6">
        <v>11.755000000000001</v>
      </c>
      <c r="AC120" s="6">
        <v>325.036</v>
      </c>
      <c r="AD120" s="6">
        <v>5.0970000000000004</v>
      </c>
      <c r="AE120" s="10">
        <f t="shared" si="65"/>
        <v>27.650871969374734</v>
      </c>
      <c r="AF120" s="10">
        <f t="shared" si="66"/>
        <v>0.43360272224585283</v>
      </c>
      <c r="AG120" s="6">
        <v>46.006999999999998</v>
      </c>
      <c r="AH120" s="6">
        <v>16.536000000000001</v>
      </c>
      <c r="AI120" s="11">
        <f t="shared" si="67"/>
        <v>60.649000000000001</v>
      </c>
      <c r="AJ120" s="10">
        <f t="shared" si="68"/>
        <v>22.683000000000003</v>
      </c>
      <c r="AK120" s="10">
        <f t="shared" si="69"/>
        <v>0.37400451779913935</v>
      </c>
      <c r="AM120" s="4">
        <f t="shared" si="70"/>
        <v>18.210999999999999</v>
      </c>
      <c r="AO120" s="4">
        <f t="shared" si="51"/>
        <v>9.6139534883720942E-2</v>
      </c>
      <c r="AP120" s="4">
        <f t="shared" si="52"/>
        <v>4.1441860465116283E-2</v>
      </c>
      <c r="AQ120" s="4">
        <f t="shared" si="53"/>
        <v>6.4436046511627904E-2</v>
      </c>
      <c r="AR120" s="4">
        <f t="shared" si="54"/>
        <v>0.10587790697674418</v>
      </c>
    </row>
    <row r="121" spans="1:44" s="4" customFormat="1" x14ac:dyDescent="0.25">
      <c r="A121" s="4" t="s">
        <v>136</v>
      </c>
      <c r="B121" s="4" t="s">
        <v>188</v>
      </c>
      <c r="C121" s="4">
        <v>26</v>
      </c>
      <c r="D121" s="4">
        <v>149</v>
      </c>
      <c r="E121" s="4" t="s">
        <v>23</v>
      </c>
      <c r="F121" s="10">
        <v>82</v>
      </c>
      <c r="G121" s="10">
        <v>82.5</v>
      </c>
      <c r="H121" s="6">
        <v>1.742</v>
      </c>
      <c r="I121" s="4">
        <v>0.46800000000000003</v>
      </c>
      <c r="J121" s="6">
        <v>2.1059999999999999</v>
      </c>
      <c r="K121" s="10">
        <f t="shared" si="71"/>
        <v>0.22222222222222224</v>
      </c>
      <c r="L121" s="10">
        <f t="shared" si="56"/>
        <v>0.26865671641791045</v>
      </c>
      <c r="M121" s="6">
        <v>15.939</v>
      </c>
      <c r="N121" s="11">
        <f t="shared" si="57"/>
        <v>17.681000000000001</v>
      </c>
      <c r="O121" s="11">
        <v>10.173999999999999</v>
      </c>
      <c r="P121" s="4">
        <v>3.1829999999999998</v>
      </c>
      <c r="Q121" s="10">
        <f t="shared" si="58"/>
        <v>3.6509999999999998</v>
      </c>
      <c r="R121" s="10">
        <v>1.68</v>
      </c>
      <c r="S121" s="10">
        <f t="shared" si="59"/>
        <v>0.20649284542729482</v>
      </c>
      <c r="T121" s="10">
        <f t="shared" si="60"/>
        <v>0.16512679378808728</v>
      </c>
      <c r="U121">
        <f t="shared" si="61"/>
        <v>4.8809523809523805</v>
      </c>
      <c r="V121">
        <f t="shared" si="62"/>
        <v>1.5381729506659163</v>
      </c>
      <c r="W121" s="6">
        <v>2.282</v>
      </c>
      <c r="X121" s="6">
        <v>2.1440000000000001</v>
      </c>
      <c r="Y121" s="4">
        <v>0.83</v>
      </c>
      <c r="Z121" s="10">
        <f t="shared" si="63"/>
        <v>0.38712686567164173</v>
      </c>
      <c r="AA121" s="10">
        <f t="shared" si="64"/>
        <v>0.36371603856266432</v>
      </c>
      <c r="AB121" s="6">
        <v>9.7379999999999995</v>
      </c>
      <c r="AC121" s="6">
        <v>314.553</v>
      </c>
      <c r="AD121" s="4">
        <v>3.8540000000000001</v>
      </c>
      <c r="AE121" s="10">
        <f t="shared" si="65"/>
        <v>32.301601971657426</v>
      </c>
      <c r="AF121" s="10">
        <f t="shared" si="66"/>
        <v>0.39576915177654554</v>
      </c>
      <c r="AG121" s="6">
        <v>45.460999999999999</v>
      </c>
      <c r="AH121" s="4">
        <v>15.006</v>
      </c>
      <c r="AI121" s="11">
        <f t="shared" si="67"/>
        <v>57.480999999999995</v>
      </c>
      <c r="AJ121" s="10">
        <f t="shared" si="68"/>
        <v>19.689999999999998</v>
      </c>
      <c r="AK121" s="10">
        <f t="shared" si="69"/>
        <v>0.34254797237347995</v>
      </c>
      <c r="AM121" s="4">
        <f t="shared" si="70"/>
        <v>5.3309999999999995</v>
      </c>
      <c r="AO121" s="4">
        <f t="shared" si="51"/>
        <v>0.10071140939597316</v>
      </c>
      <c r="AP121" s="4">
        <f t="shared" si="52"/>
        <v>1.1275167785234899E-2</v>
      </c>
      <c r="AQ121" s="4">
        <f t="shared" si="53"/>
        <v>2.4503355704697985E-2</v>
      </c>
      <c r="AR121" s="4">
        <f t="shared" si="54"/>
        <v>3.5778523489932886E-2</v>
      </c>
    </row>
    <row r="122" spans="1:44" s="4" customFormat="1" x14ac:dyDescent="0.25">
      <c r="A122" s="4" t="s">
        <v>137</v>
      </c>
      <c r="B122" s="4" t="s">
        <v>188</v>
      </c>
      <c r="C122" s="4">
        <v>27</v>
      </c>
      <c r="D122" s="4">
        <v>172</v>
      </c>
      <c r="E122" s="4" t="s">
        <v>21</v>
      </c>
      <c r="F122" s="10">
        <v>79</v>
      </c>
      <c r="G122" s="10">
        <v>46.5</v>
      </c>
      <c r="H122" s="6">
        <v>2.3109999999999999</v>
      </c>
      <c r="I122" s="6">
        <v>0.73699999999999999</v>
      </c>
      <c r="J122" s="6">
        <v>2.1669999999999998</v>
      </c>
      <c r="K122" s="10">
        <f t="shared" si="71"/>
        <v>0.34010152284263961</v>
      </c>
      <c r="L122" s="10">
        <f t="shared" si="56"/>
        <v>0.3189095629597577</v>
      </c>
      <c r="M122" s="6">
        <v>32.506</v>
      </c>
      <c r="N122" s="11">
        <f t="shared" si="57"/>
        <v>34.817</v>
      </c>
      <c r="O122" s="11">
        <v>2.7440000000000002</v>
      </c>
      <c r="P122" s="6">
        <v>9.3620000000000001</v>
      </c>
      <c r="Q122" s="10">
        <f t="shared" si="58"/>
        <v>10.099</v>
      </c>
      <c r="R122" s="11">
        <v>1.0609999999999999</v>
      </c>
      <c r="S122" s="10">
        <f t="shared" si="59"/>
        <v>0.29005945371513914</v>
      </c>
      <c r="T122" s="10">
        <f t="shared" si="60"/>
        <v>0.38666180758017488</v>
      </c>
      <c r="U122">
        <f t="shared" si="61"/>
        <v>7.4458058435438277</v>
      </c>
      <c r="V122">
        <f t="shared" si="62"/>
        <v>0.70788530465949828</v>
      </c>
      <c r="W122" s="6">
        <v>1.323</v>
      </c>
      <c r="X122" s="6">
        <v>1.298</v>
      </c>
      <c r="Y122" s="6">
        <v>0.51100000000000001</v>
      </c>
      <c r="Z122" s="10">
        <f t="shared" si="63"/>
        <v>0.39368258859784283</v>
      </c>
      <c r="AA122" s="10">
        <f t="shared" si="64"/>
        <v>0.38624338624338628</v>
      </c>
      <c r="AB122" s="6">
        <v>5.6459999999999999</v>
      </c>
      <c r="AC122" s="6">
        <v>159.46700000000001</v>
      </c>
      <c r="AD122" s="6">
        <v>2.3199999999999998</v>
      </c>
      <c r="AE122" s="10">
        <f t="shared" si="65"/>
        <v>28.244243712362739</v>
      </c>
      <c r="AF122" s="10">
        <f t="shared" si="66"/>
        <v>0.41091037902940131</v>
      </c>
      <c r="AG122" s="6">
        <v>25.972999999999999</v>
      </c>
      <c r="AH122" s="6">
        <v>9.5289999999999999</v>
      </c>
      <c r="AI122" s="11">
        <f t="shared" si="67"/>
        <v>32.942</v>
      </c>
      <c r="AJ122" s="10">
        <f t="shared" si="68"/>
        <v>12.36</v>
      </c>
      <c r="AK122" s="10">
        <f t="shared" si="69"/>
        <v>0.37520490559164588</v>
      </c>
      <c r="AM122" s="4">
        <f t="shared" si="70"/>
        <v>11.16</v>
      </c>
      <c r="AO122" s="4">
        <f t="shared" si="51"/>
        <v>5.5401162790697671E-2</v>
      </c>
      <c r="AP122" s="4">
        <f t="shared" si="52"/>
        <v>6.1686046511627906E-3</v>
      </c>
      <c r="AQ122" s="4">
        <f t="shared" si="53"/>
        <v>5.8715116279069772E-2</v>
      </c>
      <c r="AR122" s="4">
        <f t="shared" si="54"/>
        <v>6.4883720930232563E-2</v>
      </c>
    </row>
    <row r="123" spans="1:44" s="4" customFormat="1" x14ac:dyDescent="0.25">
      <c r="A123" s="4" t="s">
        <v>138</v>
      </c>
      <c r="B123" s="4" t="s">
        <v>188</v>
      </c>
      <c r="C123" s="4">
        <v>28</v>
      </c>
      <c r="D123" s="4">
        <v>149</v>
      </c>
      <c r="E123" s="4" t="s">
        <v>23</v>
      </c>
      <c r="F123" s="10">
        <v>83</v>
      </c>
      <c r="G123" s="10">
        <v>44.1</v>
      </c>
      <c r="H123" s="6">
        <v>1.339</v>
      </c>
      <c r="I123" s="4">
        <v>0.36199999999999999</v>
      </c>
      <c r="J123" s="6">
        <v>1.4470000000000001</v>
      </c>
      <c r="K123" s="10">
        <f t="shared" si="71"/>
        <v>0.25017277125086385</v>
      </c>
      <c r="L123" s="10">
        <f t="shared" si="56"/>
        <v>0.2703510082150859</v>
      </c>
      <c r="M123" s="6">
        <v>11.066000000000001</v>
      </c>
      <c r="N123" s="11">
        <f t="shared" si="57"/>
        <v>12.405000000000001</v>
      </c>
      <c r="O123" s="11">
        <v>6.492</v>
      </c>
      <c r="P123" s="4">
        <v>2.3889999999999998</v>
      </c>
      <c r="Q123" s="10">
        <f t="shared" si="58"/>
        <v>2.7509999999999999</v>
      </c>
      <c r="R123" s="10">
        <v>1.173</v>
      </c>
      <c r="S123" s="10">
        <f t="shared" si="59"/>
        <v>0.22176541717049575</v>
      </c>
      <c r="T123" s="10">
        <f t="shared" si="60"/>
        <v>0.18068391866913125</v>
      </c>
      <c r="U123">
        <f t="shared" si="61"/>
        <v>7.0758738277919866</v>
      </c>
      <c r="V123">
        <f t="shared" si="62"/>
        <v>2.1151885830784916</v>
      </c>
      <c r="W123" s="6">
        <v>1.75</v>
      </c>
      <c r="X123" s="6">
        <v>1.522</v>
      </c>
      <c r="Y123" s="4">
        <v>0.64</v>
      </c>
      <c r="Z123" s="10">
        <f t="shared" si="63"/>
        <v>0.42049934296977659</v>
      </c>
      <c r="AA123" s="10">
        <f t="shared" si="64"/>
        <v>0.36571428571428571</v>
      </c>
      <c r="AB123" s="6">
        <v>8.7409999999999997</v>
      </c>
      <c r="AC123" s="6">
        <v>239.77500000000001</v>
      </c>
      <c r="AD123" s="4">
        <v>3.6280000000000001</v>
      </c>
      <c r="AE123" s="10">
        <f t="shared" si="65"/>
        <v>27.431071959730009</v>
      </c>
      <c r="AF123" s="10">
        <f t="shared" si="66"/>
        <v>0.41505548564237504</v>
      </c>
      <c r="AG123" s="6">
        <v>26.416</v>
      </c>
      <c r="AH123" s="4">
        <v>8.66</v>
      </c>
      <c r="AI123" s="11">
        <f t="shared" si="67"/>
        <v>36.906999999999996</v>
      </c>
      <c r="AJ123" s="10">
        <f t="shared" si="68"/>
        <v>12.928000000000001</v>
      </c>
      <c r="AK123" s="10">
        <f t="shared" si="69"/>
        <v>0.35028585363210235</v>
      </c>
      <c r="AM123" s="4">
        <f t="shared" si="70"/>
        <v>3.9239999999999999</v>
      </c>
      <c r="AO123" s="4">
        <f t="shared" si="51"/>
        <v>5.8120805369127518E-2</v>
      </c>
      <c r="AP123" s="4">
        <f t="shared" si="52"/>
        <v>7.8724832214765103E-3</v>
      </c>
      <c r="AQ123" s="4">
        <f t="shared" si="53"/>
        <v>1.8463087248322147E-2</v>
      </c>
      <c r="AR123" s="4">
        <f t="shared" si="54"/>
        <v>2.6335570469798657E-2</v>
      </c>
    </row>
    <row r="124" spans="1:44" s="4" customFormat="1" x14ac:dyDescent="0.25">
      <c r="A124" s="4" t="s">
        <v>139</v>
      </c>
      <c r="B124" s="4" t="s">
        <v>188</v>
      </c>
      <c r="C124" s="4">
        <v>29</v>
      </c>
      <c r="D124" s="4">
        <v>172</v>
      </c>
      <c r="E124" s="4" t="s">
        <v>19</v>
      </c>
      <c r="F124" s="10">
        <v>77</v>
      </c>
      <c r="G124" s="10">
        <v>53.5</v>
      </c>
      <c r="H124" s="6">
        <v>0.58699999999999997</v>
      </c>
      <c r="I124" s="6">
        <v>0.17</v>
      </c>
      <c r="J124" s="6">
        <v>0.75700000000000001</v>
      </c>
      <c r="K124" s="10">
        <f t="shared" si="71"/>
        <v>0.22457067371202116</v>
      </c>
      <c r="L124" s="10">
        <f t="shared" si="56"/>
        <v>0.28960817717206139</v>
      </c>
      <c r="M124" s="6">
        <v>15.590999999999999</v>
      </c>
      <c r="N124" s="11">
        <f t="shared" si="57"/>
        <v>16.178000000000001</v>
      </c>
      <c r="O124" s="11">
        <v>1.8049999999999999</v>
      </c>
      <c r="P124" s="6">
        <v>2.7370000000000001</v>
      </c>
      <c r="Q124" s="10">
        <f t="shared" si="58"/>
        <v>2.907</v>
      </c>
      <c r="R124" s="11">
        <v>0.37</v>
      </c>
      <c r="S124" s="10">
        <f t="shared" si="59"/>
        <v>0.17968846581777723</v>
      </c>
      <c r="T124" s="10">
        <f t="shared" si="60"/>
        <v>0.20498614958448755</v>
      </c>
      <c r="U124">
        <f t="shared" si="61"/>
        <v>20.810810810810811</v>
      </c>
      <c r="V124">
        <f t="shared" si="62"/>
        <v>2.3497101007018615</v>
      </c>
      <c r="W124" s="6">
        <v>0.90500000000000003</v>
      </c>
      <c r="X124" s="6">
        <v>0.875</v>
      </c>
      <c r="Y124" s="6">
        <v>0.32300000000000001</v>
      </c>
      <c r="Z124" s="10">
        <f t="shared" si="63"/>
        <v>0.36914285714285716</v>
      </c>
      <c r="AA124" s="10">
        <f t="shared" si="64"/>
        <v>0.35690607734806629</v>
      </c>
      <c r="AB124" s="6">
        <v>4.9219999999999997</v>
      </c>
      <c r="AC124" s="6">
        <v>138.43</v>
      </c>
      <c r="AD124" s="6">
        <v>1.7250000000000001</v>
      </c>
      <c r="AE124" s="10">
        <f t="shared" si="65"/>
        <v>28.124746038195859</v>
      </c>
      <c r="AF124" s="10">
        <f t="shared" si="66"/>
        <v>0.35046728971962621</v>
      </c>
      <c r="AG124" s="6">
        <v>11.236000000000001</v>
      </c>
      <c r="AH124" s="6">
        <v>3.742</v>
      </c>
      <c r="AI124" s="11">
        <f t="shared" si="67"/>
        <v>17.063000000000002</v>
      </c>
      <c r="AJ124" s="10">
        <f t="shared" si="68"/>
        <v>5.7900000000000009</v>
      </c>
      <c r="AK124" s="10">
        <f t="shared" si="69"/>
        <v>0.33933071558342615</v>
      </c>
      <c r="AM124" s="4">
        <f t="shared" si="70"/>
        <v>3.2770000000000001</v>
      </c>
      <c r="AO124" s="4">
        <f t="shared" si="51"/>
        <v>2.175581395348837E-2</v>
      </c>
      <c r="AP124" s="4">
        <f t="shared" si="52"/>
        <v>2.1511627906976743E-3</v>
      </c>
      <c r="AQ124" s="4">
        <f t="shared" si="53"/>
        <v>1.6901162790697675E-2</v>
      </c>
      <c r="AR124" s="4">
        <f t="shared" si="54"/>
        <v>1.905232558139535E-2</v>
      </c>
    </row>
    <row r="125" spans="1:44" s="4" customFormat="1" x14ac:dyDescent="0.25">
      <c r="A125" s="4" t="s">
        <v>141</v>
      </c>
      <c r="B125" s="4" t="s">
        <v>188</v>
      </c>
      <c r="C125" s="4">
        <v>30</v>
      </c>
      <c r="D125" s="4">
        <v>172</v>
      </c>
      <c r="E125" s="4" t="s">
        <v>19</v>
      </c>
      <c r="F125" s="10">
        <v>70.5</v>
      </c>
      <c r="G125" s="10">
        <v>93</v>
      </c>
      <c r="H125" s="6">
        <v>2.3540000000000001</v>
      </c>
      <c r="I125" s="6">
        <v>0.751</v>
      </c>
      <c r="J125" s="6">
        <v>2.5190000000000001</v>
      </c>
      <c r="K125" s="10">
        <f t="shared" si="71"/>
        <v>0.29813418023025007</v>
      </c>
      <c r="L125" s="10">
        <f t="shared" si="56"/>
        <v>0.31903143585386573</v>
      </c>
      <c r="M125" s="6">
        <v>32.83</v>
      </c>
      <c r="N125" s="11">
        <f t="shared" si="57"/>
        <v>35.183999999999997</v>
      </c>
      <c r="O125" s="11">
        <v>14.48</v>
      </c>
      <c r="P125" s="6">
        <v>6.9009999999999998</v>
      </c>
      <c r="Q125" s="10">
        <f t="shared" si="58"/>
        <v>7.6520000000000001</v>
      </c>
      <c r="R125" s="11">
        <v>2.8340000000000001</v>
      </c>
      <c r="S125" s="10">
        <f t="shared" si="59"/>
        <v>0.21748522055479766</v>
      </c>
      <c r="T125" s="10">
        <f t="shared" si="60"/>
        <v>0.19571823204419889</v>
      </c>
      <c r="U125">
        <f t="shared" si="61"/>
        <v>2.4876499647141848</v>
      </c>
      <c r="V125">
        <f t="shared" si="62"/>
        <v>0.6723250047682624</v>
      </c>
      <c r="W125" s="6">
        <v>2.4590000000000001</v>
      </c>
      <c r="X125" s="6">
        <v>2.2959999999999998</v>
      </c>
      <c r="Y125" s="6">
        <v>0.90400000000000003</v>
      </c>
      <c r="Z125" s="10">
        <f t="shared" si="63"/>
        <v>0.39372822299651572</v>
      </c>
      <c r="AA125" s="10">
        <f t="shared" si="64"/>
        <v>0.3676291175274502</v>
      </c>
      <c r="AB125" s="6">
        <v>6.976</v>
      </c>
      <c r="AC125" s="6">
        <v>194.27500000000001</v>
      </c>
      <c r="AD125" s="6">
        <v>3.0110000000000001</v>
      </c>
      <c r="AE125" s="10">
        <f t="shared" si="65"/>
        <v>27.84905389908257</v>
      </c>
      <c r="AF125" s="10">
        <f t="shared" si="66"/>
        <v>0.43162270642201839</v>
      </c>
      <c r="AG125" s="6">
        <v>47.869</v>
      </c>
      <c r="AH125" s="6">
        <v>17.390999999999998</v>
      </c>
      <c r="AI125" s="11">
        <f t="shared" si="67"/>
        <v>57.304000000000002</v>
      </c>
      <c r="AJ125" s="10">
        <f t="shared" si="68"/>
        <v>21.305999999999997</v>
      </c>
      <c r="AK125" s="10">
        <f t="shared" si="69"/>
        <v>0.37180650565405549</v>
      </c>
      <c r="AM125" s="4">
        <f t="shared" si="70"/>
        <v>10.486000000000001</v>
      </c>
      <c r="AO125" s="4">
        <f t="shared" si="51"/>
        <v>0.10111046511627907</v>
      </c>
      <c r="AP125" s="4">
        <f t="shared" si="52"/>
        <v>1.6476744186046513E-2</v>
      </c>
      <c r="AQ125" s="4">
        <f t="shared" si="53"/>
        <v>4.4488372093023254E-2</v>
      </c>
      <c r="AR125" s="4">
        <f t="shared" si="54"/>
        <v>6.0965116279069774E-2</v>
      </c>
    </row>
    <row r="126" spans="1:44" s="4" customFormat="1" x14ac:dyDescent="0.25">
      <c r="A126" s="4" t="s">
        <v>142</v>
      </c>
      <c r="B126" s="4" t="s">
        <v>188</v>
      </c>
      <c r="C126" s="4">
        <v>31</v>
      </c>
      <c r="D126" s="4">
        <v>149</v>
      </c>
      <c r="E126" s="4" t="s">
        <v>23</v>
      </c>
      <c r="F126" s="10">
        <v>86.5</v>
      </c>
      <c r="G126" s="10">
        <v>57.7</v>
      </c>
      <c r="H126" s="6">
        <v>1.855</v>
      </c>
      <c r="I126" s="6">
        <v>0.51</v>
      </c>
      <c r="J126" s="6">
        <v>2.3170000000000002</v>
      </c>
      <c r="K126" s="10">
        <f t="shared" si="71"/>
        <v>0.22011221406991799</v>
      </c>
      <c r="L126" s="10">
        <f t="shared" si="56"/>
        <v>0.27493261455525608</v>
      </c>
      <c r="M126" s="6">
        <v>10.526</v>
      </c>
      <c r="N126" s="11">
        <f t="shared" si="57"/>
        <v>12.381</v>
      </c>
      <c r="O126" s="11">
        <v>3.7149999999999999</v>
      </c>
      <c r="P126" s="6">
        <v>2.1739999999999999</v>
      </c>
      <c r="Q126" s="10">
        <f t="shared" si="58"/>
        <v>2.6840000000000002</v>
      </c>
      <c r="R126" s="11">
        <v>0.66200000000000003</v>
      </c>
      <c r="S126" s="10">
        <f t="shared" si="59"/>
        <v>0.21678378160084</v>
      </c>
      <c r="T126" s="10">
        <f t="shared" si="60"/>
        <v>0.17819650067294754</v>
      </c>
      <c r="U126">
        <f t="shared" si="61"/>
        <v>13.066465256797583</v>
      </c>
      <c r="V126">
        <f t="shared" si="62"/>
        <v>2.5851763299462043</v>
      </c>
      <c r="W126" s="6">
        <v>1.546</v>
      </c>
      <c r="X126" s="6">
        <v>1.3049999999999999</v>
      </c>
      <c r="Y126" s="6">
        <v>0.54500000000000004</v>
      </c>
      <c r="Z126" s="10">
        <f t="shared" si="63"/>
        <v>0.41762452107279696</v>
      </c>
      <c r="AA126" s="10">
        <f t="shared" si="64"/>
        <v>0.35252263906856407</v>
      </c>
      <c r="AB126" s="6">
        <v>6.7130000000000001</v>
      </c>
      <c r="AC126" s="6">
        <v>216.15600000000001</v>
      </c>
      <c r="AD126" s="6">
        <v>2.6720000000000002</v>
      </c>
      <c r="AE126" s="10">
        <f t="shared" si="65"/>
        <v>32.199612691792048</v>
      </c>
      <c r="AF126" s="10">
        <f t="shared" si="66"/>
        <v>0.39803366602115303</v>
      </c>
      <c r="AG126" s="6">
        <v>21.332000000000001</v>
      </c>
      <c r="AH126" s="6">
        <v>7.157</v>
      </c>
      <c r="AI126" s="11">
        <f t="shared" si="67"/>
        <v>29.591000000000001</v>
      </c>
      <c r="AJ126" s="10">
        <f t="shared" si="68"/>
        <v>10.374000000000001</v>
      </c>
      <c r="AK126" s="10">
        <f t="shared" si="69"/>
        <v>0.35057956811192592</v>
      </c>
      <c r="AM126" s="4">
        <f t="shared" si="70"/>
        <v>3.3460000000000001</v>
      </c>
      <c r="AO126" s="4">
        <f t="shared" si="51"/>
        <v>4.8033557046979869E-2</v>
      </c>
      <c r="AP126" s="4">
        <f t="shared" si="52"/>
        <v>4.4429530201342288E-3</v>
      </c>
      <c r="AQ126" s="4">
        <f t="shared" si="53"/>
        <v>1.8013422818791949E-2</v>
      </c>
      <c r="AR126" s="4">
        <f t="shared" si="54"/>
        <v>2.2456375838926176E-2</v>
      </c>
    </row>
    <row r="127" spans="1:44" s="4" customFormat="1" x14ac:dyDescent="0.25">
      <c r="A127" s="4" t="s">
        <v>143</v>
      </c>
      <c r="B127" s="4" t="s">
        <v>188</v>
      </c>
      <c r="C127" s="4">
        <v>32</v>
      </c>
      <c r="D127" s="4">
        <v>149</v>
      </c>
      <c r="E127" s="4" t="s">
        <v>23</v>
      </c>
      <c r="F127" s="10">
        <v>86</v>
      </c>
      <c r="G127" s="10">
        <v>76</v>
      </c>
      <c r="H127" s="6">
        <v>4.7590000000000003</v>
      </c>
      <c r="I127" s="6">
        <v>4.601</v>
      </c>
      <c r="J127" s="6">
        <v>5.25</v>
      </c>
      <c r="K127" s="10">
        <f t="shared" si="71"/>
        <v>0.87638095238095237</v>
      </c>
      <c r="L127" s="10">
        <f t="shared" si="56"/>
        <v>0.96679974784618605</v>
      </c>
      <c r="M127" s="6">
        <v>32.737000000000002</v>
      </c>
      <c r="N127" s="11">
        <f t="shared" si="57"/>
        <v>37.496000000000002</v>
      </c>
      <c r="O127" s="11">
        <v>8.7370000000000001</v>
      </c>
      <c r="P127" s="6">
        <v>7.4690000000000003</v>
      </c>
      <c r="Q127" s="10">
        <f t="shared" si="58"/>
        <v>12.07</v>
      </c>
      <c r="R127" s="11">
        <v>1.206</v>
      </c>
      <c r="S127" s="10">
        <f t="shared" si="59"/>
        <v>0.32190100277362915</v>
      </c>
      <c r="T127" s="10">
        <f t="shared" si="60"/>
        <v>0.1380336499942772</v>
      </c>
      <c r="U127">
        <f t="shared" si="61"/>
        <v>7.1310116086235489</v>
      </c>
      <c r="V127">
        <f t="shared" si="62"/>
        <v>0.64778547755347993</v>
      </c>
      <c r="W127" s="6">
        <v>2.8069999999999999</v>
      </c>
      <c r="X127" s="6">
        <v>2.3639999999999999</v>
      </c>
      <c r="Y127" s="6">
        <v>1.121</v>
      </c>
      <c r="Z127" s="10">
        <f t="shared" si="63"/>
        <v>0.47419627749576992</v>
      </c>
      <c r="AA127" s="10">
        <f t="shared" si="64"/>
        <v>0.39935874599216248</v>
      </c>
      <c r="AB127" s="6">
        <v>9.5</v>
      </c>
      <c r="AC127" s="6">
        <v>292.33999999999997</v>
      </c>
      <c r="AD127" s="6">
        <v>3.9420000000000002</v>
      </c>
      <c r="AE127" s="10">
        <f t="shared" si="65"/>
        <v>30.772631578947365</v>
      </c>
      <c r="AF127" s="10">
        <f t="shared" si="66"/>
        <v>0.41494736842105268</v>
      </c>
      <c r="AG127" s="6">
        <v>78.664000000000001</v>
      </c>
      <c r="AH127" s="6">
        <v>27.77</v>
      </c>
      <c r="AI127" s="11">
        <f t="shared" si="67"/>
        <v>90.971000000000004</v>
      </c>
      <c r="AJ127" s="10">
        <f t="shared" si="68"/>
        <v>32.832999999999998</v>
      </c>
      <c r="AK127" s="10">
        <f t="shared" si="69"/>
        <v>0.3609172153763287</v>
      </c>
      <c r="AM127" s="4">
        <f t="shared" si="70"/>
        <v>13.276</v>
      </c>
      <c r="AO127" s="4">
        <f t="shared" si="51"/>
        <v>0.18637583892617449</v>
      </c>
      <c r="AP127" s="4">
        <f t="shared" si="52"/>
        <v>8.0939597315436238E-3</v>
      </c>
      <c r="AQ127" s="4">
        <f t="shared" si="53"/>
        <v>8.1006711409395971E-2</v>
      </c>
      <c r="AR127" s="4">
        <f t="shared" si="54"/>
        <v>8.91006711409396E-2</v>
      </c>
    </row>
    <row r="128" spans="1:44" s="4" customFormat="1" x14ac:dyDescent="0.25">
      <c r="A128" s="4" t="s">
        <v>144</v>
      </c>
      <c r="B128" s="4" t="s">
        <v>188</v>
      </c>
      <c r="C128" s="4">
        <v>33</v>
      </c>
      <c r="D128" s="4">
        <v>172</v>
      </c>
      <c r="E128" s="4" t="s">
        <v>21</v>
      </c>
      <c r="F128" s="10">
        <v>73.5</v>
      </c>
      <c r="G128" s="10">
        <v>68.5</v>
      </c>
      <c r="H128" s="6">
        <v>4.3689999999999998</v>
      </c>
      <c r="I128" s="6">
        <v>1.5740000000000001</v>
      </c>
      <c r="J128" s="6">
        <v>4.0110000000000001</v>
      </c>
      <c r="K128" s="10">
        <f t="shared" si="71"/>
        <v>0.39242084268262278</v>
      </c>
      <c r="L128" s="10">
        <f t="shared" si="56"/>
        <v>0.36026550698100257</v>
      </c>
      <c r="M128" s="6">
        <v>35.975000000000001</v>
      </c>
      <c r="N128" s="11">
        <f t="shared" si="57"/>
        <v>40.344000000000001</v>
      </c>
      <c r="O128" s="11">
        <v>6.774</v>
      </c>
      <c r="P128" s="6">
        <v>12.5</v>
      </c>
      <c r="Q128" s="10">
        <f t="shared" si="58"/>
        <v>14.074</v>
      </c>
      <c r="R128" s="11">
        <v>1.1850000000000001</v>
      </c>
      <c r="S128" s="10">
        <f t="shared" si="59"/>
        <v>0.34884989093793378</v>
      </c>
      <c r="T128" s="10">
        <f t="shared" si="60"/>
        <v>0.17493356953055803</v>
      </c>
      <c r="U128">
        <f t="shared" si="61"/>
        <v>6.2025316455696196</v>
      </c>
      <c r="V128">
        <f t="shared" si="62"/>
        <v>0.48168294121502059</v>
      </c>
      <c r="W128" s="6">
        <v>2.7349999999999999</v>
      </c>
      <c r="X128" s="6">
        <v>2.52</v>
      </c>
      <c r="Y128" s="6">
        <v>1.1020000000000001</v>
      </c>
      <c r="Z128" s="10">
        <f t="shared" si="63"/>
        <v>0.43730158730158736</v>
      </c>
      <c r="AA128" s="10">
        <f t="shared" si="64"/>
        <v>0.40292504570383919</v>
      </c>
      <c r="AB128" s="6">
        <v>10.702</v>
      </c>
      <c r="AC128" s="6">
        <v>282.18</v>
      </c>
      <c r="AD128" s="6">
        <v>4.8250000000000002</v>
      </c>
      <c r="AE128" s="10">
        <f t="shared" si="65"/>
        <v>26.367034199215102</v>
      </c>
      <c r="AF128" s="10">
        <f t="shared" si="66"/>
        <v>0.45085030835357881</v>
      </c>
      <c r="AG128" s="6">
        <v>61.832000000000001</v>
      </c>
      <c r="AH128" s="6">
        <v>24.314</v>
      </c>
      <c r="AI128" s="11">
        <f t="shared" si="67"/>
        <v>75.269000000000005</v>
      </c>
      <c r="AJ128" s="10">
        <f t="shared" si="68"/>
        <v>30.241</v>
      </c>
      <c r="AK128" s="10">
        <f t="shared" si="69"/>
        <v>0.40177230998153285</v>
      </c>
      <c r="AM128" s="4">
        <f t="shared" si="70"/>
        <v>15.259</v>
      </c>
      <c r="AO128" s="4">
        <f t="shared" si="51"/>
        <v>0.14136046511627906</v>
      </c>
      <c r="AP128" s="4">
        <f t="shared" si="52"/>
        <v>6.8895348837209307E-3</v>
      </c>
      <c r="AQ128" s="4">
        <f t="shared" si="53"/>
        <v>8.1825581395348831E-2</v>
      </c>
      <c r="AR128" s="4">
        <f t="shared" si="54"/>
        <v>8.8715116279069764E-2</v>
      </c>
    </row>
    <row r="129" spans="1:44" s="4" customFormat="1" x14ac:dyDescent="0.25">
      <c r="A129" s="4" t="s">
        <v>145</v>
      </c>
      <c r="B129" s="4" t="s">
        <v>188</v>
      </c>
      <c r="C129" s="4">
        <v>34</v>
      </c>
      <c r="D129" s="4">
        <v>172</v>
      </c>
      <c r="E129" s="4" t="s">
        <v>21</v>
      </c>
      <c r="F129" s="10">
        <v>70.7</v>
      </c>
      <c r="G129" s="10">
        <v>55.5</v>
      </c>
      <c r="H129" s="6">
        <v>3.4860000000000002</v>
      </c>
      <c r="I129" s="6">
        <v>1.135</v>
      </c>
      <c r="J129" s="6">
        <v>3.2160000000000002</v>
      </c>
      <c r="K129" s="10">
        <f t="shared" si="71"/>
        <v>0.3529228855721393</v>
      </c>
      <c r="L129" s="10">
        <f t="shared" si="56"/>
        <v>0.32558806655192196</v>
      </c>
      <c r="M129" s="6">
        <v>35.408000000000001</v>
      </c>
      <c r="N129" s="11">
        <f t="shared" si="57"/>
        <v>38.893999999999998</v>
      </c>
      <c r="O129" s="11">
        <v>6.9770000000000003</v>
      </c>
      <c r="P129" s="6">
        <v>11.368</v>
      </c>
      <c r="Q129" s="10">
        <f t="shared" si="58"/>
        <v>12.503</v>
      </c>
      <c r="R129" s="11">
        <v>2.1749999999999998</v>
      </c>
      <c r="S129" s="10">
        <f t="shared" si="59"/>
        <v>0.32146346480176891</v>
      </c>
      <c r="T129" s="10">
        <f t="shared" si="60"/>
        <v>0.31173856958578183</v>
      </c>
      <c r="U129">
        <f t="shared" si="61"/>
        <v>3.2505747126436786</v>
      </c>
      <c r="V129">
        <f t="shared" si="62"/>
        <v>0.48167325248671483</v>
      </c>
      <c r="W129" s="6">
        <v>2.798</v>
      </c>
      <c r="X129" s="6">
        <v>2.6259999999999999</v>
      </c>
      <c r="Y129" s="6">
        <v>1.0489999999999999</v>
      </c>
      <c r="Z129" s="10">
        <f t="shared" si="63"/>
        <v>0.39946686976389945</v>
      </c>
      <c r="AA129" s="10">
        <f t="shared" si="64"/>
        <v>0.37491065046461758</v>
      </c>
      <c r="AB129" s="6">
        <v>9.5310000000000006</v>
      </c>
      <c r="AC129" s="6">
        <v>301.28100000000001</v>
      </c>
      <c r="AD129" s="6">
        <v>3.794</v>
      </c>
      <c r="AE129" s="10">
        <f t="shared" si="65"/>
        <v>31.610638967579476</v>
      </c>
      <c r="AF129" s="10">
        <f t="shared" si="66"/>
        <v>0.39806945755954254</v>
      </c>
      <c r="AG129" s="6">
        <v>47.508000000000003</v>
      </c>
      <c r="AH129" s="6">
        <v>17.036000000000001</v>
      </c>
      <c r="AI129" s="11">
        <f t="shared" si="67"/>
        <v>59.837000000000003</v>
      </c>
      <c r="AJ129" s="10">
        <f t="shared" si="68"/>
        <v>21.879000000000001</v>
      </c>
      <c r="AK129" s="10">
        <f t="shared" si="69"/>
        <v>0.36564333104935076</v>
      </c>
      <c r="AM129" s="4">
        <f t="shared" si="70"/>
        <v>14.678000000000001</v>
      </c>
      <c r="AO129" s="4">
        <f t="shared" si="51"/>
        <v>9.904651162790698E-2</v>
      </c>
      <c r="AP129" s="4">
        <f t="shared" si="52"/>
        <v>1.2645348837209301E-2</v>
      </c>
      <c r="AQ129" s="4">
        <f t="shared" si="53"/>
        <v>7.2691860465116276E-2</v>
      </c>
      <c r="AR129" s="4">
        <f t="shared" si="54"/>
        <v>8.5337209302325592E-2</v>
      </c>
    </row>
    <row r="130" spans="1:44" s="4" customFormat="1" x14ac:dyDescent="0.25">
      <c r="A130" s="4" t="s">
        <v>146</v>
      </c>
      <c r="B130" s="4" t="s">
        <v>188</v>
      </c>
      <c r="C130" s="4">
        <v>35</v>
      </c>
      <c r="D130" s="4">
        <v>172</v>
      </c>
      <c r="E130" s="4" t="s">
        <v>19</v>
      </c>
      <c r="F130" s="10">
        <v>75.5</v>
      </c>
      <c r="G130" s="10">
        <v>88</v>
      </c>
      <c r="H130" s="6">
        <v>2.157</v>
      </c>
      <c r="I130" s="6">
        <v>0.66</v>
      </c>
      <c r="J130" s="6">
        <v>2.0059999999999998</v>
      </c>
      <c r="K130" s="10">
        <f t="shared" si="71"/>
        <v>0.32901296111665013</v>
      </c>
      <c r="L130" s="10">
        <f t="shared" si="56"/>
        <v>0.305980528511822</v>
      </c>
      <c r="M130" s="6">
        <v>29.251999999999999</v>
      </c>
      <c r="N130" s="11">
        <f t="shared" si="57"/>
        <v>31.408999999999999</v>
      </c>
      <c r="O130" s="11">
        <v>25.905000000000001</v>
      </c>
      <c r="P130" s="6">
        <v>6.92</v>
      </c>
      <c r="Q130" s="10">
        <f t="shared" si="58"/>
        <v>7.58</v>
      </c>
      <c r="R130" s="11">
        <v>5.6719999999999997</v>
      </c>
      <c r="S130" s="10">
        <f t="shared" si="59"/>
        <v>0.2413321022636824</v>
      </c>
      <c r="T130" s="10">
        <f t="shared" si="60"/>
        <v>0.21895386990928389</v>
      </c>
      <c r="U130">
        <f t="shared" si="61"/>
        <v>1.3311001410437235</v>
      </c>
      <c r="V130">
        <f t="shared" si="62"/>
        <v>0.56972532447932389</v>
      </c>
      <c r="W130" s="6">
        <v>2.4039999999999999</v>
      </c>
      <c r="X130" s="6">
        <v>2.27</v>
      </c>
      <c r="Y130" s="6">
        <v>0.872</v>
      </c>
      <c r="Z130" s="10">
        <f t="shared" si="63"/>
        <v>0.38414096916299562</v>
      </c>
      <c r="AA130" s="10">
        <f t="shared" si="64"/>
        <v>0.36272878535773712</v>
      </c>
      <c r="AB130" s="6">
        <v>5.3209999999999997</v>
      </c>
      <c r="AC130" s="6">
        <v>150.84899999999999</v>
      </c>
      <c r="AD130" s="6">
        <v>2.3279999999999998</v>
      </c>
      <c r="AE130" s="10">
        <f t="shared" si="65"/>
        <v>28.349746288291673</v>
      </c>
      <c r="AF130" s="10">
        <f t="shared" si="66"/>
        <v>0.43751174591242248</v>
      </c>
      <c r="AG130" s="6">
        <v>61.39</v>
      </c>
      <c r="AH130" s="6">
        <v>23.137</v>
      </c>
      <c r="AI130" s="11">
        <f t="shared" si="67"/>
        <v>69.114999999999995</v>
      </c>
      <c r="AJ130" s="10">
        <f t="shared" si="68"/>
        <v>26.337</v>
      </c>
      <c r="AK130" s="10">
        <f t="shared" si="69"/>
        <v>0.38106055125515448</v>
      </c>
      <c r="AM130" s="4">
        <f t="shared" si="70"/>
        <v>13.251999999999999</v>
      </c>
      <c r="AO130" s="4">
        <f t="shared" si="51"/>
        <v>0.13451744186046513</v>
      </c>
      <c r="AP130" s="4">
        <f t="shared" si="52"/>
        <v>3.2976744186046507E-2</v>
      </c>
      <c r="AQ130" s="4">
        <f t="shared" si="53"/>
        <v>4.4069767441860468E-2</v>
      </c>
      <c r="AR130" s="4">
        <f t="shared" si="54"/>
        <v>7.7046511627906974E-2</v>
      </c>
    </row>
    <row r="131" spans="1:44" s="4" customFormat="1" x14ac:dyDescent="0.25">
      <c r="A131" s="4" t="s">
        <v>147</v>
      </c>
      <c r="B131" s="4" t="s">
        <v>188</v>
      </c>
      <c r="C131" s="4">
        <v>36</v>
      </c>
      <c r="D131" s="4">
        <v>172</v>
      </c>
      <c r="E131" s="4" t="s">
        <v>21</v>
      </c>
      <c r="F131" s="10">
        <v>75</v>
      </c>
      <c r="G131" s="10">
        <v>57</v>
      </c>
      <c r="H131" s="6">
        <v>4.056</v>
      </c>
      <c r="I131" s="6">
        <v>1.425</v>
      </c>
      <c r="J131" s="6">
        <v>3.9180000000000001</v>
      </c>
      <c r="K131" s="10">
        <f t="shared" si="71"/>
        <v>0.36370597243491576</v>
      </c>
      <c r="L131" s="10">
        <f t="shared" ref="L131:L143" si="72">I131/H131</f>
        <v>0.35133136094674555</v>
      </c>
      <c r="M131" s="6">
        <v>28.88</v>
      </c>
      <c r="N131" s="11">
        <f t="shared" ref="N131:N143" si="73">M131+H131</f>
        <v>32.936</v>
      </c>
      <c r="O131" s="11">
        <v>7.3310000000000004</v>
      </c>
      <c r="P131" s="6">
        <v>9.64</v>
      </c>
      <c r="Q131" s="10">
        <f t="shared" ref="Q131:Q143" si="74">P131+I131</f>
        <v>11.065000000000001</v>
      </c>
      <c r="R131" s="11">
        <v>1.87</v>
      </c>
      <c r="S131" s="10">
        <f t="shared" ref="S131:S143" si="75">Q131/N131</f>
        <v>0.33595457857663352</v>
      </c>
      <c r="T131" s="10">
        <f t="shared" ref="T131:T143" si="76">R131/O131</f>
        <v>0.25508116218796889</v>
      </c>
      <c r="U131">
        <f t="shared" ref="U131:U143" si="77">F131/10/R131</f>
        <v>4.0106951871657754</v>
      </c>
      <c r="V131">
        <f t="shared" ref="V131:V143" si="78">F131/10/(R131 +Q131)</f>
        <v>0.57982218786238882</v>
      </c>
      <c r="W131" s="6">
        <v>1.9630000000000001</v>
      </c>
      <c r="X131" s="6">
        <v>1.825</v>
      </c>
      <c r="Y131" s="6">
        <v>0.78100000000000003</v>
      </c>
      <c r="Z131" s="10">
        <f t="shared" ref="Z131:Z143" si="79">Y131/X131</f>
        <v>0.42794520547945208</v>
      </c>
      <c r="AA131" s="10">
        <f t="shared" ref="AA131:AA143" si="80">Y131/W131</f>
        <v>0.39786041772796737</v>
      </c>
      <c r="AB131" s="6">
        <v>11.831</v>
      </c>
      <c r="AC131" s="6">
        <v>326.95400000000001</v>
      </c>
      <c r="AD131" s="6">
        <v>4.524</v>
      </c>
      <c r="AE131" s="10">
        <f t="shared" ref="AE131:AE143" si="81">AC131/AB131</f>
        <v>27.635364719803906</v>
      </c>
      <c r="AF131" s="10">
        <f t="shared" ref="AF131:AF143" si="82">AD131/AB131</f>
        <v>0.38238525906516779</v>
      </c>
      <c r="AG131" s="6">
        <v>35.911999999999999</v>
      </c>
      <c r="AH131" s="6">
        <v>12.795</v>
      </c>
      <c r="AI131" s="11">
        <f t="shared" ref="AI131:AI143" si="83">AG131+AB131+W131</f>
        <v>49.705999999999996</v>
      </c>
      <c r="AJ131" s="10">
        <f t="shared" ref="AJ131:AJ143" si="84">AH131+AD131+Y131</f>
        <v>18.099999999999998</v>
      </c>
      <c r="AK131" s="10">
        <f t="shared" ref="AK131:AK143" si="85">AJ131/AI131</f>
        <v>0.36414114996177521</v>
      </c>
      <c r="AM131" s="4">
        <f t="shared" ref="AM131:AM143" si="86">Q131+R131</f>
        <v>12.935000000000002</v>
      </c>
      <c r="AO131" s="4">
        <f t="shared" si="51"/>
        <v>7.4389534883720923E-2</v>
      </c>
      <c r="AP131" s="4">
        <f t="shared" si="52"/>
        <v>1.0872093023255815E-2</v>
      </c>
      <c r="AQ131" s="4">
        <f t="shared" si="53"/>
        <v>6.4331395348837223E-2</v>
      </c>
      <c r="AR131" s="4">
        <f t="shared" si="54"/>
        <v>7.5203488372093036E-2</v>
      </c>
    </row>
    <row r="132" spans="1:44" s="4" customFormat="1" x14ac:dyDescent="0.25">
      <c r="A132" s="4" t="s">
        <v>148</v>
      </c>
      <c r="B132" s="4" t="s">
        <v>188</v>
      </c>
      <c r="C132" s="4">
        <v>37</v>
      </c>
      <c r="D132" s="4">
        <v>149</v>
      </c>
      <c r="E132" s="4" t="s">
        <v>23</v>
      </c>
      <c r="F132" s="10">
        <v>81</v>
      </c>
      <c r="G132" s="10">
        <v>53</v>
      </c>
      <c r="H132" s="6">
        <v>1.5469999999999999</v>
      </c>
      <c r="I132" s="4">
        <v>0.41399999999999998</v>
      </c>
      <c r="J132" s="6">
        <v>1.502</v>
      </c>
      <c r="K132" s="10">
        <f t="shared" si="71"/>
        <v>0.27563249001331558</v>
      </c>
      <c r="L132" s="10">
        <f t="shared" si="72"/>
        <v>0.26761473820297349</v>
      </c>
      <c r="M132" s="6">
        <v>12.177</v>
      </c>
      <c r="N132" s="11">
        <f t="shared" si="73"/>
        <v>13.724</v>
      </c>
      <c r="O132" s="11">
        <v>7.2510000000000003</v>
      </c>
      <c r="P132" s="4">
        <v>2.44</v>
      </c>
      <c r="Q132" s="10">
        <f t="shared" si="74"/>
        <v>2.8540000000000001</v>
      </c>
      <c r="R132" s="10">
        <v>1.7649999999999999</v>
      </c>
      <c r="S132" s="10">
        <f t="shared" si="75"/>
        <v>0.20795686388807927</v>
      </c>
      <c r="T132" s="10">
        <f t="shared" si="76"/>
        <v>0.24341470142049371</v>
      </c>
      <c r="U132">
        <f t="shared" si="77"/>
        <v>4.5892351274787533</v>
      </c>
      <c r="V132">
        <f t="shared" si="78"/>
        <v>1.7536263260445983</v>
      </c>
      <c r="W132" s="6">
        <v>1.5109999999999999</v>
      </c>
      <c r="X132" s="6">
        <v>1.2909999999999999</v>
      </c>
      <c r="Y132" s="4">
        <v>0.503</v>
      </c>
      <c r="Z132" s="10">
        <f t="shared" si="79"/>
        <v>0.38962044926413636</v>
      </c>
      <c r="AA132" s="10">
        <f t="shared" si="80"/>
        <v>0.33289212442091332</v>
      </c>
      <c r="AB132" s="6">
        <v>8.2520000000000007</v>
      </c>
      <c r="AC132" s="6">
        <v>273.82499999999999</v>
      </c>
      <c r="AD132" s="4">
        <v>3.0790000000000002</v>
      </c>
      <c r="AE132" s="10">
        <f t="shared" si="81"/>
        <v>33.182864760058166</v>
      </c>
      <c r="AF132" s="10">
        <f t="shared" si="82"/>
        <v>0.37312166747455161</v>
      </c>
      <c r="AG132" s="6">
        <v>29.908000000000001</v>
      </c>
      <c r="AH132" s="4">
        <v>8.9610000000000003</v>
      </c>
      <c r="AI132" s="11">
        <f t="shared" si="83"/>
        <v>39.671000000000006</v>
      </c>
      <c r="AJ132" s="10">
        <f t="shared" si="84"/>
        <v>12.543000000000001</v>
      </c>
      <c r="AK132" s="10">
        <f t="shared" si="85"/>
        <v>0.316175543848151</v>
      </c>
      <c r="AM132" s="4">
        <f t="shared" si="86"/>
        <v>4.6189999999999998</v>
      </c>
      <c r="AO132" s="4">
        <f t="shared" ref="AO132:AO143" si="87">AH132/D132</f>
        <v>6.0140939597315438E-2</v>
      </c>
      <c r="AP132" s="4">
        <f t="shared" ref="AP132:AP143" si="88">R132/D132</f>
        <v>1.1845637583892617E-2</v>
      </c>
      <c r="AQ132" s="4">
        <f t="shared" ref="AQ132:AQ143" si="89">Q132/D132</f>
        <v>1.9154362416107382E-2</v>
      </c>
      <c r="AR132" s="4">
        <f t="shared" ref="AR132:AR143" si="90">AM132/D132</f>
        <v>3.1E-2</v>
      </c>
    </row>
    <row r="133" spans="1:44" s="4" customFormat="1" x14ac:dyDescent="0.25">
      <c r="A133" s="4" t="s">
        <v>149</v>
      </c>
      <c r="B133" s="4" t="s">
        <v>188</v>
      </c>
      <c r="C133" s="4">
        <v>38</v>
      </c>
      <c r="D133" s="4">
        <v>172</v>
      </c>
      <c r="E133" s="4" t="s">
        <v>21</v>
      </c>
      <c r="F133" s="10">
        <v>77</v>
      </c>
      <c r="G133" s="10">
        <v>59.5</v>
      </c>
      <c r="H133" s="6">
        <v>4.8529999999999998</v>
      </c>
      <c r="I133" s="6">
        <v>1.339</v>
      </c>
      <c r="J133" s="6">
        <v>4.5229999999999997</v>
      </c>
      <c r="K133" s="10">
        <f t="shared" si="71"/>
        <v>0.29604244970152555</v>
      </c>
      <c r="L133" s="10">
        <f t="shared" si="72"/>
        <v>0.27591180712961055</v>
      </c>
      <c r="M133" s="6">
        <v>38.252000000000002</v>
      </c>
      <c r="N133" s="11">
        <f t="shared" si="73"/>
        <v>43.105000000000004</v>
      </c>
      <c r="O133" s="11">
        <v>11.919</v>
      </c>
      <c r="P133" s="6">
        <v>9.5239999999999991</v>
      </c>
      <c r="Q133" s="10">
        <f t="shared" si="74"/>
        <v>10.863</v>
      </c>
      <c r="R133" s="11">
        <v>2.6379999999999999</v>
      </c>
      <c r="S133" s="10">
        <f t="shared" si="75"/>
        <v>0.25201252754900821</v>
      </c>
      <c r="T133" s="10">
        <f t="shared" si="76"/>
        <v>0.22132729255810049</v>
      </c>
      <c r="U133">
        <f t="shared" si="77"/>
        <v>2.9188779378316907</v>
      </c>
      <c r="V133">
        <f t="shared" si="78"/>
        <v>0.57032812384267839</v>
      </c>
      <c r="W133" s="6">
        <v>2.9780000000000002</v>
      </c>
      <c r="X133" s="6">
        <v>2.7839999999999998</v>
      </c>
      <c r="Y133" s="6">
        <v>0.999</v>
      </c>
      <c r="Z133" s="10">
        <f t="shared" si="79"/>
        <v>0.35883620689655177</v>
      </c>
      <c r="AA133" s="10">
        <f t="shared" si="80"/>
        <v>0.33546004029550031</v>
      </c>
      <c r="AB133" s="6">
        <v>4.742</v>
      </c>
      <c r="AC133" s="6">
        <v>156.15899999999999</v>
      </c>
      <c r="AD133" s="6">
        <v>1.883</v>
      </c>
      <c r="AE133" s="10">
        <f t="shared" si="81"/>
        <v>32.93104175453395</v>
      </c>
      <c r="AF133" s="10">
        <f t="shared" si="82"/>
        <v>0.39708983551244204</v>
      </c>
      <c r="AG133" s="6">
        <v>74.86</v>
      </c>
      <c r="AH133" s="6">
        <v>25.952999999999999</v>
      </c>
      <c r="AI133" s="11">
        <f t="shared" si="83"/>
        <v>82.58</v>
      </c>
      <c r="AJ133" s="10">
        <f t="shared" si="84"/>
        <v>28.834999999999997</v>
      </c>
      <c r="AK133" s="10">
        <f t="shared" si="85"/>
        <v>0.34917655606684422</v>
      </c>
      <c r="AM133" s="4">
        <f t="shared" si="86"/>
        <v>13.500999999999999</v>
      </c>
      <c r="AO133" s="4">
        <f t="shared" si="87"/>
        <v>0.15088953488372092</v>
      </c>
      <c r="AP133" s="4">
        <f t="shared" si="88"/>
        <v>1.533720930232558E-2</v>
      </c>
      <c r="AQ133" s="4">
        <f t="shared" si="89"/>
        <v>6.315697674418605E-2</v>
      </c>
      <c r="AR133" s="4">
        <f t="shared" si="90"/>
        <v>7.8494186046511621E-2</v>
      </c>
    </row>
    <row r="134" spans="1:44" s="4" customFormat="1" x14ac:dyDescent="0.25">
      <c r="A134" s="4" t="s">
        <v>150</v>
      </c>
      <c r="B134" s="4" t="s">
        <v>188</v>
      </c>
      <c r="C134" s="4">
        <v>39</v>
      </c>
      <c r="D134" s="4">
        <v>172</v>
      </c>
      <c r="E134" s="4" t="s">
        <v>21</v>
      </c>
      <c r="F134" s="10">
        <v>88</v>
      </c>
      <c r="G134" s="10">
        <v>62</v>
      </c>
      <c r="H134" s="6">
        <v>4.6050000000000004</v>
      </c>
      <c r="I134" s="4">
        <v>1.4219999999999999</v>
      </c>
      <c r="J134" s="6">
        <v>4.258</v>
      </c>
      <c r="K134" s="10">
        <f t="shared" ref="K134:K143" si="91">I134/J134</f>
        <v>0.3339596054485674</v>
      </c>
      <c r="L134" s="10">
        <f t="shared" si="72"/>
        <v>0.30879478827361562</v>
      </c>
      <c r="M134" s="6">
        <v>40.901000000000003</v>
      </c>
      <c r="N134" s="11">
        <f t="shared" si="73"/>
        <v>45.506</v>
      </c>
      <c r="O134" s="11">
        <v>11.305</v>
      </c>
      <c r="P134" s="4">
        <v>11.728999999999999</v>
      </c>
      <c r="Q134" s="10">
        <f t="shared" si="74"/>
        <v>13.151</v>
      </c>
      <c r="R134" s="10">
        <v>3.0760000000000001</v>
      </c>
      <c r="S134" s="10">
        <f t="shared" si="75"/>
        <v>0.28899485782094669</v>
      </c>
      <c r="T134" s="10">
        <f t="shared" si="76"/>
        <v>0.27209199469261391</v>
      </c>
      <c r="U134">
        <f t="shared" si="77"/>
        <v>2.8608582574772434</v>
      </c>
      <c r="V134">
        <f t="shared" si="78"/>
        <v>0.54230603315461889</v>
      </c>
      <c r="W134" s="6">
        <v>2.7679999999999998</v>
      </c>
      <c r="X134" s="6">
        <v>2.6480000000000001</v>
      </c>
      <c r="Y134" s="4">
        <v>0.95</v>
      </c>
      <c r="Z134" s="10">
        <f t="shared" si="79"/>
        <v>0.35876132930513593</v>
      </c>
      <c r="AA134" s="10">
        <f t="shared" si="80"/>
        <v>0.34320809248554912</v>
      </c>
      <c r="AB134" s="6">
        <v>8.99</v>
      </c>
      <c r="AC134" s="6">
        <v>459.904</v>
      </c>
      <c r="AD134" s="4">
        <v>3.496</v>
      </c>
      <c r="AE134" s="10">
        <f t="shared" si="81"/>
        <v>51.157285873192436</v>
      </c>
      <c r="AF134" s="10">
        <f t="shared" si="82"/>
        <v>0.38887652947719686</v>
      </c>
      <c r="AG134" s="6">
        <v>52.957000000000001</v>
      </c>
      <c r="AH134" s="4">
        <v>18.248000000000001</v>
      </c>
      <c r="AI134" s="11">
        <f t="shared" si="83"/>
        <v>64.715000000000003</v>
      </c>
      <c r="AJ134" s="10">
        <f t="shared" si="84"/>
        <v>22.693999999999999</v>
      </c>
      <c r="AK134" s="10">
        <f t="shared" si="85"/>
        <v>0.35067604110329903</v>
      </c>
      <c r="AM134" s="4">
        <f t="shared" si="86"/>
        <v>16.227</v>
      </c>
      <c r="AO134" s="4">
        <f t="shared" si="87"/>
        <v>0.10609302325581396</v>
      </c>
      <c r="AP134" s="4">
        <f t="shared" si="88"/>
        <v>1.788372093023256E-2</v>
      </c>
      <c r="AQ134" s="4">
        <f t="shared" si="89"/>
        <v>7.6459302325581388E-2</v>
      </c>
      <c r="AR134" s="4">
        <f t="shared" si="90"/>
        <v>9.4343023255813951E-2</v>
      </c>
    </row>
    <row r="135" spans="1:44" s="4" customFormat="1" x14ac:dyDescent="0.25">
      <c r="A135" s="4" t="s">
        <v>152</v>
      </c>
      <c r="B135" s="4" t="s">
        <v>188</v>
      </c>
      <c r="C135" s="4">
        <v>40</v>
      </c>
      <c r="D135" s="4">
        <v>149</v>
      </c>
      <c r="E135" s="4" t="s">
        <v>23</v>
      </c>
      <c r="F135" s="10">
        <v>83</v>
      </c>
      <c r="G135" s="10">
        <v>54.5</v>
      </c>
      <c r="H135" s="6">
        <v>1.63</v>
      </c>
      <c r="I135" s="4">
        <v>0.41099999999999998</v>
      </c>
      <c r="J135" s="6">
        <v>1.532</v>
      </c>
      <c r="K135" s="10">
        <f t="shared" si="91"/>
        <v>0.26827676240208875</v>
      </c>
      <c r="L135" s="10">
        <f t="shared" si="72"/>
        <v>0.25214723926380367</v>
      </c>
      <c r="M135" s="6">
        <v>12.557</v>
      </c>
      <c r="N135" s="11">
        <f t="shared" si="73"/>
        <v>14.187000000000001</v>
      </c>
      <c r="O135" s="11">
        <v>7.4450000000000003</v>
      </c>
      <c r="P135" s="4">
        <v>2.4980000000000002</v>
      </c>
      <c r="Q135" s="10">
        <f t="shared" si="74"/>
        <v>2.9090000000000003</v>
      </c>
      <c r="R135" s="10">
        <v>1.1220000000000001</v>
      </c>
      <c r="S135" s="10">
        <f t="shared" si="75"/>
        <v>0.2050468738986396</v>
      </c>
      <c r="T135" s="10">
        <f t="shared" si="76"/>
        <v>0.15070517125587643</v>
      </c>
      <c r="U135">
        <f t="shared" si="77"/>
        <v>7.3975044563279857</v>
      </c>
      <c r="V135">
        <f t="shared" si="78"/>
        <v>2.0590424212354255</v>
      </c>
      <c r="W135" s="6">
        <v>1.7170000000000001</v>
      </c>
      <c r="X135" s="6">
        <v>1.492</v>
      </c>
      <c r="Y135" s="4">
        <v>0.52300000000000002</v>
      </c>
      <c r="Z135" s="10">
        <f t="shared" si="79"/>
        <v>0.35053619302949063</v>
      </c>
      <c r="AA135" s="10">
        <f t="shared" si="80"/>
        <v>0.30460104834012813</v>
      </c>
      <c r="AB135" s="6">
        <v>6.0129999999999999</v>
      </c>
      <c r="AC135" s="6">
        <v>193.3</v>
      </c>
      <c r="AD135" s="4">
        <v>2.2029999999999998</v>
      </c>
      <c r="AE135" s="10">
        <f t="shared" si="81"/>
        <v>32.147014801263929</v>
      </c>
      <c r="AF135" s="10">
        <f t="shared" si="82"/>
        <v>0.36637285880592046</v>
      </c>
      <c r="AG135" s="6">
        <v>36.582999999999998</v>
      </c>
      <c r="AH135" s="4">
        <v>10.43</v>
      </c>
      <c r="AI135" s="11">
        <f t="shared" si="83"/>
        <v>44.312999999999995</v>
      </c>
      <c r="AJ135" s="10">
        <f t="shared" si="84"/>
        <v>13.155999999999999</v>
      </c>
      <c r="AK135" s="10">
        <f t="shared" si="85"/>
        <v>0.29688804639721977</v>
      </c>
      <c r="AM135" s="4">
        <f t="shared" si="86"/>
        <v>4.0310000000000006</v>
      </c>
      <c r="AO135" s="4">
        <f t="shared" si="87"/>
        <v>6.9999999999999993E-2</v>
      </c>
      <c r="AP135" s="4">
        <f t="shared" si="88"/>
        <v>7.5302013422818802E-3</v>
      </c>
      <c r="AQ135" s="4">
        <f t="shared" si="89"/>
        <v>1.9523489932885909E-2</v>
      </c>
      <c r="AR135" s="4">
        <f t="shared" si="90"/>
        <v>2.7053691275167789E-2</v>
      </c>
    </row>
    <row r="136" spans="1:44" s="4" customFormat="1" x14ac:dyDescent="0.25">
      <c r="A136" s="4" t="s">
        <v>153</v>
      </c>
      <c r="B136" s="4" t="s">
        <v>188</v>
      </c>
      <c r="C136" s="4">
        <v>41</v>
      </c>
      <c r="D136" s="4">
        <v>172</v>
      </c>
      <c r="E136" s="4" t="s">
        <v>19</v>
      </c>
      <c r="F136" s="10">
        <v>81</v>
      </c>
      <c r="G136" s="10">
        <v>79.5</v>
      </c>
      <c r="H136" s="6">
        <v>4.0510000000000002</v>
      </c>
      <c r="I136" s="4">
        <v>1.25</v>
      </c>
      <c r="J136" s="6">
        <v>3.8130000000000002</v>
      </c>
      <c r="K136" s="10">
        <f t="shared" si="91"/>
        <v>0.32782585890375032</v>
      </c>
      <c r="L136" s="10">
        <f t="shared" si="72"/>
        <v>0.30856578622562331</v>
      </c>
      <c r="M136" s="6">
        <v>51.081000000000003</v>
      </c>
      <c r="N136" s="11">
        <f t="shared" si="73"/>
        <v>55.132000000000005</v>
      </c>
      <c r="O136" s="11">
        <v>20.135999999999999</v>
      </c>
      <c r="P136" s="4">
        <v>11.012</v>
      </c>
      <c r="Q136" s="10">
        <f t="shared" si="74"/>
        <v>12.262</v>
      </c>
      <c r="R136" s="10">
        <v>3.516</v>
      </c>
      <c r="S136" s="10">
        <f t="shared" si="75"/>
        <v>0.22241166654574474</v>
      </c>
      <c r="T136" s="10">
        <f t="shared" si="76"/>
        <v>0.17461263408820024</v>
      </c>
      <c r="U136">
        <f t="shared" si="77"/>
        <v>2.303754266211604</v>
      </c>
      <c r="V136">
        <f t="shared" si="78"/>
        <v>0.5133730510837875</v>
      </c>
      <c r="W136" s="6">
        <v>3.1320000000000001</v>
      </c>
      <c r="X136" s="6">
        <v>2.9929999999999999</v>
      </c>
      <c r="Y136" s="4">
        <v>1.1200000000000001</v>
      </c>
      <c r="Z136" s="10">
        <f t="shared" si="79"/>
        <v>0.37420648179084537</v>
      </c>
      <c r="AA136" s="10">
        <f t="shared" si="80"/>
        <v>0.35759897828863346</v>
      </c>
      <c r="AB136" s="6">
        <v>10.058</v>
      </c>
      <c r="AC136" s="6">
        <v>285.75900000000001</v>
      </c>
      <c r="AD136" s="4">
        <v>3.887</v>
      </c>
      <c r="AE136" s="10">
        <f t="shared" si="81"/>
        <v>28.41111552992643</v>
      </c>
      <c r="AF136" s="10">
        <f t="shared" si="82"/>
        <v>0.38645854046530126</v>
      </c>
      <c r="AG136" s="6">
        <v>70.036000000000001</v>
      </c>
      <c r="AH136" s="4">
        <v>23.684000000000001</v>
      </c>
      <c r="AI136" s="11">
        <f t="shared" si="83"/>
        <v>83.225999999999999</v>
      </c>
      <c r="AJ136" s="10">
        <f t="shared" si="84"/>
        <v>28.691000000000003</v>
      </c>
      <c r="AK136" s="10">
        <f t="shared" si="85"/>
        <v>0.34473601999375197</v>
      </c>
      <c r="AM136" s="4">
        <f t="shared" si="86"/>
        <v>15.778</v>
      </c>
      <c r="AO136" s="4">
        <f t="shared" si="87"/>
        <v>0.13769767441860467</v>
      </c>
      <c r="AP136" s="4">
        <f t="shared" si="88"/>
        <v>2.0441860465116278E-2</v>
      </c>
      <c r="AQ136" s="4">
        <f t="shared" si="89"/>
        <v>7.1290697674418604E-2</v>
      </c>
      <c r="AR136" s="4">
        <f t="shared" si="90"/>
        <v>9.1732558139534889E-2</v>
      </c>
    </row>
    <row r="137" spans="1:44" s="4" customFormat="1" x14ac:dyDescent="0.25">
      <c r="A137" s="4" t="s">
        <v>154</v>
      </c>
      <c r="B137" s="4" t="s">
        <v>188</v>
      </c>
      <c r="C137" s="4">
        <v>42</v>
      </c>
      <c r="D137" s="4">
        <v>172</v>
      </c>
      <c r="E137" s="4" t="s">
        <v>19</v>
      </c>
      <c r="F137" s="10">
        <v>85</v>
      </c>
      <c r="G137" s="10">
        <v>76</v>
      </c>
      <c r="H137" s="6">
        <v>4.391</v>
      </c>
      <c r="I137" s="4">
        <v>1.3660000000000001</v>
      </c>
      <c r="J137" s="6">
        <v>4.3070000000000004</v>
      </c>
      <c r="K137" s="10">
        <f t="shared" si="91"/>
        <v>0.31715811469700489</v>
      </c>
      <c r="L137" s="10">
        <f t="shared" si="72"/>
        <v>0.31109086768389893</v>
      </c>
      <c r="M137" s="6">
        <v>44</v>
      </c>
      <c r="N137" s="11">
        <f t="shared" si="73"/>
        <v>48.390999999999998</v>
      </c>
      <c r="O137" s="11">
        <v>30.664000000000001</v>
      </c>
      <c r="P137" s="4">
        <v>10.404999999999999</v>
      </c>
      <c r="Q137" s="10">
        <f t="shared" si="74"/>
        <v>11.770999999999999</v>
      </c>
      <c r="R137" s="10">
        <v>8.0980000000000008</v>
      </c>
      <c r="S137" s="10">
        <f t="shared" si="75"/>
        <v>0.24324771135128431</v>
      </c>
      <c r="T137" s="10">
        <f t="shared" si="76"/>
        <v>0.26408818158100705</v>
      </c>
      <c r="U137">
        <f t="shared" si="77"/>
        <v>1.0496418868856507</v>
      </c>
      <c r="V137">
        <f t="shared" si="78"/>
        <v>0.42780210377975741</v>
      </c>
      <c r="W137" s="6">
        <v>3.8759999999999999</v>
      </c>
      <c r="X137" s="6">
        <v>3.601</v>
      </c>
      <c r="Y137" s="4">
        <v>1.3220000000000001</v>
      </c>
      <c r="Z137" s="10">
        <f t="shared" si="79"/>
        <v>0.3671202443765621</v>
      </c>
      <c r="AA137" s="10">
        <f t="shared" si="80"/>
        <v>0.3410732714138287</v>
      </c>
      <c r="AB137" s="6">
        <v>6.5179999999999998</v>
      </c>
      <c r="AC137" s="6">
        <v>202.70500000000001</v>
      </c>
      <c r="AD137" s="4">
        <v>2.637</v>
      </c>
      <c r="AE137" s="10">
        <f t="shared" si="81"/>
        <v>31.099263577784601</v>
      </c>
      <c r="AF137" s="10">
        <f t="shared" si="82"/>
        <v>0.40457195458729672</v>
      </c>
      <c r="AG137" s="6">
        <v>83.75</v>
      </c>
      <c r="AH137" s="4">
        <v>28.683</v>
      </c>
      <c r="AI137" s="11">
        <f t="shared" si="83"/>
        <v>94.144000000000005</v>
      </c>
      <c r="AJ137" s="10">
        <f t="shared" si="84"/>
        <v>32.642000000000003</v>
      </c>
      <c r="AK137" s="10">
        <f t="shared" si="85"/>
        <v>0.34672416723317473</v>
      </c>
      <c r="AM137" s="4">
        <f t="shared" si="86"/>
        <v>19.869</v>
      </c>
      <c r="AO137" s="4">
        <f t="shared" si="87"/>
        <v>0.16676162790697674</v>
      </c>
      <c r="AP137" s="4">
        <f t="shared" si="88"/>
        <v>4.7081395348837214E-2</v>
      </c>
      <c r="AQ137" s="4">
        <f t="shared" si="89"/>
        <v>6.8436046511627907E-2</v>
      </c>
      <c r="AR137" s="4">
        <f t="shared" si="90"/>
        <v>0.11551744186046511</v>
      </c>
    </row>
    <row r="138" spans="1:44" s="4" customFormat="1" x14ac:dyDescent="0.25">
      <c r="A138" s="4" t="s">
        <v>155</v>
      </c>
      <c r="B138" s="4" t="s">
        <v>188</v>
      </c>
      <c r="C138" s="4">
        <v>43</v>
      </c>
      <c r="D138" s="4">
        <v>149</v>
      </c>
      <c r="E138" s="4" t="s">
        <v>23</v>
      </c>
      <c r="F138" s="10">
        <v>46</v>
      </c>
      <c r="G138" s="10">
        <v>50.5</v>
      </c>
      <c r="H138" s="6">
        <v>1.1839999999999999</v>
      </c>
      <c r="I138" s="4">
        <v>0.29199999999999998</v>
      </c>
      <c r="J138" s="6">
        <v>1.139</v>
      </c>
      <c r="K138" s="10">
        <f t="shared" si="91"/>
        <v>0.25636523266022826</v>
      </c>
      <c r="L138" s="10">
        <f t="shared" si="72"/>
        <v>0.24662162162162163</v>
      </c>
      <c r="M138" s="6">
        <v>9.125</v>
      </c>
      <c r="N138" s="11">
        <f t="shared" si="73"/>
        <v>10.308999999999999</v>
      </c>
      <c r="O138" s="11">
        <v>3.5190000000000001</v>
      </c>
      <c r="P138" s="4">
        <v>1.68</v>
      </c>
      <c r="Q138" s="10">
        <f t="shared" si="74"/>
        <v>1.972</v>
      </c>
      <c r="R138" s="10">
        <v>0.88700000000000001</v>
      </c>
      <c r="S138" s="10">
        <f t="shared" si="75"/>
        <v>0.19128916480744981</v>
      </c>
      <c r="T138" s="10">
        <f t="shared" si="76"/>
        <v>0.2520602443876101</v>
      </c>
      <c r="U138">
        <f t="shared" si="77"/>
        <v>5.186020293122886</v>
      </c>
      <c r="V138">
        <f t="shared" si="78"/>
        <v>1.6089541797831408</v>
      </c>
      <c r="W138" s="6">
        <v>1.0960000000000001</v>
      </c>
      <c r="X138" s="6">
        <v>0.92</v>
      </c>
      <c r="Y138" s="4">
        <v>0.35399999999999998</v>
      </c>
      <c r="Z138" s="10">
        <f t="shared" si="79"/>
        <v>0.38478260869565212</v>
      </c>
      <c r="AA138" s="10">
        <f t="shared" si="80"/>
        <v>0.32299270072992697</v>
      </c>
      <c r="AB138" s="6">
        <v>8.5350000000000001</v>
      </c>
      <c r="AC138" s="6">
        <v>278.92399999999998</v>
      </c>
      <c r="AD138" s="4">
        <v>2.9</v>
      </c>
      <c r="AE138" s="10">
        <f t="shared" si="81"/>
        <v>32.680023432923257</v>
      </c>
      <c r="AF138" s="10">
        <f t="shared" si="82"/>
        <v>0.33977738722905682</v>
      </c>
      <c r="AG138" s="6">
        <v>17.384</v>
      </c>
      <c r="AH138" s="4">
        <v>4.9870000000000001</v>
      </c>
      <c r="AI138" s="11">
        <f t="shared" si="83"/>
        <v>27.015000000000001</v>
      </c>
      <c r="AJ138" s="10">
        <f t="shared" si="84"/>
        <v>8.2409999999999997</v>
      </c>
      <c r="AK138" s="10">
        <f t="shared" si="85"/>
        <v>0.30505274847307051</v>
      </c>
      <c r="AM138" s="4">
        <f t="shared" si="86"/>
        <v>2.859</v>
      </c>
      <c r="AO138" s="4">
        <f t="shared" si="87"/>
        <v>3.3469798657718118E-2</v>
      </c>
      <c r="AP138" s="4">
        <f t="shared" si="88"/>
        <v>5.9530201342281883E-3</v>
      </c>
      <c r="AQ138" s="4">
        <f t="shared" si="89"/>
        <v>1.3234899328859059E-2</v>
      </c>
      <c r="AR138" s="4">
        <f t="shared" si="90"/>
        <v>1.9187919463087247E-2</v>
      </c>
    </row>
    <row r="139" spans="1:44" s="4" customFormat="1" x14ac:dyDescent="0.25">
      <c r="A139" s="4" t="s">
        <v>156</v>
      </c>
      <c r="B139" s="4" t="s">
        <v>188</v>
      </c>
      <c r="C139" s="4">
        <v>44</v>
      </c>
      <c r="D139" s="4">
        <v>149</v>
      </c>
      <c r="E139" s="4" t="s">
        <v>23</v>
      </c>
      <c r="F139" s="10">
        <v>76</v>
      </c>
      <c r="G139" s="10">
        <v>63</v>
      </c>
      <c r="H139" s="6">
        <v>3.36</v>
      </c>
      <c r="I139" s="6">
        <v>1.0309999999999999</v>
      </c>
      <c r="J139" s="6">
        <v>3.1789999999999998</v>
      </c>
      <c r="K139" s="10">
        <f t="shared" si="91"/>
        <v>0.32431582258571878</v>
      </c>
      <c r="L139" s="10">
        <f t="shared" si="72"/>
        <v>0.30684523809523806</v>
      </c>
      <c r="M139" s="6">
        <v>40.829000000000001</v>
      </c>
      <c r="N139" s="11">
        <f t="shared" si="73"/>
        <v>44.189</v>
      </c>
      <c r="O139" s="11">
        <v>18.585000000000001</v>
      </c>
      <c r="P139" s="6">
        <v>11.3</v>
      </c>
      <c r="Q139" s="10">
        <f t="shared" si="74"/>
        <v>12.331000000000001</v>
      </c>
      <c r="R139" s="11">
        <v>5.7309999999999999</v>
      </c>
      <c r="S139" s="10">
        <f t="shared" si="75"/>
        <v>0.27905134762044853</v>
      </c>
      <c r="T139" s="10">
        <f t="shared" si="76"/>
        <v>0.30836696260425073</v>
      </c>
      <c r="U139">
        <f t="shared" si="77"/>
        <v>1.3261210957948002</v>
      </c>
      <c r="V139">
        <f t="shared" si="78"/>
        <v>0.4207728933672904</v>
      </c>
      <c r="W139" s="6">
        <v>2.8420000000000001</v>
      </c>
      <c r="X139" s="6">
        <v>2.7189999999999999</v>
      </c>
      <c r="Y139" s="6">
        <v>0.997</v>
      </c>
      <c r="Z139" s="10">
        <f t="shared" si="79"/>
        <v>0.36667892607576319</v>
      </c>
      <c r="AA139" s="10">
        <f t="shared" si="80"/>
        <v>0.35080928923293453</v>
      </c>
      <c r="AB139" s="6">
        <v>7.2089999999999996</v>
      </c>
      <c r="AC139" s="6">
        <v>219.6</v>
      </c>
      <c r="AD139" s="6">
        <v>2.7669999999999999</v>
      </c>
      <c r="AE139" s="10">
        <f t="shared" si="81"/>
        <v>30.461922596754057</v>
      </c>
      <c r="AF139" s="10">
        <f t="shared" si="82"/>
        <v>0.38382577333888196</v>
      </c>
      <c r="AG139" s="6">
        <v>70.938000000000002</v>
      </c>
      <c r="AH139" s="6">
        <v>25.32</v>
      </c>
      <c r="AI139" s="11">
        <f t="shared" si="83"/>
        <v>80.989000000000004</v>
      </c>
      <c r="AJ139" s="10">
        <f t="shared" si="84"/>
        <v>29.084</v>
      </c>
      <c r="AK139" s="10">
        <f t="shared" si="85"/>
        <v>0.35911049648717724</v>
      </c>
      <c r="AM139" s="4">
        <f t="shared" si="86"/>
        <v>18.062000000000001</v>
      </c>
      <c r="AO139" s="4">
        <f t="shared" si="87"/>
        <v>0.16993288590604028</v>
      </c>
      <c r="AP139" s="4">
        <f t="shared" si="88"/>
        <v>3.8463087248322148E-2</v>
      </c>
      <c r="AQ139" s="4">
        <f t="shared" si="89"/>
        <v>8.2758389261744975E-2</v>
      </c>
      <c r="AR139" s="4">
        <f t="shared" si="90"/>
        <v>0.12122147651006712</v>
      </c>
    </row>
    <row r="140" spans="1:44" s="4" customFormat="1" x14ac:dyDescent="0.25">
      <c r="A140" s="4" t="s">
        <v>157</v>
      </c>
      <c r="B140" s="4" t="s">
        <v>188</v>
      </c>
      <c r="C140" s="4">
        <v>45</v>
      </c>
      <c r="D140" s="4">
        <v>172</v>
      </c>
      <c r="E140" s="4" t="s">
        <v>21</v>
      </c>
      <c r="F140" s="10">
        <v>74.400000000000006</v>
      </c>
      <c r="G140" s="10">
        <v>66.5</v>
      </c>
      <c r="H140" s="6">
        <v>3.1539999999999999</v>
      </c>
      <c r="I140" s="4">
        <v>1.0920000000000001</v>
      </c>
      <c r="J140" s="6">
        <v>2.9340000000000002</v>
      </c>
      <c r="K140" s="10">
        <f t="shared" si="91"/>
        <v>0.3721881390593047</v>
      </c>
      <c r="L140" s="10">
        <f t="shared" si="72"/>
        <v>0.34622701331642364</v>
      </c>
      <c r="M140" s="6">
        <v>34.155999999999999</v>
      </c>
      <c r="N140" s="11">
        <f t="shared" si="73"/>
        <v>37.31</v>
      </c>
      <c r="O140" s="11">
        <v>13.065</v>
      </c>
      <c r="P140" s="4">
        <v>11.487</v>
      </c>
      <c r="Q140" s="10">
        <f t="shared" si="74"/>
        <v>12.579000000000001</v>
      </c>
      <c r="R140" s="10">
        <v>4.8499999999999996</v>
      </c>
      <c r="S140" s="10">
        <f t="shared" si="75"/>
        <v>0.33714821763602248</v>
      </c>
      <c r="T140" s="10">
        <f t="shared" si="76"/>
        <v>0.37122081898201298</v>
      </c>
      <c r="U140">
        <f t="shared" si="77"/>
        <v>1.5340206185567011</v>
      </c>
      <c r="V140">
        <f t="shared" si="78"/>
        <v>0.4268747489815824</v>
      </c>
      <c r="W140" s="6">
        <v>2.7240000000000002</v>
      </c>
      <c r="X140" s="6">
        <v>2.5920000000000001</v>
      </c>
      <c r="Y140" s="4">
        <v>1.0549999999999999</v>
      </c>
      <c r="Z140" s="10">
        <f t="shared" si="79"/>
        <v>0.40702160493827155</v>
      </c>
      <c r="AA140" s="10">
        <f t="shared" si="80"/>
        <v>0.38729809104258439</v>
      </c>
      <c r="AB140" s="6">
        <v>8.0210000000000008</v>
      </c>
      <c r="AC140" s="6">
        <v>231.87100000000001</v>
      </c>
      <c r="AD140" s="4">
        <v>3.36</v>
      </c>
      <c r="AE140" s="10">
        <f t="shared" si="81"/>
        <v>28.907991522254083</v>
      </c>
      <c r="AF140" s="10">
        <f t="shared" si="82"/>
        <v>0.41890038648547556</v>
      </c>
      <c r="AG140" s="6">
        <v>47.692</v>
      </c>
      <c r="AH140" s="4">
        <v>17.71</v>
      </c>
      <c r="AI140" s="11">
        <f t="shared" si="83"/>
        <v>58.436999999999998</v>
      </c>
      <c r="AJ140" s="10">
        <f t="shared" si="84"/>
        <v>22.125</v>
      </c>
      <c r="AK140" s="10">
        <f t="shared" si="85"/>
        <v>0.37861286513681403</v>
      </c>
      <c r="AM140" s="4">
        <f t="shared" si="86"/>
        <v>17.429000000000002</v>
      </c>
      <c r="AO140" s="4">
        <f t="shared" si="87"/>
        <v>0.10296511627906978</v>
      </c>
      <c r="AP140" s="4">
        <f t="shared" si="88"/>
        <v>2.819767441860465E-2</v>
      </c>
      <c r="AQ140" s="4">
        <f t="shared" si="89"/>
        <v>7.3133720930232557E-2</v>
      </c>
      <c r="AR140" s="4">
        <f t="shared" si="90"/>
        <v>0.10133139534883723</v>
      </c>
    </row>
    <row r="141" spans="1:44" s="4" customFormat="1" x14ac:dyDescent="0.25">
      <c r="A141" s="4" t="s">
        <v>158</v>
      </c>
      <c r="B141" s="4" t="s">
        <v>188</v>
      </c>
      <c r="C141" s="4">
        <v>46</v>
      </c>
      <c r="D141" s="4">
        <v>172</v>
      </c>
      <c r="E141" s="4" t="s">
        <v>19</v>
      </c>
      <c r="F141" s="10">
        <v>82</v>
      </c>
      <c r="G141" s="10">
        <v>81.5</v>
      </c>
      <c r="H141" s="6">
        <v>5.4980000000000002</v>
      </c>
      <c r="I141" s="6">
        <v>1.7769999999999999</v>
      </c>
      <c r="J141" s="6">
        <v>5.1440000000000001</v>
      </c>
      <c r="K141" s="10">
        <f t="shared" si="91"/>
        <v>0.34545101088646962</v>
      </c>
      <c r="L141" s="10">
        <f t="shared" si="72"/>
        <v>0.32320843943252087</v>
      </c>
      <c r="M141" s="6">
        <v>44.369</v>
      </c>
      <c r="N141" s="11">
        <f t="shared" si="73"/>
        <v>49.866999999999997</v>
      </c>
      <c r="O141" s="11">
        <v>28.596</v>
      </c>
      <c r="P141" s="6">
        <v>11.012</v>
      </c>
      <c r="Q141" s="10">
        <f t="shared" si="74"/>
        <v>12.789</v>
      </c>
      <c r="R141" s="11">
        <v>6.7140000000000004</v>
      </c>
      <c r="S141" s="10">
        <f t="shared" si="75"/>
        <v>0.2564621894238675</v>
      </c>
      <c r="T141" s="10">
        <f t="shared" si="76"/>
        <v>0.23478808224926564</v>
      </c>
      <c r="U141">
        <f t="shared" si="77"/>
        <v>1.2213285671730709</v>
      </c>
      <c r="V141">
        <f t="shared" si="78"/>
        <v>0.42044813618417676</v>
      </c>
      <c r="W141" s="6">
        <v>3.2160000000000002</v>
      </c>
      <c r="X141" s="6">
        <v>2.9990000000000001</v>
      </c>
      <c r="Y141" s="6">
        <v>1.222</v>
      </c>
      <c r="Z141" s="10">
        <f t="shared" si="79"/>
        <v>0.40746915638546177</v>
      </c>
      <c r="AA141" s="10">
        <f t="shared" si="80"/>
        <v>0.37997512437810943</v>
      </c>
      <c r="AB141" s="6">
        <v>8.8379999999999992</v>
      </c>
      <c r="AC141" s="6">
        <v>258.202</v>
      </c>
      <c r="AD141" s="6">
        <v>3.8420000000000001</v>
      </c>
      <c r="AE141" s="10">
        <f t="shared" si="81"/>
        <v>29.214980764878934</v>
      </c>
      <c r="AF141" s="10">
        <f t="shared" si="82"/>
        <v>0.43471373613939812</v>
      </c>
      <c r="AG141" s="6">
        <v>94.238</v>
      </c>
      <c r="AH141" s="6">
        <v>34.590000000000003</v>
      </c>
      <c r="AI141" s="11">
        <f t="shared" si="83"/>
        <v>106.29199999999999</v>
      </c>
      <c r="AJ141" s="10">
        <f t="shared" si="84"/>
        <v>39.654000000000003</v>
      </c>
      <c r="AK141" s="10">
        <f t="shared" si="85"/>
        <v>0.37306664659616912</v>
      </c>
      <c r="AM141" s="4">
        <f t="shared" si="86"/>
        <v>19.503</v>
      </c>
      <c r="AO141" s="4">
        <f t="shared" si="87"/>
        <v>0.20110465116279072</v>
      </c>
      <c r="AP141" s="4">
        <f t="shared" si="88"/>
        <v>3.9034883720930232E-2</v>
      </c>
      <c r="AQ141" s="4">
        <f t="shared" si="89"/>
        <v>7.4354651162790691E-2</v>
      </c>
      <c r="AR141" s="4">
        <f t="shared" si="90"/>
        <v>0.11338953488372093</v>
      </c>
    </row>
    <row r="142" spans="1:44" s="4" customFormat="1" x14ac:dyDescent="0.25">
      <c r="A142" s="4" t="s">
        <v>159</v>
      </c>
      <c r="B142" s="4" t="s">
        <v>188</v>
      </c>
      <c r="C142" s="4">
        <v>47</v>
      </c>
      <c r="D142" s="4">
        <v>149</v>
      </c>
      <c r="E142" s="4" t="s">
        <v>23</v>
      </c>
      <c r="F142" s="10">
        <v>74</v>
      </c>
      <c r="G142" s="10">
        <v>57</v>
      </c>
      <c r="H142" s="6">
        <v>1.978</v>
      </c>
      <c r="I142" s="4">
        <v>0.55000000000000004</v>
      </c>
      <c r="J142" s="6">
        <v>1.982</v>
      </c>
      <c r="K142" s="10">
        <f t="shared" si="91"/>
        <v>0.27749747729566099</v>
      </c>
      <c r="L142" s="10">
        <f t="shared" si="72"/>
        <v>0.27805864509605666</v>
      </c>
      <c r="M142" s="6">
        <v>7.5190000000000001</v>
      </c>
      <c r="N142" s="11">
        <f t="shared" si="73"/>
        <v>9.4969999999999999</v>
      </c>
      <c r="O142" s="11">
        <v>5.9829999999999997</v>
      </c>
      <c r="P142" s="4">
        <v>1.706</v>
      </c>
      <c r="Q142" s="10">
        <f t="shared" si="74"/>
        <v>2.2560000000000002</v>
      </c>
      <c r="R142" s="10">
        <v>0.878</v>
      </c>
      <c r="S142" s="10">
        <f t="shared" si="75"/>
        <v>0.23754869958934402</v>
      </c>
      <c r="T142" s="10">
        <f t="shared" si="76"/>
        <v>0.14674912251378908</v>
      </c>
      <c r="U142">
        <f t="shared" si="77"/>
        <v>8.428246013667426</v>
      </c>
      <c r="V142">
        <f t="shared" si="78"/>
        <v>2.3611997447351625</v>
      </c>
      <c r="W142" s="6">
        <v>1.5409999999999999</v>
      </c>
      <c r="X142" s="6">
        <v>1.3120000000000001</v>
      </c>
      <c r="Y142" s="4">
        <v>0.53500000000000003</v>
      </c>
      <c r="Z142" s="10">
        <f t="shared" si="79"/>
        <v>0.40777439024390244</v>
      </c>
      <c r="AA142" s="10">
        <f t="shared" si="80"/>
        <v>0.34717715768981183</v>
      </c>
      <c r="AB142" s="6">
        <v>7.4820000000000002</v>
      </c>
      <c r="AC142" s="4">
        <v>220.06100000000001</v>
      </c>
      <c r="AD142" s="4">
        <v>2.669</v>
      </c>
      <c r="AE142" s="10">
        <f t="shared" si="81"/>
        <v>29.412055600106925</v>
      </c>
      <c r="AF142" s="10">
        <f t="shared" si="82"/>
        <v>0.35672280139000268</v>
      </c>
      <c r="AG142" s="6">
        <v>25.515999999999998</v>
      </c>
      <c r="AH142" s="4">
        <v>7.8620000000000001</v>
      </c>
      <c r="AI142" s="11">
        <f t="shared" si="83"/>
        <v>34.538999999999994</v>
      </c>
      <c r="AJ142" s="10">
        <f t="shared" si="84"/>
        <v>11.066000000000001</v>
      </c>
      <c r="AK142" s="10">
        <f t="shared" si="85"/>
        <v>0.32039144155881766</v>
      </c>
      <c r="AM142" s="4">
        <f t="shared" si="86"/>
        <v>3.1340000000000003</v>
      </c>
      <c r="AO142" s="4">
        <f t="shared" si="87"/>
        <v>5.2765100671140944E-2</v>
      </c>
      <c r="AP142" s="4">
        <f t="shared" si="88"/>
        <v>5.8926174496644291E-3</v>
      </c>
      <c r="AQ142" s="4">
        <f t="shared" si="89"/>
        <v>1.5140939597315438E-2</v>
      </c>
      <c r="AR142" s="4">
        <f t="shared" si="90"/>
        <v>2.1033557046979869E-2</v>
      </c>
    </row>
    <row r="143" spans="1:44" s="4" customFormat="1" x14ac:dyDescent="0.25">
      <c r="A143" s="4" t="s">
        <v>160</v>
      </c>
      <c r="B143" s="4" t="s">
        <v>188</v>
      </c>
      <c r="C143" s="4">
        <v>48</v>
      </c>
      <c r="D143" s="4">
        <v>172</v>
      </c>
      <c r="E143" s="4" t="s">
        <v>19</v>
      </c>
      <c r="F143" s="10">
        <v>79</v>
      </c>
      <c r="G143" s="10">
        <v>62.8</v>
      </c>
      <c r="H143" s="6">
        <v>2.89</v>
      </c>
      <c r="I143" s="6">
        <v>0.91700000000000004</v>
      </c>
      <c r="J143" s="6">
        <v>2.8370000000000002</v>
      </c>
      <c r="K143" s="10">
        <f t="shared" si="91"/>
        <v>0.32322876277758195</v>
      </c>
      <c r="L143" s="10">
        <f t="shared" si="72"/>
        <v>0.31730103806228371</v>
      </c>
      <c r="M143" s="6">
        <v>24.437999999999999</v>
      </c>
      <c r="N143" s="11">
        <f t="shared" si="73"/>
        <v>27.327999999999999</v>
      </c>
      <c r="O143" s="11">
        <v>18.87</v>
      </c>
      <c r="P143" s="6">
        <v>6.7919999999999998</v>
      </c>
      <c r="Q143" s="10">
        <f t="shared" si="74"/>
        <v>7.7089999999999996</v>
      </c>
      <c r="R143" s="11">
        <v>4.673</v>
      </c>
      <c r="S143" s="10">
        <f t="shared" si="75"/>
        <v>0.28209162763466039</v>
      </c>
      <c r="T143" s="10">
        <f t="shared" si="76"/>
        <v>0.24764175940646527</v>
      </c>
      <c r="U143">
        <f t="shared" si="77"/>
        <v>1.6905628076182324</v>
      </c>
      <c r="V143">
        <f t="shared" si="78"/>
        <v>0.63802293652075603</v>
      </c>
      <c r="W143" s="6">
        <v>2.339</v>
      </c>
      <c r="X143" s="6">
        <v>2.2810000000000001</v>
      </c>
      <c r="Y143" s="6">
        <v>0.88700000000000001</v>
      </c>
      <c r="Z143" s="10">
        <f t="shared" si="79"/>
        <v>0.38886453309951774</v>
      </c>
      <c r="AA143" s="10">
        <f t="shared" si="80"/>
        <v>0.37922188969645149</v>
      </c>
      <c r="AB143" s="6">
        <v>5.5759999999999996</v>
      </c>
      <c r="AC143" s="6">
        <v>146.9</v>
      </c>
      <c r="AD143" s="6">
        <v>2.2410000000000001</v>
      </c>
      <c r="AE143" s="10">
        <f t="shared" si="81"/>
        <v>26.345050215208037</v>
      </c>
      <c r="AF143" s="10">
        <f t="shared" si="82"/>
        <v>0.40190100430416076</v>
      </c>
      <c r="AG143" s="6">
        <v>67.147999999999996</v>
      </c>
      <c r="AH143" s="6">
        <v>23.393999999999998</v>
      </c>
      <c r="AI143" s="11">
        <f t="shared" si="83"/>
        <v>75.062999999999988</v>
      </c>
      <c r="AJ143" s="10">
        <f t="shared" si="84"/>
        <v>26.521999999999998</v>
      </c>
      <c r="AK143" s="10">
        <f t="shared" si="85"/>
        <v>0.3533298695762227</v>
      </c>
      <c r="AM143" s="4">
        <f t="shared" si="86"/>
        <v>12.382</v>
      </c>
      <c r="AO143" s="4">
        <f t="shared" si="87"/>
        <v>0.13601162790697674</v>
      </c>
      <c r="AP143" s="4">
        <f t="shared" si="88"/>
        <v>2.7168604651162789E-2</v>
      </c>
      <c r="AQ143" s="4">
        <f t="shared" si="89"/>
        <v>4.4819767441860461E-2</v>
      </c>
      <c r="AR143" s="4">
        <f t="shared" si="90"/>
        <v>7.1988372093023251E-2</v>
      </c>
    </row>
  </sheetData>
  <sortState ref="A3:AS143">
    <sortCondition ref="B3:B143"/>
    <sortCondition ref="C3:C143"/>
  </sortState>
  <conditionalFormatting sqref="A1:A49">
    <cfRule type="duplicateValues" dxfId="11" priority="12"/>
  </conditionalFormatting>
  <conditionalFormatting sqref="T1:T49">
    <cfRule type="cellIs" dxfId="10" priority="11" operator="greaterThan">
      <formula>2</formula>
    </cfRule>
  </conditionalFormatting>
  <conditionalFormatting sqref="A50:A96">
    <cfRule type="duplicateValues" dxfId="9" priority="10"/>
  </conditionalFormatting>
  <conditionalFormatting sqref="T50:T96">
    <cfRule type="cellIs" dxfId="8" priority="9" operator="greaterThan">
      <formula>2</formula>
    </cfRule>
  </conditionalFormatting>
  <conditionalFormatting sqref="A98:A143">
    <cfRule type="duplicateValues" dxfId="7" priority="8"/>
  </conditionalFormatting>
  <conditionalFormatting sqref="T98:T143">
    <cfRule type="cellIs" dxfId="6" priority="7" operator="greaterThan">
      <formula>2</formula>
    </cfRule>
  </conditionalFormatting>
  <conditionalFormatting sqref="A97">
    <cfRule type="duplicateValues" dxfId="5" priority="6"/>
  </conditionalFormatting>
  <conditionalFormatting sqref="T97">
    <cfRule type="cellIs" dxfId="4" priority="5" operator="greaterThan">
      <formula>2</formula>
    </cfRule>
  </conditionalFormatting>
  <conditionalFormatting sqref="C1:C49">
    <cfRule type="duplicateValues" dxfId="3" priority="4"/>
  </conditionalFormatting>
  <conditionalFormatting sqref="C50:C96">
    <cfRule type="duplicateValues" dxfId="2" priority="3"/>
  </conditionalFormatting>
  <conditionalFormatting sqref="C98:C143">
    <cfRule type="duplicateValues" dxfId="1" priority="2"/>
  </conditionalFormatting>
  <conditionalFormatting sqref="C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traits</vt:lpstr>
      <vt:lpstr>Sheet1</vt:lpstr>
      <vt:lpstr>Sheet2</vt:lpstr>
      <vt:lpstr>Sheet3</vt:lpstr>
      <vt:lpstr>Sheet4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2015-01-15T04:03:39Z</dcterms:created>
  <dcterms:modified xsi:type="dcterms:W3CDTF">2015-03-09T01:49:41Z</dcterms:modified>
</cp:coreProperties>
</file>