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20" i="1"/>
  <c r="K20" i="1"/>
  <c r="J20" i="1"/>
  <c r="H20" i="1"/>
  <c r="F20" i="1"/>
  <c r="D20" i="1"/>
  <c r="I20" i="1"/>
  <c r="E20" i="1"/>
  <c r="H19" i="1" l="1"/>
  <c r="D19" i="1"/>
  <c r="I19" i="1"/>
  <c r="E19" i="1"/>
  <c r="J19" i="1" l="1"/>
  <c r="H18" i="1"/>
  <c r="D18" i="1"/>
  <c r="I18" i="1"/>
  <c r="E18" i="1"/>
  <c r="J18" i="1" l="1"/>
  <c r="F19" i="1"/>
  <c r="K19" i="1" s="1"/>
  <c r="S11" i="1"/>
  <c r="H17" i="1"/>
  <c r="D17" i="1"/>
  <c r="I17" i="1"/>
  <c r="E17" i="1"/>
  <c r="F18" i="1" s="1"/>
  <c r="K18" i="1" s="1"/>
  <c r="L19" i="1" l="1"/>
  <c r="L18" i="1"/>
  <c r="H16" i="1"/>
  <c r="D16" i="1"/>
  <c r="I16" i="1"/>
  <c r="J17" i="1" s="1"/>
  <c r="E16" i="1"/>
  <c r="F17" i="1" s="1"/>
  <c r="K17" i="1" s="1"/>
  <c r="L17" i="1" l="1"/>
  <c r="H15" i="1"/>
  <c r="D15" i="1"/>
  <c r="I15" i="1"/>
  <c r="E15" i="1"/>
  <c r="F16" i="1" l="1"/>
  <c r="J16" i="1"/>
  <c r="L16" i="1" s="1"/>
  <c r="H14" i="1"/>
  <c r="D14" i="1"/>
  <c r="I14" i="1"/>
  <c r="J15" i="1" s="1"/>
  <c r="E14" i="1"/>
  <c r="F15" i="1" s="1"/>
  <c r="K15" i="1" s="1"/>
  <c r="L15" i="1" l="1"/>
  <c r="K16" i="1"/>
  <c r="H13" i="1"/>
  <c r="D13" i="1"/>
  <c r="I13" i="1"/>
  <c r="J14" i="1" s="1"/>
  <c r="L14" i="1" s="1"/>
  <c r="E13" i="1"/>
  <c r="F14" i="1" s="1"/>
  <c r="K14" i="1" l="1"/>
  <c r="H12" i="1"/>
  <c r="D12" i="1"/>
  <c r="I12" i="1"/>
  <c r="J13" i="1" s="1"/>
  <c r="L13" i="1" s="1"/>
  <c r="E12" i="1"/>
  <c r="F13" i="1" s="1"/>
  <c r="K13" i="1" l="1"/>
  <c r="H11" i="1"/>
  <c r="D11" i="1"/>
  <c r="I11" i="1"/>
  <c r="J12" i="1" s="1"/>
  <c r="L12" i="1" s="1"/>
  <c r="E11" i="1"/>
  <c r="F12" i="1" s="1"/>
  <c r="K12" i="1" l="1"/>
  <c r="H10" i="1"/>
  <c r="D10" i="1"/>
  <c r="I10" i="1"/>
  <c r="J11" i="1" s="1"/>
  <c r="L11" i="1" s="1"/>
  <c r="E10" i="1"/>
  <c r="F11" i="1" s="1"/>
  <c r="K11" i="1" l="1"/>
  <c r="H9" i="1"/>
  <c r="D9" i="1"/>
  <c r="I9" i="1"/>
  <c r="J10" i="1" s="1"/>
  <c r="L10" i="1" s="1"/>
  <c r="E9" i="1"/>
  <c r="F10" i="1" s="1"/>
  <c r="K10" i="1" l="1"/>
  <c r="H8" i="1"/>
  <c r="D8" i="1"/>
  <c r="I8" i="1"/>
  <c r="J9" i="1" s="1"/>
  <c r="L9" i="1" s="1"/>
  <c r="E8" i="1"/>
  <c r="F9" i="1" s="1"/>
  <c r="K9" i="1" l="1"/>
  <c r="H7" i="1"/>
  <c r="D7" i="1"/>
  <c r="I7" i="1"/>
  <c r="J8" i="1" s="1"/>
  <c r="E7" i="1"/>
  <c r="F8" i="1" s="1"/>
  <c r="K8" i="1" s="1"/>
  <c r="L8" i="1" l="1"/>
  <c r="H6" i="1"/>
  <c r="D6" i="1"/>
  <c r="I6" i="1"/>
  <c r="J7" i="1" s="1"/>
  <c r="L7" i="1" s="1"/>
  <c r="E6" i="1"/>
  <c r="F7" i="1" s="1"/>
  <c r="K7" i="1" l="1"/>
  <c r="I5" i="1" l="1"/>
  <c r="J6" i="1" s="1"/>
  <c r="H5" i="1"/>
  <c r="E5" i="1"/>
  <c r="F6" i="1" s="1"/>
  <c r="K6" i="1" s="1"/>
  <c r="D5" i="1"/>
  <c r="L6" i="1" l="1"/>
  <c r="I4" i="1"/>
  <c r="J5" i="1" s="1"/>
  <c r="H4" i="1"/>
  <c r="E4" i="1"/>
  <c r="F5" i="1" s="1"/>
  <c r="D4" i="1"/>
  <c r="L5" i="1" l="1"/>
  <c r="K5" i="1"/>
  <c r="S12" i="1"/>
  <c r="S3" i="1" l="1"/>
  <c r="I3" i="1"/>
  <c r="H3" i="1"/>
  <c r="E3" i="1"/>
  <c r="D3" i="1"/>
  <c r="I2" i="1"/>
  <c r="E2" i="1"/>
  <c r="S2" i="1"/>
  <c r="F3" i="1" l="1"/>
  <c r="S4" i="1" s="1"/>
  <c r="S17" i="1" s="1"/>
  <c r="S18" i="1" s="1"/>
  <c r="F4" i="1"/>
  <c r="J3" i="1"/>
  <c r="J4" i="1"/>
  <c r="L4" i="1" s="1"/>
  <c r="S5" i="1" l="1"/>
  <c r="S19" i="1" s="1"/>
  <c r="S20" i="1" s="1"/>
  <c r="L3" i="1"/>
  <c r="K4" i="1"/>
  <c r="K3" i="1"/>
  <c r="S6" i="1"/>
  <c r="S14" i="1" s="1"/>
  <c r="S7" i="1" l="1"/>
  <c r="S15"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<sst xmlns="http://schemas.openxmlformats.org/spreadsheetml/2006/main" count="28" uniqueCount="28">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</sst>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topLeftCell="Q1" workbookViewId="0">
      <selection activeCell="S19" sqref="S19"/>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20" si="0">328.2*(C2/100)</f>
        <v>20.348399999999998</v>
      </c>
      <c r="G2">
        <v>1.1000000000000001</v>
      </c>
      <c r="I2">
        <f t="shared" ref="I2:I20" si="1">328.2*(G2/100)</f>
        <v>3.6102000000000003</v>
      </c>
      <c r="R2" s="5" t="s">
        <v>3</v>
      </c>
      <c r="S2" s="6">
        <f ca="1">DATE(2021,6,30)-TODAY()</f>
        <v>137</v>
      </c>
    </row>
    <row r="3" spans="1:19" x14ac:dyDescent="0.3">
      <c r="A3" s="1">
        <v>44223</v>
      </c>
      <c r="B3">
        <v>1.21</v>
      </c>
      <c r="C3">
        <v>6.5</v>
      </c>
      <c r="D3">
        <f t="shared" ref="D3:D19" si="2">C3-C2</f>
        <v>0.29999999999999982</v>
      </c>
      <c r="E3">
        <f t="shared" si="0"/>
        <v>21.332999999999998</v>
      </c>
      <c r="F3">
        <f t="shared" ref="F3:F20" si="3">E3-E2</f>
        <v>0.98460000000000036</v>
      </c>
      <c r="G3">
        <v>1.2</v>
      </c>
      <c r="H3">
        <f t="shared" ref="H3:H20" si="4">G3-G2</f>
        <v>9.9999999999999867E-2</v>
      </c>
      <c r="I3">
        <f t="shared" si="1"/>
        <v>3.9384000000000001</v>
      </c>
      <c r="J3">
        <f t="shared" ref="J3:J20" si="5">I3-I2</f>
        <v>0.32819999999999983</v>
      </c>
      <c r="K3">
        <f t="shared" ref="K3:K4" si="6">F3/(F3+J3)</f>
        <v>0.75000000000000022</v>
      </c>
      <c r="L3">
        <f t="shared" ref="L3:L4" si="7">J3/(F3+J3)</f>
        <v>0.24999999999999983</v>
      </c>
      <c r="R3" s="5" t="s">
        <v>11</v>
      </c>
      <c r="S3" s="6">
        <f ca="1">OFFSET(B1,COUNTA(B:B)-1,0)</f>
        <v>1.64</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0.93771428571428628</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0" si="8">F5/(F5+J5)</f>
        <v>0.7999999999999996</v>
      </c>
      <c r="L5">
        <f t="shared" ref="L5:L20" si="9">J5/(F5+J5)</f>
        <v>0.20000000000000043</v>
      </c>
      <c r="R5" s="5" t="s">
        <v>17</v>
      </c>
      <c r="S5" s="6">
        <f ca="1">AVERAGE(OFFSET(OFFSET(J2,COUNTA(J:J)-1,0),0,0,-7,1))</f>
        <v>0.70328571428571407</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39.142857142857167</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29.357142857142847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26.105-7.263</f>
        <v>18.841999999999999</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0.439-0.207</f>
        <v>0.23200000000000001</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9.3049999999999997</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2.8351614868982327</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41.978018629755397</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32.192304344041077</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c r="R17" s="11" t="s">
        <v>24</v>
      </c>
      <c r="S17" s="12">
        <f ca="1">ROUND((85-OFFSET(C1,COUNTA(C:C)-1,0))/(S4*100/328.2),0)</f>
        <v>257</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11" t="s">
        <v>26</v>
      </c>
      <c r="S18" s="13">
        <f ca="1">TODAY()+S17</f>
        <v>44497</v>
      </c>
    </row>
    <row r="19" spans="1:19" x14ac:dyDescent="0.3">
      <c r="A19" s="1">
        <v>44239</v>
      </c>
      <c r="B19">
        <v>1.66</v>
      </c>
      <c r="C19">
        <v>11.2</v>
      </c>
      <c r="D19">
        <f>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11" t="s">
        <v>25</v>
      </c>
      <c r="S19" s="12">
        <f ca="1">ROUND((85-OFFSET(G2,COUNTA(G:G)-7,0))/(S5*100/328.2),0)</f>
        <v>383</v>
      </c>
    </row>
    <row r="20" spans="1:19" x14ac:dyDescent="0.3">
      <c r="A20" s="1">
        <v>44240</v>
      </c>
      <c r="B20">
        <v>1.64</v>
      </c>
      <c r="C20">
        <v>11.5</v>
      </c>
      <c r="D20">
        <f>C20-C19</f>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c r="R20" s="11" t="s">
        <v>27</v>
      </c>
      <c r="S20" s="13">
        <f ca="1">TODAY()+S19</f>
        <v>44623</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2021-02-14T00:39:16Z</dcterms:modified>
</cp:coreProperties>
</file>