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060" yWindow="39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3"/>
</calcChain>
</file>

<file path=xl/sharedStrings.xml><?xml version="1.0" encoding="utf-8"?>
<sst xmlns="http://schemas.openxmlformats.org/spreadsheetml/2006/main" count="97" uniqueCount="50">
  <si>
    <t>koh</t>
  </si>
  <si>
    <t>meoh</t>
  </si>
  <si>
    <t>h2so4</t>
  </si>
  <si>
    <t>dry wt</t>
  </si>
  <si>
    <t>[MeOH/BHT]</t>
  </si>
  <si>
    <t>Spike TAG</t>
  </si>
  <si>
    <t>TV1 wt after</t>
  </si>
  <si>
    <t>TV1 wt before</t>
  </si>
  <si>
    <t>dry extract wt</t>
  </si>
  <si>
    <t>TV 2 wt before</t>
  </si>
  <si>
    <t>TV 2 wt after</t>
  </si>
  <si>
    <t>SPE'd wt</t>
  </si>
  <si>
    <t>treatment</t>
  </si>
  <si>
    <t>ID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</si>
  <si>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</si>
  <si>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</si>
  <si>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</si>
  <si>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</si>
  <si>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</si>
  <si>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</si>
  <si>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</si>
  <si>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</si>
  <si>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</si>
  <si>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</si>
  <si>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</si>
  <si>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</si>
  <si>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</si>
  <si>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</si>
  <si>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</si>
  <si>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</si>
  <si>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</si>
  <si>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</si>
  <si>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</si>
  <si>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</si>
  <si>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</si>
  <si>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</si>
  <si>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Larva</t>
  </si>
  <si>
    <t>Larva + 100ul</t>
  </si>
  <si>
    <t>SM</t>
  </si>
  <si>
    <t>SM + 100ul</t>
  </si>
  <si>
    <t>Blank</t>
  </si>
  <si>
    <t>Blank + 100ul</t>
  </si>
  <si>
    <t>Tristearin</t>
  </si>
  <si>
    <t>12.2mg/20mL</t>
  </si>
  <si>
    <t xml:space="preserve">BE Diapause </t>
  </si>
  <si>
    <t>Lyophillization: 11/28/16-11/30/16</t>
  </si>
  <si>
    <t>Phase  I: 12/9/16</t>
  </si>
  <si>
    <t>Phase II: 12/12/16</t>
  </si>
  <si>
    <t>Phase III: 12/14/16</t>
  </si>
  <si>
    <t xml:space="preserve">GC Run: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</si>
</sst>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A13" workbookViewId="0">
      <selection activeCell="A31" sqref="A31"/>
    </sheetView>
  </sheetViews>
  <sheetFormatPr defaultRowHeight="15"/>
  <cols>
    <col min="1" max="1" width="5.7109375" bestFit="1" customWidth="1"/>
    <col min="2" max="2" width="12.42578125" bestFit="1" customWidth="1"/>
    <col min="3" max="3" width="7" bestFit="1" customWidth="1"/>
    <col min="4" max="4" width="9.85546875" bestFit="1" customWidth="1"/>
    <col min="5" max="5" width="12.28515625" bestFit="1" customWidth="1"/>
    <col min="6" max="6" width="13.5703125" bestFit="1" customWidth="1"/>
    <col min="7" max="7" width="11.7109375" bestFit="1" customWidth="1"/>
    <col min="8" max="8" width="13.28515625" bestFit="1" customWidth="1"/>
    <col min="9" max="9" width="14" bestFit="1" customWidth="1"/>
    <col min="10" max="10" width="12.140625" bestFit="1" customWidth="1"/>
    <col min="11" max="11" width="8.42578125" bestFit="1" customWidth="1"/>
    <col min="12" max="13" width="8" bestFit="1" customWidth="1"/>
    <col min="14" max="14" width="9" bestFit="1" customWidth="1"/>
  </cols>
  <sheetData>
    <row r="1" spans="1:14">
      <c r="A1" t="s">
        <v>44</v>
      </c>
    </row>
    <row r="2" spans="1:14">
      <c r="A2" t="s">
        <v>13</v>
      </c>
      <c r="B2" t="s">
        <v>12</v>
      </c>
      <c r="C2" t="s">
        <v>3</v>
      </c>
      <c r="D2" t="s">
        <v>5</v>
      </c>
      <c r="E2" t="s">
        <v>4</v>
      </c>
      <c r="F2" t="s">
        <v>7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0</v>
      </c>
      <c r="M2" t="s">
        <v>1</v>
      </c>
      <c r="N2" t="s">
        <v>2</v>
      </c>
    </row>
    <row r="3" spans="1:14">
      <c r="A3" t="s">
        <v>14</v>
      </c>
      <c r="B3" t="s">
        <v>36</v>
      </c>
      <c r="C3">
        <v>2.64E-2</v>
      </c>
      <c r="E3" t="s">
        <v>43</v>
      </c>
      <c r="F3">
        <v>1.5538000000000001</v>
      </c>
      <c r="G3">
        <v>1.5769</v>
      </c>
      <c r="H3">
        <f>G3-F3</f>
        <v>2.3099999999999898E-2</v>
      </c>
      <c r="I3">
        <v>30.313099999999999</v>
      </c>
      <c r="J3">
        <v>30.3215</v>
      </c>
      <c r="K3">
        <f>J3-I3</f>
        <v>8.4000000000017394E-3</v>
      </c>
      <c r="L3">
        <f t="shared" ref="L3:L24" si="0">1.4*C3</f>
        <v>3.696E-2</v>
      </c>
      <c r="M3">
        <f t="shared" ref="M3:M24" si="1">10.6*C3</f>
        <v>0.27983999999999998</v>
      </c>
      <c r="N3">
        <f t="shared" ref="N3:N24" si="2">1.16*C3</f>
        <v>3.0623999999999998E-2</v>
      </c>
    </row>
    <row r="4" spans="1:14">
      <c r="A4" t="s">
        <v>15</v>
      </c>
      <c r="B4" t="s">
        <v>36</v>
      </c>
      <c r="C4">
        <v>1.7500000000000002E-2</v>
      </c>
      <c r="E4" t="s">
        <v>43</v>
      </c>
      <c r="F4">
        <v>1.5371999999999999</v>
      </c>
      <c r="G4">
        <v>1.5578000000000001</v>
      </c>
      <c r="H4">
        <f t="shared" ref="H4:H24" si="3">G4-F4</f>
        <v>2.0600000000000174E-2</v>
      </c>
      <c r="I4">
        <v>28.176200000000001</v>
      </c>
      <c r="J4">
        <v>28.183900000000001</v>
      </c>
      <c r="K4">
        <f t="shared" ref="K4:K24" si="4">J4-I4</f>
        <v>7.6999999999998181E-3</v>
      </c>
      <c r="L4">
        <f t="shared" si="0"/>
        <v>2.4500000000000001E-2</v>
      </c>
      <c r="M4">
        <f t="shared" si="1"/>
        <v>0.1855</v>
      </c>
      <c r="N4">
        <f t="shared" si="2"/>
        <v>2.0300000000000002E-2</v>
      </c>
    </row>
    <row r="5" spans="1:14">
      <c r="A5" t="s">
        <v>16</v>
      </c>
      <c r="B5" t="s">
        <v>36</v>
      </c>
      <c r="C5">
        <v>2.1899999999999999E-2</v>
      </c>
      <c r="E5" t="s">
        <v>43</v>
      </c>
      <c r="F5">
        <v>1.5384</v>
      </c>
      <c r="G5">
        <v>1.5545</v>
      </c>
      <c r="H5">
        <f t="shared" si="3"/>
        <v>1.6100000000000003E-2</v>
      </c>
      <c r="I5">
        <v>28.059000000000001</v>
      </c>
      <c r="J5">
        <v>28.0655</v>
      </c>
      <c r="K5">
        <f t="shared" si="4"/>
        <v>6.4999999999990621E-3</v>
      </c>
      <c r="L5">
        <f t="shared" si="0"/>
        <v>3.0659999999999996E-2</v>
      </c>
      <c r="M5">
        <f t="shared" si="1"/>
        <v>0.23213999999999999</v>
      </c>
      <c r="N5">
        <f t="shared" si="2"/>
        <v>2.5403999999999996E-2</v>
      </c>
    </row>
    <row r="6" spans="1:14">
      <c r="A6" t="s">
        <v>17</v>
      </c>
      <c r="B6" t="s">
        <v>36</v>
      </c>
      <c r="C6">
        <v>2.6100000000000002E-2</v>
      </c>
      <c r="E6" t="s">
        <v>43</v>
      </c>
      <c r="F6">
        <v>1.5455000000000001</v>
      </c>
      <c r="G6">
        <v>1.5649</v>
      </c>
      <c r="H6">
        <f t="shared" si="3"/>
        <v>1.9399999999999862E-2</v>
      </c>
      <c r="I6">
        <v>27.2835</v>
      </c>
      <c r="J6">
        <v>27.291699999999999</v>
      </c>
      <c r="K6">
        <f t="shared" si="4"/>
        <v>8.1999999999986528E-3</v>
      </c>
      <c r="L6">
        <f t="shared" si="0"/>
        <v>3.6540000000000003E-2</v>
      </c>
      <c r="M6">
        <f t="shared" si="1"/>
        <v>0.27666000000000002</v>
      </c>
      <c r="N6">
        <f t="shared" si="2"/>
        <v>3.0276000000000001E-2</v>
      </c>
    </row>
    <row r="7" spans="1:14">
      <c r="A7" t="s">
        <v>18</v>
      </c>
      <c r="B7" t="s">
        <v>36</v>
      </c>
      <c r="C7">
        <v>3.2500000000000001E-2</v>
      </c>
      <c r="E7" t="s">
        <v>43</v>
      </c>
      <c r="F7">
        <v>1.5434000000000001</v>
      </c>
      <c r="G7">
        <v>1.5669999999999999</v>
      </c>
      <c r="H7">
        <f t="shared" si="3"/>
        <v>2.3599999999999843E-2</v>
      </c>
      <c r="I7">
        <v>27.959499999999998</v>
      </c>
      <c r="J7">
        <v>27.970700000000001</v>
      </c>
      <c r="K7">
        <f t="shared" si="4"/>
        <v>1.1200000000002319E-2</v>
      </c>
      <c r="L7">
        <f t="shared" si="0"/>
        <v>4.5499999999999999E-2</v>
      </c>
      <c r="M7">
        <f t="shared" si="1"/>
        <v>0.34449999999999997</v>
      </c>
      <c r="N7">
        <f t="shared" si="2"/>
        <v>3.7699999999999997E-2</v>
      </c>
    </row>
    <row r="8" spans="1:14">
      <c r="A8" t="s">
        <v>19</v>
      </c>
      <c r="B8" t="s">
        <v>37</v>
      </c>
      <c r="C8">
        <v>2.47E-2</v>
      </c>
      <c r="D8" t="s">
        <v>42</v>
      </c>
      <c r="E8" t="s">
        <v>43</v>
      </c>
      <c r="F8">
        <v>1.5368999999999999</v>
      </c>
      <c r="G8">
        <v>1.5651999999999999</v>
      </c>
      <c r="H8">
        <f t="shared" si="3"/>
        <v>2.8299999999999992E-2</v>
      </c>
      <c r="I8">
        <v>27.4971</v>
      </c>
      <c r="J8">
        <v>27.506900000000002</v>
      </c>
      <c r="K8">
        <f t="shared" si="4"/>
        <v>9.8000000000020293E-3</v>
      </c>
      <c r="L8">
        <f t="shared" si="0"/>
        <v>3.458E-2</v>
      </c>
      <c r="M8">
        <f t="shared" si="1"/>
        <v>0.26182</v>
      </c>
      <c r="N8">
        <f t="shared" si="2"/>
        <v>2.8651999999999997E-2</v>
      </c>
    </row>
    <row r="9" spans="1:14">
      <c r="A9" t="s">
        <v>20</v>
      </c>
      <c r="B9" t="s">
        <v>37</v>
      </c>
      <c r="C9">
        <v>3.6400000000000002E-2</v>
      </c>
      <c r="D9" t="s">
        <v>42</v>
      </c>
      <c r="E9" t="s">
        <v>43</v>
      </c>
      <c r="F9">
        <v>1.5351999999999999</v>
      </c>
      <c r="G9">
        <v>1.5549999999999999</v>
      </c>
      <c r="H9">
        <f t="shared" si="3"/>
        <v>1.980000000000004E-2</v>
      </c>
      <c r="I9">
        <v>27.440300000000001</v>
      </c>
      <c r="J9">
        <v>27.452000000000002</v>
      </c>
      <c r="K9">
        <f t="shared" si="4"/>
        <v>1.1700000000001154E-2</v>
      </c>
      <c r="L9">
        <f t="shared" si="0"/>
        <v>5.0959999999999998E-2</v>
      </c>
      <c r="M9">
        <f t="shared" si="1"/>
        <v>0.38584000000000002</v>
      </c>
      <c r="N9">
        <f t="shared" si="2"/>
        <v>4.2223999999999998E-2</v>
      </c>
    </row>
    <row r="10" spans="1:14">
      <c r="A10" t="s">
        <v>21</v>
      </c>
      <c r="B10" t="s">
        <v>37</v>
      </c>
      <c r="C10">
        <v>2.3400000000000001E-2</v>
      </c>
      <c r="D10" t="s">
        <v>42</v>
      </c>
      <c r="E10" t="s">
        <v>43</v>
      </c>
      <c r="F10">
        <v>1.5511999999999999</v>
      </c>
      <c r="G10">
        <v>1.5525</v>
      </c>
      <c r="H10">
        <f t="shared" si="3"/>
        <v>1.3000000000000789E-3</v>
      </c>
      <c r="I10">
        <v>27.242599999999999</v>
      </c>
      <c r="J10">
        <v>27.249400000000001</v>
      </c>
      <c r="K10">
        <f t="shared" si="4"/>
        <v>6.8000000000019156E-3</v>
      </c>
      <c r="L10">
        <f t="shared" si="0"/>
        <v>3.2759999999999997E-2</v>
      </c>
      <c r="M10">
        <f t="shared" si="1"/>
        <v>0.24804000000000001</v>
      </c>
      <c r="N10">
        <f t="shared" si="2"/>
        <v>2.7143999999999998E-2</v>
      </c>
    </row>
    <row r="11" spans="1:14">
      <c r="A11" t="s">
        <v>22</v>
      </c>
      <c r="B11" t="s">
        <v>37</v>
      </c>
      <c r="C11">
        <v>2.5899999999999999E-2</v>
      </c>
      <c r="D11" t="s">
        <v>42</v>
      </c>
      <c r="E11" t="s">
        <v>43</v>
      </c>
      <c r="F11">
        <v>1.5529999999999999</v>
      </c>
      <c r="G11">
        <v>1.5691999999999999</v>
      </c>
      <c r="H11">
        <f t="shared" si="3"/>
        <v>1.6199999999999992E-2</v>
      </c>
      <c r="I11">
        <v>27.331399999999999</v>
      </c>
      <c r="J11">
        <v>26.340900000000001</v>
      </c>
      <c r="K11">
        <f t="shared" si="4"/>
        <v>-0.99049999999999727</v>
      </c>
      <c r="L11">
        <f t="shared" si="0"/>
        <v>3.6259999999999994E-2</v>
      </c>
      <c r="M11">
        <f t="shared" si="1"/>
        <v>0.27454000000000001</v>
      </c>
      <c r="N11">
        <f t="shared" si="2"/>
        <v>3.0043999999999998E-2</v>
      </c>
    </row>
    <row r="12" spans="1:14">
      <c r="A12" t="s">
        <v>23</v>
      </c>
      <c r="B12" t="s">
        <v>37</v>
      </c>
      <c r="C12">
        <v>3.2800000000000003E-2</v>
      </c>
      <c r="D12" t="s">
        <v>42</v>
      </c>
      <c r="E12" t="s">
        <v>43</v>
      </c>
      <c r="F12">
        <v>1.5510999999999999</v>
      </c>
      <c r="G12">
        <v>1.5749</v>
      </c>
      <c r="H12">
        <f t="shared" si="3"/>
        <v>2.3800000000000043E-2</v>
      </c>
      <c r="I12">
        <v>27.4727</v>
      </c>
      <c r="J12">
        <v>27.483599999999999</v>
      </c>
      <c r="K12">
        <f t="shared" si="4"/>
        <v>1.0899999999999466E-2</v>
      </c>
      <c r="L12">
        <f t="shared" si="0"/>
        <v>4.5920000000000002E-2</v>
      </c>
      <c r="M12">
        <f t="shared" si="1"/>
        <v>0.34768000000000004</v>
      </c>
      <c r="N12">
        <f t="shared" si="2"/>
        <v>3.8047999999999998E-2</v>
      </c>
    </row>
    <row r="13" spans="1:14">
      <c r="A13" t="s">
        <v>24</v>
      </c>
      <c r="B13" t="s">
        <v>38</v>
      </c>
      <c r="C13">
        <v>1.95E-2</v>
      </c>
      <c r="E13" t="s">
        <v>43</v>
      </c>
      <c r="F13">
        <v>1.542</v>
      </c>
      <c r="G13">
        <v>1.5551999999999999</v>
      </c>
      <c r="H13">
        <f t="shared" si="3"/>
        <v>1.3199999999999878E-2</v>
      </c>
      <c r="I13">
        <v>28.571999999999999</v>
      </c>
      <c r="J13">
        <v>28.577100000000002</v>
      </c>
      <c r="K13">
        <f t="shared" si="4"/>
        <v>5.1000000000023249E-3</v>
      </c>
      <c r="L13">
        <f t="shared" si="0"/>
        <v>2.7299999999999998E-2</v>
      </c>
      <c r="M13">
        <f t="shared" si="1"/>
        <v>0.20669999999999999</v>
      </c>
      <c r="N13">
        <f t="shared" si="2"/>
        <v>2.2619999999999998E-2</v>
      </c>
    </row>
    <row r="14" spans="1:14">
      <c r="A14" t="s">
        <v>25</v>
      </c>
      <c r="B14" t="s">
        <v>38</v>
      </c>
      <c r="C14">
        <v>1.7999999999999999E-2</v>
      </c>
      <c r="E14" t="s">
        <v>43</v>
      </c>
      <c r="F14">
        <v>1.5403</v>
      </c>
      <c r="G14">
        <v>1.5551999999999999</v>
      </c>
      <c r="H14">
        <f t="shared" si="3"/>
        <v>1.4899999999999913E-2</v>
      </c>
      <c r="I14">
        <v>27.53</v>
      </c>
      <c r="J14">
        <v>27.536899999999999</v>
      </c>
      <c r="K14">
        <f t="shared" si="4"/>
        <v>6.8999999999981299E-3</v>
      </c>
      <c r="L14">
        <f t="shared" si="0"/>
        <v>2.5199999999999997E-2</v>
      </c>
      <c r="M14">
        <f t="shared" si="1"/>
        <v>0.19079999999999997</v>
      </c>
      <c r="N14">
        <f t="shared" si="2"/>
        <v>2.0879999999999996E-2</v>
      </c>
    </row>
    <row r="15" spans="1:14">
      <c r="A15" t="s">
        <v>26</v>
      </c>
      <c r="B15" t="s">
        <v>38</v>
      </c>
      <c r="C15">
        <v>2.1600000000000001E-2</v>
      </c>
      <c r="E15" t="s">
        <v>43</v>
      </c>
      <c r="F15">
        <v>1.5481</v>
      </c>
      <c r="G15">
        <v>1.5663</v>
      </c>
      <c r="H15">
        <f t="shared" si="3"/>
        <v>1.8199999999999994E-2</v>
      </c>
      <c r="I15">
        <v>29.823499999999999</v>
      </c>
      <c r="J15">
        <v>29.8307</v>
      </c>
      <c r="K15">
        <f t="shared" si="4"/>
        <v>7.2000000000009834E-3</v>
      </c>
      <c r="L15">
        <f t="shared" si="0"/>
        <v>3.024E-2</v>
      </c>
      <c r="M15">
        <f t="shared" si="1"/>
        <v>0.22896</v>
      </c>
      <c r="N15">
        <f t="shared" si="2"/>
        <v>2.5055999999999998E-2</v>
      </c>
    </row>
    <row r="16" spans="1:14">
      <c r="A16" t="s">
        <v>27</v>
      </c>
      <c r="B16" t="s">
        <v>39</v>
      </c>
      <c r="C16">
        <v>2.0899999999999998E-2</v>
      </c>
      <c r="D16" t="s">
        <v>42</v>
      </c>
      <c r="E16" t="s">
        <v>43</v>
      </c>
      <c r="F16">
        <v>1.5443</v>
      </c>
      <c r="G16">
        <v>1.5620000000000001</v>
      </c>
      <c r="H16">
        <f t="shared" si="3"/>
        <v>1.7700000000000049E-2</v>
      </c>
      <c r="I16">
        <v>27.031199999999998</v>
      </c>
      <c r="J16">
        <v>27.038799999999998</v>
      </c>
      <c r="K16">
        <f t="shared" si="4"/>
        <v>7.6000000000000512E-3</v>
      </c>
      <c r="L16">
        <f t="shared" si="0"/>
        <v>2.9259999999999994E-2</v>
      </c>
      <c r="M16">
        <f t="shared" si="1"/>
        <v>0.22153999999999999</v>
      </c>
      <c r="N16">
        <f t="shared" si="2"/>
        <v>2.4243999999999998E-2</v>
      </c>
    </row>
    <row r="17" spans="1:14">
      <c r="A17" t="s">
        <v>28</v>
      </c>
      <c r="B17" t="s">
        <v>39</v>
      </c>
      <c r="C17">
        <v>1.9199999999999998E-2</v>
      </c>
      <c r="D17" t="s">
        <v>42</v>
      </c>
      <c r="E17" t="s">
        <v>43</v>
      </c>
      <c r="F17">
        <v>1.5434000000000001</v>
      </c>
      <c r="G17">
        <v>1.5643</v>
      </c>
      <c r="H17">
        <f t="shared" si="3"/>
        <v>2.0899999999999919E-2</v>
      </c>
      <c r="I17">
        <v>27.026800000000001</v>
      </c>
      <c r="J17">
        <v>27.035299999999999</v>
      </c>
      <c r="K17">
        <f t="shared" si="4"/>
        <v>8.4999999999979536E-3</v>
      </c>
      <c r="L17">
        <f t="shared" si="0"/>
        <v>2.6879999999999998E-2</v>
      </c>
      <c r="M17">
        <f t="shared" si="1"/>
        <v>0.20351999999999998</v>
      </c>
      <c r="N17">
        <f t="shared" si="2"/>
        <v>2.2271999999999997E-2</v>
      </c>
    </row>
    <row r="18" spans="1:14">
      <c r="A18" t="s">
        <v>29</v>
      </c>
      <c r="B18" t="s">
        <v>39</v>
      </c>
      <c r="C18">
        <v>1.83E-2</v>
      </c>
      <c r="D18" t="s">
        <v>42</v>
      </c>
      <c r="E18" t="s">
        <v>43</v>
      </c>
      <c r="F18">
        <v>1.5468999999999999</v>
      </c>
      <c r="G18">
        <v>1.5653999999999999</v>
      </c>
      <c r="H18">
        <f t="shared" si="3"/>
        <v>1.8499999999999961E-2</v>
      </c>
      <c r="I18">
        <v>26.962599999999998</v>
      </c>
      <c r="J18">
        <v>26.9697</v>
      </c>
      <c r="K18">
        <f t="shared" si="4"/>
        <v>7.1000000000012164E-3</v>
      </c>
      <c r="L18">
        <f t="shared" si="0"/>
        <v>2.562E-2</v>
      </c>
      <c r="M18">
        <f t="shared" si="1"/>
        <v>0.19397999999999999</v>
      </c>
      <c r="N18">
        <f t="shared" si="2"/>
        <v>2.1228E-2</v>
      </c>
    </row>
    <row r="19" spans="1:14">
      <c r="A19" t="s">
        <v>30</v>
      </c>
      <c r="B19" t="s">
        <v>40</v>
      </c>
      <c r="C19">
        <v>0</v>
      </c>
      <c r="E19" t="s">
        <v>43</v>
      </c>
      <c r="F19">
        <v>1.5510999999999999</v>
      </c>
      <c r="G19">
        <v>1.5609999999999999</v>
      </c>
      <c r="H19">
        <f t="shared" si="3"/>
        <v>9.9000000000000199E-3</v>
      </c>
      <c r="I19">
        <v>26.672699999999999</v>
      </c>
      <c r="J19">
        <v>26.6768</v>
      </c>
      <c r="K19">
        <f t="shared" si="4"/>
        <v>4.1000000000011028E-3</v>
      </c>
      <c r="L19">
        <f t="shared" si="0"/>
        <v>0</v>
      </c>
      <c r="M19">
        <f t="shared" si="1"/>
        <v>0</v>
      </c>
      <c r="N19">
        <f t="shared" si="2"/>
        <v>0</v>
      </c>
    </row>
    <row r="20" spans="1:14">
      <c r="A20" t="s">
        <v>31</v>
      </c>
      <c r="B20" t="s">
        <v>40</v>
      </c>
      <c r="C20">
        <v>0</v>
      </c>
      <c r="E20" t="s">
        <v>43</v>
      </c>
      <c r="F20">
        <v>1.5499000000000001</v>
      </c>
      <c r="G20">
        <v>1.5618000000000001</v>
      </c>
      <c r="H20">
        <f t="shared" si="3"/>
        <v>1.1900000000000022E-2</v>
      </c>
      <c r="I20">
        <v>27.003399999999999</v>
      </c>
      <c r="J20">
        <v>27.007300000000001</v>
      </c>
      <c r="K20">
        <f t="shared" si="4"/>
        <v>3.9000000000015689E-3</v>
      </c>
      <c r="L20">
        <f t="shared" si="0"/>
        <v>0</v>
      </c>
      <c r="M20">
        <f t="shared" si="1"/>
        <v>0</v>
      </c>
      <c r="N20">
        <f t="shared" si="2"/>
        <v>0</v>
      </c>
    </row>
    <row r="21" spans="1:14">
      <c r="A21" t="s">
        <v>32</v>
      </c>
      <c r="B21" t="s">
        <v>40</v>
      </c>
      <c r="C21">
        <v>0</v>
      </c>
      <c r="E21" t="s">
        <v>43</v>
      </c>
      <c r="F21">
        <v>1.5488</v>
      </c>
      <c r="G21">
        <v>1.5712999999999999</v>
      </c>
      <c r="H21">
        <f t="shared" si="3"/>
        <v>2.2499999999999964E-2</v>
      </c>
      <c r="I21">
        <v>28.553999999999998</v>
      </c>
      <c r="J21">
        <v>28.558700000000002</v>
      </c>
      <c r="K21">
        <f t="shared" si="4"/>
        <v>4.7000000000032571E-3</v>
      </c>
      <c r="L21">
        <f t="shared" si="0"/>
        <v>0</v>
      </c>
      <c r="M21">
        <f t="shared" si="1"/>
        <v>0</v>
      </c>
      <c r="N21">
        <f t="shared" si="2"/>
        <v>0</v>
      </c>
    </row>
    <row r="22" spans="1:14">
      <c r="A22" t="s">
        <v>33</v>
      </c>
      <c r="B22" t="s">
        <v>41</v>
      </c>
      <c r="C22">
        <v>0</v>
      </c>
      <c r="D22" t="s">
        <v>42</v>
      </c>
      <c r="E22" t="s">
        <v>43</v>
      </c>
      <c r="F22">
        <v>1.5515000000000001</v>
      </c>
      <c r="G22">
        <v>1.5562</v>
      </c>
      <c r="H22">
        <f t="shared" si="3"/>
        <v>4.6999999999999265E-3</v>
      </c>
      <c r="I22">
        <v>28.081900000000001</v>
      </c>
      <c r="J22">
        <v>28.087499999999999</v>
      </c>
      <c r="K22">
        <f t="shared" si="4"/>
        <v>5.5999999999976069E-3</v>
      </c>
      <c r="L22">
        <f t="shared" si="0"/>
        <v>0</v>
      </c>
      <c r="M22">
        <f t="shared" si="1"/>
        <v>0</v>
      </c>
      <c r="N22">
        <f t="shared" si="2"/>
        <v>0</v>
      </c>
    </row>
    <row r="23" spans="1:14">
      <c r="A23" t="s">
        <v>34</v>
      </c>
      <c r="B23" t="s">
        <v>41</v>
      </c>
      <c r="C23">
        <v>0</v>
      </c>
      <c r="D23" t="s">
        <v>42</v>
      </c>
      <c r="E23" t="s">
        <v>43</v>
      </c>
      <c r="F23">
        <v>1.5406</v>
      </c>
      <c r="G23">
        <v>1.5537000000000001</v>
      </c>
      <c r="H23">
        <f t="shared" si="3"/>
        <v>1.3100000000000112E-2</v>
      </c>
      <c r="I23">
        <v>27.428599999999999</v>
      </c>
      <c r="J23">
        <v>27.435700000000001</v>
      </c>
      <c r="K23">
        <f t="shared" si="4"/>
        <v>7.1000000000012164E-3</v>
      </c>
      <c r="L23">
        <f t="shared" si="0"/>
        <v>0</v>
      </c>
      <c r="M23">
        <f t="shared" si="1"/>
        <v>0</v>
      </c>
      <c r="N23">
        <f t="shared" si="2"/>
        <v>0</v>
      </c>
    </row>
    <row r="24" spans="1:14">
      <c r="A24" t="s">
        <v>35</v>
      </c>
      <c r="B24" t="s">
        <v>41</v>
      </c>
      <c r="C24">
        <v>0</v>
      </c>
      <c r="D24" t="s">
        <v>42</v>
      </c>
      <c r="E24" t="s">
        <v>43</v>
      </c>
      <c r="F24">
        <v>1.5512999999999999</v>
      </c>
      <c r="G24">
        <v>1.5593999999999999</v>
      </c>
      <c r="H24">
        <f t="shared" si="3"/>
        <v>8.0999999999999961E-3</v>
      </c>
      <c r="I24">
        <v>27.875900000000001</v>
      </c>
      <c r="J24">
        <v>27.8813</v>
      </c>
      <c r="K24">
        <f t="shared" si="4"/>
        <v>5.399999999998073E-3</v>
      </c>
      <c r="L24">
        <f t="shared" si="0"/>
        <v>0</v>
      </c>
      <c r="M24">
        <f t="shared" si="1"/>
        <v>0</v>
      </c>
      <c r="N24">
        <f t="shared" si="2"/>
        <v>0</v>
      </c>
    </row>
    <row r="26" spans="1:14">
      <c r="A26" t="s">
        <v>45</v>
      </c>
    </row>
    <row r="27" spans="1:14">
      <c r="A27" t="s">
        <v>46</v>
      </c>
    </row>
    <row r="28" spans="1:14">
      <c r="A28" t="s">
        <v>47</v>
      </c>
    </row>
    <row r="29" spans="1:14">
      <c r="A29" t="s">
        <v>48</v>
      </c>
    </row>
    <row r="30" spans="1:14">
      <c r="A3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cp:lastPrinted>2016-12-14T19:53:14Z</cp:lastPrinted>
  <dcterms:created xsi:type="dcterms:W3CDTF">2016-12-14T19:43:05Z</dcterms:created>
  <dcterms:modified xsi:type="dcterms:W3CDTF">2016-12-14T23:16:29Z</dcterms:modified>
</cp:coreProperties>
</file>