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rown\Documents\CRU 2016 -\Processed Data\"/>
    </mc:Choice>
  </mc:AlternateContent>
  <bookViews>
    <workbookView xWindow="0" yWindow="0" windowWidth="25140" windowHeight="12510" activeTab="1"/>
  </bookViews>
  <sheets>
    <sheet name="Processed" sheetId="1" r:id="rId1"/>
    <sheet name="FAME w acid" sheetId="6" r:id="rId2"/>
    <sheet name="FAME 0.4mg" sheetId="2" r:id="rId3"/>
    <sheet name="FAME 0.04mg" sheetId="3" r:id="rId4"/>
    <sheet name="FAME 0.004mg" sheetId="4" r:id="rId5"/>
    <sheet name="FAME 0.0004mg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16" i="1"/>
  <c r="F9" i="1"/>
  <c r="F10" i="1"/>
  <c r="F12" i="1" s="1"/>
  <c r="F11" i="1"/>
  <c r="F8" i="1"/>
  <c r="B31" i="1" s="1"/>
  <c r="E8" i="1"/>
  <c r="E5" i="1"/>
  <c r="E4" i="1"/>
  <c r="E3" i="1"/>
  <c r="E2" i="1"/>
  <c r="D2" i="1"/>
  <c r="C15" i="1"/>
  <c r="B32" i="1"/>
  <c r="C32" i="1" s="1"/>
  <c r="B34" i="1"/>
  <c r="C34" i="1" s="1"/>
  <c r="A32" i="1"/>
  <c r="A33" i="1"/>
  <c r="A34" i="1"/>
  <c r="A31" i="1"/>
  <c r="E9" i="1"/>
  <c r="E10" i="1"/>
  <c r="E11" i="1"/>
  <c r="D3" i="1"/>
  <c r="D4" i="1"/>
  <c r="D5" i="1"/>
  <c r="E24" i="1"/>
  <c r="E26" i="1"/>
  <c r="C17" i="1"/>
  <c r="E17" i="1" s="1"/>
  <c r="C18" i="1"/>
  <c r="C19" i="1"/>
  <c r="E27" i="1"/>
  <c r="E25" i="1"/>
  <c r="D19" i="1"/>
  <c r="D18" i="1"/>
  <c r="D17" i="1"/>
  <c r="D15" i="1"/>
  <c r="B33" i="1" l="1"/>
  <c r="C33" i="1" s="1"/>
  <c r="B36" i="1"/>
  <c r="C31" i="1"/>
  <c r="D31" i="1" s="1"/>
  <c r="D32" i="1"/>
  <c r="D34" i="1"/>
  <c r="D33" i="1"/>
  <c r="E15" i="1"/>
  <c r="E18" i="1"/>
  <c r="E19" i="1"/>
  <c r="D35" i="1" l="1"/>
  <c r="C36" i="1"/>
</calcChain>
</file>

<file path=xl/sharedStrings.xml><?xml version="1.0" encoding="utf-8"?>
<sst xmlns="http://schemas.openxmlformats.org/spreadsheetml/2006/main" count="342" uniqueCount="65">
  <si>
    <t>Triacetin (C2:0)</t>
  </si>
  <si>
    <t>Tributyrin (C4:0)</t>
  </si>
  <si>
    <t>Tricaproin (C6:0)</t>
  </si>
  <si>
    <t>Tricaprylin (C8:0)</t>
  </si>
  <si>
    <t>Tricaprin (C10:0)</t>
  </si>
  <si>
    <t>Added Moles</t>
  </si>
  <si>
    <t>Methyl butyrate</t>
  </si>
  <si>
    <t>Methyl hexanoate</t>
  </si>
  <si>
    <t>Methyl octanoate</t>
  </si>
  <si>
    <t>Methyl decanoate</t>
  </si>
  <si>
    <t>Derivatized Actual</t>
  </si>
  <si>
    <t>Deriv Tri Mix Areas</t>
  </si>
  <si>
    <t>Triglycerides in Stock solution</t>
  </si>
  <si>
    <t>Weight of TAG in stock (mg)</t>
  </si>
  <si>
    <t>Concentration of Stock solution</t>
  </si>
  <si>
    <t>LIT_Triglyceride (mg/mol)</t>
  </si>
  <si>
    <t>Number of Tri Mix methyls moles POSSIBLE!!</t>
  </si>
  <si>
    <t>FAME stock</t>
  </si>
  <si>
    <t>Conc of Stock Solution (mg/ml)</t>
  </si>
  <si>
    <t>LIT_Methyl (mg/mol)</t>
  </si>
  <si>
    <t>LIT_Weight of Methyl  (mg/ml)</t>
  </si>
  <si>
    <t>Conc of Methyls converted</t>
  </si>
  <si>
    <t>Percent Converted</t>
  </si>
  <si>
    <t>Moles of Methyl converted</t>
  </si>
  <si>
    <t>Tri Mix available to be Converted</t>
  </si>
  <si>
    <t>F.A.M.E Mix Information</t>
  </si>
  <si>
    <t>Totals:</t>
  </si>
  <si>
    <t>Signal: JTB-02-35-04.D\FID1A.ch</t>
  </si>
  <si>
    <t>[10.0]</t>
  </si>
  <si>
    <t>Peak #</t>
  </si>
  <si>
    <t>Ret Time</t>
  </si>
  <si>
    <t>Type</t>
  </si>
  <si>
    <t>Width</t>
  </si>
  <si>
    <t>Area</t>
  </si>
  <si>
    <t>Start Time</t>
  </si>
  <si>
    <t>End Time</t>
  </si>
  <si>
    <t xml:space="preserve">BV  </t>
  </si>
  <si>
    <t xml:space="preserve">VV  </t>
  </si>
  <si>
    <t xml:space="preserve">PV  </t>
  </si>
  <si>
    <t xml:space="preserve">VB  </t>
  </si>
  <si>
    <t xml:space="preserve">BB  </t>
  </si>
  <si>
    <t>Signal: JTB-02-35-05.D\FID1A.ch</t>
  </si>
  <si>
    <t>[1.0]</t>
  </si>
  <si>
    <t xml:space="preserve">Modified:scaled </t>
  </si>
  <si>
    <t>Signal: JTB-02-35-06.D\FID1A.ch</t>
  </si>
  <si>
    <t>[0.1]</t>
  </si>
  <si>
    <t>Signal: JTB-02-35-07.D\FID1A.ch</t>
  </si>
  <si>
    <t>[0.01]</t>
  </si>
  <si>
    <t xml:space="preserve">PB  </t>
  </si>
  <si>
    <t>1 C4:0 (Butryic) 4</t>
  </si>
  <si>
    <t>2 C6:0 (Caproic) 4</t>
  </si>
  <si>
    <t>3 C8:0 (Caprylic) 4</t>
  </si>
  <si>
    <t>4 C10:0 (Capric) 4</t>
  </si>
  <si>
    <t>FAME</t>
  </si>
  <si>
    <t>y-int</t>
  </si>
  <si>
    <t>Slope</t>
  </si>
  <si>
    <t>Methyl</t>
  </si>
  <si>
    <t>retention time</t>
  </si>
  <si>
    <t>Tri-Mix FAME</t>
  </si>
  <si>
    <t>Signal: JTB-E02-46-09.D\FID1A.ch</t>
  </si>
  <si>
    <t>0201-4 SPIKED BLANK</t>
  </si>
  <si>
    <t>Retentio time</t>
  </si>
  <si>
    <t>y (area)</t>
  </si>
  <si>
    <t>average y (area)</t>
  </si>
  <si>
    <t>Tri Mix Methyl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</si>
</sst>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Font="1" applyBorder="1"/>
    <xf numFmtId="11" fontId="2" fillId="2" borderId="5" xfId="0" applyNumberFormat="1" applyFont="1" applyFill="1" applyBorder="1"/>
    <xf numFmtId="11" fontId="0" fillId="0" borderId="0" xfId="0" applyNumberFormat="1" applyFont="1" applyBorder="1"/>
    <xf numFmtId="11" fontId="0" fillId="0" borderId="5" xfId="0" applyNumberFormat="1" applyFont="1" applyFill="1" applyBorder="1"/>
    <xf numFmtId="11" fontId="0" fillId="0" borderId="8" xfId="0" applyNumberFormat="1" applyFont="1" applyFill="1" applyBorder="1"/>
    <xf numFmtId="0" fontId="0" fillId="0" borderId="0" xfId="0" applyBorder="1"/>
    <xf numFmtId="0" fontId="0" fillId="0" borderId="7" xfId="0" applyBorder="1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5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11" fontId="0" fillId="0" borderId="5" xfId="0" applyNumberFormat="1" applyFont="1" applyBorder="1"/>
    <xf numFmtId="2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11" fontId="0" fillId="0" borderId="7" xfId="0" applyNumberFormat="1" applyFont="1" applyBorder="1"/>
    <xf numFmtId="2" fontId="0" fillId="0" borderId="8" xfId="0" applyNumberFormat="1" applyFont="1" applyBorder="1"/>
    <xf numFmtId="11" fontId="0" fillId="0" borderId="8" xfId="0" applyNumberFormat="1" applyFont="1" applyBorder="1"/>
    <xf numFmtId="0" fontId="0" fillId="0" borderId="0" xfId="0" applyFont="1" applyFill="1" applyBorder="1"/>
    <xf numFmtId="11" fontId="0" fillId="0" borderId="0" xfId="0" applyNumberFormat="1" applyFont="1"/>
    <xf numFmtId="2" fontId="0" fillId="0" borderId="0" xfId="0" applyNumberFormat="1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wrapText="1"/>
    </xf>
    <xf numFmtId="11" fontId="2" fillId="2" borderId="0" xfId="0" applyNumberFormat="1" applyFont="1" applyFill="1" applyBorder="1"/>
    <xf numFmtId="11" fontId="0" fillId="0" borderId="0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2" fontId="0" fillId="0" borderId="0" xfId="0" applyNumberFormat="1" applyFont="1" applyBorder="1"/>
    <xf numFmtId="0" fontId="0" fillId="2" borderId="0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4" xfId="0" applyFont="1" applyFill="1" applyBorder="1"/>
    <xf numFmtId="0" fontId="0" fillId="2" borderId="6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textRotation="90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selection activeCell="G9" sqref="G9"/>
    </sheetView>
  </sheetViews>
  <sheetFormatPr defaultColWidth="18.7109375" defaultRowHeight="15" x14ac:dyDescent="0.25"/>
  <cols>
    <col min="1" max="16384" width="18.7109375" style="10"/>
  </cols>
  <sheetData>
    <row r="1" spans="1:12" x14ac:dyDescent="0.25">
      <c r="B1" t="s">
        <v>56</v>
      </c>
      <c r="C1" t="s">
        <v>57</v>
      </c>
      <c r="D1" t="s">
        <v>54</v>
      </c>
      <c r="E1" t="s">
        <v>55</v>
      </c>
      <c r="F1">
        <v>0.4</v>
      </c>
      <c r="G1">
        <v>0.04</v>
      </c>
      <c r="H1">
        <v>4.0000000000000001E-3</v>
      </c>
      <c r="I1">
        <v>4.0000000000000002E-4</v>
      </c>
    </row>
    <row r="2" spans="1:12" x14ac:dyDescent="0.25">
      <c r="A2" s="44" t="s">
        <v>53</v>
      </c>
      <c r="B2" s="9" t="s">
        <v>49</v>
      </c>
      <c r="C2">
        <v>2.8220000000000001</v>
      </c>
      <c r="D2">
        <f>INTERCEPT(F2:I2,$F$1:$I$1)</f>
        <v>72151.099125364446</v>
      </c>
      <c r="E2">
        <f>SLOPE(F2:I2,$F$1:$I$1)</f>
        <v>7908642.2220939286</v>
      </c>
      <c r="F2">
        <v>3224177</v>
      </c>
      <c r="G2">
        <v>508844</v>
      </c>
      <c r="H2">
        <v>48806</v>
      </c>
      <c r="I2">
        <v>21378</v>
      </c>
    </row>
    <row r="3" spans="1:12" x14ac:dyDescent="0.25">
      <c r="A3" s="44"/>
      <c r="B3" s="9" t="s">
        <v>50</v>
      </c>
      <c r="C3">
        <v>4.085</v>
      </c>
      <c r="D3">
        <f t="shared" ref="D3:D5" si="0">INTERCEPT(F3:I3,$F$1:$I$1)</f>
        <v>94077.884353741538</v>
      </c>
      <c r="E3">
        <f>SLOPE(F3:I3,$F$1:$I$1)</f>
        <v>13009938.034619788</v>
      </c>
      <c r="F3">
        <v>5281686</v>
      </c>
      <c r="G3">
        <v>787079</v>
      </c>
      <c r="H3">
        <v>64226</v>
      </c>
      <c r="I3">
        <v>24937</v>
      </c>
    </row>
    <row r="4" spans="1:12" x14ac:dyDescent="0.25">
      <c r="A4" s="44"/>
      <c r="B4" s="9" t="s">
        <v>51</v>
      </c>
      <c r="C4">
        <v>5.2830000000000004</v>
      </c>
      <c r="D4">
        <f t="shared" si="0"/>
        <v>125343.85260771029</v>
      </c>
      <c r="E4">
        <f>SLOPE(F4:I4,$F$1:$I$1)</f>
        <v>20170579.634494055</v>
      </c>
      <c r="F4">
        <v>8170938</v>
      </c>
      <c r="G4">
        <v>1171256</v>
      </c>
      <c r="H4">
        <v>88833</v>
      </c>
      <c r="I4">
        <v>34154</v>
      </c>
    </row>
    <row r="5" spans="1:12" x14ac:dyDescent="0.25">
      <c r="A5" s="44"/>
      <c r="B5" s="9" t="s">
        <v>52</v>
      </c>
      <c r="C5">
        <v>6.3490000000000002</v>
      </c>
      <c r="D5">
        <f t="shared" si="0"/>
        <v>196854.712989958</v>
      </c>
      <c r="E5">
        <f>SLOPE(F5:I5,$F$1:$I$1)</f>
        <v>29244768.559946369</v>
      </c>
      <c r="F5">
        <v>11858135</v>
      </c>
      <c r="G5">
        <v>1753582</v>
      </c>
      <c r="H5">
        <v>123144</v>
      </c>
      <c r="I5">
        <v>48933</v>
      </c>
    </row>
    <row r="6" spans="1:12" x14ac:dyDescent="0.25">
      <c r="A6" s="47"/>
      <c r="B6" s="9"/>
      <c r="C6"/>
      <c r="D6"/>
      <c r="E6"/>
      <c r="F6"/>
      <c r="G6"/>
      <c r="H6"/>
      <c r="I6"/>
    </row>
    <row r="7" spans="1:12" x14ac:dyDescent="0.25">
      <c r="C7" s="10" t="s">
        <v>61</v>
      </c>
      <c r="D7" s="10" t="s">
        <v>62</v>
      </c>
      <c r="E7" s="10" t="s">
        <v>63</v>
      </c>
      <c r="F7" s="10" t="s">
        <v>64</v>
      </c>
    </row>
    <row r="8" spans="1:12" x14ac:dyDescent="0.25">
      <c r="A8" s="45" t="s">
        <v>58</v>
      </c>
      <c r="B8" s="9" t="s">
        <v>49</v>
      </c>
      <c r="C8">
        <v>2.8149999999999999</v>
      </c>
      <c r="D8">
        <v>33556</v>
      </c>
      <c r="E8" s="10">
        <f>AVERAGE(D8)</f>
        <v>33556</v>
      </c>
      <c r="F8" s="10">
        <f>(ABS(E8-D2))/E2</f>
        <v>4.8801169709692376E-3</v>
      </c>
    </row>
    <row r="9" spans="1:12" x14ac:dyDescent="0.25">
      <c r="A9" s="45"/>
      <c r="B9" s="9" t="s">
        <v>50</v>
      </c>
      <c r="C9">
        <v>4.077</v>
      </c>
      <c r="D9">
        <v>133935</v>
      </c>
      <c r="E9" s="10">
        <f t="shared" ref="E9:E11" si="1">AVERAGE(D9)</f>
        <v>133935</v>
      </c>
      <c r="F9" s="10">
        <f t="shared" ref="F9:F11" si="2">(ABS(E9-D3))/E3</f>
        <v>3.0635899679304873E-3</v>
      </c>
    </row>
    <row r="10" spans="1:12" x14ac:dyDescent="0.25">
      <c r="A10" s="45"/>
      <c r="B10" s="9" t="s">
        <v>51</v>
      </c>
      <c r="C10">
        <v>5.2750000000000004</v>
      </c>
      <c r="D10">
        <v>358990</v>
      </c>
      <c r="E10" s="10">
        <f t="shared" si="1"/>
        <v>358990</v>
      </c>
      <c r="F10" s="10">
        <f t="shared" si="2"/>
        <v>1.1583511809086905E-2</v>
      </c>
    </row>
    <row r="11" spans="1:12" x14ac:dyDescent="0.25">
      <c r="A11" s="45"/>
      <c r="B11" s="9" t="s">
        <v>52</v>
      </c>
      <c r="C11">
        <v>6.3410000000000002</v>
      </c>
      <c r="D11">
        <v>445607</v>
      </c>
      <c r="E11" s="10">
        <f t="shared" si="1"/>
        <v>445607</v>
      </c>
      <c r="F11" s="10">
        <f t="shared" si="2"/>
        <v>8.5058729905878993E-3</v>
      </c>
    </row>
    <row r="12" spans="1:12" ht="15.75" thickBot="1" x14ac:dyDescent="0.3">
      <c r="F12" s="10">
        <f>SUM(F8:F11)</f>
        <v>2.8033091738574531E-2</v>
      </c>
    </row>
    <row r="13" spans="1:12" ht="15.75" thickBot="1" x14ac:dyDescent="0.3">
      <c r="A13" s="26" t="s">
        <v>24</v>
      </c>
      <c r="B13" s="27"/>
      <c r="C13" s="27"/>
      <c r="D13" s="27"/>
      <c r="E13" s="28"/>
    </row>
    <row r="14" spans="1:12" ht="45" x14ac:dyDescent="0.25">
      <c r="A14" s="14" t="s">
        <v>12</v>
      </c>
      <c r="B14" s="8" t="s">
        <v>14</v>
      </c>
      <c r="C14" s="8" t="s">
        <v>13</v>
      </c>
      <c r="D14" s="11" t="s">
        <v>15</v>
      </c>
      <c r="E14" s="12" t="s">
        <v>16</v>
      </c>
      <c r="F14" s="13"/>
      <c r="L14" s="13"/>
    </row>
    <row r="15" spans="1:12" x14ac:dyDescent="0.25">
      <c r="A15" s="29" t="s">
        <v>0</v>
      </c>
      <c r="B15" s="34">
        <v>0.98</v>
      </c>
      <c r="C15" s="48">
        <f>B15/5</f>
        <v>0.19600000000000001</v>
      </c>
      <c r="D15" s="30">
        <f>218210</f>
        <v>218210</v>
      </c>
      <c r="E15" s="2">
        <f>(C15/D15)*3</f>
        <v>2.6946519407909813E-6</v>
      </c>
    </row>
    <row r="16" spans="1:12" x14ac:dyDescent="0.25">
      <c r="A16" s="14" t="s">
        <v>1</v>
      </c>
      <c r="B16" s="34"/>
      <c r="C16" s="6">
        <f>$B$15/5</f>
        <v>0.19600000000000001</v>
      </c>
      <c r="D16" s="3">
        <v>302367</v>
      </c>
      <c r="E16" s="4">
        <f>(C16/D16)*3</f>
        <v>1.9446566589607991E-6</v>
      </c>
    </row>
    <row r="17" spans="1:5" x14ac:dyDescent="0.25">
      <c r="A17" s="14" t="s">
        <v>2</v>
      </c>
      <c r="B17" s="34"/>
      <c r="C17" s="6">
        <f t="shared" ref="C17:C19" si="3">$B$15/5</f>
        <v>0.19600000000000001</v>
      </c>
      <c r="D17" s="3">
        <f>386.53*1000</f>
        <v>386530</v>
      </c>
      <c r="E17" s="4">
        <f t="shared" ref="E17:E19" si="4">(C17/D17)*3</f>
        <v>1.5212273303495203E-6</v>
      </c>
    </row>
    <row r="18" spans="1:5" x14ac:dyDescent="0.25">
      <c r="A18" s="14" t="s">
        <v>3</v>
      </c>
      <c r="B18" s="34"/>
      <c r="C18" s="6">
        <f t="shared" si="3"/>
        <v>0.19600000000000001</v>
      </c>
      <c r="D18" s="31">
        <f>470.69*1000</f>
        <v>470690</v>
      </c>
      <c r="E18" s="4">
        <f t="shared" si="4"/>
        <v>1.249229854044063E-6</v>
      </c>
    </row>
    <row r="19" spans="1:5" x14ac:dyDescent="0.25">
      <c r="A19" s="32" t="s">
        <v>4</v>
      </c>
      <c r="B19" s="35"/>
      <c r="C19" s="7">
        <f t="shared" si="3"/>
        <v>0.19600000000000001</v>
      </c>
      <c r="D19" s="20">
        <f>554.85*1000</f>
        <v>554850</v>
      </c>
      <c r="E19" s="5">
        <f t="shared" si="4"/>
        <v>1.0597458772641255E-6</v>
      </c>
    </row>
    <row r="20" spans="1:5" ht="15.75" thickBot="1" x14ac:dyDescent="0.3">
      <c r="A20" s="8"/>
      <c r="B20" s="8"/>
      <c r="C20" s="33"/>
      <c r="D20" s="3"/>
      <c r="E20" s="3"/>
    </row>
    <row r="21" spans="1:5" ht="15.75" thickBot="1" x14ac:dyDescent="0.3">
      <c r="A21" s="40" t="s">
        <v>25</v>
      </c>
      <c r="B21" s="41"/>
      <c r="C21" s="41"/>
      <c r="D21" s="41"/>
      <c r="E21" s="42"/>
    </row>
    <row r="22" spans="1:5" ht="30" x14ac:dyDescent="0.25">
      <c r="A22" s="14" t="s">
        <v>17</v>
      </c>
      <c r="B22" s="8" t="s">
        <v>18</v>
      </c>
      <c r="C22" s="8" t="s">
        <v>20</v>
      </c>
      <c r="D22" s="8" t="s">
        <v>19</v>
      </c>
      <c r="E22" s="12" t="s">
        <v>5</v>
      </c>
    </row>
    <row r="23" spans="1:5" x14ac:dyDescent="0.25">
      <c r="A23" s="15"/>
      <c r="B23" s="36">
        <v>10</v>
      </c>
      <c r="C23" s="1"/>
      <c r="D23" s="1"/>
      <c r="E23" s="16"/>
    </row>
    <row r="24" spans="1:5" x14ac:dyDescent="0.25">
      <c r="A24" s="15" t="s">
        <v>6</v>
      </c>
      <c r="B24" s="36"/>
      <c r="C24" s="1">
        <v>0.4</v>
      </c>
      <c r="D24" s="1">
        <v>102130</v>
      </c>
      <c r="E24" s="16">
        <f>C24/D24</f>
        <v>3.9165769117791057E-6</v>
      </c>
    </row>
    <row r="25" spans="1:5" x14ac:dyDescent="0.25">
      <c r="A25" s="15" t="s">
        <v>7</v>
      </c>
      <c r="B25" s="36"/>
      <c r="C25" s="1">
        <v>0.4</v>
      </c>
      <c r="D25" s="1">
        <v>130187</v>
      </c>
      <c r="E25" s="16">
        <f>C25/D25</f>
        <v>3.0725033989568851E-6</v>
      </c>
    </row>
    <row r="26" spans="1:5" x14ac:dyDescent="0.25">
      <c r="A26" s="15" t="s">
        <v>8</v>
      </c>
      <c r="B26" s="36"/>
      <c r="C26" s="1">
        <v>0.4</v>
      </c>
      <c r="D26" s="1">
        <v>158241</v>
      </c>
      <c r="E26" s="16">
        <f>C26/D26</f>
        <v>2.5277898901043347E-6</v>
      </c>
    </row>
    <row r="27" spans="1:5" x14ac:dyDescent="0.25">
      <c r="A27" s="18" t="s">
        <v>9</v>
      </c>
      <c r="B27" s="37"/>
      <c r="C27" s="19">
        <v>0.4</v>
      </c>
      <c r="D27" s="19">
        <v>186285</v>
      </c>
      <c r="E27" s="22">
        <f>C27/D27</f>
        <v>2.1472474971146364E-6</v>
      </c>
    </row>
    <row r="28" spans="1:5" ht="15.75" thickBot="1" x14ac:dyDescent="0.3"/>
    <row r="29" spans="1:5" ht="15.75" thickBot="1" x14ac:dyDescent="0.3">
      <c r="A29" s="40" t="s">
        <v>10</v>
      </c>
      <c r="B29" s="41"/>
      <c r="C29" s="41"/>
      <c r="D29" s="42"/>
    </row>
    <row r="30" spans="1:5" ht="30" x14ac:dyDescent="0.25">
      <c r="A30" s="14" t="s">
        <v>11</v>
      </c>
      <c r="B30" s="8" t="s">
        <v>21</v>
      </c>
      <c r="C30" s="8" t="s">
        <v>23</v>
      </c>
      <c r="D30" s="12" t="s">
        <v>22</v>
      </c>
    </row>
    <row r="31" spans="1:5" x14ac:dyDescent="0.25">
      <c r="A31" s="38">
        <f>E8</f>
        <v>33556</v>
      </c>
      <c r="B31" s="1">
        <f>F8</f>
        <v>4.8801169709692376E-3</v>
      </c>
      <c r="C31" s="3">
        <f>B31/D24</f>
        <v>4.7783383638198746E-8</v>
      </c>
      <c r="D31" s="17">
        <f>100*(C31/E16)</f>
        <v>2.4571629864849052</v>
      </c>
    </row>
    <row r="32" spans="1:5" x14ac:dyDescent="0.25">
      <c r="A32" s="38">
        <f t="shared" ref="A32:A34" si="5">E9</f>
        <v>133935</v>
      </c>
      <c r="B32" s="1">
        <f t="shared" ref="B32:B34" si="6">F9</f>
        <v>3.0635899679304873E-3</v>
      </c>
      <c r="C32" s="3">
        <f>B32/D25</f>
        <v>2.3532226473691593E-8</v>
      </c>
      <c r="D32" s="17">
        <f>100*(C32/E17)</f>
        <v>1.5469237242986413</v>
      </c>
    </row>
    <row r="33" spans="1:4" x14ac:dyDescent="0.25">
      <c r="A33" s="38">
        <f t="shared" si="5"/>
        <v>358990</v>
      </c>
      <c r="B33" s="1">
        <f t="shared" si="6"/>
        <v>1.1583511809086905E-2</v>
      </c>
      <c r="C33" s="3">
        <f>B33/D26</f>
        <v>7.3201710107285116E-8</v>
      </c>
      <c r="D33" s="17">
        <f>100*(C33/E18)</f>
        <v>5.8597470970064682</v>
      </c>
    </row>
    <row r="34" spans="1:4" x14ac:dyDescent="0.25">
      <c r="A34" s="39">
        <f t="shared" si="5"/>
        <v>445607</v>
      </c>
      <c r="B34" s="19">
        <f t="shared" si="6"/>
        <v>8.5058729905878993E-3</v>
      </c>
      <c r="C34" s="20">
        <f>B34/D27</f>
        <v>4.566053622453713E-8</v>
      </c>
      <c r="D34" s="21">
        <f>100*(C34/E19)</f>
        <v>4.308630701391909</v>
      </c>
    </row>
    <row r="35" spans="1:4" x14ac:dyDescent="0.25">
      <c r="D35" s="25">
        <f>SUM(D31:D34)</f>
        <v>14.172464509181925</v>
      </c>
    </row>
    <row r="36" spans="1:4" x14ac:dyDescent="0.25">
      <c r="A36" s="43" t="s">
        <v>26</v>
      </c>
      <c r="B36" s="23">
        <f>SUM(B31:B34)</f>
        <v>2.8033091738574531E-2</v>
      </c>
      <c r="C36" s="24">
        <f>SUM(C31:C34)</f>
        <v>1.9017785644371258E-7</v>
      </c>
    </row>
  </sheetData>
  <mergeCells count="7">
    <mergeCell ref="A13:E13"/>
    <mergeCell ref="A21:E21"/>
    <mergeCell ref="A29:D29"/>
    <mergeCell ref="B15:B19"/>
    <mergeCell ref="B23:B27"/>
    <mergeCell ref="A2:A5"/>
    <mergeCell ref="A8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C31" sqref="C31"/>
    </sheetView>
  </sheetViews>
  <sheetFormatPr defaultRowHeight="15" x14ac:dyDescent="0.25"/>
  <cols>
    <col min="1" max="1" width="6.7109375" bestFit="1" customWidth="1"/>
    <col min="2" max="2" width="8.85546875" bestFit="1" customWidth="1"/>
    <col min="3" max="3" width="12" bestFit="1" customWidth="1"/>
    <col min="4" max="4" width="10" bestFit="1" customWidth="1"/>
  </cols>
  <sheetData>
    <row r="1" spans="1:5" x14ac:dyDescent="0.25">
      <c r="A1" s="46" t="s">
        <v>59</v>
      </c>
      <c r="B1" s="46"/>
      <c r="C1" s="46"/>
      <c r="D1" s="46"/>
      <c r="E1" s="46"/>
    </row>
    <row r="2" spans="1:5" x14ac:dyDescent="0.25">
      <c r="A2" s="46" t="s">
        <v>60</v>
      </c>
      <c r="B2" s="46"/>
      <c r="C2" s="46"/>
      <c r="D2" s="46"/>
      <c r="E2" s="46"/>
    </row>
    <row r="3" spans="1:5" x14ac:dyDescent="0.25">
      <c r="A3" s="46" t="s">
        <v>43</v>
      </c>
      <c r="B3" s="46"/>
      <c r="C3" s="46"/>
      <c r="D3" s="46"/>
      <c r="E3" s="46"/>
    </row>
    <row r="4" spans="1:5" x14ac:dyDescent="0.25">
      <c r="A4" t="s">
        <v>29</v>
      </c>
      <c r="B4" t="s">
        <v>30</v>
      </c>
      <c r="C4" t="s">
        <v>33</v>
      </c>
      <c r="D4" t="s">
        <v>34</v>
      </c>
      <c r="E4" t="s">
        <v>35</v>
      </c>
    </row>
    <row r="5" spans="1:5" x14ac:dyDescent="0.25">
      <c r="A5">
        <v>1</v>
      </c>
      <c r="B5">
        <v>1.5289999999999999</v>
      </c>
      <c r="C5">
        <v>26899</v>
      </c>
      <c r="D5">
        <v>1.462</v>
      </c>
      <c r="E5">
        <v>1.538</v>
      </c>
    </row>
    <row r="6" spans="1:5" x14ac:dyDescent="0.25">
      <c r="A6">
        <v>2</v>
      </c>
      <c r="B6">
        <v>1.6020000000000001</v>
      </c>
      <c r="C6">
        <v>54506289253</v>
      </c>
      <c r="D6">
        <v>1.538</v>
      </c>
      <c r="E6">
        <v>1.671</v>
      </c>
    </row>
    <row r="7" spans="1:5" x14ac:dyDescent="0.25">
      <c r="A7">
        <v>3</v>
      </c>
      <c r="B7">
        <v>1.7130000000000001</v>
      </c>
      <c r="C7">
        <v>9843436570</v>
      </c>
      <c r="D7">
        <v>1.671</v>
      </c>
      <c r="E7">
        <v>1.7669999999999999</v>
      </c>
    </row>
    <row r="8" spans="1:5" x14ac:dyDescent="0.25">
      <c r="A8">
        <v>4</v>
      </c>
      <c r="B8">
        <v>1.804</v>
      </c>
      <c r="C8">
        <v>679548156</v>
      </c>
      <c r="D8">
        <v>1.7669999999999999</v>
      </c>
      <c r="E8">
        <v>1.9259999999999999</v>
      </c>
    </row>
    <row r="9" spans="1:5" x14ac:dyDescent="0.25">
      <c r="A9">
        <v>5</v>
      </c>
      <c r="B9">
        <v>1.956</v>
      </c>
      <c r="C9">
        <v>155646</v>
      </c>
      <c r="D9">
        <v>1.9259999999999999</v>
      </c>
      <c r="E9">
        <v>1.976</v>
      </c>
    </row>
    <row r="10" spans="1:5" x14ac:dyDescent="0.25">
      <c r="A10">
        <v>6</v>
      </c>
      <c r="B10">
        <v>2.0009999999999999</v>
      </c>
      <c r="C10">
        <v>3911883</v>
      </c>
      <c r="D10">
        <v>1.976</v>
      </c>
      <c r="E10">
        <v>2.0680000000000001</v>
      </c>
    </row>
    <row r="11" spans="1:5" x14ac:dyDescent="0.25">
      <c r="A11">
        <v>7</v>
      </c>
      <c r="B11">
        <v>2.0880000000000001</v>
      </c>
      <c r="C11">
        <v>179801</v>
      </c>
      <c r="D11">
        <v>2.0680000000000001</v>
      </c>
      <c r="E11">
        <v>2.2160000000000002</v>
      </c>
    </row>
    <row r="12" spans="1:5" x14ac:dyDescent="0.25">
      <c r="A12">
        <v>8</v>
      </c>
      <c r="B12">
        <v>2.3180000000000001</v>
      </c>
      <c r="C12">
        <v>132336991</v>
      </c>
      <c r="D12">
        <v>2.266</v>
      </c>
      <c r="E12">
        <v>2.4609999999999999</v>
      </c>
    </row>
    <row r="13" spans="1:5" x14ac:dyDescent="0.25">
      <c r="A13">
        <v>9</v>
      </c>
      <c r="B13">
        <v>2.5880000000000001</v>
      </c>
      <c r="C13">
        <v>58996</v>
      </c>
      <c r="D13">
        <v>2.5609999999999999</v>
      </c>
      <c r="E13">
        <v>2.62</v>
      </c>
    </row>
    <row r="14" spans="1:5" x14ac:dyDescent="0.25">
      <c r="A14">
        <v>10</v>
      </c>
      <c r="B14">
        <v>2.681</v>
      </c>
      <c r="C14">
        <v>22461</v>
      </c>
      <c r="D14">
        <v>2.66</v>
      </c>
      <c r="E14">
        <v>2.7229999999999999</v>
      </c>
    </row>
    <row r="15" spans="1:5" x14ac:dyDescent="0.25">
      <c r="A15">
        <v>11</v>
      </c>
      <c r="B15">
        <v>2.8149999999999999</v>
      </c>
      <c r="C15">
        <v>33556</v>
      </c>
      <c r="D15">
        <v>2.794</v>
      </c>
      <c r="E15">
        <v>2.843</v>
      </c>
    </row>
    <row r="16" spans="1:5" x14ac:dyDescent="0.25">
      <c r="A16">
        <v>12</v>
      </c>
      <c r="B16">
        <v>3.61</v>
      </c>
      <c r="C16">
        <v>46559</v>
      </c>
      <c r="D16">
        <v>3.59</v>
      </c>
      <c r="E16">
        <v>3.6579999999999999</v>
      </c>
    </row>
    <row r="17" spans="1:5" x14ac:dyDescent="0.25">
      <c r="A17">
        <v>13</v>
      </c>
      <c r="B17">
        <v>4.077</v>
      </c>
      <c r="C17">
        <v>133935</v>
      </c>
      <c r="D17">
        <v>4.0199999999999996</v>
      </c>
      <c r="E17">
        <v>4.117</v>
      </c>
    </row>
    <row r="18" spans="1:5" x14ac:dyDescent="0.25">
      <c r="A18">
        <v>14</v>
      </c>
      <c r="B18">
        <v>4.3739999999999997</v>
      </c>
      <c r="C18">
        <v>31380</v>
      </c>
      <c r="D18">
        <v>4.3419999999999996</v>
      </c>
      <c r="E18">
        <v>4.3879999999999999</v>
      </c>
    </row>
    <row r="19" spans="1:5" x14ac:dyDescent="0.25">
      <c r="A19">
        <v>15</v>
      </c>
      <c r="B19">
        <v>4.4050000000000002</v>
      </c>
      <c r="C19">
        <v>89998</v>
      </c>
      <c r="D19">
        <v>4.3879999999999999</v>
      </c>
      <c r="E19">
        <v>4.444</v>
      </c>
    </row>
    <row r="20" spans="1:5" x14ac:dyDescent="0.25">
      <c r="A20">
        <v>16</v>
      </c>
      <c r="B20">
        <v>4.5869999999999997</v>
      </c>
      <c r="C20">
        <v>44687</v>
      </c>
      <c r="D20">
        <v>4.5460000000000003</v>
      </c>
      <c r="E20">
        <v>4.66</v>
      </c>
    </row>
    <row r="21" spans="1:5" x14ac:dyDescent="0.25">
      <c r="A21">
        <v>17</v>
      </c>
      <c r="B21">
        <v>4.702</v>
      </c>
      <c r="C21">
        <v>74562</v>
      </c>
      <c r="D21">
        <v>4.66</v>
      </c>
      <c r="E21">
        <v>4.7409999999999997</v>
      </c>
    </row>
    <row r="22" spans="1:5" x14ac:dyDescent="0.25">
      <c r="A22">
        <v>18</v>
      </c>
      <c r="B22">
        <v>4.7619999999999996</v>
      </c>
      <c r="C22">
        <v>37530</v>
      </c>
      <c r="D22">
        <v>4.7409999999999997</v>
      </c>
      <c r="E22">
        <v>4.7949999999999999</v>
      </c>
    </row>
    <row r="23" spans="1:5" x14ac:dyDescent="0.25">
      <c r="A23">
        <v>19</v>
      </c>
      <c r="B23">
        <v>4.819</v>
      </c>
      <c r="C23">
        <v>51618</v>
      </c>
      <c r="D23">
        <v>4.7949999999999999</v>
      </c>
      <c r="E23">
        <v>4.8570000000000002</v>
      </c>
    </row>
    <row r="24" spans="1:5" x14ac:dyDescent="0.25">
      <c r="A24">
        <v>20</v>
      </c>
      <c r="B24">
        <v>4.8869999999999996</v>
      </c>
      <c r="C24">
        <v>27320</v>
      </c>
      <c r="D24">
        <v>4.8570000000000002</v>
      </c>
      <c r="E24">
        <v>4.915</v>
      </c>
    </row>
    <row r="25" spans="1:5" x14ac:dyDescent="0.25">
      <c r="A25">
        <v>21</v>
      </c>
      <c r="B25">
        <v>5.0389999999999997</v>
      </c>
      <c r="C25">
        <v>17767</v>
      </c>
      <c r="D25">
        <v>5.0170000000000003</v>
      </c>
      <c r="E25">
        <v>5.0720000000000001</v>
      </c>
    </row>
    <row r="26" spans="1:5" x14ac:dyDescent="0.25">
      <c r="A26">
        <v>22</v>
      </c>
      <c r="B26">
        <v>5.2750000000000004</v>
      </c>
      <c r="C26">
        <v>358990</v>
      </c>
      <c r="D26">
        <v>5.2489999999999997</v>
      </c>
      <c r="E26">
        <v>5.3159999999999998</v>
      </c>
    </row>
    <row r="27" spans="1:5" x14ac:dyDescent="0.25">
      <c r="A27">
        <v>23</v>
      </c>
      <c r="B27">
        <v>5.4480000000000004</v>
      </c>
      <c r="C27">
        <v>59908</v>
      </c>
      <c r="D27">
        <v>5.4029999999999996</v>
      </c>
      <c r="E27">
        <v>5.4619999999999997</v>
      </c>
    </row>
    <row r="28" spans="1:5" x14ac:dyDescent="0.25">
      <c r="A28">
        <v>24</v>
      </c>
      <c r="B28">
        <v>5.4880000000000004</v>
      </c>
      <c r="C28">
        <v>269642</v>
      </c>
      <c r="D28">
        <v>5.4619999999999997</v>
      </c>
      <c r="E28">
        <v>5.52</v>
      </c>
    </row>
    <row r="29" spans="1:5" x14ac:dyDescent="0.25">
      <c r="A29">
        <v>25</v>
      </c>
      <c r="B29">
        <v>5.54</v>
      </c>
      <c r="C29">
        <v>58021</v>
      </c>
      <c r="D29">
        <v>5.52</v>
      </c>
      <c r="E29">
        <v>5.5590000000000002</v>
      </c>
    </row>
    <row r="30" spans="1:5" x14ac:dyDescent="0.25">
      <c r="A30">
        <v>26</v>
      </c>
      <c r="B30">
        <v>5.577</v>
      </c>
      <c r="C30">
        <v>57259</v>
      </c>
      <c r="D30">
        <v>5.5590000000000002</v>
      </c>
      <c r="E30">
        <v>5.5979999999999999</v>
      </c>
    </row>
    <row r="31" spans="1:5" x14ac:dyDescent="0.25">
      <c r="A31">
        <v>27</v>
      </c>
      <c r="B31">
        <v>5.6120000000000001</v>
      </c>
      <c r="C31">
        <v>23957</v>
      </c>
      <c r="D31">
        <v>5.5979999999999999</v>
      </c>
      <c r="E31">
        <v>5.6239999999999997</v>
      </c>
    </row>
    <row r="32" spans="1:5" x14ac:dyDescent="0.25">
      <c r="A32">
        <v>28</v>
      </c>
      <c r="B32">
        <v>5.6369999999999996</v>
      </c>
      <c r="C32">
        <v>28479</v>
      </c>
      <c r="D32">
        <v>5.6239999999999997</v>
      </c>
      <c r="E32">
        <v>5.6589999999999998</v>
      </c>
    </row>
    <row r="33" spans="1:5" x14ac:dyDescent="0.25">
      <c r="A33">
        <v>29</v>
      </c>
      <c r="B33">
        <v>5.6790000000000003</v>
      </c>
      <c r="C33">
        <v>59615</v>
      </c>
      <c r="D33">
        <v>5.6589999999999998</v>
      </c>
      <c r="E33">
        <v>5.7089999999999996</v>
      </c>
    </row>
    <row r="34" spans="1:5" x14ac:dyDescent="0.25">
      <c r="A34">
        <v>30</v>
      </c>
      <c r="B34">
        <v>5.7290000000000001</v>
      </c>
      <c r="C34">
        <v>104643</v>
      </c>
      <c r="D34">
        <v>5.7089999999999996</v>
      </c>
      <c r="E34">
        <v>5.7480000000000002</v>
      </c>
    </row>
    <row r="35" spans="1:5" x14ac:dyDescent="0.25">
      <c r="A35">
        <v>31</v>
      </c>
      <c r="B35">
        <v>5.7690000000000001</v>
      </c>
      <c r="C35">
        <v>385233</v>
      </c>
      <c r="D35">
        <v>5.7480000000000002</v>
      </c>
      <c r="E35">
        <v>5.8040000000000003</v>
      </c>
    </row>
    <row r="36" spans="1:5" x14ac:dyDescent="0.25">
      <c r="A36">
        <v>32</v>
      </c>
      <c r="B36">
        <v>5.8239999999999998</v>
      </c>
      <c r="C36">
        <v>109226</v>
      </c>
      <c r="D36">
        <v>5.8040000000000003</v>
      </c>
      <c r="E36">
        <v>5.859</v>
      </c>
    </row>
    <row r="37" spans="1:5" x14ac:dyDescent="0.25">
      <c r="A37">
        <v>33</v>
      </c>
      <c r="B37">
        <v>5.9</v>
      </c>
      <c r="C37">
        <v>157576</v>
      </c>
      <c r="D37">
        <v>5.859</v>
      </c>
      <c r="E37">
        <v>5.9189999999999996</v>
      </c>
    </row>
    <row r="38" spans="1:5" x14ac:dyDescent="0.25">
      <c r="A38">
        <v>34</v>
      </c>
      <c r="B38">
        <v>5.9489999999999998</v>
      </c>
      <c r="C38">
        <v>168713</v>
      </c>
      <c r="D38">
        <v>5.9189999999999996</v>
      </c>
      <c r="E38">
        <v>5.9749999999999996</v>
      </c>
    </row>
    <row r="39" spans="1:5" x14ac:dyDescent="0.25">
      <c r="A39">
        <v>35</v>
      </c>
      <c r="B39">
        <v>5.9939999999999998</v>
      </c>
      <c r="C39">
        <v>122396</v>
      </c>
      <c r="D39">
        <v>5.9749999999999996</v>
      </c>
      <c r="E39">
        <v>6.0259999999999998</v>
      </c>
    </row>
    <row r="40" spans="1:5" x14ac:dyDescent="0.25">
      <c r="A40">
        <v>36</v>
      </c>
      <c r="B40">
        <v>6.0529999999999999</v>
      </c>
      <c r="C40">
        <v>63645</v>
      </c>
      <c r="D40">
        <v>6.0259999999999998</v>
      </c>
      <c r="E40">
        <v>6.0860000000000003</v>
      </c>
    </row>
    <row r="41" spans="1:5" x14ac:dyDescent="0.25">
      <c r="A41">
        <v>37</v>
      </c>
      <c r="B41">
        <v>6.1070000000000002</v>
      </c>
      <c r="C41">
        <v>26728</v>
      </c>
      <c r="D41">
        <v>6.0860000000000003</v>
      </c>
      <c r="E41">
        <v>6.1520000000000001</v>
      </c>
    </row>
    <row r="42" spans="1:5" x14ac:dyDescent="0.25">
      <c r="A42">
        <v>38</v>
      </c>
      <c r="B42">
        <v>6.2220000000000004</v>
      </c>
      <c r="C42">
        <v>21091</v>
      </c>
      <c r="D42">
        <v>6.1929999999999996</v>
      </c>
      <c r="E42">
        <v>6.2469999999999999</v>
      </c>
    </row>
    <row r="43" spans="1:5" x14ac:dyDescent="0.25">
      <c r="A43">
        <v>39</v>
      </c>
      <c r="B43">
        <v>6.3410000000000002</v>
      </c>
      <c r="C43">
        <v>445607</v>
      </c>
      <c r="D43">
        <v>6.2469999999999999</v>
      </c>
      <c r="E43">
        <v>6.3680000000000003</v>
      </c>
    </row>
    <row r="44" spans="1:5" x14ac:dyDescent="0.25">
      <c r="A44">
        <v>40</v>
      </c>
      <c r="B44">
        <v>6.4530000000000003</v>
      </c>
      <c r="C44">
        <v>359416</v>
      </c>
      <c r="D44">
        <v>6.423</v>
      </c>
      <c r="E44">
        <v>6.4809999999999999</v>
      </c>
    </row>
    <row r="45" spans="1:5" x14ac:dyDescent="0.25">
      <c r="A45">
        <v>41</v>
      </c>
      <c r="B45">
        <v>6.4969999999999999</v>
      </c>
      <c r="C45">
        <v>75034</v>
      </c>
      <c r="D45">
        <v>6.4809999999999999</v>
      </c>
      <c r="E45">
        <v>6.5110000000000001</v>
      </c>
    </row>
    <row r="46" spans="1:5" x14ac:dyDescent="0.25">
      <c r="A46">
        <v>42</v>
      </c>
      <c r="B46">
        <v>6.5250000000000004</v>
      </c>
      <c r="C46">
        <v>73309</v>
      </c>
      <c r="D46">
        <v>6.5110000000000001</v>
      </c>
      <c r="E46">
        <v>6.5510000000000002</v>
      </c>
    </row>
    <row r="47" spans="1:5" x14ac:dyDescent="0.25">
      <c r="A47">
        <v>43</v>
      </c>
      <c r="B47">
        <v>6.569</v>
      </c>
      <c r="C47">
        <v>37225</v>
      </c>
      <c r="D47">
        <v>6.5510000000000002</v>
      </c>
      <c r="E47">
        <v>6.5789999999999997</v>
      </c>
    </row>
    <row r="48" spans="1:5" x14ac:dyDescent="0.25">
      <c r="A48">
        <v>44</v>
      </c>
      <c r="B48">
        <v>6.59</v>
      </c>
      <c r="C48">
        <v>38060</v>
      </c>
      <c r="D48">
        <v>6.5789999999999997</v>
      </c>
      <c r="E48">
        <v>6.6059999999999999</v>
      </c>
    </row>
    <row r="49" spans="1:5" x14ac:dyDescent="0.25">
      <c r="A49">
        <v>45</v>
      </c>
      <c r="B49">
        <v>6.6239999999999997</v>
      </c>
      <c r="C49">
        <v>49757</v>
      </c>
      <c r="D49">
        <v>6.6059999999999999</v>
      </c>
      <c r="E49">
        <v>6.6319999999999997</v>
      </c>
    </row>
    <row r="50" spans="1:5" x14ac:dyDescent="0.25">
      <c r="A50">
        <v>46</v>
      </c>
      <c r="B50">
        <v>6.6449999999999996</v>
      </c>
      <c r="C50">
        <v>88014</v>
      </c>
      <c r="D50">
        <v>6.6319999999999997</v>
      </c>
      <c r="E50">
        <v>6.6719999999999997</v>
      </c>
    </row>
    <row r="51" spans="1:5" x14ac:dyDescent="0.25">
      <c r="A51">
        <v>47</v>
      </c>
      <c r="B51">
        <v>6.6959999999999997</v>
      </c>
      <c r="C51">
        <v>386674</v>
      </c>
      <c r="D51">
        <v>6.6719999999999997</v>
      </c>
      <c r="E51">
        <v>6.7210000000000001</v>
      </c>
    </row>
    <row r="52" spans="1:5" x14ac:dyDescent="0.25">
      <c r="A52">
        <v>48</v>
      </c>
      <c r="B52">
        <v>6.7409999999999997</v>
      </c>
      <c r="C52">
        <v>153010</v>
      </c>
      <c r="D52">
        <v>6.7210000000000001</v>
      </c>
      <c r="E52">
        <v>6.7619999999999996</v>
      </c>
    </row>
    <row r="53" spans="1:5" x14ac:dyDescent="0.25">
      <c r="A53">
        <v>49</v>
      </c>
      <c r="B53">
        <v>6.7779999999999996</v>
      </c>
      <c r="C53">
        <v>94858</v>
      </c>
      <c r="D53">
        <v>6.7619999999999996</v>
      </c>
      <c r="E53">
        <v>6.7910000000000004</v>
      </c>
    </row>
    <row r="54" spans="1:5" x14ac:dyDescent="0.25">
      <c r="A54">
        <v>50</v>
      </c>
      <c r="B54">
        <v>6.8029999999999999</v>
      </c>
      <c r="C54">
        <v>69333</v>
      </c>
      <c r="D54">
        <v>6.7910000000000004</v>
      </c>
      <c r="E54">
        <v>6.8140000000000001</v>
      </c>
    </row>
    <row r="55" spans="1:5" x14ac:dyDescent="0.25">
      <c r="A55">
        <v>51</v>
      </c>
      <c r="B55">
        <v>6.83</v>
      </c>
      <c r="C55">
        <v>152099</v>
      </c>
      <c r="D55">
        <v>6.8140000000000001</v>
      </c>
      <c r="E55">
        <v>6.85</v>
      </c>
    </row>
    <row r="56" spans="1:5" x14ac:dyDescent="0.25">
      <c r="A56">
        <v>52</v>
      </c>
      <c r="B56">
        <v>6.8659999999999997</v>
      </c>
      <c r="C56">
        <v>131349</v>
      </c>
      <c r="D56">
        <v>6.85</v>
      </c>
      <c r="E56">
        <v>6.8869999999999996</v>
      </c>
    </row>
    <row r="57" spans="1:5" x14ac:dyDescent="0.25">
      <c r="A57">
        <v>53</v>
      </c>
      <c r="B57">
        <v>6.9059999999999997</v>
      </c>
      <c r="C57">
        <v>171106</v>
      </c>
      <c r="D57">
        <v>6.8869999999999996</v>
      </c>
      <c r="E57">
        <v>6.9329999999999998</v>
      </c>
    </row>
    <row r="58" spans="1:5" x14ac:dyDescent="0.25">
      <c r="A58">
        <v>54</v>
      </c>
      <c r="B58">
        <v>6.952</v>
      </c>
      <c r="C58">
        <v>67729</v>
      </c>
      <c r="D58">
        <v>6.9329999999999998</v>
      </c>
      <c r="E58">
        <v>6.9589999999999996</v>
      </c>
    </row>
    <row r="59" spans="1:5" x14ac:dyDescent="0.25">
      <c r="A59">
        <v>55</v>
      </c>
      <c r="B59">
        <v>6.9720000000000004</v>
      </c>
      <c r="C59">
        <v>112069</v>
      </c>
      <c r="D59">
        <v>6.9589999999999996</v>
      </c>
      <c r="E59">
        <v>6.9909999999999997</v>
      </c>
    </row>
    <row r="60" spans="1:5" x14ac:dyDescent="0.25">
      <c r="A60">
        <v>56</v>
      </c>
      <c r="B60">
        <v>7.0170000000000003</v>
      </c>
      <c r="C60">
        <v>155184</v>
      </c>
      <c r="D60">
        <v>6.9909999999999997</v>
      </c>
      <c r="E60">
        <v>7.0490000000000004</v>
      </c>
    </row>
    <row r="61" spans="1:5" x14ac:dyDescent="0.25">
      <c r="A61">
        <v>57</v>
      </c>
      <c r="B61">
        <v>7.0750000000000002</v>
      </c>
      <c r="C61">
        <v>99509</v>
      </c>
      <c r="D61">
        <v>7.0490000000000004</v>
      </c>
      <c r="E61">
        <v>7.1070000000000002</v>
      </c>
    </row>
    <row r="62" spans="1:5" x14ac:dyDescent="0.25">
      <c r="A62">
        <v>58</v>
      </c>
      <c r="B62">
        <v>7.1310000000000002</v>
      </c>
      <c r="C62">
        <v>85993</v>
      </c>
      <c r="D62">
        <v>7.1070000000000002</v>
      </c>
      <c r="E62">
        <v>7.1790000000000003</v>
      </c>
    </row>
    <row r="63" spans="1:5" x14ac:dyDescent="0.25">
      <c r="A63">
        <v>59</v>
      </c>
      <c r="B63">
        <v>7.3250000000000002</v>
      </c>
      <c r="C63">
        <v>302099</v>
      </c>
      <c r="D63">
        <v>7.2910000000000004</v>
      </c>
      <c r="E63">
        <v>7.3520000000000003</v>
      </c>
    </row>
    <row r="64" spans="1:5" x14ac:dyDescent="0.25">
      <c r="A64">
        <v>60</v>
      </c>
      <c r="B64">
        <v>7.3659999999999997</v>
      </c>
      <c r="C64">
        <v>66384</v>
      </c>
      <c r="D64">
        <v>7.3520000000000003</v>
      </c>
      <c r="E64">
        <v>7.3769999999999998</v>
      </c>
    </row>
    <row r="65" spans="1:5" x14ac:dyDescent="0.25">
      <c r="A65">
        <v>61</v>
      </c>
      <c r="B65">
        <v>7.3979999999999997</v>
      </c>
      <c r="C65">
        <v>284704</v>
      </c>
      <c r="D65">
        <v>7.3769999999999998</v>
      </c>
      <c r="E65">
        <v>7.4210000000000003</v>
      </c>
    </row>
    <row r="66" spans="1:5" x14ac:dyDescent="0.25">
      <c r="A66">
        <v>62</v>
      </c>
      <c r="B66">
        <v>7.4820000000000002</v>
      </c>
      <c r="C66">
        <v>48898</v>
      </c>
      <c r="D66">
        <v>7.4660000000000002</v>
      </c>
      <c r="E66">
        <v>7.4950000000000001</v>
      </c>
    </row>
    <row r="67" spans="1:5" x14ac:dyDescent="0.25">
      <c r="A67">
        <v>63</v>
      </c>
      <c r="B67">
        <v>7.5119999999999996</v>
      </c>
      <c r="C67">
        <v>97954</v>
      </c>
      <c r="D67">
        <v>7.4950000000000001</v>
      </c>
      <c r="E67">
        <v>7.54</v>
      </c>
    </row>
    <row r="68" spans="1:5" x14ac:dyDescent="0.25">
      <c r="A68">
        <v>64</v>
      </c>
      <c r="B68">
        <v>7.569</v>
      </c>
      <c r="C68">
        <v>340626</v>
      </c>
      <c r="D68">
        <v>7.54</v>
      </c>
      <c r="E68">
        <v>7.5940000000000003</v>
      </c>
    </row>
    <row r="69" spans="1:5" x14ac:dyDescent="0.25">
      <c r="A69">
        <v>65</v>
      </c>
      <c r="B69">
        <v>7.61</v>
      </c>
      <c r="C69">
        <v>198358</v>
      </c>
      <c r="D69">
        <v>7.5940000000000003</v>
      </c>
      <c r="E69">
        <v>7.6589999999999998</v>
      </c>
    </row>
    <row r="70" spans="1:5" x14ac:dyDescent="0.25">
      <c r="A70">
        <v>66</v>
      </c>
      <c r="B70">
        <v>7.68</v>
      </c>
      <c r="C70">
        <v>81096</v>
      </c>
      <c r="D70">
        <v>7.6589999999999998</v>
      </c>
      <c r="E70">
        <v>7.6970000000000001</v>
      </c>
    </row>
    <row r="71" spans="1:5" x14ac:dyDescent="0.25">
      <c r="A71">
        <v>67</v>
      </c>
      <c r="B71">
        <v>7.726</v>
      </c>
      <c r="C71">
        <v>201059</v>
      </c>
      <c r="D71">
        <v>7.6970000000000001</v>
      </c>
      <c r="E71">
        <v>7.758</v>
      </c>
    </row>
    <row r="72" spans="1:5" x14ac:dyDescent="0.25">
      <c r="A72">
        <v>68</v>
      </c>
      <c r="B72">
        <v>7.7850000000000001</v>
      </c>
      <c r="C72">
        <v>181400</v>
      </c>
      <c r="D72">
        <v>7.758</v>
      </c>
      <c r="E72">
        <v>7.8090000000000002</v>
      </c>
    </row>
    <row r="73" spans="1:5" x14ac:dyDescent="0.25">
      <c r="A73">
        <v>69</v>
      </c>
      <c r="B73">
        <v>7.8319999999999999</v>
      </c>
      <c r="C73">
        <v>78489</v>
      </c>
      <c r="D73">
        <v>7.8090000000000002</v>
      </c>
      <c r="E73">
        <v>7.843</v>
      </c>
    </row>
    <row r="74" spans="1:5" x14ac:dyDescent="0.25">
      <c r="A74">
        <v>70</v>
      </c>
      <c r="B74">
        <v>7.8680000000000003</v>
      </c>
      <c r="C74">
        <v>1024217</v>
      </c>
      <c r="D74">
        <v>7.843</v>
      </c>
      <c r="E74">
        <v>7.9</v>
      </c>
    </row>
    <row r="75" spans="1:5" x14ac:dyDescent="0.25">
      <c r="A75">
        <v>71</v>
      </c>
      <c r="B75">
        <v>8.0649999999999995</v>
      </c>
      <c r="C75">
        <v>78263</v>
      </c>
      <c r="D75">
        <v>8.0350000000000001</v>
      </c>
      <c r="E75">
        <v>8.08</v>
      </c>
    </row>
    <row r="76" spans="1:5" x14ac:dyDescent="0.25">
      <c r="A76">
        <v>72</v>
      </c>
      <c r="B76">
        <v>8.2859999999999996</v>
      </c>
      <c r="C76">
        <v>193174</v>
      </c>
      <c r="D76">
        <v>8.2460000000000004</v>
      </c>
      <c r="E76">
        <v>8.3160000000000007</v>
      </c>
    </row>
    <row r="77" spans="1:5" x14ac:dyDescent="0.25">
      <c r="A77">
        <v>73</v>
      </c>
      <c r="B77">
        <v>8.3320000000000007</v>
      </c>
      <c r="C77">
        <v>63215</v>
      </c>
      <c r="D77">
        <v>8.3160000000000007</v>
      </c>
      <c r="E77">
        <v>8.35</v>
      </c>
    </row>
    <row r="78" spans="1:5" x14ac:dyDescent="0.25">
      <c r="A78">
        <v>74</v>
      </c>
      <c r="B78">
        <v>8.5090000000000003</v>
      </c>
      <c r="C78">
        <v>75024</v>
      </c>
      <c r="D78">
        <v>8.4830000000000005</v>
      </c>
      <c r="E78">
        <v>8.5380000000000003</v>
      </c>
    </row>
    <row r="79" spans="1:5" x14ac:dyDescent="0.25">
      <c r="A79">
        <v>75</v>
      </c>
      <c r="B79">
        <v>8.5890000000000004</v>
      </c>
      <c r="C79">
        <v>249197</v>
      </c>
      <c r="D79">
        <v>8.5380000000000003</v>
      </c>
      <c r="E79">
        <v>8.6259999999999994</v>
      </c>
    </row>
    <row r="80" spans="1:5" x14ac:dyDescent="0.25">
      <c r="A80">
        <v>76</v>
      </c>
      <c r="B80">
        <v>8.6389999999999993</v>
      </c>
      <c r="C80">
        <v>111519</v>
      </c>
      <c r="D80">
        <v>8.6259999999999994</v>
      </c>
      <c r="E80">
        <v>8.6959999999999997</v>
      </c>
    </row>
    <row r="81" spans="1:5" x14ac:dyDescent="0.25">
      <c r="A81">
        <v>77</v>
      </c>
      <c r="B81">
        <v>8.7970000000000006</v>
      </c>
      <c r="C81">
        <v>95518</v>
      </c>
      <c r="D81">
        <v>8.77</v>
      </c>
      <c r="E81">
        <v>8.82</v>
      </c>
    </row>
    <row r="82" spans="1:5" x14ac:dyDescent="0.25">
      <c r="A82">
        <v>78</v>
      </c>
      <c r="B82">
        <v>8.8510000000000009</v>
      </c>
      <c r="C82">
        <v>113825</v>
      </c>
      <c r="D82">
        <v>8.82</v>
      </c>
      <c r="E82">
        <v>8.8789999999999996</v>
      </c>
    </row>
    <row r="83" spans="1:5" x14ac:dyDescent="0.25">
      <c r="A83">
        <v>79</v>
      </c>
      <c r="B83">
        <v>8.9120000000000008</v>
      </c>
      <c r="C83">
        <v>85920</v>
      </c>
      <c r="D83">
        <v>8.8789999999999996</v>
      </c>
      <c r="E83">
        <v>8.94</v>
      </c>
    </row>
    <row r="84" spans="1:5" x14ac:dyDescent="0.25">
      <c r="A84">
        <v>80</v>
      </c>
      <c r="B84">
        <v>8.9760000000000009</v>
      </c>
      <c r="C84">
        <v>81089</v>
      </c>
      <c r="D84">
        <v>8.94</v>
      </c>
      <c r="E84">
        <v>9.0079999999999991</v>
      </c>
    </row>
    <row r="85" spans="1:5" x14ac:dyDescent="0.25">
      <c r="A85">
        <v>81</v>
      </c>
      <c r="B85">
        <v>9.0559999999999992</v>
      </c>
      <c r="C85">
        <v>148659</v>
      </c>
      <c r="D85">
        <v>9.0079999999999991</v>
      </c>
      <c r="E85">
        <v>9.1240000000000006</v>
      </c>
    </row>
    <row r="86" spans="1:5" x14ac:dyDescent="0.25">
      <c r="A86">
        <v>82</v>
      </c>
      <c r="B86">
        <v>9.3089999999999993</v>
      </c>
      <c r="C86">
        <v>141035</v>
      </c>
      <c r="D86">
        <v>9.2420000000000009</v>
      </c>
      <c r="E86">
        <v>9.3409999999999993</v>
      </c>
    </row>
    <row r="87" spans="1:5" x14ac:dyDescent="0.25">
      <c r="A87">
        <v>83</v>
      </c>
      <c r="B87">
        <v>9.5380000000000003</v>
      </c>
      <c r="C87">
        <v>110620</v>
      </c>
      <c r="D87">
        <v>9.4939999999999998</v>
      </c>
      <c r="E87">
        <v>9.5719999999999992</v>
      </c>
    </row>
    <row r="88" spans="1:5" x14ac:dyDescent="0.25">
      <c r="A88">
        <v>84</v>
      </c>
      <c r="B88">
        <v>9.6080000000000005</v>
      </c>
      <c r="C88">
        <v>156698</v>
      </c>
      <c r="D88">
        <v>9.5719999999999992</v>
      </c>
      <c r="E88">
        <v>9.657</v>
      </c>
    </row>
    <row r="89" spans="1:5" x14ac:dyDescent="0.25">
      <c r="A89">
        <v>85</v>
      </c>
      <c r="B89">
        <v>9.7639999999999993</v>
      </c>
      <c r="C89">
        <v>34370</v>
      </c>
      <c r="D89">
        <v>9.7210000000000001</v>
      </c>
      <c r="E89">
        <v>9.7949999999999999</v>
      </c>
    </row>
    <row r="90" spans="1:5" x14ac:dyDescent="0.25">
      <c r="A90">
        <v>86</v>
      </c>
      <c r="B90">
        <v>9.8450000000000006</v>
      </c>
      <c r="C90">
        <v>79476</v>
      </c>
      <c r="D90">
        <v>9.7949999999999999</v>
      </c>
      <c r="E90">
        <v>9.8800000000000008</v>
      </c>
    </row>
    <row r="91" spans="1:5" x14ac:dyDescent="0.25">
      <c r="A91">
        <v>87</v>
      </c>
      <c r="B91">
        <v>9.952</v>
      </c>
      <c r="C91">
        <v>106078</v>
      </c>
      <c r="D91">
        <v>9.9139999999999997</v>
      </c>
      <c r="E91">
        <v>9.9830000000000005</v>
      </c>
    </row>
    <row r="92" spans="1:5" x14ac:dyDescent="0.25">
      <c r="A92">
        <v>88</v>
      </c>
      <c r="B92">
        <v>10.018000000000001</v>
      </c>
      <c r="C92">
        <v>77329</v>
      </c>
      <c r="D92">
        <v>9.9830000000000005</v>
      </c>
      <c r="E92">
        <v>10.090999999999999</v>
      </c>
    </row>
    <row r="93" spans="1:5" x14ac:dyDescent="0.25">
      <c r="A93">
        <v>89</v>
      </c>
      <c r="B93">
        <v>10.176</v>
      </c>
      <c r="C93">
        <v>86475</v>
      </c>
      <c r="D93">
        <v>10.090999999999999</v>
      </c>
      <c r="E93">
        <v>10.206</v>
      </c>
    </row>
    <row r="94" spans="1:5" x14ac:dyDescent="0.25">
      <c r="A94">
        <v>90</v>
      </c>
      <c r="B94">
        <v>10.278</v>
      </c>
      <c r="C94">
        <v>158209</v>
      </c>
      <c r="D94">
        <v>10.206</v>
      </c>
      <c r="E94">
        <v>10.340999999999999</v>
      </c>
    </row>
    <row r="95" spans="1:5" x14ac:dyDescent="0.25">
      <c r="A95">
        <v>91</v>
      </c>
      <c r="B95">
        <v>10.621</v>
      </c>
      <c r="C95">
        <v>185088</v>
      </c>
      <c r="D95">
        <v>10.574</v>
      </c>
      <c r="E95">
        <v>10.68</v>
      </c>
    </row>
    <row r="96" spans="1:5" x14ac:dyDescent="0.25">
      <c r="A96">
        <v>92</v>
      </c>
      <c r="B96">
        <v>11.266999999999999</v>
      </c>
      <c r="C96">
        <v>65099</v>
      </c>
      <c r="D96">
        <v>11.186999999999999</v>
      </c>
      <c r="E96">
        <v>11.304</v>
      </c>
    </row>
    <row r="97" spans="1:5" x14ac:dyDescent="0.25">
      <c r="A97">
        <v>93</v>
      </c>
      <c r="B97">
        <v>11.827</v>
      </c>
      <c r="C97">
        <v>74297</v>
      </c>
      <c r="D97">
        <v>11.699</v>
      </c>
      <c r="E97">
        <v>11.865</v>
      </c>
    </row>
    <row r="98" spans="1:5" x14ac:dyDescent="0.25">
      <c r="A98">
        <v>94</v>
      </c>
      <c r="B98">
        <v>11.914999999999999</v>
      </c>
      <c r="C98">
        <v>105007</v>
      </c>
      <c r="D98">
        <v>11.865</v>
      </c>
      <c r="E98">
        <v>11.988</v>
      </c>
    </row>
    <row r="99" spans="1:5" x14ac:dyDescent="0.25">
      <c r="A99">
        <v>95</v>
      </c>
      <c r="B99">
        <v>13.577999999999999</v>
      </c>
      <c r="C99">
        <v>35735</v>
      </c>
      <c r="D99">
        <v>13.494</v>
      </c>
      <c r="E99">
        <v>13.635999999999999</v>
      </c>
    </row>
    <row r="100" spans="1:5" x14ac:dyDescent="0.25">
      <c r="A100">
        <v>96</v>
      </c>
      <c r="B100">
        <v>13.952999999999999</v>
      </c>
      <c r="C100">
        <v>52707</v>
      </c>
      <c r="D100">
        <v>13.798</v>
      </c>
      <c r="E100">
        <v>14.003</v>
      </c>
    </row>
    <row r="101" spans="1:5" x14ac:dyDescent="0.25">
      <c r="A101">
        <v>97</v>
      </c>
      <c r="B101">
        <v>16.439</v>
      </c>
      <c r="C101">
        <v>43005</v>
      </c>
      <c r="D101">
        <v>16.117999999999999</v>
      </c>
      <c r="E101">
        <v>16.484999999999999</v>
      </c>
    </row>
    <row r="102" spans="1:5" x14ac:dyDescent="0.25">
      <c r="A102">
        <v>98</v>
      </c>
      <c r="B102">
        <v>16.954000000000001</v>
      </c>
      <c r="C102">
        <v>271651</v>
      </c>
      <c r="D102">
        <v>16.484999999999999</v>
      </c>
      <c r="E102">
        <v>17.029</v>
      </c>
    </row>
    <row r="103" spans="1:5" x14ac:dyDescent="0.25">
      <c r="A103">
        <v>99</v>
      </c>
      <c r="B103">
        <v>17.077999999999999</v>
      </c>
      <c r="C103">
        <v>21747</v>
      </c>
      <c r="D103">
        <v>17.029</v>
      </c>
      <c r="E103">
        <v>17.132000000000001</v>
      </c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L34" sqref="L34"/>
    </sheetView>
  </sheetViews>
  <sheetFormatPr defaultRowHeight="15" x14ac:dyDescent="0.25"/>
  <sheetData>
    <row r="1" spans="1:7" x14ac:dyDescent="0.25">
      <c r="A1" t="s">
        <v>27</v>
      </c>
    </row>
    <row r="2" spans="1:7" x14ac:dyDescent="0.25">
      <c r="A2" t="s">
        <v>28</v>
      </c>
    </row>
    <row r="4" spans="1:7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</row>
    <row r="5" spans="1:7" x14ac:dyDescent="0.25">
      <c r="A5">
        <v>1</v>
      </c>
      <c r="B5">
        <v>1.512</v>
      </c>
      <c r="C5" t="s">
        <v>36</v>
      </c>
      <c r="D5">
        <v>2.1000000000000001E-2</v>
      </c>
      <c r="E5">
        <v>33786</v>
      </c>
      <c r="F5">
        <v>1.4810000000000001</v>
      </c>
      <c r="G5">
        <v>1.538</v>
      </c>
    </row>
    <row r="6" spans="1:7" x14ac:dyDescent="0.25">
      <c r="A6">
        <v>2</v>
      </c>
      <c r="B6">
        <v>1.5569999999999999</v>
      </c>
      <c r="C6" t="s">
        <v>37</v>
      </c>
      <c r="D6">
        <v>1.4999999999999999E-2</v>
      </c>
      <c r="E6">
        <v>94843</v>
      </c>
      <c r="F6">
        <v>1.538</v>
      </c>
      <c r="G6">
        <v>1.57</v>
      </c>
    </row>
    <row r="7" spans="1:7" x14ac:dyDescent="0.25">
      <c r="A7">
        <v>3</v>
      </c>
      <c r="B7">
        <v>1.6140000000000001</v>
      </c>
      <c r="C7" t="s">
        <v>37</v>
      </c>
      <c r="D7">
        <v>2.1999999999999999E-2</v>
      </c>
      <c r="E7">
        <v>53066773</v>
      </c>
      <c r="F7">
        <v>1.57</v>
      </c>
      <c r="G7">
        <v>1.6859999999999999</v>
      </c>
    </row>
    <row r="8" spans="1:7" x14ac:dyDescent="0.25">
      <c r="A8">
        <v>4</v>
      </c>
      <c r="B8">
        <v>1.7050000000000001</v>
      </c>
      <c r="C8" t="s">
        <v>37</v>
      </c>
      <c r="D8">
        <v>2.1000000000000001E-2</v>
      </c>
      <c r="E8">
        <v>8713289</v>
      </c>
      <c r="F8">
        <v>1.6859999999999999</v>
      </c>
      <c r="G8">
        <v>1.776</v>
      </c>
    </row>
    <row r="9" spans="1:7" x14ac:dyDescent="0.25">
      <c r="A9">
        <v>5</v>
      </c>
      <c r="B9">
        <v>1.794</v>
      </c>
      <c r="C9" t="s">
        <v>37</v>
      </c>
      <c r="D9">
        <v>2.3E-2</v>
      </c>
      <c r="E9">
        <v>1076100</v>
      </c>
      <c r="F9">
        <v>1.776</v>
      </c>
      <c r="G9">
        <v>1.915</v>
      </c>
    </row>
    <row r="10" spans="1:7" x14ac:dyDescent="0.25">
      <c r="A10">
        <v>6</v>
      </c>
      <c r="B10">
        <v>1.94</v>
      </c>
      <c r="C10" t="s">
        <v>38</v>
      </c>
      <c r="D10">
        <v>1.7999999999999999E-2</v>
      </c>
      <c r="E10">
        <v>137949</v>
      </c>
      <c r="F10">
        <v>1.915</v>
      </c>
      <c r="G10">
        <v>1.9990000000000001</v>
      </c>
    </row>
    <row r="11" spans="1:7" x14ac:dyDescent="0.25">
      <c r="A11">
        <v>7</v>
      </c>
      <c r="B11">
        <v>2.0209999999999999</v>
      </c>
      <c r="C11" t="s">
        <v>37</v>
      </c>
      <c r="D11">
        <v>0.02</v>
      </c>
      <c r="E11">
        <v>26545</v>
      </c>
      <c r="F11">
        <v>1.9990000000000001</v>
      </c>
      <c r="G11">
        <v>2.0630000000000002</v>
      </c>
    </row>
    <row r="12" spans="1:7" x14ac:dyDescent="0.25">
      <c r="A12">
        <v>8</v>
      </c>
      <c r="B12">
        <v>2.1749999999999998</v>
      </c>
      <c r="C12" t="s">
        <v>37</v>
      </c>
      <c r="D12">
        <v>2.1000000000000001E-2</v>
      </c>
      <c r="E12">
        <v>177964</v>
      </c>
      <c r="F12">
        <v>2.1509999999999998</v>
      </c>
      <c r="G12">
        <v>2.2389999999999999</v>
      </c>
    </row>
    <row r="13" spans="1:7" x14ac:dyDescent="0.25">
      <c r="A13">
        <v>9</v>
      </c>
      <c r="B13">
        <v>2.4620000000000002</v>
      </c>
      <c r="C13" t="s">
        <v>36</v>
      </c>
      <c r="D13">
        <v>3.4000000000000002E-2</v>
      </c>
      <c r="E13">
        <v>1761310967</v>
      </c>
      <c r="F13">
        <v>2.4359999999999999</v>
      </c>
      <c r="G13">
        <v>2.774</v>
      </c>
    </row>
    <row r="14" spans="1:7" x14ac:dyDescent="0.25">
      <c r="A14">
        <v>10</v>
      </c>
      <c r="B14">
        <v>2.8220000000000001</v>
      </c>
      <c r="C14" t="s">
        <v>37</v>
      </c>
      <c r="D14">
        <v>1.7000000000000001E-2</v>
      </c>
      <c r="E14">
        <v>3224078</v>
      </c>
      <c r="F14">
        <v>2.774</v>
      </c>
      <c r="G14">
        <v>2.9119999999999999</v>
      </c>
    </row>
    <row r="15" spans="1:7" x14ac:dyDescent="0.25">
      <c r="A15">
        <v>11</v>
      </c>
      <c r="B15">
        <v>3.43</v>
      </c>
      <c r="C15" t="s">
        <v>36</v>
      </c>
      <c r="D15">
        <v>1.7000000000000001E-2</v>
      </c>
      <c r="E15">
        <v>233569</v>
      </c>
      <c r="F15">
        <v>3.3879999999999999</v>
      </c>
      <c r="G15">
        <v>3.488</v>
      </c>
    </row>
    <row r="16" spans="1:7" x14ac:dyDescent="0.25">
      <c r="A16">
        <v>12</v>
      </c>
      <c r="B16">
        <v>4.085</v>
      </c>
      <c r="C16" t="s">
        <v>36</v>
      </c>
      <c r="D16">
        <v>1.6E-2</v>
      </c>
      <c r="E16">
        <v>5269138</v>
      </c>
      <c r="F16">
        <v>4.0339999999999998</v>
      </c>
      <c r="G16">
        <v>4.1289999999999996</v>
      </c>
    </row>
    <row r="17" spans="1:7" x14ac:dyDescent="0.25">
      <c r="A17">
        <v>13</v>
      </c>
      <c r="B17">
        <v>4.4400000000000004</v>
      </c>
      <c r="C17" t="s">
        <v>36</v>
      </c>
      <c r="D17">
        <v>1.4999999999999999E-2</v>
      </c>
      <c r="E17">
        <v>18339</v>
      </c>
      <c r="F17">
        <v>4.407</v>
      </c>
      <c r="G17">
        <v>4.4580000000000002</v>
      </c>
    </row>
    <row r="18" spans="1:7" x14ac:dyDescent="0.25">
      <c r="A18">
        <v>14</v>
      </c>
      <c r="B18">
        <v>4.6989999999999998</v>
      </c>
      <c r="C18" t="s">
        <v>36</v>
      </c>
      <c r="D18">
        <v>1.4E-2</v>
      </c>
      <c r="E18">
        <v>19625</v>
      </c>
      <c r="F18">
        <v>4.66</v>
      </c>
      <c r="G18">
        <v>4.7149999999999999</v>
      </c>
    </row>
    <row r="19" spans="1:7" x14ac:dyDescent="0.25">
      <c r="A19">
        <v>15</v>
      </c>
      <c r="B19">
        <v>5.2830000000000004</v>
      </c>
      <c r="C19" t="s">
        <v>38</v>
      </c>
      <c r="D19">
        <v>1.6E-2</v>
      </c>
      <c r="E19">
        <v>8165661</v>
      </c>
      <c r="F19">
        <v>5.2510000000000003</v>
      </c>
      <c r="G19">
        <v>5.3140000000000001</v>
      </c>
    </row>
    <row r="20" spans="1:7" x14ac:dyDescent="0.25">
      <c r="A20">
        <v>16</v>
      </c>
      <c r="B20">
        <v>5.5490000000000004</v>
      </c>
      <c r="C20" t="s">
        <v>36</v>
      </c>
      <c r="D20">
        <v>2.9000000000000001E-2</v>
      </c>
      <c r="E20">
        <v>37103</v>
      </c>
      <c r="F20">
        <v>5.4669999999999996</v>
      </c>
      <c r="G20">
        <v>5.585</v>
      </c>
    </row>
    <row r="21" spans="1:7" x14ac:dyDescent="0.25">
      <c r="A21">
        <v>17</v>
      </c>
      <c r="B21">
        <v>5.7240000000000002</v>
      </c>
      <c r="C21" t="s">
        <v>39</v>
      </c>
      <c r="D21">
        <v>1.6E-2</v>
      </c>
      <c r="E21">
        <v>50928</v>
      </c>
      <c r="F21">
        <v>5.6710000000000003</v>
      </c>
      <c r="G21">
        <v>5.7539999999999996</v>
      </c>
    </row>
    <row r="22" spans="1:7" x14ac:dyDescent="0.25">
      <c r="A22">
        <v>18</v>
      </c>
      <c r="B22">
        <v>5.8929999999999998</v>
      </c>
      <c r="C22" t="s">
        <v>38</v>
      </c>
      <c r="D22">
        <v>1.6E-2</v>
      </c>
      <c r="E22">
        <v>28687</v>
      </c>
      <c r="F22">
        <v>5.85</v>
      </c>
      <c r="G22">
        <v>5.907</v>
      </c>
    </row>
    <row r="23" spans="1:7" x14ac:dyDescent="0.25">
      <c r="A23">
        <v>19</v>
      </c>
      <c r="B23">
        <v>5.923</v>
      </c>
      <c r="C23" t="s">
        <v>37</v>
      </c>
      <c r="D23">
        <v>2.1000000000000001E-2</v>
      </c>
      <c r="E23">
        <v>45704</v>
      </c>
      <c r="F23">
        <v>5.907</v>
      </c>
      <c r="G23">
        <v>5.9850000000000003</v>
      </c>
    </row>
    <row r="24" spans="1:7" x14ac:dyDescent="0.25">
      <c r="A24">
        <v>20</v>
      </c>
      <c r="B24">
        <v>6.3490000000000002</v>
      </c>
      <c r="C24" t="s">
        <v>38</v>
      </c>
      <c r="D24">
        <v>1.6E-2</v>
      </c>
      <c r="E24">
        <v>11858246</v>
      </c>
      <c r="F24">
        <v>6.3049999999999997</v>
      </c>
      <c r="G24">
        <v>6.4240000000000004</v>
      </c>
    </row>
    <row r="25" spans="1:7" x14ac:dyDescent="0.25">
      <c r="A25">
        <v>21</v>
      </c>
      <c r="B25">
        <v>6.4470000000000001</v>
      </c>
      <c r="C25" t="s">
        <v>37</v>
      </c>
      <c r="D25">
        <v>2.1000000000000001E-2</v>
      </c>
      <c r="E25">
        <v>116437</v>
      </c>
      <c r="F25">
        <v>6.4240000000000004</v>
      </c>
      <c r="G25">
        <v>6.5330000000000004</v>
      </c>
    </row>
    <row r="26" spans="1:7" x14ac:dyDescent="0.25">
      <c r="A26">
        <v>22</v>
      </c>
      <c r="B26">
        <v>6.8380000000000001</v>
      </c>
      <c r="C26" t="s">
        <v>38</v>
      </c>
      <c r="D26">
        <v>1.6E-2</v>
      </c>
      <c r="E26">
        <v>6963757</v>
      </c>
      <c r="F26">
        <v>6.75</v>
      </c>
      <c r="G26">
        <v>6.8869999999999996</v>
      </c>
    </row>
    <row r="27" spans="1:7" x14ac:dyDescent="0.25">
      <c r="A27">
        <v>23</v>
      </c>
      <c r="B27">
        <v>7.0229999999999997</v>
      </c>
      <c r="C27" t="s">
        <v>37</v>
      </c>
      <c r="D27">
        <v>2.1999999999999999E-2</v>
      </c>
      <c r="E27">
        <v>106023</v>
      </c>
      <c r="F27">
        <v>6.968</v>
      </c>
      <c r="G27">
        <v>7.0679999999999996</v>
      </c>
    </row>
    <row r="28" spans="1:7" x14ac:dyDescent="0.25">
      <c r="A28">
        <v>24</v>
      </c>
      <c r="B28">
        <v>7.0869999999999997</v>
      </c>
      <c r="C28" t="s">
        <v>37</v>
      </c>
      <c r="D28">
        <v>2.1999999999999999E-2</v>
      </c>
      <c r="E28">
        <v>30171</v>
      </c>
      <c r="F28">
        <v>7.0679999999999996</v>
      </c>
      <c r="G28">
        <v>7.1059999999999999</v>
      </c>
    </row>
    <row r="29" spans="1:7" x14ac:dyDescent="0.25">
      <c r="A29">
        <v>25</v>
      </c>
      <c r="B29">
        <v>7.1890000000000001</v>
      </c>
      <c r="C29" t="s">
        <v>37</v>
      </c>
      <c r="D29">
        <v>1.6E-2</v>
      </c>
      <c r="E29">
        <v>98869</v>
      </c>
      <c r="F29">
        <v>7.1639999999999997</v>
      </c>
      <c r="G29">
        <v>7.2149999999999999</v>
      </c>
    </row>
    <row r="30" spans="1:7" x14ac:dyDescent="0.25">
      <c r="A30">
        <v>26</v>
      </c>
      <c r="B30">
        <v>7.3159999999999998</v>
      </c>
      <c r="C30" t="s">
        <v>38</v>
      </c>
      <c r="D30">
        <v>1.7000000000000001E-2</v>
      </c>
      <c r="E30">
        <v>16788586</v>
      </c>
      <c r="F30">
        <v>7.282</v>
      </c>
      <c r="G30">
        <v>7.3550000000000004</v>
      </c>
    </row>
    <row r="31" spans="1:7" x14ac:dyDescent="0.25">
      <c r="A31">
        <v>27</v>
      </c>
      <c r="B31">
        <v>7.4269999999999996</v>
      </c>
      <c r="C31" t="s">
        <v>37</v>
      </c>
      <c r="D31">
        <v>1.7000000000000001E-2</v>
      </c>
      <c r="E31">
        <v>186548</v>
      </c>
      <c r="F31">
        <v>7.3929999999999998</v>
      </c>
      <c r="G31">
        <v>7.4470000000000001</v>
      </c>
    </row>
    <row r="32" spans="1:7" x14ac:dyDescent="0.25">
      <c r="A32">
        <v>28</v>
      </c>
      <c r="B32">
        <v>7.4550000000000001</v>
      </c>
      <c r="C32" t="s">
        <v>37</v>
      </c>
      <c r="D32">
        <v>1.4999999999999999E-2</v>
      </c>
      <c r="E32">
        <v>25097</v>
      </c>
      <c r="F32">
        <v>7.4470000000000001</v>
      </c>
      <c r="G32">
        <v>7.4779999999999998</v>
      </c>
    </row>
    <row r="33" spans="1:7" x14ac:dyDescent="0.25">
      <c r="A33">
        <v>29</v>
      </c>
      <c r="B33">
        <v>7.8259999999999996</v>
      </c>
      <c r="C33" t="s">
        <v>40</v>
      </c>
      <c r="D33">
        <v>1.7000000000000001E-2</v>
      </c>
      <c r="E33">
        <v>9518087</v>
      </c>
      <c r="F33">
        <v>7.7880000000000003</v>
      </c>
      <c r="G33">
        <v>7.9160000000000004</v>
      </c>
    </row>
    <row r="34" spans="1:7" x14ac:dyDescent="0.25">
      <c r="A34">
        <v>30</v>
      </c>
      <c r="B34">
        <v>8.1110000000000007</v>
      </c>
      <c r="C34" t="s">
        <v>36</v>
      </c>
      <c r="D34">
        <v>3.5000000000000003E-2</v>
      </c>
      <c r="E34">
        <v>175505</v>
      </c>
      <c r="F34">
        <v>8.0440000000000005</v>
      </c>
      <c r="G34">
        <v>8.1649999999999991</v>
      </c>
    </row>
    <row r="35" spans="1:7" x14ac:dyDescent="0.25">
      <c r="A35">
        <v>31</v>
      </c>
      <c r="B35">
        <v>8.4060000000000006</v>
      </c>
      <c r="C35" t="s">
        <v>36</v>
      </c>
      <c r="D35">
        <v>0.02</v>
      </c>
      <c r="E35">
        <v>22526652</v>
      </c>
      <c r="F35">
        <v>8.3230000000000004</v>
      </c>
      <c r="G35">
        <v>8.4789999999999992</v>
      </c>
    </row>
    <row r="36" spans="1:7" x14ac:dyDescent="0.25">
      <c r="A36">
        <v>32</v>
      </c>
      <c r="B36">
        <v>8.66</v>
      </c>
      <c r="C36" t="s">
        <v>36</v>
      </c>
      <c r="D36">
        <v>2.1000000000000001E-2</v>
      </c>
      <c r="E36">
        <v>10861044</v>
      </c>
      <c r="F36">
        <v>8.5869999999999997</v>
      </c>
      <c r="G36">
        <v>8.6969999999999992</v>
      </c>
    </row>
    <row r="37" spans="1:7" x14ac:dyDescent="0.25">
      <c r="A37">
        <v>33</v>
      </c>
      <c r="B37">
        <v>8.7479999999999993</v>
      </c>
      <c r="C37" t="s">
        <v>37</v>
      </c>
      <c r="D37">
        <v>2.5999999999999999E-2</v>
      </c>
      <c r="E37">
        <v>129316</v>
      </c>
      <c r="F37">
        <v>8.7189999999999994</v>
      </c>
      <c r="G37">
        <v>8.81</v>
      </c>
    </row>
    <row r="38" spans="1:7" x14ac:dyDescent="0.25">
      <c r="A38">
        <v>34</v>
      </c>
      <c r="B38">
        <v>9.0730000000000004</v>
      </c>
      <c r="C38" t="s">
        <v>36</v>
      </c>
      <c r="D38">
        <v>2.3E-2</v>
      </c>
      <c r="E38">
        <v>12882395</v>
      </c>
      <c r="F38">
        <v>8.9570000000000007</v>
      </c>
      <c r="G38">
        <v>9.1349999999999998</v>
      </c>
    </row>
    <row r="39" spans="1:7" x14ac:dyDescent="0.25">
      <c r="A39">
        <v>35</v>
      </c>
      <c r="B39">
        <v>9.3800000000000008</v>
      </c>
      <c r="C39" t="s">
        <v>36</v>
      </c>
      <c r="D39">
        <v>2.4E-2</v>
      </c>
      <c r="E39">
        <v>12600717</v>
      </c>
      <c r="F39">
        <v>9.3019999999999996</v>
      </c>
      <c r="G39">
        <v>9.4749999999999996</v>
      </c>
    </row>
    <row r="40" spans="1:7" x14ac:dyDescent="0.25">
      <c r="A40">
        <v>36</v>
      </c>
      <c r="B40">
        <v>9.8810000000000002</v>
      </c>
      <c r="C40" t="s">
        <v>36</v>
      </c>
      <c r="D40">
        <v>2.8000000000000001E-2</v>
      </c>
      <c r="E40">
        <v>44202969</v>
      </c>
      <c r="F40">
        <v>9.7590000000000003</v>
      </c>
      <c r="G40">
        <v>10.004</v>
      </c>
    </row>
    <row r="41" spans="1:7" x14ac:dyDescent="0.25">
      <c r="A41">
        <v>37</v>
      </c>
      <c r="B41">
        <v>10.135999999999999</v>
      </c>
      <c r="C41" t="s">
        <v>37</v>
      </c>
      <c r="D41">
        <v>2.8000000000000001E-2</v>
      </c>
      <c r="E41">
        <v>14286049</v>
      </c>
      <c r="F41">
        <v>10.08</v>
      </c>
      <c r="G41">
        <v>10.208</v>
      </c>
    </row>
    <row r="42" spans="1:7" x14ac:dyDescent="0.25">
      <c r="A42">
        <v>38</v>
      </c>
      <c r="B42">
        <v>10.265000000000001</v>
      </c>
      <c r="C42" t="s">
        <v>37</v>
      </c>
      <c r="D42">
        <v>4.2999999999999997E-2</v>
      </c>
      <c r="E42">
        <v>79355</v>
      </c>
      <c r="F42">
        <v>10.208</v>
      </c>
      <c r="G42">
        <v>10.36</v>
      </c>
    </row>
    <row r="43" spans="1:7" x14ac:dyDescent="0.25">
      <c r="A43">
        <v>39</v>
      </c>
      <c r="B43">
        <v>10.41</v>
      </c>
      <c r="C43" t="s">
        <v>38</v>
      </c>
      <c r="D43">
        <v>3.3000000000000002E-2</v>
      </c>
      <c r="E43">
        <v>203947</v>
      </c>
      <c r="F43">
        <v>10.36</v>
      </c>
      <c r="G43">
        <v>10.483000000000001</v>
      </c>
    </row>
    <row r="44" spans="1:7" x14ac:dyDescent="0.25">
      <c r="A44">
        <v>40</v>
      </c>
      <c r="B44">
        <v>10.817</v>
      </c>
      <c r="C44" t="s">
        <v>36</v>
      </c>
      <c r="D44">
        <v>3.2000000000000001E-2</v>
      </c>
      <c r="E44">
        <v>12431654</v>
      </c>
      <c r="F44">
        <v>10.747</v>
      </c>
      <c r="G44">
        <v>10.866</v>
      </c>
    </row>
    <row r="45" spans="1:7" x14ac:dyDescent="0.25">
      <c r="A45">
        <v>41</v>
      </c>
      <c r="B45">
        <v>10.875999999999999</v>
      </c>
      <c r="C45" t="s">
        <v>37</v>
      </c>
      <c r="D45">
        <v>0.03</v>
      </c>
      <c r="E45">
        <v>41795</v>
      </c>
      <c r="F45">
        <v>10.866</v>
      </c>
      <c r="G45">
        <v>10.936</v>
      </c>
    </row>
    <row r="46" spans="1:7" x14ac:dyDescent="0.25">
      <c r="A46">
        <v>42</v>
      </c>
      <c r="B46">
        <v>10.981999999999999</v>
      </c>
      <c r="C46" t="s">
        <v>37</v>
      </c>
      <c r="D46">
        <v>3.4000000000000002E-2</v>
      </c>
      <c r="E46">
        <v>39256</v>
      </c>
      <c r="F46">
        <v>10.936</v>
      </c>
      <c r="G46">
        <v>11.023</v>
      </c>
    </row>
    <row r="47" spans="1:7" x14ac:dyDescent="0.25">
      <c r="A47">
        <v>43</v>
      </c>
      <c r="B47">
        <v>11.129</v>
      </c>
      <c r="C47" t="s">
        <v>37</v>
      </c>
      <c r="D47">
        <v>3.4000000000000002E-2</v>
      </c>
      <c r="E47">
        <v>15999059</v>
      </c>
      <c r="F47">
        <v>11.023</v>
      </c>
      <c r="G47">
        <v>11.234</v>
      </c>
    </row>
    <row r="48" spans="1:7" x14ac:dyDescent="0.25">
      <c r="A48">
        <v>44</v>
      </c>
      <c r="B48">
        <v>11.731999999999999</v>
      </c>
      <c r="C48" t="s">
        <v>40</v>
      </c>
      <c r="D48">
        <v>4.2999999999999997E-2</v>
      </c>
      <c r="E48">
        <v>41928</v>
      </c>
      <c r="F48">
        <v>11.624000000000001</v>
      </c>
      <c r="G48">
        <v>11.788</v>
      </c>
    </row>
    <row r="49" spans="1:7" x14ac:dyDescent="0.25">
      <c r="A49">
        <v>45</v>
      </c>
      <c r="B49">
        <v>11.954000000000001</v>
      </c>
      <c r="C49" t="s">
        <v>40</v>
      </c>
      <c r="D49">
        <v>0.04</v>
      </c>
      <c r="E49">
        <v>36250283</v>
      </c>
      <c r="F49">
        <v>11.821</v>
      </c>
      <c r="G49">
        <v>12.071999999999999</v>
      </c>
    </row>
    <row r="50" spans="1:7" x14ac:dyDescent="0.25">
      <c r="A50">
        <v>46</v>
      </c>
      <c r="B50">
        <v>12.243</v>
      </c>
      <c r="C50" t="s">
        <v>36</v>
      </c>
      <c r="D50">
        <v>4.2999999999999997E-2</v>
      </c>
      <c r="E50">
        <v>52749895</v>
      </c>
      <c r="F50">
        <v>12.105</v>
      </c>
      <c r="G50">
        <v>12.367000000000001</v>
      </c>
    </row>
    <row r="51" spans="1:7" x14ac:dyDescent="0.25">
      <c r="A51">
        <v>47</v>
      </c>
      <c r="B51">
        <v>12.747999999999999</v>
      </c>
      <c r="C51" t="s">
        <v>36</v>
      </c>
      <c r="D51">
        <v>3.6999999999999998E-2</v>
      </c>
      <c r="E51">
        <v>93113</v>
      </c>
      <c r="F51">
        <v>12.553000000000001</v>
      </c>
      <c r="G51">
        <v>12.760999999999999</v>
      </c>
    </row>
    <row r="52" spans="1:7" x14ac:dyDescent="0.25">
      <c r="A52">
        <v>48</v>
      </c>
      <c r="B52">
        <v>12.847</v>
      </c>
      <c r="C52" t="s">
        <v>37</v>
      </c>
      <c r="D52">
        <v>4.5999999999999999E-2</v>
      </c>
      <c r="E52">
        <v>33607330</v>
      </c>
      <c r="F52">
        <v>12.760999999999999</v>
      </c>
      <c r="G52">
        <v>12.936</v>
      </c>
    </row>
    <row r="53" spans="1:7" x14ac:dyDescent="0.25">
      <c r="A53">
        <v>49</v>
      </c>
      <c r="B53">
        <v>12.981999999999999</v>
      </c>
      <c r="C53" t="s">
        <v>39</v>
      </c>
      <c r="D53">
        <v>4.2000000000000003E-2</v>
      </c>
      <c r="E53">
        <v>78097</v>
      </c>
      <c r="F53">
        <v>12.936</v>
      </c>
      <c r="G53">
        <v>13.066000000000001</v>
      </c>
    </row>
    <row r="54" spans="1:7" x14ac:dyDescent="0.25">
      <c r="A54">
        <v>50</v>
      </c>
      <c r="B54">
        <v>13.263999999999999</v>
      </c>
      <c r="C54" t="s">
        <v>40</v>
      </c>
      <c r="D54">
        <v>0.04</v>
      </c>
      <c r="E54">
        <v>16524916</v>
      </c>
      <c r="F54">
        <v>13.079000000000001</v>
      </c>
      <c r="G54">
        <v>13.394</v>
      </c>
    </row>
    <row r="55" spans="1:7" x14ac:dyDescent="0.25">
      <c r="A55">
        <v>51</v>
      </c>
      <c r="B55">
        <v>13.535</v>
      </c>
      <c r="C55" t="s">
        <v>36</v>
      </c>
      <c r="D55">
        <v>5.2999999999999999E-2</v>
      </c>
      <c r="E55">
        <v>85513</v>
      </c>
      <c r="F55">
        <v>13.407999999999999</v>
      </c>
      <c r="G55">
        <v>13.605</v>
      </c>
    </row>
    <row r="56" spans="1:7" x14ac:dyDescent="0.25">
      <c r="A56">
        <v>52</v>
      </c>
      <c r="B56">
        <v>13.738</v>
      </c>
      <c r="C56" t="s">
        <v>39</v>
      </c>
      <c r="D56">
        <v>4.4999999999999998E-2</v>
      </c>
      <c r="E56">
        <v>16860245</v>
      </c>
      <c r="F56">
        <v>13.651</v>
      </c>
      <c r="G56">
        <v>13.862</v>
      </c>
    </row>
    <row r="57" spans="1:7" x14ac:dyDescent="0.25">
      <c r="A57">
        <v>53</v>
      </c>
      <c r="B57">
        <v>14.2</v>
      </c>
      <c r="C57" t="s">
        <v>40</v>
      </c>
      <c r="D57">
        <v>5.0999999999999997E-2</v>
      </c>
      <c r="E57">
        <v>60403</v>
      </c>
      <c r="F57">
        <v>14.112</v>
      </c>
      <c r="G57">
        <v>14.295999999999999</v>
      </c>
    </row>
    <row r="58" spans="1:7" x14ac:dyDescent="0.25">
      <c r="A58">
        <v>54</v>
      </c>
      <c r="B58">
        <v>14.722</v>
      </c>
      <c r="C58" t="s">
        <v>40</v>
      </c>
      <c r="D58">
        <v>5.3999999999999999E-2</v>
      </c>
      <c r="E58">
        <v>42822148</v>
      </c>
      <c r="F58">
        <v>14.548999999999999</v>
      </c>
      <c r="G58">
        <v>14.827</v>
      </c>
    </row>
    <row r="59" spans="1:7" x14ac:dyDescent="0.25">
      <c r="A59">
        <v>55</v>
      </c>
      <c r="B59">
        <v>15.055</v>
      </c>
      <c r="C59" t="s">
        <v>36</v>
      </c>
      <c r="D59">
        <v>4.8000000000000001E-2</v>
      </c>
      <c r="E59">
        <v>20692395</v>
      </c>
      <c r="F59">
        <v>14.866</v>
      </c>
      <c r="G59">
        <v>15.145</v>
      </c>
    </row>
    <row r="60" spans="1:7" x14ac:dyDescent="0.25">
      <c r="A60">
        <v>56</v>
      </c>
      <c r="B60">
        <v>15.837</v>
      </c>
      <c r="C60" t="s">
        <v>36</v>
      </c>
      <c r="D60">
        <v>5.1999999999999998E-2</v>
      </c>
      <c r="E60">
        <v>20177588</v>
      </c>
      <c r="F60">
        <v>15.601000000000001</v>
      </c>
      <c r="G60">
        <v>15.96</v>
      </c>
    </row>
    <row r="61" spans="1:7" x14ac:dyDescent="0.25">
      <c r="A61">
        <v>57</v>
      </c>
      <c r="B61">
        <v>16.321999999999999</v>
      </c>
      <c r="C61" t="s">
        <v>36</v>
      </c>
      <c r="D61">
        <v>5.8000000000000003E-2</v>
      </c>
      <c r="E61">
        <v>41538033</v>
      </c>
      <c r="F61">
        <v>16.122</v>
      </c>
      <c r="G61">
        <v>16.407</v>
      </c>
    </row>
    <row r="62" spans="1:7" x14ac:dyDescent="0.25">
      <c r="A62">
        <v>58</v>
      </c>
      <c r="B62">
        <v>16.72</v>
      </c>
      <c r="C62" t="s">
        <v>36</v>
      </c>
      <c r="D62">
        <v>5.3999999999999999E-2</v>
      </c>
      <c r="E62">
        <v>18717846</v>
      </c>
      <c r="F62">
        <v>16.524999999999999</v>
      </c>
      <c r="G62">
        <v>16.847999999999999</v>
      </c>
    </row>
    <row r="63" spans="1:7" x14ac:dyDescent="0.25">
      <c r="A63">
        <v>59</v>
      </c>
      <c r="B63">
        <v>16.954999999999998</v>
      </c>
      <c r="C63" t="s">
        <v>37</v>
      </c>
      <c r="D63">
        <v>5.5E-2</v>
      </c>
      <c r="E63">
        <v>16773914</v>
      </c>
      <c r="F63">
        <v>16.847999999999999</v>
      </c>
      <c r="G63">
        <v>17.053999999999998</v>
      </c>
    </row>
    <row r="64" spans="1:7" x14ac:dyDescent="0.25">
      <c r="A64">
        <v>60</v>
      </c>
      <c r="B64">
        <v>17.917000000000002</v>
      </c>
      <c r="C64" t="s">
        <v>38</v>
      </c>
      <c r="D64">
        <v>6.0999999999999999E-2</v>
      </c>
      <c r="E64">
        <v>17328846</v>
      </c>
      <c r="F64">
        <v>17.8</v>
      </c>
      <c r="G64">
        <v>17.997</v>
      </c>
    </row>
    <row r="65" spans="1:7" x14ac:dyDescent="0.25">
      <c r="A65">
        <v>61</v>
      </c>
      <c r="B65">
        <v>18.140999999999998</v>
      </c>
      <c r="C65" t="s">
        <v>37</v>
      </c>
      <c r="D65">
        <v>7.1999999999999995E-2</v>
      </c>
      <c r="E65">
        <v>49077980</v>
      </c>
      <c r="F65">
        <v>17.997</v>
      </c>
      <c r="G65">
        <v>18.254000000000001</v>
      </c>
    </row>
    <row r="66" spans="1:7" x14ac:dyDescent="0.25">
      <c r="A66">
        <v>62</v>
      </c>
      <c r="B66">
        <v>18.584</v>
      </c>
      <c r="C66" t="s">
        <v>37</v>
      </c>
      <c r="D66">
        <v>6.9000000000000006E-2</v>
      </c>
      <c r="E66">
        <v>24030885</v>
      </c>
      <c r="F66">
        <v>18.384</v>
      </c>
      <c r="G66">
        <v>18.696000000000002</v>
      </c>
    </row>
    <row r="67" spans="1:7" x14ac:dyDescent="0.25">
      <c r="A67">
        <v>63</v>
      </c>
      <c r="B67">
        <v>19.667999999999999</v>
      </c>
      <c r="C67" t="s">
        <v>36</v>
      </c>
      <c r="D67">
        <v>7.8E-2</v>
      </c>
      <c r="E67">
        <v>20132617</v>
      </c>
      <c r="F67">
        <v>19.466999999999999</v>
      </c>
      <c r="G67">
        <v>19.850999999999999</v>
      </c>
    </row>
    <row r="68" spans="1:7" x14ac:dyDescent="0.25">
      <c r="A68">
        <v>64</v>
      </c>
      <c r="B68">
        <v>20.335000000000001</v>
      </c>
      <c r="C68" t="s">
        <v>40</v>
      </c>
      <c r="D68">
        <v>8.7999999999999995E-2</v>
      </c>
      <c r="E68">
        <v>26292690</v>
      </c>
      <c r="F68">
        <v>20.106999999999999</v>
      </c>
      <c r="G68">
        <v>20.55</v>
      </c>
    </row>
    <row r="69" spans="1:7" x14ac:dyDescent="0.25">
      <c r="A69">
        <v>65</v>
      </c>
      <c r="B69">
        <v>21.08</v>
      </c>
      <c r="C69" t="s">
        <v>40</v>
      </c>
      <c r="D69">
        <v>9.0999999999999998E-2</v>
      </c>
      <c r="E69">
        <v>135127</v>
      </c>
      <c r="F69">
        <v>20.928000000000001</v>
      </c>
      <c r="G69">
        <v>21.234999999999999</v>
      </c>
    </row>
    <row r="70" spans="1:7" x14ac:dyDescent="0.25">
      <c r="A70">
        <v>66</v>
      </c>
      <c r="B70">
        <v>23.210999999999999</v>
      </c>
      <c r="C70" t="s">
        <v>40</v>
      </c>
      <c r="D70">
        <v>0.11600000000000001</v>
      </c>
      <c r="E70">
        <v>55672060</v>
      </c>
      <c r="F70">
        <v>22.873999999999999</v>
      </c>
      <c r="G70">
        <v>23.445</v>
      </c>
    </row>
    <row r="71" spans="1:7" x14ac:dyDescent="0.25">
      <c r="A71">
        <v>67</v>
      </c>
      <c r="B71">
        <v>23.919</v>
      </c>
      <c r="C71" t="s">
        <v>36</v>
      </c>
      <c r="D71">
        <v>0.115</v>
      </c>
      <c r="E71">
        <v>45007646</v>
      </c>
      <c r="F71">
        <v>23.481000000000002</v>
      </c>
      <c r="G71">
        <v>24.120999999999999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sqref="A1:H79"/>
    </sheetView>
  </sheetViews>
  <sheetFormatPr defaultRowHeight="15" x14ac:dyDescent="0.25"/>
  <sheetData>
    <row r="1" spans="1:7" x14ac:dyDescent="0.25">
      <c r="A1" t="s">
        <v>41</v>
      </c>
    </row>
    <row r="2" spans="1:7" x14ac:dyDescent="0.25">
      <c r="A2" t="s">
        <v>42</v>
      </c>
    </row>
    <row r="3" spans="1:7" x14ac:dyDescent="0.25">
      <c r="A3" t="s">
        <v>43</v>
      </c>
    </row>
    <row r="4" spans="1:7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</row>
    <row r="5" spans="1:7" x14ac:dyDescent="0.25">
      <c r="A5">
        <v>1</v>
      </c>
      <c r="B5">
        <v>1.554</v>
      </c>
      <c r="C5" t="s">
        <v>36</v>
      </c>
      <c r="D5">
        <v>2.4E-2</v>
      </c>
      <c r="E5">
        <v>25060</v>
      </c>
      <c r="F5">
        <v>1.492</v>
      </c>
      <c r="G5">
        <v>1.56</v>
      </c>
    </row>
    <row r="6" spans="1:7" x14ac:dyDescent="0.25">
      <c r="A6">
        <v>2</v>
      </c>
      <c r="B6">
        <v>1.61</v>
      </c>
      <c r="C6" t="s">
        <v>37</v>
      </c>
      <c r="D6">
        <v>2.1000000000000001E-2</v>
      </c>
      <c r="E6">
        <v>6822105525</v>
      </c>
      <c r="F6">
        <v>1.56</v>
      </c>
      <c r="G6">
        <v>1.6839999999999999</v>
      </c>
    </row>
    <row r="7" spans="1:7" x14ac:dyDescent="0.25">
      <c r="A7">
        <v>3</v>
      </c>
      <c r="B7">
        <v>1.704</v>
      </c>
      <c r="C7" t="s">
        <v>37</v>
      </c>
      <c r="D7">
        <v>2.1000000000000001E-2</v>
      </c>
      <c r="E7">
        <v>1005812165</v>
      </c>
      <c r="F7">
        <v>1.6839999999999999</v>
      </c>
      <c r="G7">
        <v>1.7749999999999999</v>
      </c>
    </row>
    <row r="8" spans="1:7" x14ac:dyDescent="0.25">
      <c r="A8">
        <v>4</v>
      </c>
      <c r="B8">
        <v>1.7929999999999999</v>
      </c>
      <c r="C8" t="s">
        <v>37</v>
      </c>
      <c r="D8">
        <v>2.1000000000000001E-2</v>
      </c>
      <c r="E8">
        <v>79196217</v>
      </c>
      <c r="F8">
        <v>1.7749999999999999</v>
      </c>
      <c r="G8">
        <v>1.923</v>
      </c>
    </row>
    <row r="9" spans="1:7" x14ac:dyDescent="0.25">
      <c r="A9">
        <v>5</v>
      </c>
      <c r="B9">
        <v>2.0219999999999998</v>
      </c>
      <c r="C9" t="s">
        <v>37</v>
      </c>
      <c r="D9">
        <v>2.8000000000000001E-2</v>
      </c>
      <c r="E9">
        <v>120435</v>
      </c>
      <c r="F9">
        <v>2.0009999999999999</v>
      </c>
      <c r="G9">
        <v>2.0990000000000002</v>
      </c>
    </row>
    <row r="10" spans="1:7" x14ac:dyDescent="0.25">
      <c r="A10">
        <v>6</v>
      </c>
      <c r="B10">
        <v>2.1739999999999999</v>
      </c>
      <c r="C10" t="s">
        <v>36</v>
      </c>
      <c r="D10">
        <v>2.5000000000000001E-2</v>
      </c>
      <c r="E10">
        <v>51008</v>
      </c>
      <c r="F10">
        <v>2.1429999999999998</v>
      </c>
      <c r="G10">
        <v>2.2309999999999999</v>
      </c>
    </row>
    <row r="11" spans="1:7" x14ac:dyDescent="0.25">
      <c r="A11">
        <v>7</v>
      </c>
      <c r="B11">
        <v>2.4849999999999999</v>
      </c>
      <c r="C11" t="s">
        <v>40</v>
      </c>
      <c r="D11">
        <v>2.7E-2</v>
      </c>
      <c r="E11">
        <v>473817551</v>
      </c>
      <c r="F11">
        <v>2.4380000000000002</v>
      </c>
      <c r="G11">
        <v>2.7389999999999999</v>
      </c>
    </row>
    <row r="12" spans="1:7" x14ac:dyDescent="0.25">
      <c r="A12">
        <v>8</v>
      </c>
      <c r="B12">
        <v>2.819</v>
      </c>
      <c r="C12" t="s">
        <v>40</v>
      </c>
      <c r="D12">
        <v>1.9E-2</v>
      </c>
      <c r="E12">
        <v>510104</v>
      </c>
      <c r="F12">
        <v>2.7389999999999999</v>
      </c>
      <c r="G12">
        <v>2.8969999999999998</v>
      </c>
    </row>
    <row r="13" spans="1:7" x14ac:dyDescent="0.25">
      <c r="A13">
        <v>9</v>
      </c>
      <c r="B13">
        <v>3.0830000000000002</v>
      </c>
      <c r="C13" t="s">
        <v>36</v>
      </c>
      <c r="D13">
        <v>1.6E-2</v>
      </c>
      <c r="E13">
        <v>19528</v>
      </c>
      <c r="F13">
        <v>3.028</v>
      </c>
      <c r="G13">
        <v>3.101</v>
      </c>
    </row>
    <row r="14" spans="1:7" x14ac:dyDescent="0.25">
      <c r="A14">
        <v>10</v>
      </c>
      <c r="B14">
        <v>3.4260000000000002</v>
      </c>
      <c r="C14" t="s">
        <v>38</v>
      </c>
      <c r="D14">
        <v>1.7999999999999999E-2</v>
      </c>
      <c r="E14">
        <v>52686</v>
      </c>
      <c r="F14">
        <v>3.403</v>
      </c>
      <c r="G14">
        <v>3.448</v>
      </c>
    </row>
    <row r="15" spans="1:7" x14ac:dyDescent="0.25">
      <c r="A15">
        <v>11</v>
      </c>
      <c r="B15">
        <v>4.0839999999999996</v>
      </c>
      <c r="C15" t="s">
        <v>40</v>
      </c>
      <c r="D15">
        <v>1.6E-2</v>
      </c>
      <c r="E15">
        <v>786781</v>
      </c>
      <c r="F15">
        <v>4.0469999999999997</v>
      </c>
      <c r="G15">
        <v>4.1280000000000001</v>
      </c>
    </row>
    <row r="16" spans="1:7" x14ac:dyDescent="0.25">
      <c r="A16">
        <v>12</v>
      </c>
      <c r="B16">
        <v>4.3769999999999998</v>
      </c>
      <c r="C16" t="s">
        <v>36</v>
      </c>
      <c r="D16">
        <v>1.7999999999999999E-2</v>
      </c>
      <c r="E16">
        <v>36010</v>
      </c>
      <c r="F16">
        <v>4.2919999999999998</v>
      </c>
      <c r="G16">
        <v>4.4029999999999996</v>
      </c>
    </row>
    <row r="17" spans="1:7" x14ac:dyDescent="0.25">
      <c r="A17">
        <v>13</v>
      </c>
      <c r="B17">
        <v>4.7039999999999997</v>
      </c>
      <c r="C17" t="s">
        <v>36</v>
      </c>
      <c r="D17">
        <v>1.9E-2</v>
      </c>
      <c r="E17">
        <v>37895</v>
      </c>
      <c r="F17">
        <v>4.6509999999999998</v>
      </c>
      <c r="G17">
        <v>4.74</v>
      </c>
    </row>
    <row r="18" spans="1:7" x14ac:dyDescent="0.25">
      <c r="A18">
        <v>14</v>
      </c>
      <c r="B18">
        <v>5.282</v>
      </c>
      <c r="C18" t="s">
        <v>36</v>
      </c>
      <c r="D18">
        <v>1.6E-2</v>
      </c>
      <c r="E18">
        <v>1161266</v>
      </c>
      <c r="F18">
        <v>5.2220000000000004</v>
      </c>
      <c r="G18">
        <v>5.3150000000000004</v>
      </c>
    </row>
    <row r="19" spans="1:7" x14ac:dyDescent="0.25">
      <c r="A19">
        <v>15</v>
      </c>
      <c r="B19">
        <v>5.49</v>
      </c>
      <c r="C19" t="s">
        <v>38</v>
      </c>
      <c r="D19">
        <v>1.7000000000000001E-2</v>
      </c>
      <c r="E19">
        <v>52000</v>
      </c>
      <c r="F19">
        <v>5.4619999999999997</v>
      </c>
      <c r="G19">
        <v>5.5149999999999997</v>
      </c>
    </row>
    <row r="20" spans="1:7" x14ac:dyDescent="0.25">
      <c r="A20">
        <v>16</v>
      </c>
      <c r="B20">
        <v>5.7270000000000003</v>
      </c>
      <c r="C20" t="s">
        <v>37</v>
      </c>
      <c r="D20">
        <v>1.9E-2</v>
      </c>
      <c r="E20">
        <v>25634</v>
      </c>
      <c r="F20">
        <v>5.6980000000000004</v>
      </c>
      <c r="G20">
        <v>5.7469999999999999</v>
      </c>
    </row>
    <row r="21" spans="1:7" x14ac:dyDescent="0.25">
      <c r="A21">
        <v>17</v>
      </c>
      <c r="B21">
        <v>5.77</v>
      </c>
      <c r="C21" t="s">
        <v>37</v>
      </c>
      <c r="D21">
        <v>1.7999999999999999E-2</v>
      </c>
      <c r="E21">
        <v>58909</v>
      </c>
      <c r="F21">
        <v>5.7469999999999999</v>
      </c>
      <c r="G21">
        <v>5.806</v>
      </c>
    </row>
    <row r="22" spans="1:7" x14ac:dyDescent="0.25">
      <c r="A22">
        <v>18</v>
      </c>
      <c r="B22">
        <v>5.9</v>
      </c>
      <c r="C22" t="s">
        <v>37</v>
      </c>
      <c r="D22">
        <v>2.7E-2</v>
      </c>
      <c r="E22">
        <v>35387</v>
      </c>
      <c r="F22">
        <v>5.859</v>
      </c>
      <c r="G22">
        <v>5.92</v>
      </c>
    </row>
    <row r="23" spans="1:7" x14ac:dyDescent="0.25">
      <c r="A23">
        <v>19</v>
      </c>
      <c r="B23">
        <v>5.952</v>
      </c>
      <c r="C23" t="s">
        <v>37</v>
      </c>
      <c r="D23">
        <v>2.7E-2</v>
      </c>
      <c r="E23">
        <v>34807</v>
      </c>
      <c r="F23">
        <v>5.92</v>
      </c>
      <c r="G23">
        <v>5.9740000000000002</v>
      </c>
    </row>
    <row r="24" spans="1:7" x14ac:dyDescent="0.25">
      <c r="A24">
        <v>20</v>
      </c>
      <c r="B24">
        <v>5.9969999999999999</v>
      </c>
      <c r="C24" t="s">
        <v>37</v>
      </c>
      <c r="D24">
        <v>1.7000000000000001E-2</v>
      </c>
      <c r="E24">
        <v>23899</v>
      </c>
      <c r="F24">
        <v>5.9740000000000002</v>
      </c>
      <c r="G24">
        <v>6.0209999999999999</v>
      </c>
    </row>
    <row r="25" spans="1:7" x14ac:dyDescent="0.25">
      <c r="A25">
        <v>21</v>
      </c>
      <c r="B25">
        <v>6.3470000000000004</v>
      </c>
      <c r="C25" t="s">
        <v>36</v>
      </c>
      <c r="D25">
        <v>1.6E-2</v>
      </c>
      <c r="E25">
        <v>1755454</v>
      </c>
      <c r="F25">
        <v>6.26</v>
      </c>
      <c r="G25">
        <v>6.3949999999999996</v>
      </c>
    </row>
    <row r="26" spans="1:7" x14ac:dyDescent="0.25">
      <c r="A26">
        <v>22</v>
      </c>
      <c r="B26">
        <v>6.4539999999999997</v>
      </c>
      <c r="C26" t="s">
        <v>38</v>
      </c>
      <c r="D26">
        <v>1.7999999999999999E-2</v>
      </c>
      <c r="E26">
        <v>94125</v>
      </c>
      <c r="F26">
        <v>6.4240000000000004</v>
      </c>
      <c r="G26">
        <v>6.484</v>
      </c>
    </row>
    <row r="27" spans="1:7" x14ac:dyDescent="0.25">
      <c r="A27">
        <v>23</v>
      </c>
      <c r="B27">
        <v>6.6980000000000004</v>
      </c>
      <c r="C27" t="s">
        <v>38</v>
      </c>
      <c r="D27">
        <v>1.6E-2</v>
      </c>
      <c r="E27">
        <v>80242</v>
      </c>
      <c r="F27">
        <v>6.6740000000000004</v>
      </c>
      <c r="G27">
        <v>6.718</v>
      </c>
    </row>
    <row r="28" spans="1:7" x14ac:dyDescent="0.25">
      <c r="A28">
        <v>24</v>
      </c>
      <c r="B28">
        <v>6.7430000000000003</v>
      </c>
      <c r="C28" t="s">
        <v>37</v>
      </c>
      <c r="D28">
        <v>2.5000000000000001E-2</v>
      </c>
      <c r="E28">
        <v>32243</v>
      </c>
      <c r="F28">
        <v>6.718</v>
      </c>
      <c r="G28">
        <v>6.7640000000000002</v>
      </c>
    </row>
    <row r="29" spans="1:7" x14ac:dyDescent="0.25">
      <c r="A29">
        <v>25</v>
      </c>
      <c r="B29">
        <v>6.8360000000000003</v>
      </c>
      <c r="C29" t="s">
        <v>37</v>
      </c>
      <c r="D29">
        <v>1.6E-2</v>
      </c>
      <c r="E29">
        <v>1102754</v>
      </c>
      <c r="F29">
        <v>6.8120000000000003</v>
      </c>
      <c r="G29">
        <v>6.86</v>
      </c>
    </row>
    <row r="30" spans="1:7" x14ac:dyDescent="0.25">
      <c r="A30">
        <v>26</v>
      </c>
      <c r="B30">
        <v>6.9749999999999996</v>
      </c>
      <c r="C30" t="s">
        <v>37</v>
      </c>
      <c r="D30">
        <v>2.4E-2</v>
      </c>
      <c r="E30">
        <v>30699</v>
      </c>
      <c r="F30">
        <v>6.9349999999999996</v>
      </c>
      <c r="G30">
        <v>6.9930000000000003</v>
      </c>
    </row>
    <row r="31" spans="1:7" x14ac:dyDescent="0.25">
      <c r="A31">
        <v>27</v>
      </c>
      <c r="B31">
        <v>7.0209999999999999</v>
      </c>
      <c r="C31" t="s">
        <v>37</v>
      </c>
      <c r="D31">
        <v>2.1000000000000001E-2</v>
      </c>
      <c r="E31">
        <v>38569</v>
      </c>
      <c r="F31">
        <v>6.9930000000000003</v>
      </c>
      <c r="G31">
        <v>7.0519999999999996</v>
      </c>
    </row>
    <row r="32" spans="1:7" x14ac:dyDescent="0.25">
      <c r="A32">
        <v>28</v>
      </c>
      <c r="B32">
        <v>7.1890000000000001</v>
      </c>
      <c r="C32" t="s">
        <v>36</v>
      </c>
      <c r="D32">
        <v>1.7000000000000001E-2</v>
      </c>
      <c r="E32">
        <v>17487</v>
      </c>
      <c r="F32">
        <v>7.1669999999999998</v>
      </c>
      <c r="G32">
        <v>7.2169999999999996</v>
      </c>
    </row>
    <row r="33" spans="1:7" x14ac:dyDescent="0.25">
      <c r="A33">
        <v>29</v>
      </c>
      <c r="B33">
        <v>7.3129999999999997</v>
      </c>
      <c r="C33" t="s">
        <v>37</v>
      </c>
      <c r="D33">
        <v>1.6E-2</v>
      </c>
      <c r="E33">
        <v>2762019</v>
      </c>
      <c r="F33">
        <v>7.2830000000000004</v>
      </c>
      <c r="G33">
        <v>7.3529999999999998</v>
      </c>
    </row>
    <row r="34" spans="1:7" x14ac:dyDescent="0.25">
      <c r="A34">
        <v>30</v>
      </c>
      <c r="B34">
        <v>7.4279999999999999</v>
      </c>
      <c r="C34" t="s">
        <v>37</v>
      </c>
      <c r="D34">
        <v>1.7999999999999999E-2</v>
      </c>
      <c r="E34">
        <v>36152</v>
      </c>
      <c r="F34">
        <v>7.4089999999999998</v>
      </c>
      <c r="G34">
        <v>7.4450000000000003</v>
      </c>
    </row>
    <row r="35" spans="1:7" x14ac:dyDescent="0.25">
      <c r="A35">
        <v>31</v>
      </c>
      <c r="B35">
        <v>7.5709999999999997</v>
      </c>
      <c r="C35" t="s">
        <v>37</v>
      </c>
      <c r="D35">
        <v>0.02</v>
      </c>
      <c r="E35">
        <v>86886</v>
      </c>
      <c r="F35">
        <v>7.5419999999999998</v>
      </c>
      <c r="G35">
        <v>7.5960000000000001</v>
      </c>
    </row>
    <row r="36" spans="1:7" x14ac:dyDescent="0.25">
      <c r="A36">
        <v>32</v>
      </c>
      <c r="B36">
        <v>7.6120000000000001</v>
      </c>
      <c r="C36" t="s">
        <v>37</v>
      </c>
      <c r="D36">
        <v>2.5999999999999999E-2</v>
      </c>
      <c r="E36">
        <v>33374</v>
      </c>
      <c r="F36">
        <v>7.5960000000000001</v>
      </c>
      <c r="G36">
        <v>7.6619999999999999</v>
      </c>
    </row>
    <row r="37" spans="1:7" x14ac:dyDescent="0.25">
      <c r="A37">
        <v>33</v>
      </c>
      <c r="B37">
        <v>7.7279999999999998</v>
      </c>
      <c r="C37" t="s">
        <v>37</v>
      </c>
      <c r="D37">
        <v>0.03</v>
      </c>
      <c r="E37">
        <v>39961</v>
      </c>
      <c r="F37">
        <v>7.702</v>
      </c>
      <c r="G37">
        <v>7.7619999999999996</v>
      </c>
    </row>
    <row r="38" spans="1:7" x14ac:dyDescent="0.25">
      <c r="A38">
        <v>34</v>
      </c>
      <c r="B38">
        <v>7.7869999999999999</v>
      </c>
      <c r="C38" t="s">
        <v>37</v>
      </c>
      <c r="D38">
        <v>1.9E-2</v>
      </c>
      <c r="E38">
        <v>30107</v>
      </c>
      <c r="F38">
        <v>7.7619999999999996</v>
      </c>
      <c r="G38">
        <v>7.798</v>
      </c>
    </row>
    <row r="39" spans="1:7" x14ac:dyDescent="0.25">
      <c r="A39">
        <v>35</v>
      </c>
      <c r="B39">
        <v>7.8239999999999998</v>
      </c>
      <c r="C39" t="s">
        <v>37</v>
      </c>
      <c r="D39">
        <v>1.7999999999999999E-2</v>
      </c>
      <c r="E39">
        <v>1596808</v>
      </c>
      <c r="F39">
        <v>7.798</v>
      </c>
      <c r="G39">
        <v>7.859</v>
      </c>
    </row>
    <row r="40" spans="1:7" x14ac:dyDescent="0.25">
      <c r="A40">
        <v>36</v>
      </c>
      <c r="B40">
        <v>8.1010000000000009</v>
      </c>
      <c r="C40" t="s">
        <v>37</v>
      </c>
      <c r="D40">
        <v>2.3E-2</v>
      </c>
      <c r="E40">
        <v>24223</v>
      </c>
      <c r="F40">
        <v>8.0820000000000007</v>
      </c>
      <c r="G40">
        <v>8.1319999999999997</v>
      </c>
    </row>
    <row r="41" spans="1:7" x14ac:dyDescent="0.25">
      <c r="A41">
        <v>37</v>
      </c>
      <c r="B41">
        <v>8.2889999999999997</v>
      </c>
      <c r="C41" t="s">
        <v>36</v>
      </c>
      <c r="D41">
        <v>2.1999999999999999E-2</v>
      </c>
      <c r="E41">
        <v>71631</v>
      </c>
      <c r="F41">
        <v>8.2530000000000001</v>
      </c>
      <c r="G41">
        <v>8.3190000000000008</v>
      </c>
    </row>
    <row r="42" spans="1:7" x14ac:dyDescent="0.25">
      <c r="A42">
        <v>38</v>
      </c>
      <c r="B42">
        <v>8.4</v>
      </c>
      <c r="C42" t="s">
        <v>37</v>
      </c>
      <c r="D42">
        <v>0.02</v>
      </c>
      <c r="E42">
        <v>3883661</v>
      </c>
      <c r="F42">
        <v>8.3529999999999998</v>
      </c>
      <c r="G42">
        <v>8.4350000000000005</v>
      </c>
    </row>
    <row r="43" spans="1:7" x14ac:dyDescent="0.25">
      <c r="A43">
        <v>39</v>
      </c>
      <c r="B43">
        <v>8.5920000000000005</v>
      </c>
      <c r="C43" t="s">
        <v>37</v>
      </c>
      <c r="D43">
        <v>2.5999999999999999E-2</v>
      </c>
      <c r="E43">
        <v>78363</v>
      </c>
      <c r="F43">
        <v>8.5429999999999993</v>
      </c>
      <c r="G43">
        <v>8.6189999999999998</v>
      </c>
    </row>
    <row r="44" spans="1:7" x14ac:dyDescent="0.25">
      <c r="A44">
        <v>40</v>
      </c>
      <c r="B44">
        <v>8.657</v>
      </c>
      <c r="C44" t="s">
        <v>37</v>
      </c>
      <c r="D44">
        <v>2.1000000000000001E-2</v>
      </c>
      <c r="E44">
        <v>1887815</v>
      </c>
      <c r="F44">
        <v>8.6189999999999998</v>
      </c>
      <c r="G44">
        <v>8.6969999999999992</v>
      </c>
    </row>
    <row r="45" spans="1:7" x14ac:dyDescent="0.25">
      <c r="A45">
        <v>41</v>
      </c>
      <c r="B45">
        <v>8.7469999999999999</v>
      </c>
      <c r="C45" t="s">
        <v>37</v>
      </c>
      <c r="D45">
        <v>3.5999999999999997E-2</v>
      </c>
      <c r="E45">
        <v>41373</v>
      </c>
      <c r="F45">
        <v>8.6969999999999992</v>
      </c>
      <c r="G45">
        <v>8.7759999999999998</v>
      </c>
    </row>
    <row r="46" spans="1:7" x14ac:dyDescent="0.25">
      <c r="A46">
        <v>42</v>
      </c>
      <c r="B46">
        <v>8.7989999999999995</v>
      </c>
      <c r="C46" t="s">
        <v>37</v>
      </c>
      <c r="D46">
        <v>2.4E-2</v>
      </c>
      <c r="E46">
        <v>30496</v>
      </c>
      <c r="F46">
        <v>8.7759999999999998</v>
      </c>
      <c r="G46">
        <v>8.8219999999999992</v>
      </c>
    </row>
    <row r="47" spans="1:7" x14ac:dyDescent="0.25">
      <c r="A47">
        <v>43</v>
      </c>
      <c r="B47">
        <v>9.0679999999999996</v>
      </c>
      <c r="C47" t="s">
        <v>37</v>
      </c>
      <c r="D47">
        <v>2.3E-2</v>
      </c>
      <c r="E47">
        <v>2268843</v>
      </c>
      <c r="F47">
        <v>9.0139999999999993</v>
      </c>
      <c r="G47">
        <v>9.1310000000000002</v>
      </c>
    </row>
    <row r="48" spans="1:7" x14ac:dyDescent="0.25">
      <c r="A48">
        <v>44</v>
      </c>
      <c r="B48">
        <v>9.3759999999999994</v>
      </c>
      <c r="C48" t="s">
        <v>36</v>
      </c>
      <c r="D48">
        <v>2.4E-2</v>
      </c>
      <c r="E48">
        <v>2179767</v>
      </c>
      <c r="F48">
        <v>9.33</v>
      </c>
      <c r="G48">
        <v>9.4190000000000005</v>
      </c>
    </row>
    <row r="49" spans="1:7" x14ac:dyDescent="0.25">
      <c r="A49">
        <v>45</v>
      </c>
      <c r="B49">
        <v>9.5399999999999991</v>
      </c>
      <c r="C49" t="s">
        <v>38</v>
      </c>
      <c r="D49">
        <v>2.8000000000000001E-2</v>
      </c>
      <c r="E49">
        <v>56757</v>
      </c>
      <c r="F49">
        <v>9.484</v>
      </c>
      <c r="G49">
        <v>9.5719999999999992</v>
      </c>
    </row>
    <row r="50" spans="1:7" x14ac:dyDescent="0.25">
      <c r="A50">
        <v>46</v>
      </c>
      <c r="B50">
        <v>9.6219999999999999</v>
      </c>
      <c r="C50" t="s">
        <v>37</v>
      </c>
      <c r="D50">
        <v>2.8000000000000001E-2</v>
      </c>
      <c r="E50">
        <v>111868</v>
      </c>
      <c r="F50">
        <v>9.5719999999999992</v>
      </c>
      <c r="G50">
        <v>9.6630000000000003</v>
      </c>
    </row>
    <row r="51" spans="1:7" x14ac:dyDescent="0.25">
      <c r="A51">
        <v>47</v>
      </c>
      <c r="B51">
        <v>9.8650000000000002</v>
      </c>
      <c r="C51" t="s">
        <v>36</v>
      </c>
      <c r="D51">
        <v>2.8000000000000001E-2</v>
      </c>
      <c r="E51">
        <v>7691492</v>
      </c>
      <c r="F51">
        <v>9.7970000000000006</v>
      </c>
      <c r="G51">
        <v>9.9209999999999994</v>
      </c>
    </row>
    <row r="52" spans="1:7" x14ac:dyDescent="0.25">
      <c r="A52">
        <v>48</v>
      </c>
      <c r="B52">
        <v>9.9559999999999995</v>
      </c>
      <c r="C52" t="s">
        <v>37</v>
      </c>
      <c r="D52">
        <v>2.9000000000000001E-2</v>
      </c>
      <c r="E52">
        <v>55023</v>
      </c>
      <c r="F52">
        <v>9.9209999999999994</v>
      </c>
      <c r="G52">
        <v>9.9870000000000001</v>
      </c>
    </row>
    <row r="53" spans="1:7" x14ac:dyDescent="0.25">
      <c r="A53">
        <v>49</v>
      </c>
      <c r="B53">
        <v>10.125999999999999</v>
      </c>
      <c r="C53" t="s">
        <v>37</v>
      </c>
      <c r="D53">
        <v>2.8000000000000001E-2</v>
      </c>
      <c r="E53">
        <v>2477081</v>
      </c>
      <c r="F53">
        <v>10.077999999999999</v>
      </c>
      <c r="G53">
        <v>10.170999999999999</v>
      </c>
    </row>
    <row r="54" spans="1:7" x14ac:dyDescent="0.25">
      <c r="A54">
        <v>50</v>
      </c>
      <c r="B54">
        <v>10.292</v>
      </c>
      <c r="C54" t="s">
        <v>37</v>
      </c>
      <c r="D54">
        <v>5.0999999999999997E-2</v>
      </c>
      <c r="E54">
        <v>70955</v>
      </c>
      <c r="F54">
        <v>10.215999999999999</v>
      </c>
      <c r="G54">
        <v>10.346</v>
      </c>
    </row>
    <row r="55" spans="1:7" x14ac:dyDescent="0.25">
      <c r="A55">
        <v>51</v>
      </c>
      <c r="B55">
        <v>10.407</v>
      </c>
      <c r="C55" t="s">
        <v>38</v>
      </c>
      <c r="D55">
        <v>3.7999999999999999E-2</v>
      </c>
      <c r="E55">
        <v>36556</v>
      </c>
      <c r="F55">
        <v>10.346</v>
      </c>
      <c r="G55">
        <v>10.465</v>
      </c>
    </row>
    <row r="56" spans="1:7" x14ac:dyDescent="0.25">
      <c r="A56">
        <v>52</v>
      </c>
      <c r="B56">
        <v>10.808999999999999</v>
      </c>
      <c r="C56" t="s">
        <v>36</v>
      </c>
      <c r="D56">
        <v>0.03</v>
      </c>
      <c r="E56">
        <v>2130213</v>
      </c>
      <c r="F56">
        <v>10.682</v>
      </c>
      <c r="G56">
        <v>10.859</v>
      </c>
    </row>
    <row r="57" spans="1:7" x14ac:dyDescent="0.25">
      <c r="A57">
        <v>53</v>
      </c>
      <c r="B57">
        <v>11.12</v>
      </c>
      <c r="C57" t="s">
        <v>40</v>
      </c>
      <c r="D57">
        <v>3.1E-2</v>
      </c>
      <c r="E57">
        <v>2764643</v>
      </c>
      <c r="F57">
        <v>11.036</v>
      </c>
      <c r="G57">
        <v>11.22</v>
      </c>
    </row>
    <row r="58" spans="1:7" x14ac:dyDescent="0.25">
      <c r="A58">
        <v>54</v>
      </c>
      <c r="B58">
        <v>11.271000000000001</v>
      </c>
      <c r="C58" t="s">
        <v>36</v>
      </c>
      <c r="D58">
        <v>3.4000000000000002E-2</v>
      </c>
      <c r="E58">
        <v>36834</v>
      </c>
      <c r="F58">
        <v>11.222</v>
      </c>
      <c r="G58">
        <v>11.308</v>
      </c>
    </row>
    <row r="59" spans="1:7" x14ac:dyDescent="0.25">
      <c r="A59">
        <v>55</v>
      </c>
      <c r="B59">
        <v>11.651999999999999</v>
      </c>
      <c r="C59" t="s">
        <v>37</v>
      </c>
      <c r="D59">
        <v>3.6999999999999998E-2</v>
      </c>
      <c r="E59">
        <v>16679</v>
      </c>
      <c r="F59">
        <v>11.608000000000001</v>
      </c>
      <c r="G59">
        <v>11.69</v>
      </c>
    </row>
    <row r="60" spans="1:7" x14ac:dyDescent="0.25">
      <c r="A60">
        <v>56</v>
      </c>
      <c r="B60">
        <v>11.834</v>
      </c>
      <c r="C60" t="s">
        <v>36</v>
      </c>
      <c r="D60">
        <v>3.5999999999999997E-2</v>
      </c>
      <c r="E60">
        <v>34044</v>
      </c>
      <c r="F60">
        <v>11.785</v>
      </c>
      <c r="G60">
        <v>11.864000000000001</v>
      </c>
    </row>
    <row r="61" spans="1:7" x14ac:dyDescent="0.25">
      <c r="A61">
        <v>57</v>
      </c>
      <c r="B61">
        <v>11.93</v>
      </c>
      <c r="C61" t="s">
        <v>37</v>
      </c>
      <c r="D61">
        <v>3.6999999999999998E-2</v>
      </c>
      <c r="E61">
        <v>6261125</v>
      </c>
      <c r="F61">
        <v>11.864000000000001</v>
      </c>
      <c r="G61">
        <v>12.004</v>
      </c>
    </row>
    <row r="62" spans="1:7" x14ac:dyDescent="0.25">
      <c r="A62">
        <v>58</v>
      </c>
      <c r="B62">
        <v>12.215</v>
      </c>
      <c r="C62" t="s">
        <v>36</v>
      </c>
      <c r="D62">
        <v>3.6999999999999998E-2</v>
      </c>
      <c r="E62">
        <v>9092978</v>
      </c>
      <c r="F62">
        <v>12.121</v>
      </c>
      <c r="G62">
        <v>12.327</v>
      </c>
    </row>
    <row r="63" spans="1:7" x14ac:dyDescent="0.25">
      <c r="A63">
        <v>59</v>
      </c>
      <c r="B63">
        <v>12.829000000000001</v>
      </c>
      <c r="C63" t="s">
        <v>36</v>
      </c>
      <c r="D63">
        <v>4.4999999999999998E-2</v>
      </c>
      <c r="E63">
        <v>5835558</v>
      </c>
      <c r="F63">
        <v>12.6</v>
      </c>
      <c r="G63">
        <v>12.936999999999999</v>
      </c>
    </row>
    <row r="64" spans="1:7" x14ac:dyDescent="0.25">
      <c r="A64">
        <v>60</v>
      </c>
      <c r="B64">
        <v>13.252000000000001</v>
      </c>
      <c r="C64" t="s">
        <v>36</v>
      </c>
      <c r="D64">
        <v>4.2000000000000003E-2</v>
      </c>
      <c r="E64">
        <v>2862528</v>
      </c>
      <c r="F64">
        <v>13.082000000000001</v>
      </c>
      <c r="G64">
        <v>13.36</v>
      </c>
    </row>
    <row r="65" spans="1:7" x14ac:dyDescent="0.25">
      <c r="A65">
        <v>61</v>
      </c>
      <c r="B65">
        <v>13.585000000000001</v>
      </c>
      <c r="C65" t="s">
        <v>38</v>
      </c>
      <c r="D65">
        <v>8.7999999999999995E-2</v>
      </c>
      <c r="E65">
        <v>106679</v>
      </c>
      <c r="F65">
        <v>13.36</v>
      </c>
      <c r="G65">
        <v>13.641</v>
      </c>
    </row>
    <row r="66" spans="1:7" x14ac:dyDescent="0.25">
      <c r="A66">
        <v>62</v>
      </c>
      <c r="B66">
        <v>13.728</v>
      </c>
      <c r="C66" t="s">
        <v>37</v>
      </c>
      <c r="D66">
        <v>4.4999999999999998E-2</v>
      </c>
      <c r="E66">
        <v>2935235</v>
      </c>
      <c r="F66">
        <v>13.641</v>
      </c>
      <c r="G66">
        <v>13.814</v>
      </c>
    </row>
    <row r="67" spans="1:7" x14ac:dyDescent="0.25">
      <c r="A67">
        <v>63</v>
      </c>
      <c r="B67">
        <v>14.683999999999999</v>
      </c>
      <c r="C67" t="s">
        <v>36</v>
      </c>
      <c r="D67">
        <v>4.7E-2</v>
      </c>
      <c r="E67">
        <v>7312709</v>
      </c>
      <c r="F67">
        <v>14.535</v>
      </c>
      <c r="G67">
        <v>14.766</v>
      </c>
    </row>
    <row r="68" spans="1:7" x14ac:dyDescent="0.25">
      <c r="A68">
        <v>64</v>
      </c>
      <c r="B68">
        <v>15.032999999999999</v>
      </c>
      <c r="C68" t="s">
        <v>36</v>
      </c>
      <c r="D68">
        <v>0.05</v>
      </c>
      <c r="E68">
        <v>3551821</v>
      </c>
      <c r="F68">
        <v>14.863</v>
      </c>
      <c r="G68">
        <v>15.125</v>
      </c>
    </row>
    <row r="69" spans="1:7" x14ac:dyDescent="0.25">
      <c r="A69">
        <v>65</v>
      </c>
      <c r="B69">
        <v>15.818</v>
      </c>
      <c r="C69" t="s">
        <v>36</v>
      </c>
      <c r="D69">
        <v>5.1999999999999998E-2</v>
      </c>
      <c r="E69">
        <v>3458425</v>
      </c>
      <c r="F69">
        <v>15.587</v>
      </c>
      <c r="G69">
        <v>15.94</v>
      </c>
    </row>
    <row r="70" spans="1:7" x14ac:dyDescent="0.25">
      <c r="A70">
        <v>66</v>
      </c>
      <c r="B70">
        <v>16.294</v>
      </c>
      <c r="C70" t="s">
        <v>36</v>
      </c>
      <c r="D70">
        <v>5.2999999999999999E-2</v>
      </c>
      <c r="E70">
        <v>7143404</v>
      </c>
      <c r="F70">
        <v>16.140999999999998</v>
      </c>
      <c r="G70">
        <v>16.385999999999999</v>
      </c>
    </row>
    <row r="71" spans="1:7" x14ac:dyDescent="0.25">
      <c r="A71">
        <v>67</v>
      </c>
      <c r="B71">
        <v>16.701000000000001</v>
      </c>
      <c r="C71" t="s">
        <v>37</v>
      </c>
      <c r="D71">
        <v>5.3999999999999999E-2</v>
      </c>
      <c r="E71">
        <v>3255542</v>
      </c>
      <c r="F71">
        <v>16.497</v>
      </c>
      <c r="G71">
        <v>16.811</v>
      </c>
    </row>
    <row r="72" spans="1:7" x14ac:dyDescent="0.25">
      <c r="A72">
        <v>68</v>
      </c>
      <c r="B72">
        <v>16.937999999999999</v>
      </c>
      <c r="C72" t="s">
        <v>37</v>
      </c>
      <c r="D72">
        <v>5.3999999999999999E-2</v>
      </c>
      <c r="E72">
        <v>2915053</v>
      </c>
      <c r="F72">
        <v>16.811</v>
      </c>
      <c r="G72">
        <v>17.032</v>
      </c>
    </row>
    <row r="73" spans="1:7" x14ac:dyDescent="0.25">
      <c r="A73">
        <v>69</v>
      </c>
      <c r="B73">
        <v>17.902000000000001</v>
      </c>
      <c r="C73" t="s">
        <v>36</v>
      </c>
      <c r="D73">
        <v>0.06</v>
      </c>
      <c r="E73">
        <v>3061682</v>
      </c>
      <c r="F73">
        <v>17.683</v>
      </c>
      <c r="G73">
        <v>17.984000000000002</v>
      </c>
    </row>
    <row r="74" spans="1:7" x14ac:dyDescent="0.25">
      <c r="A74">
        <v>70</v>
      </c>
      <c r="B74">
        <v>18.085000000000001</v>
      </c>
      <c r="C74" t="s">
        <v>39</v>
      </c>
      <c r="D74">
        <v>6.4000000000000001E-2</v>
      </c>
      <c r="E74">
        <v>8411975</v>
      </c>
      <c r="F74">
        <v>17.984000000000002</v>
      </c>
      <c r="G74">
        <v>18.245000000000001</v>
      </c>
    </row>
    <row r="75" spans="1:7" x14ac:dyDescent="0.25">
      <c r="A75">
        <v>71</v>
      </c>
      <c r="B75">
        <v>18.545000000000002</v>
      </c>
      <c r="C75" t="s">
        <v>40</v>
      </c>
      <c r="D75">
        <v>6.8000000000000005E-2</v>
      </c>
      <c r="E75">
        <v>4149864</v>
      </c>
      <c r="F75">
        <v>18.248000000000001</v>
      </c>
      <c r="G75">
        <v>18.661999999999999</v>
      </c>
    </row>
    <row r="76" spans="1:7" x14ac:dyDescent="0.25">
      <c r="A76">
        <v>72</v>
      </c>
      <c r="B76">
        <v>19.638999999999999</v>
      </c>
      <c r="C76" t="s">
        <v>40</v>
      </c>
      <c r="D76">
        <v>7.9000000000000001E-2</v>
      </c>
      <c r="E76">
        <v>3490640</v>
      </c>
      <c r="F76">
        <v>19.452999999999999</v>
      </c>
      <c r="G76">
        <v>19.823</v>
      </c>
    </row>
    <row r="77" spans="1:7" x14ac:dyDescent="0.25">
      <c r="A77">
        <v>73</v>
      </c>
      <c r="B77">
        <v>20.285</v>
      </c>
      <c r="C77" t="s">
        <v>40</v>
      </c>
      <c r="D77">
        <v>8.5000000000000006E-2</v>
      </c>
      <c r="E77">
        <v>4540320</v>
      </c>
      <c r="F77">
        <v>19.975999999999999</v>
      </c>
      <c r="G77">
        <v>20.454999999999998</v>
      </c>
    </row>
    <row r="78" spans="1:7" x14ac:dyDescent="0.25">
      <c r="A78">
        <v>74</v>
      </c>
      <c r="B78">
        <v>23.099</v>
      </c>
      <c r="C78" t="s">
        <v>40</v>
      </c>
      <c r="D78">
        <v>0.111</v>
      </c>
      <c r="E78">
        <v>9591784</v>
      </c>
      <c r="F78">
        <v>22.850999999999999</v>
      </c>
      <c r="G78">
        <v>23.349</v>
      </c>
    </row>
    <row r="79" spans="1:7" x14ac:dyDescent="0.25">
      <c r="A79">
        <v>75</v>
      </c>
      <c r="B79">
        <v>23.856999999999999</v>
      </c>
      <c r="C79" t="s">
        <v>40</v>
      </c>
      <c r="D79">
        <v>0.11</v>
      </c>
      <c r="E79">
        <v>7861482</v>
      </c>
      <c r="F79">
        <v>23.509</v>
      </c>
      <c r="G79">
        <v>24.055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H58"/>
    </sheetView>
  </sheetViews>
  <sheetFormatPr defaultRowHeight="15" x14ac:dyDescent="0.25"/>
  <sheetData>
    <row r="1" spans="1:7" x14ac:dyDescent="0.25">
      <c r="A1" t="s">
        <v>44</v>
      </c>
    </row>
    <row r="2" spans="1:7" x14ac:dyDescent="0.25">
      <c r="A2" t="s">
        <v>45</v>
      </c>
    </row>
    <row r="3" spans="1:7" x14ac:dyDescent="0.25">
      <c r="A3" t="s">
        <v>43</v>
      </c>
    </row>
    <row r="4" spans="1:7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</row>
    <row r="5" spans="1:7" x14ac:dyDescent="0.25">
      <c r="A5">
        <v>1</v>
      </c>
      <c r="B5">
        <v>1.609</v>
      </c>
      <c r="C5" t="s">
        <v>36</v>
      </c>
      <c r="D5">
        <v>2.1000000000000001E-2</v>
      </c>
      <c r="E5">
        <v>10180893679</v>
      </c>
      <c r="F5">
        <v>1.5</v>
      </c>
      <c r="G5">
        <v>1.6830000000000001</v>
      </c>
    </row>
    <row r="6" spans="1:7" x14ac:dyDescent="0.25">
      <c r="A6">
        <v>2</v>
      </c>
      <c r="B6">
        <v>1.704</v>
      </c>
      <c r="C6" t="s">
        <v>37</v>
      </c>
      <c r="D6">
        <v>2.1000000000000001E-2</v>
      </c>
      <c r="E6">
        <v>1437640354</v>
      </c>
      <c r="F6">
        <v>1.6830000000000001</v>
      </c>
      <c r="G6">
        <v>1.774</v>
      </c>
    </row>
    <row r="7" spans="1:7" x14ac:dyDescent="0.25">
      <c r="A7">
        <v>3</v>
      </c>
      <c r="B7">
        <v>1.7929999999999999</v>
      </c>
      <c r="C7" t="s">
        <v>37</v>
      </c>
      <c r="D7">
        <v>2.1000000000000001E-2</v>
      </c>
      <c r="E7">
        <v>110133424</v>
      </c>
      <c r="F7">
        <v>1.774</v>
      </c>
      <c r="G7">
        <v>1.964</v>
      </c>
    </row>
    <row r="8" spans="1:7" x14ac:dyDescent="0.25">
      <c r="A8">
        <v>4</v>
      </c>
      <c r="B8">
        <v>2.0209999999999999</v>
      </c>
      <c r="C8" t="s">
        <v>39</v>
      </c>
      <c r="D8">
        <v>2.8000000000000001E-2</v>
      </c>
      <c r="E8">
        <v>320524</v>
      </c>
      <c r="F8">
        <v>1.998</v>
      </c>
      <c r="G8">
        <v>2.113</v>
      </c>
    </row>
    <row r="9" spans="1:7" x14ac:dyDescent="0.25">
      <c r="A9">
        <v>5</v>
      </c>
      <c r="B9">
        <v>2.4940000000000002</v>
      </c>
      <c r="C9" t="s">
        <v>36</v>
      </c>
      <c r="D9">
        <v>2.5000000000000001E-2</v>
      </c>
      <c r="E9">
        <v>42881694</v>
      </c>
      <c r="F9">
        <v>2.4409999999999998</v>
      </c>
      <c r="G9">
        <v>2.5790000000000002</v>
      </c>
    </row>
    <row r="10" spans="1:7" x14ac:dyDescent="0.25">
      <c r="A10">
        <v>6</v>
      </c>
      <c r="B10">
        <v>2.8180000000000001</v>
      </c>
      <c r="C10" t="s">
        <v>37</v>
      </c>
      <c r="D10">
        <v>0.02</v>
      </c>
      <c r="E10">
        <v>42263</v>
      </c>
      <c r="F10">
        <v>2.7959999999999998</v>
      </c>
      <c r="G10">
        <v>2.87</v>
      </c>
    </row>
    <row r="11" spans="1:7" x14ac:dyDescent="0.25">
      <c r="A11">
        <v>7</v>
      </c>
      <c r="B11">
        <v>4.0830000000000002</v>
      </c>
      <c r="C11" t="s">
        <v>40</v>
      </c>
      <c r="D11">
        <v>1.6E-2</v>
      </c>
      <c r="E11">
        <v>63859</v>
      </c>
      <c r="F11">
        <v>4.0410000000000004</v>
      </c>
      <c r="G11">
        <v>4.1280000000000001</v>
      </c>
    </row>
    <row r="12" spans="1:7" x14ac:dyDescent="0.25">
      <c r="A12">
        <v>8</v>
      </c>
      <c r="B12">
        <v>4.3760000000000003</v>
      </c>
      <c r="C12" t="s">
        <v>36</v>
      </c>
      <c r="D12">
        <v>1.7000000000000001E-2</v>
      </c>
      <c r="E12">
        <v>20920</v>
      </c>
      <c r="F12">
        <v>4.3220000000000001</v>
      </c>
      <c r="G12">
        <v>4.4000000000000004</v>
      </c>
    </row>
    <row r="13" spans="1:7" x14ac:dyDescent="0.25">
      <c r="A13">
        <v>9</v>
      </c>
      <c r="B13">
        <v>4.7050000000000001</v>
      </c>
      <c r="C13" t="s">
        <v>36</v>
      </c>
      <c r="D13">
        <v>1.9E-2</v>
      </c>
      <c r="E13">
        <v>23222</v>
      </c>
      <c r="F13">
        <v>4.6539999999999999</v>
      </c>
      <c r="G13">
        <v>4.7430000000000003</v>
      </c>
    </row>
    <row r="14" spans="1:7" x14ac:dyDescent="0.25">
      <c r="A14">
        <v>10</v>
      </c>
      <c r="B14">
        <v>5.282</v>
      </c>
      <c r="C14" t="s">
        <v>40</v>
      </c>
      <c r="D14">
        <v>1.4999999999999999E-2</v>
      </c>
      <c r="E14">
        <v>86990</v>
      </c>
      <c r="F14">
        <v>5.2240000000000002</v>
      </c>
      <c r="G14">
        <v>5.3129999999999997</v>
      </c>
    </row>
    <row r="15" spans="1:7" x14ac:dyDescent="0.25">
      <c r="A15">
        <v>11</v>
      </c>
      <c r="B15">
        <v>5.49</v>
      </c>
      <c r="C15" t="s">
        <v>38</v>
      </c>
      <c r="D15">
        <v>1.7000000000000001E-2</v>
      </c>
      <c r="E15">
        <v>35717</v>
      </c>
      <c r="F15">
        <v>5.4619999999999997</v>
      </c>
      <c r="G15">
        <v>5.5190000000000001</v>
      </c>
    </row>
    <row r="16" spans="1:7" x14ac:dyDescent="0.25">
      <c r="A16">
        <v>12</v>
      </c>
      <c r="B16">
        <v>5.77</v>
      </c>
      <c r="C16" t="s">
        <v>37</v>
      </c>
      <c r="D16">
        <v>1.7999999999999999E-2</v>
      </c>
      <c r="E16">
        <v>41125</v>
      </c>
      <c r="F16">
        <v>5.7460000000000004</v>
      </c>
      <c r="G16">
        <v>5.806</v>
      </c>
    </row>
    <row r="17" spans="1:7" x14ac:dyDescent="0.25">
      <c r="A17">
        <v>13</v>
      </c>
      <c r="B17">
        <v>6.3470000000000004</v>
      </c>
      <c r="C17" t="s">
        <v>40</v>
      </c>
      <c r="D17">
        <v>1.6E-2</v>
      </c>
      <c r="E17">
        <v>122505</v>
      </c>
      <c r="F17">
        <v>6.2539999999999996</v>
      </c>
      <c r="G17">
        <v>6.3739999999999997</v>
      </c>
    </row>
    <row r="18" spans="1:7" x14ac:dyDescent="0.25">
      <c r="A18">
        <v>14</v>
      </c>
      <c r="B18">
        <v>6.4550000000000001</v>
      </c>
      <c r="C18" t="s">
        <v>36</v>
      </c>
      <c r="D18">
        <v>1.7999999999999999E-2</v>
      </c>
      <c r="E18">
        <v>60631</v>
      </c>
      <c r="F18">
        <v>6.4240000000000004</v>
      </c>
      <c r="G18">
        <v>6.4829999999999997</v>
      </c>
    </row>
    <row r="19" spans="1:7" x14ac:dyDescent="0.25">
      <c r="A19">
        <v>15</v>
      </c>
      <c r="B19">
        <v>6.6980000000000004</v>
      </c>
      <c r="C19" t="s">
        <v>38</v>
      </c>
      <c r="D19">
        <v>1.7000000000000001E-2</v>
      </c>
      <c r="E19">
        <v>56251</v>
      </c>
      <c r="F19">
        <v>6.673</v>
      </c>
      <c r="G19">
        <v>6.7190000000000003</v>
      </c>
    </row>
    <row r="20" spans="1:7" x14ac:dyDescent="0.25">
      <c r="A20">
        <v>16</v>
      </c>
      <c r="B20">
        <v>6.8360000000000003</v>
      </c>
      <c r="C20" t="s">
        <v>37</v>
      </c>
      <c r="D20">
        <v>1.4999999999999999E-2</v>
      </c>
      <c r="E20">
        <v>82075</v>
      </c>
      <c r="F20">
        <v>6.8150000000000004</v>
      </c>
      <c r="G20">
        <v>6.8559999999999999</v>
      </c>
    </row>
    <row r="21" spans="1:7" x14ac:dyDescent="0.25">
      <c r="A21">
        <v>17</v>
      </c>
      <c r="B21">
        <v>7.3140000000000001</v>
      </c>
      <c r="C21" t="s">
        <v>37</v>
      </c>
      <c r="D21">
        <v>1.9E-2</v>
      </c>
      <c r="E21">
        <v>236369</v>
      </c>
      <c r="F21">
        <v>7.2859999999999996</v>
      </c>
      <c r="G21">
        <v>7.3529999999999998</v>
      </c>
    </row>
    <row r="22" spans="1:7" x14ac:dyDescent="0.25">
      <c r="A22">
        <v>18</v>
      </c>
      <c r="B22">
        <v>7.5709999999999997</v>
      </c>
      <c r="C22" t="s">
        <v>37</v>
      </c>
      <c r="D22">
        <v>2.1000000000000001E-2</v>
      </c>
      <c r="E22">
        <v>64910</v>
      </c>
      <c r="F22">
        <v>7.5410000000000004</v>
      </c>
      <c r="G22">
        <v>7.5960000000000001</v>
      </c>
    </row>
    <row r="23" spans="1:7" x14ac:dyDescent="0.25">
      <c r="A23">
        <v>19</v>
      </c>
      <c r="B23">
        <v>7.7869999999999999</v>
      </c>
      <c r="C23" t="s">
        <v>37</v>
      </c>
      <c r="D23">
        <v>2.1000000000000001E-2</v>
      </c>
      <c r="E23">
        <v>24430</v>
      </c>
      <c r="F23">
        <v>7.7619999999999996</v>
      </c>
      <c r="G23">
        <v>7.8029999999999999</v>
      </c>
    </row>
    <row r="24" spans="1:7" x14ac:dyDescent="0.25">
      <c r="A24">
        <v>20</v>
      </c>
      <c r="B24">
        <v>7.8250000000000002</v>
      </c>
      <c r="C24" t="s">
        <v>37</v>
      </c>
      <c r="D24">
        <v>1.9E-2</v>
      </c>
      <c r="E24">
        <v>108979</v>
      </c>
      <c r="F24">
        <v>7.8029999999999999</v>
      </c>
      <c r="G24">
        <v>7.8550000000000004</v>
      </c>
    </row>
    <row r="25" spans="1:7" x14ac:dyDescent="0.25">
      <c r="A25">
        <v>21</v>
      </c>
      <c r="B25">
        <v>8.2880000000000003</v>
      </c>
      <c r="C25" t="s">
        <v>38</v>
      </c>
      <c r="D25">
        <v>2.1999999999999999E-2</v>
      </c>
      <c r="E25">
        <v>54551</v>
      </c>
      <c r="F25">
        <v>8.2469999999999999</v>
      </c>
      <c r="G25">
        <v>8.3179999999999996</v>
      </c>
    </row>
    <row r="26" spans="1:7" x14ac:dyDescent="0.25">
      <c r="A26">
        <v>22</v>
      </c>
      <c r="B26">
        <v>8.3989999999999991</v>
      </c>
      <c r="C26" t="s">
        <v>37</v>
      </c>
      <c r="D26">
        <v>0.02</v>
      </c>
      <c r="E26">
        <v>251234</v>
      </c>
      <c r="F26">
        <v>8.3529999999999998</v>
      </c>
      <c r="G26">
        <v>8.43</v>
      </c>
    </row>
    <row r="27" spans="1:7" x14ac:dyDescent="0.25">
      <c r="A27">
        <v>23</v>
      </c>
      <c r="B27">
        <v>8.5920000000000005</v>
      </c>
      <c r="C27" t="s">
        <v>37</v>
      </c>
      <c r="D27">
        <v>2.7E-2</v>
      </c>
      <c r="E27">
        <v>62285</v>
      </c>
      <c r="F27">
        <v>8.5429999999999993</v>
      </c>
      <c r="G27">
        <v>8.6259999999999994</v>
      </c>
    </row>
    <row r="28" spans="1:7" x14ac:dyDescent="0.25">
      <c r="A28">
        <v>24</v>
      </c>
      <c r="B28">
        <v>8.6560000000000006</v>
      </c>
      <c r="C28" t="s">
        <v>37</v>
      </c>
      <c r="D28">
        <v>2.3E-2</v>
      </c>
      <c r="E28">
        <v>139624</v>
      </c>
      <c r="F28">
        <v>8.6259999999999994</v>
      </c>
      <c r="G28">
        <v>8.6969999999999992</v>
      </c>
    </row>
    <row r="29" spans="1:7" x14ac:dyDescent="0.25">
      <c r="A29">
        <v>25</v>
      </c>
      <c r="B29">
        <v>9.0679999999999996</v>
      </c>
      <c r="C29" t="s">
        <v>37</v>
      </c>
      <c r="D29">
        <v>2.5000000000000001E-2</v>
      </c>
      <c r="E29">
        <v>161775</v>
      </c>
      <c r="F29">
        <v>9.0120000000000005</v>
      </c>
      <c r="G29">
        <v>9.1319999999999997</v>
      </c>
    </row>
    <row r="30" spans="1:7" x14ac:dyDescent="0.25">
      <c r="A30">
        <v>26</v>
      </c>
      <c r="B30">
        <v>9.375</v>
      </c>
      <c r="C30" t="s">
        <v>36</v>
      </c>
      <c r="D30">
        <v>2.5000000000000001E-2</v>
      </c>
      <c r="E30">
        <v>137561</v>
      </c>
      <c r="F30">
        <v>9.327</v>
      </c>
      <c r="G30">
        <v>9.4109999999999996</v>
      </c>
    </row>
    <row r="31" spans="1:7" x14ac:dyDescent="0.25">
      <c r="A31">
        <v>27</v>
      </c>
      <c r="B31">
        <v>9.5399999999999991</v>
      </c>
      <c r="C31" t="s">
        <v>38</v>
      </c>
      <c r="D31">
        <v>2.7E-2</v>
      </c>
      <c r="E31">
        <v>43337</v>
      </c>
      <c r="F31">
        <v>9.4879999999999995</v>
      </c>
      <c r="G31">
        <v>9.5719999999999992</v>
      </c>
    </row>
    <row r="32" spans="1:7" x14ac:dyDescent="0.25">
      <c r="A32">
        <v>28</v>
      </c>
      <c r="B32">
        <v>9.6229999999999993</v>
      </c>
      <c r="C32" t="s">
        <v>37</v>
      </c>
      <c r="D32">
        <v>2.9000000000000001E-2</v>
      </c>
      <c r="E32">
        <v>78971</v>
      </c>
      <c r="F32">
        <v>9.5719999999999992</v>
      </c>
      <c r="G32">
        <v>9.6630000000000003</v>
      </c>
    </row>
    <row r="33" spans="1:7" x14ac:dyDescent="0.25">
      <c r="A33">
        <v>29</v>
      </c>
      <c r="B33">
        <v>9.8610000000000007</v>
      </c>
      <c r="C33" t="s">
        <v>38</v>
      </c>
      <c r="D33">
        <v>2.8000000000000001E-2</v>
      </c>
      <c r="E33">
        <v>493283</v>
      </c>
      <c r="F33">
        <v>9.7970000000000006</v>
      </c>
      <c r="G33">
        <v>9.9160000000000004</v>
      </c>
    </row>
    <row r="34" spans="1:7" x14ac:dyDescent="0.25">
      <c r="A34">
        <v>30</v>
      </c>
      <c r="B34">
        <v>9.9540000000000006</v>
      </c>
      <c r="C34" t="s">
        <v>37</v>
      </c>
      <c r="D34">
        <v>3.1E-2</v>
      </c>
      <c r="E34">
        <v>46640</v>
      </c>
      <c r="F34">
        <v>9.9160000000000004</v>
      </c>
      <c r="G34">
        <v>9.984</v>
      </c>
    </row>
    <row r="35" spans="1:7" x14ac:dyDescent="0.25">
      <c r="A35">
        <v>31</v>
      </c>
      <c r="B35">
        <v>10.125</v>
      </c>
      <c r="C35" t="s">
        <v>38</v>
      </c>
      <c r="D35">
        <v>2.9000000000000001E-2</v>
      </c>
      <c r="E35">
        <v>153766</v>
      </c>
      <c r="F35">
        <v>10.082000000000001</v>
      </c>
      <c r="G35">
        <v>10.166</v>
      </c>
    </row>
    <row r="36" spans="1:7" x14ac:dyDescent="0.25">
      <c r="A36">
        <v>32</v>
      </c>
      <c r="B36">
        <v>10.807</v>
      </c>
      <c r="C36" t="s">
        <v>37</v>
      </c>
      <c r="D36">
        <v>3.1E-2</v>
      </c>
      <c r="E36">
        <v>128141</v>
      </c>
      <c r="F36">
        <v>10.766999999999999</v>
      </c>
      <c r="G36">
        <v>10.85</v>
      </c>
    </row>
    <row r="37" spans="1:7" x14ac:dyDescent="0.25">
      <c r="A37">
        <v>33</v>
      </c>
      <c r="B37">
        <v>11.119</v>
      </c>
      <c r="C37" t="s">
        <v>40</v>
      </c>
      <c r="D37">
        <v>3.3000000000000002E-2</v>
      </c>
      <c r="E37">
        <v>168815</v>
      </c>
      <c r="F37">
        <v>11.025</v>
      </c>
      <c r="G37">
        <v>11.196999999999999</v>
      </c>
    </row>
    <row r="38" spans="1:7" x14ac:dyDescent="0.25">
      <c r="A38">
        <v>34</v>
      </c>
      <c r="B38">
        <v>11.269</v>
      </c>
      <c r="C38" t="s">
        <v>40</v>
      </c>
      <c r="D38">
        <v>2.9000000000000001E-2</v>
      </c>
      <c r="E38">
        <v>22664</v>
      </c>
      <c r="F38">
        <v>11.196999999999999</v>
      </c>
      <c r="G38">
        <v>11.303000000000001</v>
      </c>
    </row>
    <row r="39" spans="1:7" x14ac:dyDescent="0.25">
      <c r="A39">
        <v>35</v>
      </c>
      <c r="B39">
        <v>11.923999999999999</v>
      </c>
      <c r="C39" t="s">
        <v>37</v>
      </c>
      <c r="D39">
        <v>3.6999999999999998E-2</v>
      </c>
      <c r="E39">
        <v>411260</v>
      </c>
      <c r="F39">
        <v>11.868</v>
      </c>
      <c r="G39">
        <v>11.988</v>
      </c>
    </row>
    <row r="40" spans="1:7" x14ac:dyDescent="0.25">
      <c r="A40">
        <v>36</v>
      </c>
      <c r="B40">
        <v>12.208</v>
      </c>
      <c r="C40" t="s">
        <v>36</v>
      </c>
      <c r="D40">
        <v>0.04</v>
      </c>
      <c r="E40">
        <v>584927</v>
      </c>
      <c r="F40">
        <v>12.116</v>
      </c>
      <c r="G40">
        <v>12.308</v>
      </c>
    </row>
    <row r="41" spans="1:7" x14ac:dyDescent="0.25">
      <c r="A41">
        <v>37</v>
      </c>
      <c r="B41">
        <v>12.824999999999999</v>
      </c>
      <c r="C41" t="s">
        <v>40</v>
      </c>
      <c r="D41">
        <v>4.3999999999999997E-2</v>
      </c>
      <c r="E41">
        <v>366470</v>
      </c>
      <c r="F41">
        <v>12.653</v>
      </c>
      <c r="G41">
        <v>12.930999999999999</v>
      </c>
    </row>
    <row r="42" spans="1:7" x14ac:dyDescent="0.25">
      <c r="A42">
        <v>38</v>
      </c>
      <c r="B42">
        <v>13.250999999999999</v>
      </c>
      <c r="C42" t="s">
        <v>40</v>
      </c>
      <c r="D42">
        <v>4.3999999999999997E-2</v>
      </c>
      <c r="E42">
        <v>181781</v>
      </c>
      <c r="F42">
        <v>13.164999999999999</v>
      </c>
      <c r="G42">
        <v>13.353999999999999</v>
      </c>
    </row>
    <row r="43" spans="1:7" x14ac:dyDescent="0.25">
      <c r="A43">
        <v>39</v>
      </c>
      <c r="B43">
        <v>13.725</v>
      </c>
      <c r="C43" t="s">
        <v>36</v>
      </c>
      <c r="D43">
        <v>4.3999999999999997E-2</v>
      </c>
      <c r="E43">
        <v>188772</v>
      </c>
      <c r="F43">
        <v>13.644</v>
      </c>
      <c r="G43">
        <v>13.791</v>
      </c>
    </row>
    <row r="44" spans="1:7" x14ac:dyDescent="0.25">
      <c r="A44">
        <v>40</v>
      </c>
      <c r="B44">
        <v>14.676</v>
      </c>
      <c r="C44" t="s">
        <v>36</v>
      </c>
      <c r="D44">
        <v>4.9000000000000002E-2</v>
      </c>
      <c r="E44">
        <v>473812</v>
      </c>
      <c r="F44">
        <v>14.521000000000001</v>
      </c>
      <c r="G44">
        <v>14.747</v>
      </c>
    </row>
    <row r="45" spans="1:7" x14ac:dyDescent="0.25">
      <c r="A45">
        <v>41</v>
      </c>
      <c r="B45">
        <v>15.029</v>
      </c>
      <c r="C45" t="s">
        <v>40</v>
      </c>
      <c r="D45">
        <v>5.2999999999999999E-2</v>
      </c>
      <c r="E45">
        <v>242223</v>
      </c>
      <c r="F45">
        <v>14.849</v>
      </c>
      <c r="G45">
        <v>15.113</v>
      </c>
    </row>
    <row r="46" spans="1:7" x14ac:dyDescent="0.25">
      <c r="A46">
        <v>42</v>
      </c>
      <c r="B46">
        <v>15.815</v>
      </c>
      <c r="C46" t="s">
        <v>40</v>
      </c>
      <c r="D46">
        <v>5.1999999999999998E-2</v>
      </c>
      <c r="E46">
        <v>216470</v>
      </c>
      <c r="F46">
        <v>15.603</v>
      </c>
      <c r="G46">
        <v>15.893000000000001</v>
      </c>
    </row>
    <row r="47" spans="1:7" x14ac:dyDescent="0.25">
      <c r="A47">
        <v>43</v>
      </c>
      <c r="B47">
        <v>16.288</v>
      </c>
      <c r="C47" t="s">
        <v>36</v>
      </c>
      <c r="D47">
        <v>5.2999999999999999E-2</v>
      </c>
      <c r="E47">
        <v>455446</v>
      </c>
      <c r="F47">
        <v>16.120999999999999</v>
      </c>
      <c r="G47">
        <v>16.369</v>
      </c>
    </row>
    <row r="48" spans="1:7" x14ac:dyDescent="0.25">
      <c r="A48">
        <v>44</v>
      </c>
      <c r="B48">
        <v>16.7</v>
      </c>
      <c r="C48" t="s">
        <v>36</v>
      </c>
      <c r="D48">
        <v>7.2999999999999995E-2</v>
      </c>
      <c r="E48">
        <v>221804</v>
      </c>
      <c r="F48">
        <v>16.497</v>
      </c>
      <c r="G48">
        <v>16.797000000000001</v>
      </c>
    </row>
    <row r="49" spans="1:7" x14ac:dyDescent="0.25">
      <c r="A49">
        <v>45</v>
      </c>
      <c r="B49">
        <v>16.934000000000001</v>
      </c>
      <c r="C49" t="s">
        <v>38</v>
      </c>
      <c r="D49">
        <v>5.3999999999999999E-2</v>
      </c>
      <c r="E49">
        <v>199129</v>
      </c>
      <c r="F49">
        <v>16.797000000000001</v>
      </c>
      <c r="G49">
        <v>17.02</v>
      </c>
    </row>
    <row r="50" spans="1:7" x14ac:dyDescent="0.25">
      <c r="A50">
        <v>46</v>
      </c>
      <c r="B50">
        <v>17.257000000000001</v>
      </c>
      <c r="C50" t="s">
        <v>37</v>
      </c>
      <c r="D50">
        <v>7.5999999999999998E-2</v>
      </c>
      <c r="E50">
        <v>26328</v>
      </c>
      <c r="F50">
        <v>17.02</v>
      </c>
      <c r="G50">
        <v>17.318000000000001</v>
      </c>
    </row>
    <row r="51" spans="1:7" x14ac:dyDescent="0.25">
      <c r="A51">
        <v>47</v>
      </c>
      <c r="B51">
        <v>17.899999999999999</v>
      </c>
      <c r="C51" t="s">
        <v>38</v>
      </c>
      <c r="D51">
        <v>7.3999999999999996E-2</v>
      </c>
      <c r="E51">
        <v>325364</v>
      </c>
      <c r="F51">
        <v>17.318000000000001</v>
      </c>
      <c r="G51">
        <v>17.966000000000001</v>
      </c>
    </row>
    <row r="52" spans="1:7" x14ac:dyDescent="0.25">
      <c r="A52">
        <v>48</v>
      </c>
      <c r="B52">
        <v>18.074000000000002</v>
      </c>
      <c r="C52" t="s">
        <v>37</v>
      </c>
      <c r="D52">
        <v>7.5999999999999998E-2</v>
      </c>
      <c r="E52">
        <v>777751</v>
      </c>
      <c r="F52">
        <v>17.966000000000001</v>
      </c>
      <c r="G52">
        <v>18.158000000000001</v>
      </c>
    </row>
    <row r="53" spans="1:7" x14ac:dyDescent="0.25">
      <c r="A53">
        <v>49</v>
      </c>
      <c r="B53">
        <v>18.54</v>
      </c>
      <c r="C53" t="s">
        <v>37</v>
      </c>
      <c r="D53">
        <v>0.19600000000000001</v>
      </c>
      <c r="E53">
        <v>1588036</v>
      </c>
      <c r="F53">
        <v>18.158000000000001</v>
      </c>
      <c r="G53">
        <v>18.849</v>
      </c>
    </row>
    <row r="54" spans="1:7" x14ac:dyDescent="0.25">
      <c r="A54">
        <v>50</v>
      </c>
      <c r="B54">
        <v>18.861000000000001</v>
      </c>
      <c r="C54" t="s">
        <v>39</v>
      </c>
      <c r="D54">
        <v>2.5000000000000001E-2</v>
      </c>
      <c r="E54">
        <v>44579</v>
      </c>
      <c r="F54">
        <v>18.849</v>
      </c>
      <c r="G54">
        <v>18.957000000000001</v>
      </c>
    </row>
    <row r="55" spans="1:7" x14ac:dyDescent="0.25">
      <c r="A55">
        <v>51</v>
      </c>
      <c r="B55">
        <v>19.632999999999999</v>
      </c>
      <c r="C55" t="s">
        <v>40</v>
      </c>
      <c r="D55">
        <v>7.9000000000000001E-2</v>
      </c>
      <c r="E55">
        <v>227855</v>
      </c>
      <c r="F55">
        <v>19.483000000000001</v>
      </c>
      <c r="G55">
        <v>19.759</v>
      </c>
    </row>
    <row r="56" spans="1:7" x14ac:dyDescent="0.25">
      <c r="A56">
        <v>52</v>
      </c>
      <c r="B56">
        <v>20.280999999999999</v>
      </c>
      <c r="C56" t="s">
        <v>40</v>
      </c>
      <c r="D56">
        <v>7.9000000000000001E-2</v>
      </c>
      <c r="E56">
        <v>303371</v>
      </c>
      <c r="F56">
        <v>20.11</v>
      </c>
      <c r="G56">
        <v>20.466000000000001</v>
      </c>
    </row>
    <row r="57" spans="1:7" x14ac:dyDescent="0.25">
      <c r="A57">
        <v>53</v>
      </c>
      <c r="B57">
        <v>23.074000000000002</v>
      </c>
      <c r="C57" t="s">
        <v>40</v>
      </c>
      <c r="D57">
        <v>0.105</v>
      </c>
      <c r="E57">
        <v>647177</v>
      </c>
      <c r="F57">
        <v>22.876000000000001</v>
      </c>
      <c r="G57">
        <v>23.268999999999998</v>
      </c>
    </row>
    <row r="58" spans="1:7" x14ac:dyDescent="0.25">
      <c r="A58">
        <v>54</v>
      </c>
      <c r="B58">
        <v>23.846</v>
      </c>
      <c r="C58" t="s">
        <v>40</v>
      </c>
      <c r="D58">
        <v>0.112</v>
      </c>
      <c r="E58">
        <v>543016</v>
      </c>
      <c r="F58">
        <v>23.632000000000001</v>
      </c>
      <c r="G58">
        <v>24.048999999999999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sqref="A1:H58"/>
    </sheetView>
  </sheetViews>
  <sheetFormatPr defaultRowHeight="15" x14ac:dyDescent="0.25"/>
  <sheetData>
    <row r="1" spans="1:7" x14ac:dyDescent="0.25">
      <c r="A1" t="s">
        <v>46</v>
      </c>
    </row>
    <row r="2" spans="1:7" x14ac:dyDescent="0.25">
      <c r="A2" t="s">
        <v>47</v>
      </c>
    </row>
    <row r="3" spans="1:7" x14ac:dyDescent="0.25">
      <c r="A3" t="s">
        <v>43</v>
      </c>
    </row>
    <row r="4" spans="1:7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</row>
    <row r="5" spans="1:7" x14ac:dyDescent="0.25">
      <c r="A5">
        <v>1</v>
      </c>
      <c r="B5">
        <v>1.607</v>
      </c>
      <c r="C5" t="s">
        <v>36</v>
      </c>
      <c r="D5">
        <v>2.1000000000000001E-2</v>
      </c>
      <c r="E5">
        <v>14704132901</v>
      </c>
      <c r="F5">
        <v>1.506</v>
      </c>
      <c r="G5">
        <v>1.6830000000000001</v>
      </c>
    </row>
    <row r="6" spans="1:7" x14ac:dyDescent="0.25">
      <c r="A6">
        <v>2</v>
      </c>
      <c r="B6">
        <v>1.7030000000000001</v>
      </c>
      <c r="C6" t="s">
        <v>37</v>
      </c>
      <c r="D6">
        <v>0.02</v>
      </c>
      <c r="E6">
        <v>2009793516</v>
      </c>
      <c r="F6">
        <v>1.6830000000000001</v>
      </c>
      <c r="G6">
        <v>1.7729999999999999</v>
      </c>
    </row>
    <row r="7" spans="1:7" x14ac:dyDescent="0.25">
      <c r="A7">
        <v>3</v>
      </c>
      <c r="B7">
        <v>1.792</v>
      </c>
      <c r="C7" t="s">
        <v>37</v>
      </c>
      <c r="D7">
        <v>2.1000000000000001E-2</v>
      </c>
      <c r="E7">
        <v>154843231</v>
      </c>
      <c r="F7">
        <v>1.7729999999999999</v>
      </c>
      <c r="G7">
        <v>1.9670000000000001</v>
      </c>
    </row>
    <row r="8" spans="1:7" x14ac:dyDescent="0.25">
      <c r="A8">
        <v>4</v>
      </c>
      <c r="B8">
        <v>2.0190000000000001</v>
      </c>
      <c r="C8" t="s">
        <v>39</v>
      </c>
      <c r="D8">
        <v>3.4000000000000002E-2</v>
      </c>
      <c r="E8">
        <v>105512</v>
      </c>
      <c r="F8">
        <v>2</v>
      </c>
      <c r="G8">
        <v>2.14</v>
      </c>
    </row>
    <row r="9" spans="1:7" x14ac:dyDescent="0.25">
      <c r="A9">
        <v>5</v>
      </c>
      <c r="B9">
        <v>2.4940000000000002</v>
      </c>
      <c r="C9" t="s">
        <v>36</v>
      </c>
      <c r="D9">
        <v>2.5000000000000001E-2</v>
      </c>
      <c r="E9">
        <v>11962171</v>
      </c>
      <c r="F9">
        <v>2.4550000000000001</v>
      </c>
      <c r="G9">
        <v>2.573</v>
      </c>
    </row>
    <row r="10" spans="1:7" x14ac:dyDescent="0.25">
      <c r="A10">
        <v>6</v>
      </c>
      <c r="B10">
        <v>3.0819999999999999</v>
      </c>
      <c r="C10" t="s">
        <v>36</v>
      </c>
      <c r="D10">
        <v>1.4E-2</v>
      </c>
      <c r="E10">
        <v>11437</v>
      </c>
      <c r="F10">
        <v>2.9980000000000002</v>
      </c>
      <c r="G10">
        <v>3.101</v>
      </c>
    </row>
    <row r="11" spans="1:7" x14ac:dyDescent="0.25">
      <c r="A11">
        <v>7</v>
      </c>
      <c r="B11">
        <v>3.6179999999999999</v>
      </c>
      <c r="C11" t="s">
        <v>39</v>
      </c>
      <c r="D11">
        <v>1.7999999999999999E-2</v>
      </c>
      <c r="E11">
        <v>19591</v>
      </c>
      <c r="F11">
        <v>3.5979999999999999</v>
      </c>
      <c r="G11">
        <v>3.6549999999999998</v>
      </c>
    </row>
    <row r="12" spans="1:7" x14ac:dyDescent="0.25">
      <c r="A12">
        <v>8</v>
      </c>
      <c r="B12">
        <v>4.0830000000000002</v>
      </c>
      <c r="C12" t="s">
        <v>40</v>
      </c>
      <c r="D12">
        <v>1.7000000000000001E-2</v>
      </c>
      <c r="E12">
        <v>20149</v>
      </c>
      <c r="F12">
        <v>4.0389999999999997</v>
      </c>
      <c r="G12">
        <v>4.1219999999999999</v>
      </c>
    </row>
    <row r="13" spans="1:7" x14ac:dyDescent="0.25">
      <c r="A13">
        <v>9</v>
      </c>
      <c r="B13">
        <v>4.3760000000000003</v>
      </c>
      <c r="C13" t="s">
        <v>36</v>
      </c>
      <c r="D13">
        <v>1.7000000000000001E-2</v>
      </c>
      <c r="E13">
        <v>23615</v>
      </c>
      <c r="F13">
        <v>4.3220000000000001</v>
      </c>
      <c r="G13">
        <v>4.4000000000000004</v>
      </c>
    </row>
    <row r="14" spans="1:7" x14ac:dyDescent="0.25">
      <c r="A14">
        <v>10</v>
      </c>
      <c r="B14">
        <v>4.7039999999999997</v>
      </c>
      <c r="C14" t="s">
        <v>36</v>
      </c>
      <c r="D14">
        <v>1.9E-2</v>
      </c>
      <c r="E14">
        <v>25685</v>
      </c>
      <c r="F14">
        <v>4.6509999999999998</v>
      </c>
      <c r="G14">
        <v>4.734</v>
      </c>
    </row>
    <row r="15" spans="1:7" x14ac:dyDescent="0.25">
      <c r="A15">
        <v>11</v>
      </c>
      <c r="B15">
        <v>5.282</v>
      </c>
      <c r="C15" t="s">
        <v>36</v>
      </c>
      <c r="D15">
        <v>1.6E-2</v>
      </c>
      <c r="E15">
        <v>25701</v>
      </c>
      <c r="F15">
        <v>5.2439999999999998</v>
      </c>
      <c r="G15">
        <v>5.3170000000000002</v>
      </c>
    </row>
    <row r="16" spans="1:7" x14ac:dyDescent="0.25">
      <c r="A16">
        <v>12</v>
      </c>
      <c r="B16">
        <v>5.49</v>
      </c>
      <c r="C16" t="s">
        <v>37</v>
      </c>
      <c r="D16">
        <v>1.7000000000000001E-2</v>
      </c>
      <c r="E16">
        <v>40079</v>
      </c>
      <c r="F16">
        <v>5.4619999999999997</v>
      </c>
      <c r="G16">
        <v>5.5179999999999998</v>
      </c>
    </row>
    <row r="17" spans="1:7" x14ac:dyDescent="0.25">
      <c r="A17">
        <v>13</v>
      </c>
      <c r="B17">
        <v>5.77</v>
      </c>
      <c r="C17" t="s">
        <v>37</v>
      </c>
      <c r="D17">
        <v>1.7999999999999999E-2</v>
      </c>
      <c r="E17">
        <v>47313</v>
      </c>
      <c r="F17">
        <v>5.7469999999999999</v>
      </c>
      <c r="G17">
        <v>5.8049999999999997</v>
      </c>
    </row>
    <row r="18" spans="1:7" x14ac:dyDescent="0.25">
      <c r="A18">
        <v>14</v>
      </c>
      <c r="B18">
        <v>5.9960000000000004</v>
      </c>
      <c r="C18" t="s">
        <v>37</v>
      </c>
      <c r="D18">
        <v>1.7000000000000001E-2</v>
      </c>
      <c r="E18">
        <v>18692</v>
      </c>
      <c r="F18">
        <v>5.9749999999999996</v>
      </c>
      <c r="G18">
        <v>6.0209999999999999</v>
      </c>
    </row>
    <row r="19" spans="1:7" x14ac:dyDescent="0.25">
      <c r="A19">
        <v>15</v>
      </c>
      <c r="B19">
        <v>6.3470000000000004</v>
      </c>
      <c r="C19" t="s">
        <v>40</v>
      </c>
      <c r="D19">
        <v>1.6E-2</v>
      </c>
      <c r="E19">
        <v>32680</v>
      </c>
      <c r="F19">
        <v>6.2489999999999997</v>
      </c>
      <c r="G19">
        <v>6.3689999999999998</v>
      </c>
    </row>
    <row r="20" spans="1:7" x14ac:dyDescent="0.25">
      <c r="A20">
        <v>16</v>
      </c>
      <c r="B20">
        <v>6.4550000000000001</v>
      </c>
      <c r="C20" t="s">
        <v>36</v>
      </c>
      <c r="D20">
        <v>1.7000000000000001E-2</v>
      </c>
      <c r="E20">
        <v>68019</v>
      </c>
      <c r="F20">
        <v>6.4240000000000004</v>
      </c>
      <c r="G20">
        <v>6.4829999999999997</v>
      </c>
    </row>
    <row r="21" spans="1:7" x14ac:dyDescent="0.25">
      <c r="A21">
        <v>17</v>
      </c>
      <c r="B21">
        <v>6.6980000000000004</v>
      </c>
      <c r="C21" t="s">
        <v>38</v>
      </c>
      <c r="D21">
        <v>1.6E-2</v>
      </c>
      <c r="E21">
        <v>66162</v>
      </c>
      <c r="F21">
        <v>6.6740000000000004</v>
      </c>
      <c r="G21">
        <v>6.7190000000000003</v>
      </c>
    </row>
    <row r="22" spans="1:7" x14ac:dyDescent="0.25">
      <c r="A22">
        <v>18</v>
      </c>
      <c r="B22">
        <v>6.835</v>
      </c>
      <c r="C22" t="s">
        <v>37</v>
      </c>
      <c r="D22">
        <v>1.6E-2</v>
      </c>
      <c r="E22">
        <v>32465</v>
      </c>
      <c r="F22">
        <v>6.8159999999999998</v>
      </c>
      <c r="G22">
        <v>6.8540000000000001</v>
      </c>
    </row>
    <row r="23" spans="1:7" x14ac:dyDescent="0.25">
      <c r="A23">
        <v>19</v>
      </c>
      <c r="B23">
        <v>7.3239999999999998</v>
      </c>
      <c r="C23" t="s">
        <v>37</v>
      </c>
      <c r="D23">
        <v>2.9000000000000001E-2</v>
      </c>
      <c r="E23">
        <v>112928</v>
      </c>
      <c r="F23">
        <v>7.2869999999999999</v>
      </c>
      <c r="G23">
        <v>7.3529999999999998</v>
      </c>
    </row>
    <row r="24" spans="1:7" x14ac:dyDescent="0.25">
      <c r="A24">
        <v>20</v>
      </c>
      <c r="B24">
        <v>7.5709999999999997</v>
      </c>
      <c r="C24" t="s">
        <v>37</v>
      </c>
      <c r="D24">
        <v>2.1000000000000001E-2</v>
      </c>
      <c r="E24">
        <v>79405</v>
      </c>
      <c r="F24">
        <v>7.5410000000000004</v>
      </c>
      <c r="G24">
        <v>7.5949999999999998</v>
      </c>
    </row>
    <row r="25" spans="1:7" x14ac:dyDescent="0.25">
      <c r="A25">
        <v>21</v>
      </c>
      <c r="B25">
        <v>7.7880000000000003</v>
      </c>
      <c r="C25" t="s">
        <v>37</v>
      </c>
      <c r="D25">
        <v>2.4E-2</v>
      </c>
      <c r="E25">
        <v>38475</v>
      </c>
      <c r="F25">
        <v>7.7619999999999996</v>
      </c>
      <c r="G25">
        <v>7.8049999999999997</v>
      </c>
    </row>
    <row r="26" spans="1:7" x14ac:dyDescent="0.25">
      <c r="A26">
        <v>22</v>
      </c>
      <c r="B26">
        <v>7.8250000000000002</v>
      </c>
      <c r="C26" t="s">
        <v>37</v>
      </c>
      <c r="D26">
        <v>2.3E-2</v>
      </c>
      <c r="E26">
        <v>47566</v>
      </c>
      <c r="F26">
        <v>7.8049999999999997</v>
      </c>
      <c r="G26">
        <v>7.8540000000000001</v>
      </c>
    </row>
    <row r="27" spans="1:7" x14ac:dyDescent="0.25">
      <c r="A27">
        <v>23</v>
      </c>
      <c r="B27">
        <v>8.2889999999999997</v>
      </c>
      <c r="C27" t="s">
        <v>38</v>
      </c>
      <c r="D27">
        <v>2.1999999999999999E-2</v>
      </c>
      <c r="E27">
        <v>62910</v>
      </c>
      <c r="F27">
        <v>8.25</v>
      </c>
      <c r="G27">
        <v>8.3190000000000008</v>
      </c>
    </row>
    <row r="28" spans="1:7" x14ac:dyDescent="0.25">
      <c r="A28">
        <v>24</v>
      </c>
      <c r="B28">
        <v>8.3989999999999991</v>
      </c>
      <c r="C28" t="s">
        <v>37</v>
      </c>
      <c r="D28">
        <v>2.1000000000000001E-2</v>
      </c>
      <c r="E28">
        <v>68078</v>
      </c>
      <c r="F28">
        <v>8.3740000000000006</v>
      </c>
      <c r="G28">
        <v>8.4280000000000008</v>
      </c>
    </row>
    <row r="29" spans="1:7" x14ac:dyDescent="0.25">
      <c r="A29">
        <v>25</v>
      </c>
      <c r="B29">
        <v>8.5920000000000005</v>
      </c>
      <c r="C29" t="s">
        <v>37</v>
      </c>
      <c r="D29">
        <v>2.8000000000000001E-2</v>
      </c>
      <c r="E29">
        <v>71798</v>
      </c>
      <c r="F29">
        <v>8.5440000000000005</v>
      </c>
      <c r="G29">
        <v>8.6280000000000001</v>
      </c>
    </row>
    <row r="30" spans="1:7" x14ac:dyDescent="0.25">
      <c r="A30">
        <v>26</v>
      </c>
      <c r="B30">
        <v>8.6549999999999994</v>
      </c>
      <c r="C30" t="s">
        <v>37</v>
      </c>
      <c r="D30">
        <v>0.03</v>
      </c>
      <c r="E30">
        <v>56429</v>
      </c>
      <c r="F30">
        <v>8.6280000000000001</v>
      </c>
      <c r="G30">
        <v>8.6959999999999997</v>
      </c>
    </row>
    <row r="31" spans="1:7" x14ac:dyDescent="0.25">
      <c r="A31">
        <v>27</v>
      </c>
      <c r="B31">
        <v>8.7989999999999995</v>
      </c>
      <c r="C31" t="s">
        <v>37</v>
      </c>
      <c r="D31">
        <v>2.5000000000000001E-2</v>
      </c>
      <c r="E31">
        <v>27625</v>
      </c>
      <c r="F31">
        <v>8.7729999999999997</v>
      </c>
      <c r="G31">
        <v>8.8219999999999992</v>
      </c>
    </row>
    <row r="32" spans="1:7" x14ac:dyDescent="0.25">
      <c r="A32">
        <v>28</v>
      </c>
      <c r="B32">
        <v>9.0670000000000002</v>
      </c>
      <c r="C32" t="s">
        <v>37</v>
      </c>
      <c r="D32">
        <v>2.9000000000000001E-2</v>
      </c>
      <c r="E32">
        <v>62959</v>
      </c>
      <c r="F32">
        <v>9.0150000000000006</v>
      </c>
      <c r="G32">
        <v>9.125</v>
      </c>
    </row>
    <row r="33" spans="1:7" x14ac:dyDescent="0.25">
      <c r="A33">
        <v>29</v>
      </c>
      <c r="B33">
        <v>9.375</v>
      </c>
      <c r="C33" t="s">
        <v>36</v>
      </c>
      <c r="D33">
        <v>2.5000000000000001E-2</v>
      </c>
      <c r="E33">
        <v>40681</v>
      </c>
      <c r="F33">
        <v>9.3239999999999998</v>
      </c>
      <c r="G33">
        <v>9.4060000000000006</v>
      </c>
    </row>
    <row r="34" spans="1:7" x14ac:dyDescent="0.25">
      <c r="A34">
        <v>30</v>
      </c>
      <c r="B34">
        <v>9.5399999999999991</v>
      </c>
      <c r="C34" t="s">
        <v>36</v>
      </c>
      <c r="D34">
        <v>2.7E-2</v>
      </c>
      <c r="E34">
        <v>47297</v>
      </c>
      <c r="F34">
        <v>9.4939999999999998</v>
      </c>
      <c r="G34">
        <v>9.57</v>
      </c>
    </row>
    <row r="35" spans="1:7" x14ac:dyDescent="0.25">
      <c r="A35">
        <v>31</v>
      </c>
      <c r="B35">
        <v>9.6219999999999999</v>
      </c>
      <c r="C35" t="s">
        <v>37</v>
      </c>
      <c r="D35">
        <v>2.9000000000000001E-2</v>
      </c>
      <c r="E35">
        <v>82889</v>
      </c>
      <c r="F35">
        <v>9.57</v>
      </c>
      <c r="G35">
        <v>9.6590000000000007</v>
      </c>
    </row>
    <row r="36" spans="1:7" x14ac:dyDescent="0.25">
      <c r="A36">
        <v>32</v>
      </c>
      <c r="B36">
        <v>9.8610000000000007</v>
      </c>
      <c r="C36" t="s">
        <v>36</v>
      </c>
      <c r="D36">
        <v>2.9000000000000001E-2</v>
      </c>
      <c r="E36">
        <v>132940</v>
      </c>
      <c r="F36">
        <v>9.7889999999999997</v>
      </c>
      <c r="G36">
        <v>9.9139999999999997</v>
      </c>
    </row>
    <row r="37" spans="1:7" x14ac:dyDescent="0.25">
      <c r="A37">
        <v>33</v>
      </c>
      <c r="B37">
        <v>9.9540000000000006</v>
      </c>
      <c r="C37" t="s">
        <v>37</v>
      </c>
      <c r="D37">
        <v>3.1E-2</v>
      </c>
      <c r="E37">
        <v>47787</v>
      </c>
      <c r="F37">
        <v>9.9139999999999997</v>
      </c>
      <c r="G37">
        <v>9.9849999999999994</v>
      </c>
    </row>
    <row r="38" spans="1:7" x14ac:dyDescent="0.25">
      <c r="A38">
        <v>34</v>
      </c>
      <c r="B38">
        <v>10.125999999999999</v>
      </c>
      <c r="C38" t="s">
        <v>38</v>
      </c>
      <c r="D38">
        <v>2.8000000000000001E-2</v>
      </c>
      <c r="E38">
        <v>39822</v>
      </c>
      <c r="F38">
        <v>10.087</v>
      </c>
      <c r="G38">
        <v>10.162000000000001</v>
      </c>
    </row>
    <row r="39" spans="1:7" x14ac:dyDescent="0.25">
      <c r="A39">
        <v>35</v>
      </c>
      <c r="B39">
        <v>10.808</v>
      </c>
      <c r="C39" t="s">
        <v>37</v>
      </c>
      <c r="D39">
        <v>3.1E-2</v>
      </c>
      <c r="E39">
        <v>31430</v>
      </c>
      <c r="F39">
        <v>10.772</v>
      </c>
      <c r="G39">
        <v>10.848000000000001</v>
      </c>
    </row>
    <row r="40" spans="1:7" x14ac:dyDescent="0.25">
      <c r="A40">
        <v>36</v>
      </c>
      <c r="B40">
        <v>11.118</v>
      </c>
      <c r="C40" t="s">
        <v>36</v>
      </c>
      <c r="D40">
        <v>3.3000000000000002E-2</v>
      </c>
      <c r="E40">
        <v>42368</v>
      </c>
      <c r="F40">
        <v>11.028</v>
      </c>
      <c r="G40">
        <v>11.164999999999999</v>
      </c>
    </row>
    <row r="41" spans="1:7" x14ac:dyDescent="0.25">
      <c r="A41">
        <v>37</v>
      </c>
      <c r="B41">
        <v>11.269</v>
      </c>
      <c r="C41" t="s">
        <v>38</v>
      </c>
      <c r="D41">
        <v>2.8000000000000001E-2</v>
      </c>
      <c r="E41">
        <v>23212</v>
      </c>
      <c r="F41">
        <v>11.164999999999999</v>
      </c>
      <c r="G41">
        <v>11.305</v>
      </c>
    </row>
    <row r="42" spans="1:7" x14ac:dyDescent="0.25">
      <c r="A42">
        <v>38</v>
      </c>
      <c r="B42">
        <v>11.832000000000001</v>
      </c>
      <c r="C42" t="s">
        <v>38</v>
      </c>
      <c r="D42">
        <v>4.4999999999999998E-2</v>
      </c>
      <c r="E42">
        <v>44049</v>
      </c>
      <c r="F42">
        <v>11.694000000000001</v>
      </c>
      <c r="G42">
        <v>11.868</v>
      </c>
    </row>
    <row r="43" spans="1:7" x14ac:dyDescent="0.25">
      <c r="A43">
        <v>39</v>
      </c>
      <c r="B43">
        <v>11.923</v>
      </c>
      <c r="C43" t="s">
        <v>37</v>
      </c>
      <c r="D43">
        <v>3.9E-2</v>
      </c>
      <c r="E43">
        <v>121595</v>
      </c>
      <c r="F43">
        <v>11.868</v>
      </c>
      <c r="G43">
        <v>11.988</v>
      </c>
    </row>
    <row r="44" spans="1:7" x14ac:dyDescent="0.25">
      <c r="A44">
        <v>40</v>
      </c>
      <c r="B44">
        <v>12.208</v>
      </c>
      <c r="C44" t="s">
        <v>38</v>
      </c>
      <c r="D44">
        <v>4.5999999999999999E-2</v>
      </c>
      <c r="E44">
        <v>175494</v>
      </c>
      <c r="F44">
        <v>11.988</v>
      </c>
      <c r="G44">
        <v>12.308</v>
      </c>
    </row>
    <row r="45" spans="1:7" x14ac:dyDescent="0.25">
      <c r="A45">
        <v>41</v>
      </c>
      <c r="B45">
        <v>12.826000000000001</v>
      </c>
      <c r="C45" t="s">
        <v>40</v>
      </c>
      <c r="D45">
        <v>4.3999999999999997E-2</v>
      </c>
      <c r="E45">
        <v>90057</v>
      </c>
      <c r="F45">
        <v>12.645</v>
      </c>
      <c r="G45">
        <v>12.898</v>
      </c>
    </row>
    <row r="46" spans="1:7" x14ac:dyDescent="0.25">
      <c r="A46">
        <v>42</v>
      </c>
      <c r="B46">
        <v>13.250999999999999</v>
      </c>
      <c r="C46" t="s">
        <v>40</v>
      </c>
      <c r="D46">
        <v>4.4999999999999998E-2</v>
      </c>
      <c r="E46">
        <v>43605</v>
      </c>
      <c r="F46">
        <v>13.132</v>
      </c>
      <c r="G46">
        <v>13.304</v>
      </c>
    </row>
    <row r="47" spans="1:7" x14ac:dyDescent="0.25">
      <c r="A47">
        <v>43</v>
      </c>
      <c r="B47">
        <v>13.726000000000001</v>
      </c>
      <c r="C47" t="s">
        <v>39</v>
      </c>
      <c r="D47">
        <v>5.1999999999999998E-2</v>
      </c>
      <c r="E47">
        <v>59403</v>
      </c>
      <c r="F47">
        <v>13.632</v>
      </c>
      <c r="G47">
        <v>13.808</v>
      </c>
    </row>
    <row r="48" spans="1:7" x14ac:dyDescent="0.25">
      <c r="A48">
        <v>44</v>
      </c>
      <c r="B48">
        <v>14.677</v>
      </c>
      <c r="C48" t="s">
        <v>36</v>
      </c>
      <c r="D48">
        <v>4.8000000000000001E-2</v>
      </c>
      <c r="E48">
        <v>117120</v>
      </c>
      <c r="F48">
        <v>14.484</v>
      </c>
      <c r="G48">
        <v>14.743</v>
      </c>
    </row>
    <row r="49" spans="1:7" x14ac:dyDescent="0.25">
      <c r="A49">
        <v>45</v>
      </c>
      <c r="B49">
        <v>15.029</v>
      </c>
      <c r="C49" t="s">
        <v>36</v>
      </c>
      <c r="D49">
        <v>5.1999999999999998E-2</v>
      </c>
      <c r="E49">
        <v>61118</v>
      </c>
      <c r="F49">
        <v>14.863</v>
      </c>
      <c r="G49">
        <v>15.097</v>
      </c>
    </row>
    <row r="50" spans="1:7" x14ac:dyDescent="0.25">
      <c r="A50">
        <v>46</v>
      </c>
      <c r="B50">
        <v>15.813000000000001</v>
      </c>
      <c r="C50" t="s">
        <v>40</v>
      </c>
      <c r="D50">
        <v>4.7E-2</v>
      </c>
      <c r="E50">
        <v>48485</v>
      </c>
      <c r="F50">
        <v>15.601000000000001</v>
      </c>
      <c r="G50">
        <v>15.887</v>
      </c>
    </row>
    <row r="51" spans="1:7" x14ac:dyDescent="0.25">
      <c r="A51">
        <v>47</v>
      </c>
      <c r="B51">
        <v>16.289000000000001</v>
      </c>
      <c r="C51" t="s">
        <v>36</v>
      </c>
      <c r="D51">
        <v>5.2999999999999999E-2</v>
      </c>
      <c r="E51">
        <v>106760</v>
      </c>
      <c r="F51">
        <v>16.042999999999999</v>
      </c>
      <c r="G51">
        <v>16.358000000000001</v>
      </c>
    </row>
    <row r="52" spans="1:7" x14ac:dyDescent="0.25">
      <c r="A52">
        <v>48</v>
      </c>
      <c r="B52">
        <v>16.702999999999999</v>
      </c>
      <c r="C52" t="s">
        <v>48</v>
      </c>
      <c r="D52">
        <v>6.5000000000000002E-2</v>
      </c>
      <c r="E52">
        <v>62210</v>
      </c>
      <c r="F52">
        <v>16.488</v>
      </c>
      <c r="G52">
        <v>16.777999999999999</v>
      </c>
    </row>
    <row r="53" spans="1:7" x14ac:dyDescent="0.25">
      <c r="A53">
        <v>49</v>
      </c>
      <c r="B53">
        <v>16.940000000000001</v>
      </c>
      <c r="C53" t="s">
        <v>36</v>
      </c>
      <c r="D53">
        <v>5.8000000000000003E-2</v>
      </c>
      <c r="E53">
        <v>60486</v>
      </c>
      <c r="F53">
        <v>16.806000000000001</v>
      </c>
      <c r="G53">
        <v>17.02</v>
      </c>
    </row>
    <row r="54" spans="1:7" x14ac:dyDescent="0.25">
      <c r="A54">
        <v>50</v>
      </c>
      <c r="B54">
        <v>17.893999999999998</v>
      </c>
      <c r="C54" t="s">
        <v>36</v>
      </c>
      <c r="D54">
        <v>6.9000000000000006E-2</v>
      </c>
      <c r="E54">
        <v>89810</v>
      </c>
      <c r="F54">
        <v>17.721</v>
      </c>
      <c r="G54">
        <v>17.972000000000001</v>
      </c>
    </row>
    <row r="55" spans="1:7" x14ac:dyDescent="0.25">
      <c r="A55">
        <v>51</v>
      </c>
      <c r="B55">
        <v>18.07</v>
      </c>
      <c r="C55" t="s">
        <v>39</v>
      </c>
      <c r="D55">
        <v>6.5000000000000002E-2</v>
      </c>
      <c r="E55">
        <v>140224</v>
      </c>
      <c r="F55">
        <v>17.972000000000001</v>
      </c>
      <c r="G55">
        <v>18.164000000000001</v>
      </c>
    </row>
    <row r="56" spans="1:7" x14ac:dyDescent="0.25">
      <c r="A56">
        <v>52</v>
      </c>
      <c r="B56">
        <v>18.538</v>
      </c>
      <c r="C56" t="s">
        <v>36</v>
      </c>
      <c r="D56">
        <v>6.0999999999999999E-2</v>
      </c>
      <c r="E56">
        <v>75488</v>
      </c>
      <c r="F56">
        <v>18.425999999999998</v>
      </c>
      <c r="G56">
        <v>18.64</v>
      </c>
    </row>
    <row r="57" spans="1:7" x14ac:dyDescent="0.25">
      <c r="A57">
        <v>53</v>
      </c>
      <c r="B57">
        <v>23.071000000000002</v>
      </c>
      <c r="C57" t="s">
        <v>40</v>
      </c>
      <c r="D57">
        <v>0.09</v>
      </c>
      <c r="E57">
        <v>145801</v>
      </c>
      <c r="F57">
        <v>22.893000000000001</v>
      </c>
      <c r="G57">
        <v>23.219000000000001</v>
      </c>
    </row>
    <row r="58" spans="1:7" x14ac:dyDescent="0.25">
      <c r="A58">
        <v>54</v>
      </c>
      <c r="B58">
        <v>23.841000000000001</v>
      </c>
      <c r="C58" t="s">
        <v>40</v>
      </c>
      <c r="D58">
        <v>9.2999999999999999E-2</v>
      </c>
      <c r="E58">
        <v>123959</v>
      </c>
      <c r="F58">
        <v>23.681000000000001</v>
      </c>
      <c r="G58">
        <v>24.001000000000001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Processed</vt:lpstr>
      <vt:lpstr>FAME w acid</vt:lpstr>
      <vt:lpstr>FAME 0.4mg</vt:lpstr>
      <vt:lpstr>FAME 0.04mg</vt:lpstr>
      <vt:lpstr>FAME 0.004mg</vt:lpstr>
      <vt:lpstr>FAME 0.0004mg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JBrown</dc:creator>
  <cp:lastModifiedBy>JBrown</cp:lastModifiedBy>
  <dcterms:created xsi:type="dcterms:W3CDTF">2017-04-03T14:51:14Z</dcterms:created>
  <dcterms:modified xsi:type="dcterms:W3CDTF">2017-04-03T21:26:14Z</dcterms:modified>
</cp:coreProperties>
</file>