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brown\Documents\CRU 2016 -\Processed Data\"/>
    </mc:Choice>
  </mc:AlternateContent>
  <bookViews>
    <workbookView xWindow="240" yWindow="465" windowWidth="18195" windowHeight="7740" activeTab="1"/>
  </bookViews>
  <sheets>
    <sheet name="FAME Standards Elution Order" sheetId="5" r:id="rId1"/>
    <sheet name="FAME Stock Dilution" sheetId="1" r:id="rId2"/>
  </sheets>
  <externalReferences>
    <externalReference r:id="rId3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7" i="1" s="1"/>
  <c r="E48" i="1" s="1"/>
  <c r="E49" i="1" s="1"/>
  <c r="E50" i="1" s="1"/>
  <c r="E51" i="1" s="1"/>
  <c r="C3" i="1"/>
  <c r="B4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C3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H3" i="1"/>
  <c r="G3" i="1"/>
  <c r="F3" i="1"/>
  <c r="E3" i="1"/>
  <c r="D3" i="1"/>
  <c r="H42" i="1"/>
  <c r="G42" i="1"/>
  <c r="F42" i="1"/>
  <c r="E42" i="1"/>
  <c r="D42" i="1"/>
  <c r="C42" i="1"/>
</calcChain>
</file>

<file path=xl/sharedStrings.xml><?xml version="1.0" encoding="utf-8"?>
<sst xmlns="http://schemas.openxmlformats.org/spreadsheetml/2006/main" count="135" uniqueCount="105">
  <si>
    <t>Methyl butyrate 400 μg/mL</t>
  </si>
  <si>
    <t>Methyl hexanoate 400 μg/mL</t>
  </si>
  <si>
    <t>Methyl octanoate 400 μg/mL</t>
  </si>
  <si>
    <t>Methyl decanoate 400 μg/mL</t>
  </si>
  <si>
    <t>Methyl undecanoate 200 μg/mL</t>
  </si>
  <si>
    <t>Methyl laurate 400 μg/mL</t>
  </si>
  <si>
    <t>Methyl tridecanoate 200 μg/mL</t>
  </si>
  <si>
    <t>Methyl myristate 400 μg/mL</t>
  </si>
  <si>
    <t>Methyl myristoleate 200 μg/mL</t>
  </si>
  <si>
    <t>Methyl pentadecanoate 200 μg/mL</t>
  </si>
  <si>
    <t>Methyl palmitate 600 μg/mL</t>
  </si>
  <si>
    <t>Methyl palmitoleate 200 μg/mL</t>
  </si>
  <si>
    <t>Methyl heptadecanoate 200 μg/mL</t>
  </si>
  <si>
    <t>cis-10-Heptadecanoic acid methyl ester 200 μg/mL</t>
  </si>
  <si>
    <t>Methyl stearate 400 μg/mL</t>
  </si>
  <si>
    <t>trans-9-Elaidic acid methyl ester 200 μg/mL</t>
  </si>
  <si>
    <t>cis-9-Oleic acid methyl ester 400 μg/mL</t>
  </si>
  <si>
    <t>Methyl linolelaidate 200 μg/mL</t>
  </si>
  <si>
    <t>Methyl linoleate 200 μg/mL</t>
  </si>
  <si>
    <t>Methyl arachidate 400 μg/mL</t>
  </si>
  <si>
    <t>Methyl γ-linolenate 200 μg/mL</t>
  </si>
  <si>
    <t>Methyl linolenate 200 μg/mL</t>
  </si>
  <si>
    <t>Methyl heneicosanoate 200 μg/mL</t>
  </si>
  <si>
    <t>Methyl behenate 400 μg/mL</t>
  </si>
  <si>
    <t>Methyl erucate 200 μg/mL</t>
  </si>
  <si>
    <t>cis-5,8,11,14-Eicosatetraenoic acid methyl ester 200 μg/mL</t>
  </si>
  <si>
    <t>Methyl tricosanoate 200 μg/mL</t>
  </si>
  <si>
    <t>Methyl lignocerate 400 μg/mL</t>
  </si>
  <si>
    <t>Methyl nervonate 200 μg/mL</t>
  </si>
  <si>
    <t>Methyl cis-10-pentadecenoate 200 μg/mL</t>
  </si>
  <si>
    <t>Methyl cis-11-eicosenoate</t>
  </si>
  <si>
    <t>cis-11,14-Eicosadienoic acid methyl ester 200 μg/mL</t>
  </si>
  <si>
    <t>cis-8,11,14-Eicosatrienoic acid methyl ester 200 μg/mL</t>
  </si>
  <si>
    <t>cis-11,14,17-Eicosatrienoic acid methyl ester 200 μg/mL</t>
  </si>
  <si>
    <t>cis-13,16-Docosadienoic acid methyl ester 200 μg/mL</t>
  </si>
  <si>
    <t>cis-5,8,11,14,17-Eicosapentaenoic acid methyl ester 200 μg/mL</t>
  </si>
  <si>
    <t>cis-4,7,10,13,16,19-Docosahexaenoic acid methyl ester 200 μg/mL</t>
  </si>
  <si>
    <t>Stock Concentration</t>
  </si>
  <si>
    <t>Volume Required (uL)</t>
  </si>
  <si>
    <t>100ug/mL</t>
  </si>
  <si>
    <t>10ug/mL</t>
  </si>
  <si>
    <t>1ug/mL</t>
  </si>
  <si>
    <t>0.1ug/mL</t>
  </si>
  <si>
    <t>0.01ug/mL</t>
  </si>
  <si>
    <t>0.001ug/mL</t>
  </si>
  <si>
    <t>1000ug/1000ul</t>
  </si>
  <si>
    <t>concentration</t>
  </si>
  <si>
    <t>FAME mix volume needed (ul)</t>
  </si>
  <si>
    <t>100ug/1000ul</t>
  </si>
  <si>
    <t>10ug/1000ul</t>
  </si>
  <si>
    <t>1ug/1000ul</t>
  </si>
  <si>
    <t>0.1ug/1000ul</t>
  </si>
  <si>
    <t>0.01ug/1000ul</t>
  </si>
  <si>
    <t>0.001ug/1000ul</t>
  </si>
  <si>
    <t xml:space="preserve">Stock </t>
  </si>
  <si>
    <t>Volume of Dilutent (ul)</t>
  </si>
  <si>
    <t>Volume and Source of FAME</t>
  </si>
  <si>
    <t>Vial 1 100ul</t>
  </si>
  <si>
    <t>Vial 2 100ul</t>
  </si>
  <si>
    <t>Vial 3 100ul</t>
  </si>
  <si>
    <t>Vial 4 100ul</t>
  </si>
  <si>
    <t>Vial 5 100ul</t>
  </si>
  <si>
    <t>Stock 200ul</t>
  </si>
  <si>
    <t>Final Concentration of Dilution (mg/ml)</t>
  </si>
  <si>
    <t>22-6 + 24-1</t>
  </si>
  <si>
    <t>22-6.N3 &amp; 24-1.N9</t>
  </si>
  <si>
    <t>cis-4,7,10,13,16,19-Docosahexaenoic acid methyl ester 200 μg/mL  |  Methyl nervonate 200 μg/mL</t>
  </si>
  <si>
    <t>Methyl tricosanoate 200 μg/Ml</t>
  </si>
  <si>
    <t>22-2</t>
  </si>
  <si>
    <r>
      <t>cis</t>
    </r>
    <r>
      <rPr>
        <sz val="11"/>
        <color theme="1"/>
        <rFont val="Calibri"/>
        <family val="2"/>
        <scheme val="minor"/>
      </rPr>
      <t>-13,16-Docosadienoic acid methyl ester 200 μg/mL</t>
    </r>
  </si>
  <si>
    <t>22-1</t>
  </si>
  <si>
    <t>22-1.N9</t>
  </si>
  <si>
    <t>20-5</t>
  </si>
  <si>
    <t>20-5.n3</t>
  </si>
  <si>
    <t>20-4</t>
  </si>
  <si>
    <t>20-4.N6</t>
  </si>
  <si>
    <t>20-3.n3</t>
  </si>
  <si>
    <t>20-3.N3</t>
  </si>
  <si>
    <r>
      <t>cis</t>
    </r>
    <r>
      <rPr>
        <sz val="11"/>
        <color theme="1"/>
        <rFont val="Calibri"/>
        <family val="2"/>
        <scheme val="minor"/>
      </rPr>
      <t>-11,14,17-Eicosatrienoic acid methyl ester 200 μg/mL</t>
    </r>
  </si>
  <si>
    <t>20-3.n6 + 21</t>
  </si>
  <si>
    <t>20-3.N6 &amp; 21</t>
  </si>
  <si>
    <t>cis-8,11,14-Eicosatrienoic acid methyl ester 200 μg/mL  |  Methyl heneicosanoate 200 μg/mL</t>
  </si>
  <si>
    <t>20-2</t>
  </si>
  <si>
    <t>20-2.N6</t>
  </si>
  <si>
    <t>20-1</t>
  </si>
  <si>
    <t>20-1.N9</t>
  </si>
  <si>
    <t>18-3.n3</t>
  </si>
  <si>
    <t>18-3.N3</t>
  </si>
  <si>
    <t>18-3.n6</t>
  </si>
  <si>
    <t>18-3.N6</t>
  </si>
  <si>
    <t>Methyl γ-linolenate 200 μg/Ml</t>
  </si>
  <si>
    <t>18-2 ct</t>
  </si>
  <si>
    <t>18-2.N6 C</t>
  </si>
  <si>
    <t>Methyl linoleate 200 μg/mL  |  Methyl linolelaidate 200 μg/mL</t>
  </si>
  <si>
    <t>18-1 ct</t>
  </si>
  <si>
    <t>18-1.N9 C</t>
  </si>
  <si>
    <t>cis-9-Oleic acid methyl ester 400 μg/mL  |  trans-9-Elaidic acid methyl ester 200 μg/mL</t>
  </si>
  <si>
    <t>17-1</t>
  </si>
  <si>
    <t>16-1</t>
  </si>
  <si>
    <t>15-1</t>
  </si>
  <si>
    <r>
      <t>Methyl </t>
    </r>
    <r>
      <rPr>
        <i/>
        <sz val="11"/>
        <color theme="1"/>
        <rFont val="Calibri"/>
        <family val="2"/>
        <scheme val="minor"/>
      </rPr>
      <t>cis</t>
    </r>
    <r>
      <rPr>
        <sz val="11"/>
        <color theme="1"/>
        <rFont val="Calibri"/>
        <family val="2"/>
        <scheme val="minor"/>
      </rPr>
      <t>-10-pentadecenoate 200 μg/mL</t>
    </r>
  </si>
  <si>
    <t>14-1</t>
  </si>
  <si>
    <t>DB-WAX elution order</t>
  </si>
  <si>
    <t>Carbon</t>
  </si>
  <si>
    <t xml:space="preserve">Compound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</si>
</sst>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3" borderId="0" xfId="2" applyAlignment="1">
      <alignment horizontal="right"/>
    </xf>
    <xf numFmtId="0" fontId="2" fillId="3" borderId="0" xfId="2"/>
  </cellXfs>
  <cellStyles count="3">
    <cellStyle name="Bad" xfId="2" builtinId="27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0103_FAME%20Standard%20Cal%20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 Curve"/>
    </sheetNames>
    <sheetDataSet>
      <sheetData sheetId="0">
        <row r="3">
          <cell r="A3">
            <v>2.4620000000000002</v>
          </cell>
          <cell r="B3">
            <v>2.4849999999999999</v>
          </cell>
          <cell r="C3">
            <v>2.4940000000000002</v>
          </cell>
          <cell r="D3">
            <v>2.4940000000000002</v>
          </cell>
          <cell r="E3">
            <v>1761310967</v>
          </cell>
          <cell r="F3">
            <v>473817551</v>
          </cell>
          <cell r="G3">
            <v>42881694</v>
          </cell>
          <cell r="H3">
            <v>11962171</v>
          </cell>
          <cell r="J3">
            <v>2.4837500000000001</v>
          </cell>
        </row>
        <row r="4">
          <cell r="A4">
            <v>2.8220000000000001</v>
          </cell>
          <cell r="B4">
            <v>2.819</v>
          </cell>
          <cell r="C4">
            <v>2.8180000000000001</v>
          </cell>
          <cell r="D4">
            <v>2.8170000000000002</v>
          </cell>
          <cell r="E4">
            <v>3224078</v>
          </cell>
          <cell r="F4">
            <v>510104</v>
          </cell>
          <cell r="G4">
            <v>42263</v>
          </cell>
          <cell r="H4">
            <v>13401</v>
          </cell>
          <cell r="J4">
            <v>2.819</v>
          </cell>
        </row>
        <row r="5">
          <cell r="A5">
            <v>4.085</v>
          </cell>
          <cell r="B5">
            <v>4.0839999999999996</v>
          </cell>
          <cell r="C5">
            <v>4.0830000000000002</v>
          </cell>
          <cell r="D5">
            <v>4.0830000000000002</v>
          </cell>
          <cell r="E5">
            <v>5269138</v>
          </cell>
          <cell r="F5">
            <v>786781</v>
          </cell>
          <cell r="G5">
            <v>63859</v>
          </cell>
          <cell r="H5">
            <v>20149</v>
          </cell>
          <cell r="J5">
            <v>4.0837500000000002</v>
          </cell>
        </row>
        <row r="6">
          <cell r="A6">
            <v>5.2830000000000004</v>
          </cell>
          <cell r="B6">
            <v>5.282</v>
          </cell>
          <cell r="C6">
            <v>5.282</v>
          </cell>
          <cell r="D6">
            <v>5.282</v>
          </cell>
          <cell r="E6">
            <v>8165661</v>
          </cell>
          <cell r="F6">
            <v>1161266</v>
          </cell>
          <cell r="G6">
            <v>86990</v>
          </cell>
          <cell r="H6">
            <v>25701</v>
          </cell>
          <cell r="J6">
            <v>5.2822500000000003</v>
          </cell>
        </row>
        <row r="7">
          <cell r="A7">
            <v>6.3490000000000002</v>
          </cell>
          <cell r="B7">
            <v>6.3470000000000004</v>
          </cell>
          <cell r="C7">
            <v>6.3470000000000004</v>
          </cell>
          <cell r="D7">
            <v>6.3470000000000004</v>
          </cell>
          <cell r="E7">
            <v>11858246</v>
          </cell>
          <cell r="F7">
            <v>1755454</v>
          </cell>
          <cell r="G7">
            <v>122505</v>
          </cell>
          <cell r="H7">
            <v>32680</v>
          </cell>
          <cell r="J7">
            <v>6.347500000000001</v>
          </cell>
        </row>
        <row r="8">
          <cell r="A8">
            <v>6.8380000000000001</v>
          </cell>
          <cell r="B8">
            <v>6.8360000000000003</v>
          </cell>
          <cell r="C8">
            <v>6.8360000000000003</v>
          </cell>
          <cell r="D8">
            <v>6.835</v>
          </cell>
          <cell r="E8">
            <v>6963757</v>
          </cell>
          <cell r="F8">
            <v>1102754</v>
          </cell>
          <cell r="G8">
            <v>82075</v>
          </cell>
          <cell r="H8">
            <v>32465</v>
          </cell>
          <cell r="J8">
            <v>6.8362499999999997</v>
          </cell>
        </row>
        <row r="9">
          <cell r="A9">
            <v>7.3159999999999998</v>
          </cell>
          <cell r="B9">
            <v>7.3129999999999997</v>
          </cell>
          <cell r="C9">
            <v>7.3140000000000001</v>
          </cell>
          <cell r="D9">
            <v>7.3239999999999998</v>
          </cell>
          <cell r="E9">
            <v>16788586</v>
          </cell>
          <cell r="F9">
            <v>2762019</v>
          </cell>
          <cell r="G9">
            <v>236369</v>
          </cell>
          <cell r="H9">
            <v>112928</v>
          </cell>
          <cell r="J9">
            <v>7.316749999999999</v>
          </cell>
        </row>
        <row r="10">
          <cell r="A10">
            <v>7.8259999999999996</v>
          </cell>
          <cell r="B10">
            <v>7.8239999999999998</v>
          </cell>
          <cell r="C10">
            <v>7.8250000000000002</v>
          </cell>
          <cell r="D10">
            <v>7.8250000000000002</v>
          </cell>
          <cell r="E10">
            <v>9518087</v>
          </cell>
          <cell r="F10">
            <v>1596808</v>
          </cell>
          <cell r="G10">
            <v>108979</v>
          </cell>
          <cell r="H10">
            <v>47566</v>
          </cell>
          <cell r="J10">
            <v>7.8249999999999993</v>
          </cell>
        </row>
        <row r="11">
          <cell r="A11">
            <v>8.4060000000000006</v>
          </cell>
          <cell r="B11">
            <v>8.4</v>
          </cell>
          <cell r="C11">
            <v>8.3989999999999991</v>
          </cell>
          <cell r="D11">
            <v>8.3989999999999991</v>
          </cell>
          <cell r="E11">
            <v>22526652</v>
          </cell>
          <cell r="F11">
            <v>3883661</v>
          </cell>
          <cell r="G11">
            <v>251234</v>
          </cell>
          <cell r="H11">
            <v>68078</v>
          </cell>
          <cell r="J11">
            <v>8.4009999999999998</v>
          </cell>
        </row>
        <row r="12">
          <cell r="A12">
            <v>8.66</v>
          </cell>
          <cell r="B12">
            <v>8.657</v>
          </cell>
          <cell r="C12">
            <v>8.6560000000000006</v>
          </cell>
          <cell r="D12">
            <v>8.6549999999999994</v>
          </cell>
          <cell r="E12">
            <v>10861044</v>
          </cell>
          <cell r="F12">
            <v>1887815</v>
          </cell>
          <cell r="G12">
            <v>139624</v>
          </cell>
          <cell r="H12">
            <v>56429</v>
          </cell>
          <cell r="J12">
            <v>8.657</v>
          </cell>
        </row>
        <row r="13">
          <cell r="A13">
            <v>9.0730000000000004</v>
          </cell>
          <cell r="B13">
            <v>9.0679999999999996</v>
          </cell>
          <cell r="C13">
            <v>9.0679999999999996</v>
          </cell>
          <cell r="D13">
            <v>9.0670000000000002</v>
          </cell>
          <cell r="E13">
            <v>12882395</v>
          </cell>
          <cell r="F13">
            <v>2268843</v>
          </cell>
          <cell r="G13">
            <v>161775</v>
          </cell>
          <cell r="H13">
            <v>62959</v>
          </cell>
          <cell r="J13">
            <v>9.0689999999999991</v>
          </cell>
        </row>
        <row r="14">
          <cell r="A14">
            <v>9.3800000000000008</v>
          </cell>
          <cell r="B14">
            <v>9.3759999999999994</v>
          </cell>
          <cell r="C14">
            <v>9.375</v>
          </cell>
          <cell r="D14">
            <v>9.375</v>
          </cell>
          <cell r="E14">
            <v>12600717</v>
          </cell>
          <cell r="F14">
            <v>2179767</v>
          </cell>
          <cell r="G14">
            <v>137561</v>
          </cell>
          <cell r="H14">
            <v>40681</v>
          </cell>
          <cell r="J14">
            <v>9.3765000000000001</v>
          </cell>
        </row>
        <row r="15">
          <cell r="A15">
            <v>9.8810000000000002</v>
          </cell>
          <cell r="B15">
            <v>9.8650000000000002</v>
          </cell>
          <cell r="C15">
            <v>9.8610000000000007</v>
          </cell>
          <cell r="D15">
            <v>9.8610000000000007</v>
          </cell>
          <cell r="E15">
            <v>44202969</v>
          </cell>
          <cell r="F15">
            <v>7691492</v>
          </cell>
          <cell r="G15">
            <v>493283</v>
          </cell>
          <cell r="H15">
            <v>132940</v>
          </cell>
          <cell r="J15">
            <v>9.8670000000000009</v>
          </cell>
        </row>
        <row r="16">
          <cell r="A16">
            <v>10.135999999999999</v>
          </cell>
          <cell r="B16">
            <v>10.125999999999999</v>
          </cell>
          <cell r="C16">
            <v>10.125</v>
          </cell>
          <cell r="D16">
            <v>10.125999999999999</v>
          </cell>
          <cell r="E16">
            <v>14286049</v>
          </cell>
          <cell r="F16">
            <v>2477081</v>
          </cell>
          <cell r="G16">
            <v>153766</v>
          </cell>
          <cell r="H16">
            <v>39822</v>
          </cell>
          <cell r="J16">
            <v>10.12825</v>
          </cell>
        </row>
        <row r="17">
          <cell r="A17">
            <v>10.817</v>
          </cell>
          <cell r="B17">
            <v>10.808999999999999</v>
          </cell>
          <cell r="C17">
            <v>10.807</v>
          </cell>
          <cell r="D17">
            <v>10.808</v>
          </cell>
          <cell r="E17">
            <v>12431654</v>
          </cell>
          <cell r="F17">
            <v>2130213</v>
          </cell>
          <cell r="G17">
            <v>128141</v>
          </cell>
          <cell r="H17">
            <v>31430</v>
          </cell>
          <cell r="J17">
            <v>10.81025</v>
          </cell>
        </row>
        <row r="18">
          <cell r="A18">
            <v>11.129</v>
          </cell>
          <cell r="B18">
            <v>11.12</v>
          </cell>
          <cell r="C18">
            <v>11.119</v>
          </cell>
          <cell r="D18">
            <v>11.118</v>
          </cell>
          <cell r="E18">
            <v>15999059</v>
          </cell>
          <cell r="F18">
            <v>2764643</v>
          </cell>
          <cell r="G18">
            <v>168815</v>
          </cell>
          <cell r="H18">
            <v>42368</v>
          </cell>
          <cell r="J18">
            <v>11.121499999999999</v>
          </cell>
        </row>
        <row r="19">
          <cell r="A19">
            <v>11.954000000000001</v>
          </cell>
          <cell r="B19">
            <v>11.93</v>
          </cell>
          <cell r="C19">
            <v>11.923999999999999</v>
          </cell>
          <cell r="D19">
            <v>11.923</v>
          </cell>
          <cell r="E19">
            <v>36250283</v>
          </cell>
          <cell r="F19">
            <v>6261125</v>
          </cell>
          <cell r="G19">
            <v>411260</v>
          </cell>
          <cell r="H19">
            <v>121595</v>
          </cell>
          <cell r="J19">
            <v>11.93275</v>
          </cell>
        </row>
        <row r="20">
          <cell r="A20">
            <v>12.243</v>
          </cell>
          <cell r="B20">
            <v>12.215</v>
          </cell>
          <cell r="C20">
            <v>12.208</v>
          </cell>
          <cell r="D20">
            <v>12.208</v>
          </cell>
          <cell r="E20">
            <v>52749895</v>
          </cell>
          <cell r="F20">
            <v>9092978</v>
          </cell>
          <cell r="G20">
            <v>584927</v>
          </cell>
          <cell r="H20">
            <v>175494</v>
          </cell>
          <cell r="J20">
            <v>12.218499999999999</v>
          </cell>
        </row>
        <row r="21">
          <cell r="A21">
            <v>12.847</v>
          </cell>
          <cell r="B21">
            <v>12.829000000000001</v>
          </cell>
          <cell r="C21">
            <v>12.824999999999999</v>
          </cell>
          <cell r="D21">
            <v>12.826000000000001</v>
          </cell>
          <cell r="E21">
            <v>33607330</v>
          </cell>
          <cell r="F21">
            <v>5835558</v>
          </cell>
          <cell r="G21">
            <v>366470</v>
          </cell>
          <cell r="H21">
            <v>90057</v>
          </cell>
          <cell r="J21">
            <v>12.831750000000001</v>
          </cell>
        </row>
        <row r="22">
          <cell r="A22">
            <v>13.263999999999999</v>
          </cell>
          <cell r="B22">
            <v>13.252000000000001</v>
          </cell>
          <cell r="C22">
            <v>13.250999999999999</v>
          </cell>
          <cell r="D22">
            <v>13.250999999999999</v>
          </cell>
          <cell r="E22">
            <v>16524916</v>
          </cell>
          <cell r="F22">
            <v>2862528</v>
          </cell>
          <cell r="G22">
            <v>181781</v>
          </cell>
          <cell r="H22">
            <v>43605</v>
          </cell>
          <cell r="J22">
            <v>13.254499999999998</v>
          </cell>
        </row>
        <row r="23">
          <cell r="A23">
            <v>13.738</v>
          </cell>
          <cell r="B23">
            <v>13.728</v>
          </cell>
          <cell r="C23">
            <v>13.725</v>
          </cell>
          <cell r="D23">
            <v>13.726000000000001</v>
          </cell>
          <cell r="E23">
            <v>16860245</v>
          </cell>
          <cell r="F23">
            <v>2935235</v>
          </cell>
          <cell r="G23">
            <v>188772</v>
          </cell>
          <cell r="H23">
            <v>59403</v>
          </cell>
          <cell r="J23">
            <v>13.72925</v>
          </cell>
        </row>
        <row r="24">
          <cell r="A24">
            <v>14.722</v>
          </cell>
          <cell r="B24">
            <v>14.683999999999999</v>
          </cell>
          <cell r="C24">
            <v>14.676</v>
          </cell>
          <cell r="D24">
            <v>14.677</v>
          </cell>
          <cell r="E24">
            <v>42822148</v>
          </cell>
          <cell r="F24">
            <v>7312709</v>
          </cell>
          <cell r="G24">
            <v>473812</v>
          </cell>
          <cell r="H24">
            <v>117120</v>
          </cell>
          <cell r="J24">
            <v>14.68975</v>
          </cell>
        </row>
        <row r="25">
          <cell r="A25">
            <v>15.055</v>
          </cell>
          <cell r="B25">
            <v>15.032999999999999</v>
          </cell>
          <cell r="C25">
            <v>15.029</v>
          </cell>
          <cell r="D25">
            <v>15.029</v>
          </cell>
          <cell r="E25">
            <v>20692395</v>
          </cell>
          <cell r="F25">
            <v>3551821</v>
          </cell>
          <cell r="G25">
            <v>242223</v>
          </cell>
          <cell r="H25">
            <v>61118</v>
          </cell>
          <cell r="J25">
            <v>15.0365</v>
          </cell>
        </row>
        <row r="26">
          <cell r="A26">
            <v>15.837</v>
          </cell>
          <cell r="B26">
            <v>15.818</v>
          </cell>
          <cell r="C26">
            <v>15.815</v>
          </cell>
          <cell r="D26">
            <v>15.813000000000001</v>
          </cell>
          <cell r="E26">
            <v>20177588</v>
          </cell>
          <cell r="F26">
            <v>3458425</v>
          </cell>
          <cell r="G26">
            <v>216470</v>
          </cell>
          <cell r="H26">
            <v>48485</v>
          </cell>
          <cell r="J26">
            <v>15.82075</v>
          </cell>
        </row>
        <row r="27">
          <cell r="A27">
            <v>16.321999999999999</v>
          </cell>
          <cell r="B27">
            <v>16.294</v>
          </cell>
          <cell r="C27">
            <v>16.288</v>
          </cell>
          <cell r="D27">
            <v>16.289000000000001</v>
          </cell>
          <cell r="E27">
            <v>41538033</v>
          </cell>
          <cell r="F27">
            <v>7143404</v>
          </cell>
          <cell r="G27">
            <v>455446</v>
          </cell>
          <cell r="H27">
            <v>106760</v>
          </cell>
          <cell r="J27">
            <v>16.298249999999999</v>
          </cell>
        </row>
        <row r="28">
          <cell r="A28">
            <v>16.72</v>
          </cell>
          <cell r="B28">
            <v>16.701000000000001</v>
          </cell>
          <cell r="C28">
            <v>16.7</v>
          </cell>
          <cell r="D28">
            <v>16.702999999999999</v>
          </cell>
          <cell r="E28">
            <v>18717846</v>
          </cell>
          <cell r="F28">
            <v>3255542</v>
          </cell>
          <cell r="G28">
            <v>221804</v>
          </cell>
          <cell r="H28">
            <v>62210</v>
          </cell>
          <cell r="J28">
            <v>16.706</v>
          </cell>
        </row>
        <row r="29">
          <cell r="A29">
            <v>16.954999999999998</v>
          </cell>
          <cell r="B29">
            <v>16.937999999999999</v>
          </cell>
          <cell r="C29">
            <v>16.934000000000001</v>
          </cell>
          <cell r="D29">
            <v>16.940000000000001</v>
          </cell>
          <cell r="E29">
            <v>16773914</v>
          </cell>
          <cell r="F29">
            <v>2915053</v>
          </cell>
          <cell r="G29">
            <v>199129</v>
          </cell>
          <cell r="H29">
            <v>60486</v>
          </cell>
          <cell r="J29">
            <v>16.941749999999999</v>
          </cell>
        </row>
        <row r="30">
          <cell r="A30">
            <v>17.917000000000002</v>
          </cell>
          <cell r="B30">
            <v>17.902000000000001</v>
          </cell>
          <cell r="C30">
            <v>17.899999999999999</v>
          </cell>
          <cell r="D30">
            <v>17.893999999999998</v>
          </cell>
          <cell r="E30">
            <v>17328846</v>
          </cell>
          <cell r="F30">
            <v>3061682</v>
          </cell>
          <cell r="G30">
            <v>325364</v>
          </cell>
          <cell r="H30">
            <v>89810</v>
          </cell>
          <cell r="J30">
            <v>17.90325</v>
          </cell>
        </row>
        <row r="31">
          <cell r="A31">
            <v>18.140999999999998</v>
          </cell>
          <cell r="B31">
            <v>18.085000000000001</v>
          </cell>
          <cell r="C31">
            <v>18.074000000000002</v>
          </cell>
          <cell r="D31">
            <v>18.07</v>
          </cell>
          <cell r="E31">
            <v>49077980</v>
          </cell>
          <cell r="F31">
            <v>8411975</v>
          </cell>
          <cell r="G31">
            <v>777751</v>
          </cell>
          <cell r="H31">
            <v>140224</v>
          </cell>
          <cell r="J31">
            <v>18.092500000000001</v>
          </cell>
        </row>
        <row r="32">
          <cell r="A32">
            <v>18.584</v>
          </cell>
          <cell r="B32">
            <v>18.545000000000002</v>
          </cell>
          <cell r="C32">
            <v>18.54</v>
          </cell>
          <cell r="D32">
            <v>18.538</v>
          </cell>
          <cell r="E32">
            <v>24030885</v>
          </cell>
          <cell r="F32">
            <v>4149864</v>
          </cell>
          <cell r="G32">
            <v>1588036</v>
          </cell>
          <cell r="H32">
            <v>75488</v>
          </cell>
          <cell r="J32">
            <v>18.551750000000002</v>
          </cell>
        </row>
        <row r="33">
          <cell r="A33">
            <v>19.667999999999999</v>
          </cell>
          <cell r="B33">
            <v>19.638999999999999</v>
          </cell>
          <cell r="C33">
            <v>19.632999999999999</v>
          </cell>
          <cell r="D33">
            <v>19.63</v>
          </cell>
          <cell r="E33">
            <v>20132617</v>
          </cell>
          <cell r="F33">
            <v>3490640</v>
          </cell>
          <cell r="G33">
            <v>227855</v>
          </cell>
          <cell r="H33">
            <v>62147</v>
          </cell>
          <cell r="J33">
            <v>19.642499999999998</v>
          </cell>
        </row>
        <row r="34">
          <cell r="A34">
            <v>20.335000000000001</v>
          </cell>
          <cell r="B34">
            <v>20.285</v>
          </cell>
          <cell r="C34">
            <v>20.280999999999999</v>
          </cell>
          <cell r="D34">
            <v>20.271999999999998</v>
          </cell>
          <cell r="E34">
            <v>26292690</v>
          </cell>
          <cell r="F34">
            <v>4540320</v>
          </cell>
          <cell r="G34">
            <v>303371</v>
          </cell>
          <cell r="H34">
            <v>77069</v>
          </cell>
          <cell r="J34">
            <v>20.29325</v>
          </cell>
        </row>
        <row r="35">
          <cell r="A35">
            <v>23.210999999999999</v>
          </cell>
          <cell r="B35">
            <v>23.099</v>
          </cell>
          <cell r="C35">
            <v>23.074000000000002</v>
          </cell>
          <cell r="D35">
            <v>23.071000000000002</v>
          </cell>
          <cell r="E35">
            <v>55672060</v>
          </cell>
          <cell r="F35">
            <v>9591784</v>
          </cell>
          <cell r="G35">
            <v>647177</v>
          </cell>
          <cell r="H35">
            <v>145801</v>
          </cell>
          <cell r="J35">
            <v>23.11375</v>
          </cell>
        </row>
        <row r="36">
          <cell r="A36">
            <v>23.919</v>
          </cell>
          <cell r="B36">
            <v>23.856999999999999</v>
          </cell>
          <cell r="C36">
            <v>23.846</v>
          </cell>
          <cell r="D36">
            <v>23.841000000000001</v>
          </cell>
          <cell r="E36">
            <v>45007646</v>
          </cell>
          <cell r="F36">
            <v>7861482</v>
          </cell>
          <cell r="G36">
            <v>543016</v>
          </cell>
          <cell r="H36">
            <v>123959</v>
          </cell>
          <cell r="J36">
            <v>23.865749999999998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2" sqref="A2:A34"/>
    </sheetView>
  </sheetViews>
  <sheetFormatPr defaultColWidth="25.85546875" defaultRowHeight="15" x14ac:dyDescent="0.25"/>
  <cols>
    <col min="1" max="1" width="88.85546875" bestFit="1" customWidth="1"/>
    <col min="2" max="2" width="12" style="14" bestFit="1" customWidth="1"/>
    <col min="3" max="3" width="25.85546875" style="13"/>
  </cols>
  <sheetData>
    <row r="1" spans="1:3" x14ac:dyDescent="0.25">
      <c r="A1" t="s">
        <v>104</v>
      </c>
      <c r="B1" s="14" t="s">
        <v>103</v>
      </c>
      <c r="C1" s="13" t="s">
        <v>102</v>
      </c>
    </row>
    <row r="2" spans="1:3" x14ac:dyDescent="0.25">
      <c r="A2" t="s">
        <v>0</v>
      </c>
      <c r="B2" s="14">
        <v>4</v>
      </c>
      <c r="C2" s="13">
        <v>4</v>
      </c>
    </row>
    <row r="3" spans="1:3" x14ac:dyDescent="0.25">
      <c r="A3" t="s">
        <v>1</v>
      </c>
      <c r="B3" s="14">
        <v>6</v>
      </c>
      <c r="C3" s="13">
        <v>6</v>
      </c>
    </row>
    <row r="4" spans="1:3" x14ac:dyDescent="0.25">
      <c r="A4" t="s">
        <v>2</v>
      </c>
      <c r="B4" s="14">
        <v>8</v>
      </c>
      <c r="C4" s="13">
        <v>8</v>
      </c>
    </row>
    <row r="5" spans="1:3" x14ac:dyDescent="0.25">
      <c r="A5" t="s">
        <v>3</v>
      </c>
      <c r="B5" s="14">
        <v>10</v>
      </c>
      <c r="C5" s="13">
        <v>10</v>
      </c>
    </row>
    <row r="6" spans="1:3" x14ac:dyDescent="0.25">
      <c r="A6" t="s">
        <v>4</v>
      </c>
      <c r="B6" s="14">
        <v>11</v>
      </c>
      <c r="C6" s="13">
        <v>11</v>
      </c>
    </row>
    <row r="7" spans="1:3" x14ac:dyDescent="0.25">
      <c r="A7" t="s">
        <v>5</v>
      </c>
      <c r="B7" s="14">
        <v>12</v>
      </c>
      <c r="C7" s="13">
        <v>12</v>
      </c>
    </row>
    <row r="8" spans="1:3" x14ac:dyDescent="0.25">
      <c r="A8" t="s">
        <v>6</v>
      </c>
      <c r="B8" s="14">
        <v>13</v>
      </c>
      <c r="C8" s="13">
        <v>13</v>
      </c>
    </row>
    <row r="9" spans="1:3" x14ac:dyDescent="0.25">
      <c r="A9" t="s">
        <v>7</v>
      </c>
      <c r="B9" s="14">
        <v>14</v>
      </c>
      <c r="C9" s="13">
        <v>14</v>
      </c>
    </row>
    <row r="10" spans="1:3" x14ac:dyDescent="0.25">
      <c r="A10" t="s">
        <v>8</v>
      </c>
      <c r="B10" s="14" t="s">
        <v>101</v>
      </c>
      <c r="C10" s="13" t="s">
        <v>101</v>
      </c>
    </row>
    <row r="11" spans="1:3" x14ac:dyDescent="0.25">
      <c r="A11" t="s">
        <v>9</v>
      </c>
      <c r="B11" s="14">
        <v>15</v>
      </c>
      <c r="C11" s="13">
        <v>15</v>
      </c>
    </row>
    <row r="12" spans="1:3" x14ac:dyDescent="0.25">
      <c r="A12" t="s">
        <v>100</v>
      </c>
      <c r="B12" s="14" t="s">
        <v>99</v>
      </c>
      <c r="C12" s="13" t="s">
        <v>99</v>
      </c>
    </row>
    <row r="13" spans="1:3" x14ac:dyDescent="0.25">
      <c r="A13" t="s">
        <v>10</v>
      </c>
      <c r="B13" s="14">
        <v>16</v>
      </c>
      <c r="C13" s="13">
        <v>16</v>
      </c>
    </row>
    <row r="14" spans="1:3" x14ac:dyDescent="0.25">
      <c r="A14" t="s">
        <v>11</v>
      </c>
      <c r="B14" s="14" t="s">
        <v>98</v>
      </c>
      <c r="C14" s="13" t="s">
        <v>98</v>
      </c>
    </row>
    <row r="15" spans="1:3" x14ac:dyDescent="0.25">
      <c r="A15" t="s">
        <v>12</v>
      </c>
      <c r="B15" s="14">
        <v>17</v>
      </c>
      <c r="C15" s="13">
        <v>17</v>
      </c>
    </row>
    <row r="16" spans="1:3" x14ac:dyDescent="0.25">
      <c r="A16" t="s">
        <v>13</v>
      </c>
      <c r="B16" s="14" t="s">
        <v>97</v>
      </c>
      <c r="C16" s="13" t="s">
        <v>97</v>
      </c>
    </row>
    <row r="17" spans="1:5" x14ac:dyDescent="0.25">
      <c r="A17" t="s">
        <v>14</v>
      </c>
      <c r="B17" s="14">
        <v>18</v>
      </c>
      <c r="C17" s="13">
        <v>18</v>
      </c>
    </row>
    <row r="18" spans="1:5" x14ac:dyDescent="0.25">
      <c r="A18" t="s">
        <v>96</v>
      </c>
      <c r="B18" s="14" t="s">
        <v>95</v>
      </c>
      <c r="C18" s="13" t="s">
        <v>94</v>
      </c>
      <c r="E18" s="14"/>
    </row>
    <row r="19" spans="1:5" x14ac:dyDescent="0.25">
      <c r="A19" t="s">
        <v>93</v>
      </c>
      <c r="B19" s="14" t="s">
        <v>92</v>
      </c>
      <c r="C19" s="13" t="s">
        <v>91</v>
      </c>
      <c r="E19" s="14"/>
    </row>
    <row r="20" spans="1:5" x14ac:dyDescent="0.25">
      <c r="A20" t="s">
        <v>90</v>
      </c>
      <c r="B20" s="14" t="s">
        <v>89</v>
      </c>
      <c r="C20" s="13" t="s">
        <v>88</v>
      </c>
    </row>
    <row r="21" spans="1:5" x14ac:dyDescent="0.25">
      <c r="A21" t="s">
        <v>21</v>
      </c>
      <c r="B21" s="14" t="s">
        <v>87</v>
      </c>
      <c r="C21" s="13" t="s">
        <v>86</v>
      </c>
    </row>
    <row r="22" spans="1:5" x14ac:dyDescent="0.25">
      <c r="A22" t="s">
        <v>19</v>
      </c>
      <c r="B22" s="14">
        <v>20</v>
      </c>
      <c r="C22" s="13">
        <v>20</v>
      </c>
    </row>
    <row r="23" spans="1:5" x14ac:dyDescent="0.25">
      <c r="A23" s="16" t="s">
        <v>30</v>
      </c>
      <c r="B23" s="15" t="s">
        <v>85</v>
      </c>
      <c r="C23" s="13" t="s">
        <v>84</v>
      </c>
    </row>
    <row r="24" spans="1:5" x14ac:dyDescent="0.25">
      <c r="A24" s="16" t="s">
        <v>31</v>
      </c>
      <c r="B24" s="15" t="s">
        <v>83</v>
      </c>
      <c r="C24" s="13" t="s">
        <v>82</v>
      </c>
    </row>
    <row r="25" spans="1:5" x14ac:dyDescent="0.25">
      <c r="A25" t="s">
        <v>81</v>
      </c>
      <c r="B25" s="14" t="s">
        <v>80</v>
      </c>
      <c r="C25" s="13" t="s">
        <v>79</v>
      </c>
    </row>
    <row r="26" spans="1:5" x14ac:dyDescent="0.25">
      <c r="A26" t="s">
        <v>78</v>
      </c>
      <c r="B26" s="14" t="s">
        <v>77</v>
      </c>
      <c r="C26" s="13" t="s">
        <v>76</v>
      </c>
    </row>
    <row r="27" spans="1:5" x14ac:dyDescent="0.25">
      <c r="A27" s="16" t="s">
        <v>25</v>
      </c>
      <c r="B27" s="15" t="s">
        <v>75</v>
      </c>
      <c r="C27" s="13" t="s">
        <v>74</v>
      </c>
    </row>
    <row r="28" spans="1:5" x14ac:dyDescent="0.25">
      <c r="A28" s="16" t="s">
        <v>35</v>
      </c>
      <c r="B28" s="15" t="s">
        <v>73</v>
      </c>
      <c r="C28" s="13" t="s">
        <v>72</v>
      </c>
    </row>
    <row r="29" spans="1:5" x14ac:dyDescent="0.25">
      <c r="A29" t="s">
        <v>23</v>
      </c>
      <c r="B29" s="14">
        <v>22</v>
      </c>
      <c r="C29" s="13">
        <v>22</v>
      </c>
    </row>
    <row r="30" spans="1:5" x14ac:dyDescent="0.25">
      <c r="A30" s="16" t="s">
        <v>24</v>
      </c>
      <c r="B30" s="15" t="s">
        <v>71</v>
      </c>
      <c r="C30" s="13" t="s">
        <v>70</v>
      </c>
    </row>
    <row r="31" spans="1:5" x14ac:dyDescent="0.25">
      <c r="A31" t="s">
        <v>69</v>
      </c>
      <c r="B31" s="14" t="s">
        <v>68</v>
      </c>
      <c r="C31" s="13" t="s">
        <v>68</v>
      </c>
    </row>
    <row r="32" spans="1:5" x14ac:dyDescent="0.25">
      <c r="A32" t="s">
        <v>67</v>
      </c>
      <c r="B32" s="14">
        <v>23</v>
      </c>
      <c r="C32" s="13">
        <v>23</v>
      </c>
    </row>
    <row r="33" spans="1:3" x14ac:dyDescent="0.25">
      <c r="A33" t="s">
        <v>27</v>
      </c>
      <c r="B33" s="14">
        <v>24</v>
      </c>
      <c r="C33" s="13">
        <v>24</v>
      </c>
    </row>
    <row r="34" spans="1:3" x14ac:dyDescent="0.25">
      <c r="A34" s="16" t="s">
        <v>66</v>
      </c>
      <c r="B34" s="15" t="s">
        <v>65</v>
      </c>
      <c r="C34" s="13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90" zoomScaleNormal="90" zoomScalePageLayoutView="90" workbookViewId="0">
      <selection activeCell="B25" sqref="B25"/>
    </sheetView>
  </sheetViews>
  <sheetFormatPr defaultColWidth="15.42578125" defaultRowHeight="15" x14ac:dyDescent="0.25"/>
  <cols>
    <col min="1" max="1" width="60.28515625" style="1" bestFit="1" customWidth="1"/>
    <col min="2" max="2" width="14.7109375" style="1" bestFit="1" customWidth="1"/>
    <col min="3" max="3" width="13.42578125" style="1" bestFit="1" customWidth="1"/>
    <col min="4" max="4" width="14.85546875" style="1" bestFit="1" customWidth="1"/>
    <col min="5" max="5" width="15.85546875" style="1" bestFit="1" customWidth="1"/>
    <col min="6" max="6" width="12.85546875" style="1" bestFit="1" customWidth="1"/>
    <col min="7" max="7" width="14" style="1" bestFit="1" customWidth="1"/>
    <col min="8" max="8" width="15.28515625" style="1" bestFit="1" customWidth="1"/>
    <col min="9" max="16384" width="15.42578125" style="1"/>
  </cols>
  <sheetData>
    <row r="1" spans="1:8" ht="15.75" customHeight="1" thickBot="1" x14ac:dyDescent="0.3">
      <c r="A1" s="2" t="s">
        <v>37</v>
      </c>
      <c r="B1" s="3"/>
      <c r="C1" s="11" t="s">
        <v>38</v>
      </c>
      <c r="D1" s="12"/>
      <c r="E1" s="12"/>
      <c r="F1" s="12"/>
      <c r="G1" s="12"/>
      <c r="H1" s="12"/>
    </row>
    <row r="2" spans="1:8" x14ac:dyDescent="0.25">
      <c r="A2" s="4"/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</row>
    <row r="3" spans="1:8" x14ac:dyDescent="0.25">
      <c r="A3" s="1" t="s">
        <v>0</v>
      </c>
      <c r="B3" s="1">
        <v>400</v>
      </c>
      <c r="C3" s="1">
        <f>(100*1000)/400</f>
        <v>250</v>
      </c>
      <c r="D3" s="1">
        <f>(10*1000)/100</f>
        <v>100</v>
      </c>
      <c r="E3" s="1">
        <f>(1*1000)/10</f>
        <v>100</v>
      </c>
      <c r="F3" s="1">
        <f>(0.1*1000)/1</f>
        <v>100</v>
      </c>
      <c r="G3" s="1">
        <f>(0.01*1000)/0.1</f>
        <v>100</v>
      </c>
      <c r="H3" s="1">
        <f>(0.001*1000)/0.01</f>
        <v>100</v>
      </c>
    </row>
    <row r="4" spans="1:8" x14ac:dyDescent="0.25">
      <c r="A4" s="1" t="s">
        <v>1</v>
      </c>
      <c r="B4" s="1">
        <v>400</v>
      </c>
      <c r="C4" s="1">
        <f t="shared" ref="C4:C39" si="0">(100*1000)/$B4</f>
        <v>250</v>
      </c>
      <c r="D4" s="1">
        <f t="shared" ref="D4:D39" si="1">(10*1000)/100</f>
        <v>100</v>
      </c>
      <c r="E4" s="1">
        <f t="shared" ref="E4:E39" si="2">(1*1000)/10</f>
        <v>100</v>
      </c>
      <c r="F4" s="1">
        <f t="shared" ref="F4:F39" si="3">(0.1*1000)/1</f>
        <v>100</v>
      </c>
      <c r="G4" s="1">
        <f t="shared" ref="G4:G39" si="4">(0.01*1000)/0.1</f>
        <v>100</v>
      </c>
      <c r="H4" s="1">
        <f t="shared" ref="H4:H39" si="5">(0.001*1000)/0.01</f>
        <v>100</v>
      </c>
    </row>
    <row r="5" spans="1:8" x14ac:dyDescent="0.25">
      <c r="A5" s="1" t="s">
        <v>2</v>
      </c>
      <c r="B5" s="1">
        <v>400</v>
      </c>
      <c r="C5" s="1">
        <f t="shared" si="0"/>
        <v>250</v>
      </c>
      <c r="D5" s="1">
        <f t="shared" si="1"/>
        <v>100</v>
      </c>
      <c r="E5" s="1">
        <f t="shared" si="2"/>
        <v>100</v>
      </c>
      <c r="F5" s="1">
        <f t="shared" si="3"/>
        <v>100</v>
      </c>
      <c r="G5" s="1">
        <f t="shared" si="4"/>
        <v>100</v>
      </c>
      <c r="H5" s="1">
        <f t="shared" si="5"/>
        <v>100</v>
      </c>
    </row>
    <row r="6" spans="1:8" x14ac:dyDescent="0.25">
      <c r="A6" s="1" t="s">
        <v>3</v>
      </c>
      <c r="B6" s="1">
        <v>400</v>
      </c>
      <c r="C6" s="1">
        <f t="shared" si="0"/>
        <v>250</v>
      </c>
      <c r="D6" s="1">
        <f t="shared" si="1"/>
        <v>100</v>
      </c>
      <c r="E6" s="1">
        <f t="shared" si="2"/>
        <v>100</v>
      </c>
      <c r="F6" s="1">
        <f t="shared" si="3"/>
        <v>100</v>
      </c>
      <c r="G6" s="1">
        <f t="shared" si="4"/>
        <v>100</v>
      </c>
      <c r="H6" s="1">
        <f t="shared" si="5"/>
        <v>100</v>
      </c>
    </row>
    <row r="7" spans="1:8" x14ac:dyDescent="0.25">
      <c r="A7" s="1" t="s">
        <v>4</v>
      </c>
      <c r="B7" s="1">
        <v>200</v>
      </c>
      <c r="C7" s="1">
        <f t="shared" si="0"/>
        <v>500</v>
      </c>
      <c r="D7" s="1">
        <f t="shared" si="1"/>
        <v>100</v>
      </c>
      <c r="E7" s="1">
        <f t="shared" si="2"/>
        <v>100</v>
      </c>
      <c r="F7" s="1">
        <f t="shared" si="3"/>
        <v>100</v>
      </c>
      <c r="G7" s="1">
        <f t="shared" si="4"/>
        <v>100</v>
      </c>
      <c r="H7" s="1">
        <f t="shared" si="5"/>
        <v>100</v>
      </c>
    </row>
    <row r="8" spans="1:8" x14ac:dyDescent="0.25">
      <c r="A8" s="1" t="s">
        <v>5</v>
      </c>
      <c r="B8" s="1">
        <v>400</v>
      </c>
      <c r="C8" s="1">
        <f t="shared" si="0"/>
        <v>250</v>
      </c>
      <c r="D8" s="1">
        <f t="shared" si="1"/>
        <v>100</v>
      </c>
      <c r="E8" s="1">
        <f t="shared" si="2"/>
        <v>100</v>
      </c>
      <c r="F8" s="1">
        <f t="shared" si="3"/>
        <v>100</v>
      </c>
      <c r="G8" s="1">
        <f t="shared" si="4"/>
        <v>100</v>
      </c>
      <c r="H8" s="1">
        <f t="shared" si="5"/>
        <v>100</v>
      </c>
    </row>
    <row r="9" spans="1:8" x14ac:dyDescent="0.25">
      <c r="A9" s="1" t="s">
        <v>6</v>
      </c>
      <c r="B9" s="1">
        <v>200</v>
      </c>
      <c r="C9" s="1">
        <f t="shared" si="0"/>
        <v>500</v>
      </c>
      <c r="D9" s="1">
        <f t="shared" si="1"/>
        <v>100</v>
      </c>
      <c r="E9" s="1">
        <f t="shared" si="2"/>
        <v>100</v>
      </c>
      <c r="F9" s="1">
        <f t="shared" si="3"/>
        <v>100</v>
      </c>
      <c r="G9" s="1">
        <f t="shared" si="4"/>
        <v>100</v>
      </c>
      <c r="H9" s="1">
        <f t="shared" si="5"/>
        <v>100</v>
      </c>
    </row>
    <row r="10" spans="1:8" x14ac:dyDescent="0.25">
      <c r="A10" s="1" t="s">
        <v>7</v>
      </c>
      <c r="B10" s="1">
        <v>400</v>
      </c>
      <c r="C10" s="1">
        <f t="shared" si="0"/>
        <v>250</v>
      </c>
      <c r="D10" s="1">
        <f t="shared" si="1"/>
        <v>100</v>
      </c>
      <c r="E10" s="1">
        <f t="shared" si="2"/>
        <v>100</v>
      </c>
      <c r="F10" s="1">
        <f t="shared" si="3"/>
        <v>100</v>
      </c>
      <c r="G10" s="1">
        <f t="shared" si="4"/>
        <v>100</v>
      </c>
      <c r="H10" s="1">
        <f t="shared" si="5"/>
        <v>100</v>
      </c>
    </row>
    <row r="11" spans="1:8" x14ac:dyDescent="0.25">
      <c r="A11" s="1" t="s">
        <v>8</v>
      </c>
      <c r="B11" s="1">
        <v>200</v>
      </c>
      <c r="C11" s="1">
        <f t="shared" si="0"/>
        <v>500</v>
      </c>
      <c r="D11" s="1">
        <f t="shared" si="1"/>
        <v>100</v>
      </c>
      <c r="E11" s="1">
        <f t="shared" si="2"/>
        <v>100</v>
      </c>
      <c r="F11" s="1">
        <f t="shared" si="3"/>
        <v>100</v>
      </c>
      <c r="G11" s="1">
        <f t="shared" si="4"/>
        <v>100</v>
      </c>
      <c r="H11" s="1">
        <f t="shared" si="5"/>
        <v>100</v>
      </c>
    </row>
    <row r="12" spans="1:8" x14ac:dyDescent="0.25">
      <c r="A12" s="1" t="s">
        <v>9</v>
      </c>
      <c r="B12" s="1">
        <v>200</v>
      </c>
      <c r="C12" s="1">
        <f t="shared" si="0"/>
        <v>500</v>
      </c>
      <c r="D12" s="1">
        <f t="shared" si="1"/>
        <v>100</v>
      </c>
      <c r="E12" s="1">
        <f t="shared" si="2"/>
        <v>100</v>
      </c>
      <c r="F12" s="1">
        <f t="shared" si="3"/>
        <v>100</v>
      </c>
      <c r="G12" s="1">
        <f t="shared" si="4"/>
        <v>100</v>
      </c>
      <c r="H12" s="1">
        <f t="shared" si="5"/>
        <v>100</v>
      </c>
    </row>
    <row r="13" spans="1:8" x14ac:dyDescent="0.25">
      <c r="A13" s="1" t="s">
        <v>29</v>
      </c>
      <c r="B13" s="1">
        <v>200</v>
      </c>
      <c r="C13" s="1">
        <f t="shared" si="0"/>
        <v>500</v>
      </c>
      <c r="D13" s="1">
        <f t="shared" si="1"/>
        <v>100</v>
      </c>
      <c r="E13" s="1">
        <f t="shared" si="2"/>
        <v>100</v>
      </c>
      <c r="F13" s="1">
        <f t="shared" si="3"/>
        <v>100</v>
      </c>
      <c r="G13" s="1">
        <f t="shared" si="4"/>
        <v>100</v>
      </c>
      <c r="H13" s="1">
        <f t="shared" si="5"/>
        <v>100</v>
      </c>
    </row>
    <row r="14" spans="1:8" x14ac:dyDescent="0.25">
      <c r="A14" s="1" t="s">
        <v>10</v>
      </c>
      <c r="B14" s="1">
        <v>600</v>
      </c>
      <c r="C14" s="1">
        <f t="shared" si="0"/>
        <v>166.66666666666666</v>
      </c>
      <c r="D14" s="1">
        <f t="shared" si="1"/>
        <v>100</v>
      </c>
      <c r="E14" s="1">
        <f t="shared" si="2"/>
        <v>100</v>
      </c>
      <c r="F14" s="1">
        <f t="shared" si="3"/>
        <v>100</v>
      </c>
      <c r="G14" s="1">
        <f t="shared" si="4"/>
        <v>100</v>
      </c>
      <c r="H14" s="1">
        <f t="shared" si="5"/>
        <v>100</v>
      </c>
    </row>
    <row r="15" spans="1:8" x14ac:dyDescent="0.25">
      <c r="A15" s="1" t="s">
        <v>11</v>
      </c>
      <c r="B15" s="1">
        <v>200</v>
      </c>
      <c r="C15" s="1">
        <f t="shared" si="0"/>
        <v>500</v>
      </c>
      <c r="D15" s="1">
        <f t="shared" si="1"/>
        <v>100</v>
      </c>
      <c r="E15" s="1">
        <f t="shared" si="2"/>
        <v>100</v>
      </c>
      <c r="F15" s="1">
        <f t="shared" si="3"/>
        <v>100</v>
      </c>
      <c r="G15" s="1">
        <f t="shared" si="4"/>
        <v>100</v>
      </c>
      <c r="H15" s="1">
        <f t="shared" si="5"/>
        <v>100</v>
      </c>
    </row>
    <row r="16" spans="1:8" x14ac:dyDescent="0.25">
      <c r="A16" s="1" t="s">
        <v>12</v>
      </c>
      <c r="B16" s="1">
        <v>200</v>
      </c>
      <c r="C16" s="1">
        <f t="shared" si="0"/>
        <v>500</v>
      </c>
      <c r="D16" s="1">
        <f t="shared" si="1"/>
        <v>100</v>
      </c>
      <c r="E16" s="1">
        <f t="shared" si="2"/>
        <v>100</v>
      </c>
      <c r="F16" s="1">
        <f t="shared" si="3"/>
        <v>100</v>
      </c>
      <c r="G16" s="1">
        <f t="shared" si="4"/>
        <v>100</v>
      </c>
      <c r="H16" s="1">
        <f t="shared" si="5"/>
        <v>100</v>
      </c>
    </row>
    <row r="17" spans="1:8" x14ac:dyDescent="0.25">
      <c r="A17" s="1" t="s">
        <v>13</v>
      </c>
      <c r="B17" s="1">
        <v>200</v>
      </c>
      <c r="C17" s="1">
        <f t="shared" si="0"/>
        <v>500</v>
      </c>
      <c r="D17" s="1">
        <f t="shared" si="1"/>
        <v>100</v>
      </c>
      <c r="E17" s="1">
        <f t="shared" si="2"/>
        <v>100</v>
      </c>
      <c r="F17" s="1">
        <f t="shared" si="3"/>
        <v>100</v>
      </c>
      <c r="G17" s="1">
        <f t="shared" si="4"/>
        <v>100</v>
      </c>
      <c r="H17" s="1">
        <f t="shared" si="5"/>
        <v>100</v>
      </c>
    </row>
    <row r="18" spans="1:8" x14ac:dyDescent="0.25">
      <c r="A18" s="1" t="s">
        <v>14</v>
      </c>
      <c r="B18" s="1">
        <v>400</v>
      </c>
      <c r="C18" s="1">
        <f t="shared" si="0"/>
        <v>250</v>
      </c>
      <c r="D18" s="1">
        <f t="shared" si="1"/>
        <v>100</v>
      </c>
      <c r="E18" s="1">
        <f t="shared" si="2"/>
        <v>100</v>
      </c>
      <c r="F18" s="1">
        <f t="shared" si="3"/>
        <v>100</v>
      </c>
      <c r="G18" s="1">
        <f t="shared" si="4"/>
        <v>100</v>
      </c>
      <c r="H18" s="1">
        <f t="shared" si="5"/>
        <v>100</v>
      </c>
    </row>
    <row r="19" spans="1:8" x14ac:dyDescent="0.25">
      <c r="A19" s="1" t="s">
        <v>15</v>
      </c>
      <c r="B19" s="1">
        <v>200</v>
      </c>
      <c r="C19" s="1">
        <f t="shared" si="0"/>
        <v>500</v>
      </c>
      <c r="D19" s="1">
        <f t="shared" si="1"/>
        <v>100</v>
      </c>
      <c r="E19" s="1">
        <f t="shared" si="2"/>
        <v>100</v>
      </c>
      <c r="F19" s="1">
        <f t="shared" si="3"/>
        <v>100</v>
      </c>
      <c r="G19" s="1">
        <f t="shared" si="4"/>
        <v>100</v>
      </c>
      <c r="H19" s="1">
        <f t="shared" si="5"/>
        <v>100</v>
      </c>
    </row>
    <row r="20" spans="1:8" x14ac:dyDescent="0.25">
      <c r="A20" s="1" t="s">
        <v>16</v>
      </c>
      <c r="B20" s="1">
        <v>400</v>
      </c>
      <c r="C20" s="1">
        <f t="shared" si="0"/>
        <v>250</v>
      </c>
      <c r="D20" s="1">
        <f t="shared" si="1"/>
        <v>100</v>
      </c>
      <c r="E20" s="1">
        <f t="shared" si="2"/>
        <v>100</v>
      </c>
      <c r="F20" s="1">
        <f t="shared" si="3"/>
        <v>100</v>
      </c>
      <c r="G20" s="1">
        <f t="shared" si="4"/>
        <v>100</v>
      </c>
      <c r="H20" s="1">
        <f t="shared" si="5"/>
        <v>100</v>
      </c>
    </row>
    <row r="21" spans="1:8" x14ac:dyDescent="0.25">
      <c r="A21" s="1" t="s">
        <v>17</v>
      </c>
      <c r="B21" s="1">
        <v>200</v>
      </c>
      <c r="C21" s="1">
        <f t="shared" si="0"/>
        <v>500</v>
      </c>
      <c r="D21" s="1">
        <f t="shared" si="1"/>
        <v>100</v>
      </c>
      <c r="E21" s="1">
        <f t="shared" si="2"/>
        <v>100</v>
      </c>
      <c r="F21" s="1">
        <f t="shared" si="3"/>
        <v>100</v>
      </c>
      <c r="G21" s="1">
        <f t="shared" si="4"/>
        <v>100</v>
      </c>
      <c r="H21" s="1">
        <f t="shared" si="5"/>
        <v>100</v>
      </c>
    </row>
    <row r="22" spans="1:8" x14ac:dyDescent="0.25">
      <c r="A22" s="1" t="s">
        <v>18</v>
      </c>
      <c r="B22" s="1">
        <v>200</v>
      </c>
      <c r="C22" s="1">
        <f t="shared" si="0"/>
        <v>500</v>
      </c>
      <c r="D22" s="1">
        <f t="shared" si="1"/>
        <v>100</v>
      </c>
      <c r="E22" s="1">
        <f t="shared" si="2"/>
        <v>100</v>
      </c>
      <c r="F22" s="1">
        <f t="shared" si="3"/>
        <v>100</v>
      </c>
      <c r="G22" s="1">
        <f t="shared" si="4"/>
        <v>100</v>
      </c>
      <c r="H22" s="1">
        <f t="shared" si="5"/>
        <v>100</v>
      </c>
    </row>
    <row r="23" spans="1:8" x14ac:dyDescent="0.25">
      <c r="A23" s="1" t="s">
        <v>19</v>
      </c>
      <c r="B23" s="1">
        <v>400</v>
      </c>
      <c r="C23" s="1">
        <f t="shared" si="0"/>
        <v>250</v>
      </c>
      <c r="D23" s="1">
        <f t="shared" si="1"/>
        <v>100</v>
      </c>
      <c r="E23" s="1">
        <f t="shared" si="2"/>
        <v>100</v>
      </c>
      <c r="F23" s="1">
        <f t="shared" si="3"/>
        <v>100</v>
      </c>
      <c r="G23" s="1">
        <f t="shared" si="4"/>
        <v>100</v>
      </c>
      <c r="H23" s="1">
        <f t="shared" si="5"/>
        <v>100</v>
      </c>
    </row>
    <row r="24" spans="1:8" x14ac:dyDescent="0.25">
      <c r="A24" s="1" t="s">
        <v>20</v>
      </c>
      <c r="B24" s="1">
        <v>200</v>
      </c>
      <c r="C24" s="1">
        <f t="shared" si="0"/>
        <v>500</v>
      </c>
      <c r="D24" s="1">
        <f t="shared" si="1"/>
        <v>100</v>
      </c>
      <c r="E24" s="1">
        <f t="shared" si="2"/>
        <v>100</v>
      </c>
      <c r="F24" s="1">
        <f t="shared" si="3"/>
        <v>100</v>
      </c>
      <c r="G24" s="1">
        <f t="shared" si="4"/>
        <v>100</v>
      </c>
      <c r="H24" s="1">
        <f t="shared" si="5"/>
        <v>100</v>
      </c>
    </row>
    <row r="25" spans="1:8" x14ac:dyDescent="0.25">
      <c r="A25" s="1" t="s">
        <v>30</v>
      </c>
      <c r="B25" s="1">
        <v>200</v>
      </c>
      <c r="C25" s="1">
        <f t="shared" si="0"/>
        <v>500</v>
      </c>
      <c r="D25" s="1">
        <f t="shared" si="1"/>
        <v>100</v>
      </c>
      <c r="E25" s="1">
        <f t="shared" si="2"/>
        <v>100</v>
      </c>
      <c r="F25" s="1">
        <f t="shared" si="3"/>
        <v>100</v>
      </c>
      <c r="G25" s="1">
        <f t="shared" si="4"/>
        <v>100</v>
      </c>
      <c r="H25" s="1">
        <f t="shared" si="5"/>
        <v>100</v>
      </c>
    </row>
    <row r="26" spans="1:8" x14ac:dyDescent="0.25">
      <c r="A26" s="1" t="s">
        <v>21</v>
      </c>
      <c r="B26" s="1">
        <v>200</v>
      </c>
      <c r="C26" s="1">
        <f t="shared" si="0"/>
        <v>500</v>
      </c>
      <c r="D26" s="1">
        <f t="shared" si="1"/>
        <v>100</v>
      </c>
      <c r="E26" s="1">
        <f t="shared" si="2"/>
        <v>100</v>
      </c>
      <c r="F26" s="1">
        <f t="shared" si="3"/>
        <v>100</v>
      </c>
      <c r="G26" s="1">
        <f t="shared" si="4"/>
        <v>100</v>
      </c>
      <c r="H26" s="1">
        <f t="shared" si="5"/>
        <v>100</v>
      </c>
    </row>
    <row r="27" spans="1:8" x14ac:dyDescent="0.25">
      <c r="A27" s="1" t="s">
        <v>22</v>
      </c>
      <c r="B27" s="1">
        <v>200</v>
      </c>
      <c r="C27" s="1">
        <f t="shared" si="0"/>
        <v>500</v>
      </c>
      <c r="D27" s="1">
        <f t="shared" si="1"/>
        <v>100</v>
      </c>
      <c r="E27" s="1">
        <f t="shared" si="2"/>
        <v>100</v>
      </c>
      <c r="F27" s="1">
        <f t="shared" si="3"/>
        <v>100</v>
      </c>
      <c r="G27" s="1">
        <f t="shared" si="4"/>
        <v>100</v>
      </c>
      <c r="H27" s="1">
        <f t="shared" si="5"/>
        <v>100</v>
      </c>
    </row>
    <row r="28" spans="1:8" x14ac:dyDescent="0.25">
      <c r="A28" s="1" t="s">
        <v>31</v>
      </c>
      <c r="B28" s="1">
        <v>200</v>
      </c>
      <c r="C28" s="1">
        <f t="shared" si="0"/>
        <v>500</v>
      </c>
      <c r="D28" s="1">
        <f t="shared" si="1"/>
        <v>100</v>
      </c>
      <c r="E28" s="1">
        <f t="shared" si="2"/>
        <v>100</v>
      </c>
      <c r="F28" s="1">
        <f t="shared" si="3"/>
        <v>100</v>
      </c>
      <c r="G28" s="1">
        <f t="shared" si="4"/>
        <v>100</v>
      </c>
      <c r="H28" s="1">
        <f t="shared" si="5"/>
        <v>100</v>
      </c>
    </row>
    <row r="29" spans="1:8" x14ac:dyDescent="0.25">
      <c r="A29" s="1" t="s">
        <v>23</v>
      </c>
      <c r="B29" s="1">
        <v>400</v>
      </c>
      <c r="C29" s="1">
        <f t="shared" si="0"/>
        <v>250</v>
      </c>
      <c r="D29" s="1">
        <f t="shared" si="1"/>
        <v>100</v>
      </c>
      <c r="E29" s="1">
        <f t="shared" si="2"/>
        <v>100</v>
      </c>
      <c r="F29" s="1">
        <f t="shared" si="3"/>
        <v>100</v>
      </c>
      <c r="G29" s="1">
        <f t="shared" si="4"/>
        <v>100</v>
      </c>
      <c r="H29" s="1">
        <f t="shared" si="5"/>
        <v>100</v>
      </c>
    </row>
    <row r="30" spans="1:8" x14ac:dyDescent="0.25">
      <c r="A30" s="1" t="s">
        <v>32</v>
      </c>
      <c r="B30" s="1">
        <v>200</v>
      </c>
      <c r="C30" s="1">
        <f t="shared" si="0"/>
        <v>500</v>
      </c>
      <c r="D30" s="1">
        <f t="shared" si="1"/>
        <v>100</v>
      </c>
      <c r="E30" s="1">
        <f t="shared" si="2"/>
        <v>100</v>
      </c>
      <c r="F30" s="1">
        <f t="shared" si="3"/>
        <v>100</v>
      </c>
      <c r="G30" s="1">
        <f t="shared" si="4"/>
        <v>100</v>
      </c>
      <c r="H30" s="1">
        <f t="shared" si="5"/>
        <v>100</v>
      </c>
    </row>
    <row r="31" spans="1:8" x14ac:dyDescent="0.25">
      <c r="A31" s="1" t="s">
        <v>24</v>
      </c>
      <c r="B31" s="1">
        <v>200</v>
      </c>
      <c r="C31" s="1">
        <f t="shared" si="0"/>
        <v>500</v>
      </c>
      <c r="D31" s="1">
        <f t="shared" si="1"/>
        <v>100</v>
      </c>
      <c r="E31" s="1">
        <f t="shared" si="2"/>
        <v>100</v>
      </c>
      <c r="F31" s="1">
        <f t="shared" si="3"/>
        <v>100</v>
      </c>
      <c r="G31" s="1">
        <f t="shared" si="4"/>
        <v>100</v>
      </c>
      <c r="H31" s="1">
        <f t="shared" si="5"/>
        <v>100</v>
      </c>
    </row>
    <row r="32" spans="1:8" x14ac:dyDescent="0.25">
      <c r="A32" s="1" t="s">
        <v>33</v>
      </c>
      <c r="B32" s="1">
        <v>200</v>
      </c>
      <c r="C32" s="1">
        <f t="shared" si="0"/>
        <v>500</v>
      </c>
      <c r="D32" s="1">
        <f t="shared" si="1"/>
        <v>100</v>
      </c>
      <c r="E32" s="1">
        <f t="shared" si="2"/>
        <v>100</v>
      </c>
      <c r="F32" s="1">
        <f t="shared" si="3"/>
        <v>100</v>
      </c>
      <c r="G32" s="1">
        <f t="shared" si="4"/>
        <v>100</v>
      </c>
      <c r="H32" s="1">
        <f t="shared" si="5"/>
        <v>100</v>
      </c>
    </row>
    <row r="33" spans="1:8" x14ac:dyDescent="0.25">
      <c r="A33" s="1" t="s">
        <v>25</v>
      </c>
      <c r="B33" s="1">
        <v>200</v>
      </c>
      <c r="C33" s="1">
        <f t="shared" si="0"/>
        <v>500</v>
      </c>
      <c r="D33" s="1">
        <f t="shared" si="1"/>
        <v>100</v>
      </c>
      <c r="E33" s="1">
        <f t="shared" si="2"/>
        <v>100</v>
      </c>
      <c r="F33" s="1">
        <f t="shared" si="3"/>
        <v>100</v>
      </c>
      <c r="G33" s="1">
        <f t="shared" si="4"/>
        <v>100</v>
      </c>
      <c r="H33" s="1">
        <f t="shared" si="5"/>
        <v>100</v>
      </c>
    </row>
    <row r="34" spans="1:8" x14ac:dyDescent="0.25">
      <c r="A34" s="1" t="s">
        <v>26</v>
      </c>
      <c r="B34" s="1">
        <v>200</v>
      </c>
      <c r="C34" s="1">
        <f t="shared" si="0"/>
        <v>500</v>
      </c>
      <c r="D34" s="1">
        <f t="shared" si="1"/>
        <v>100</v>
      </c>
      <c r="E34" s="1">
        <f t="shared" si="2"/>
        <v>100</v>
      </c>
      <c r="F34" s="1">
        <f t="shared" si="3"/>
        <v>100</v>
      </c>
      <c r="G34" s="1">
        <f t="shared" si="4"/>
        <v>100</v>
      </c>
      <c r="H34" s="1">
        <f t="shared" si="5"/>
        <v>100</v>
      </c>
    </row>
    <row r="35" spans="1:8" x14ac:dyDescent="0.25">
      <c r="A35" s="1" t="s">
        <v>34</v>
      </c>
      <c r="B35" s="1">
        <v>200</v>
      </c>
      <c r="C35" s="1">
        <f t="shared" si="0"/>
        <v>500</v>
      </c>
      <c r="D35" s="1">
        <f t="shared" si="1"/>
        <v>100</v>
      </c>
      <c r="E35" s="1">
        <f t="shared" si="2"/>
        <v>100</v>
      </c>
      <c r="F35" s="1">
        <f t="shared" si="3"/>
        <v>100</v>
      </c>
      <c r="G35" s="1">
        <f t="shared" si="4"/>
        <v>100</v>
      </c>
      <c r="H35" s="1">
        <f t="shared" si="5"/>
        <v>100</v>
      </c>
    </row>
    <row r="36" spans="1:8" x14ac:dyDescent="0.25">
      <c r="A36" s="1" t="s">
        <v>27</v>
      </c>
      <c r="B36" s="1">
        <v>400</v>
      </c>
      <c r="C36" s="1">
        <f t="shared" si="0"/>
        <v>250</v>
      </c>
      <c r="D36" s="1">
        <f t="shared" si="1"/>
        <v>100</v>
      </c>
      <c r="E36" s="1">
        <f t="shared" si="2"/>
        <v>100</v>
      </c>
      <c r="F36" s="1">
        <f t="shared" si="3"/>
        <v>100</v>
      </c>
      <c r="G36" s="1">
        <f t="shared" si="4"/>
        <v>100</v>
      </c>
      <c r="H36" s="1">
        <f t="shared" si="5"/>
        <v>100</v>
      </c>
    </row>
    <row r="37" spans="1:8" x14ac:dyDescent="0.25">
      <c r="A37" s="1" t="s">
        <v>35</v>
      </c>
      <c r="B37" s="1">
        <v>200</v>
      </c>
      <c r="C37" s="1">
        <f t="shared" si="0"/>
        <v>500</v>
      </c>
      <c r="D37" s="1">
        <f t="shared" si="1"/>
        <v>100</v>
      </c>
      <c r="E37" s="1">
        <f t="shared" si="2"/>
        <v>100</v>
      </c>
      <c r="F37" s="1">
        <f t="shared" si="3"/>
        <v>100</v>
      </c>
      <c r="G37" s="1">
        <f t="shared" si="4"/>
        <v>100</v>
      </c>
      <c r="H37" s="1">
        <f t="shared" si="5"/>
        <v>100</v>
      </c>
    </row>
    <row r="38" spans="1:8" x14ac:dyDescent="0.25">
      <c r="A38" s="1" t="s">
        <v>28</v>
      </c>
      <c r="B38" s="1">
        <v>200</v>
      </c>
      <c r="C38" s="1">
        <f t="shared" si="0"/>
        <v>500</v>
      </c>
      <c r="D38" s="1">
        <f t="shared" si="1"/>
        <v>100</v>
      </c>
      <c r="E38" s="1">
        <f t="shared" si="2"/>
        <v>100</v>
      </c>
      <c r="F38" s="1">
        <f t="shared" si="3"/>
        <v>100</v>
      </c>
      <c r="G38" s="1">
        <f t="shared" si="4"/>
        <v>100</v>
      </c>
      <c r="H38" s="1">
        <f t="shared" si="5"/>
        <v>100</v>
      </c>
    </row>
    <row r="39" spans="1:8" x14ac:dyDescent="0.25">
      <c r="A39" s="1" t="s">
        <v>36</v>
      </c>
      <c r="B39" s="1">
        <v>200</v>
      </c>
      <c r="C39" s="1">
        <f t="shared" si="0"/>
        <v>500</v>
      </c>
      <c r="D39" s="1">
        <f t="shared" si="1"/>
        <v>100</v>
      </c>
      <c r="E39" s="1">
        <f t="shared" si="2"/>
        <v>100</v>
      </c>
      <c r="F39" s="1">
        <f t="shared" si="3"/>
        <v>100</v>
      </c>
      <c r="G39" s="1">
        <f t="shared" si="4"/>
        <v>100</v>
      </c>
      <c r="H39" s="1">
        <f t="shared" si="5"/>
        <v>100</v>
      </c>
    </row>
    <row r="40" spans="1:8" ht="15.75" thickBot="1" x14ac:dyDescent="0.3">
      <c r="B40" s="1">
        <f>SUM(B3:B39)</f>
        <v>10000</v>
      </c>
    </row>
    <row r="41" spans="1:8" x14ac:dyDescent="0.25">
      <c r="A41" s="5" t="s">
        <v>46</v>
      </c>
      <c r="B41" s="6" t="s">
        <v>45</v>
      </c>
      <c r="C41" s="6" t="s">
        <v>48</v>
      </c>
      <c r="D41" s="6" t="s">
        <v>49</v>
      </c>
      <c r="E41" s="6" t="s">
        <v>50</v>
      </c>
      <c r="F41" s="6" t="s">
        <v>51</v>
      </c>
      <c r="G41" s="6" t="s">
        <v>52</v>
      </c>
      <c r="H41" s="7" t="s">
        <v>53</v>
      </c>
    </row>
    <row r="42" spans="1:8" ht="15.75" thickBot="1" x14ac:dyDescent="0.3">
      <c r="A42" s="8" t="s">
        <v>47</v>
      </c>
      <c r="B42" s="9">
        <v>1000</v>
      </c>
      <c r="C42" s="9">
        <f>(100*1000)/1000</f>
        <v>100</v>
      </c>
      <c r="D42" s="9">
        <f>(10*1000)/100</f>
        <v>100</v>
      </c>
      <c r="E42" s="9">
        <f>(1*1000)/10</f>
        <v>100</v>
      </c>
      <c r="F42" s="9">
        <f>(0.1*1000)/1</f>
        <v>100</v>
      </c>
      <c r="G42" s="9">
        <f>(0.01*1000)/0.1</f>
        <v>100</v>
      </c>
      <c r="H42" s="10">
        <f>(0.001*1000)/0.01</f>
        <v>100</v>
      </c>
    </row>
    <row r="44" spans="1:8" ht="60" x14ac:dyDescent="0.25">
      <c r="A44" s="3"/>
      <c r="B44" s="3" t="s">
        <v>54</v>
      </c>
      <c r="C44" s="3" t="s">
        <v>55</v>
      </c>
      <c r="D44" s="3" t="s">
        <v>56</v>
      </c>
      <c r="E44" s="3" t="s">
        <v>63</v>
      </c>
      <c r="F44" s="3"/>
      <c r="G44" s="3"/>
      <c r="H44" s="3"/>
    </row>
    <row r="45" spans="1:8" x14ac:dyDescent="0.25">
      <c r="A45" s="3">
        <v>1</v>
      </c>
      <c r="B45" s="3">
        <v>200</v>
      </c>
      <c r="C45" s="3">
        <v>0</v>
      </c>
      <c r="D45" s="3" t="s">
        <v>62</v>
      </c>
      <c r="E45" s="3">
        <v>10</v>
      </c>
      <c r="F45" s="3"/>
      <c r="G45" s="3"/>
      <c r="H45" s="3"/>
    </row>
    <row r="46" spans="1:8" x14ac:dyDescent="0.25">
      <c r="A46" s="3">
        <v>2</v>
      </c>
      <c r="B46" s="3">
        <v>0</v>
      </c>
      <c r="C46" s="3">
        <v>900</v>
      </c>
      <c r="D46" s="3" t="s">
        <v>57</v>
      </c>
      <c r="E46" s="3">
        <f>(E45*100)/1000</f>
        <v>1</v>
      </c>
      <c r="F46" s="3"/>
      <c r="G46" s="3"/>
      <c r="H46" s="3"/>
    </row>
    <row r="47" spans="1:8" x14ac:dyDescent="0.25">
      <c r="A47" s="3">
        <v>3</v>
      </c>
      <c r="B47" s="3">
        <v>0</v>
      </c>
      <c r="C47" s="3">
        <v>900</v>
      </c>
      <c r="D47" s="3" t="s">
        <v>58</v>
      </c>
      <c r="E47" s="3">
        <f t="shared" ref="E47:E51" si="6">(E46*100)/1000</f>
        <v>0.1</v>
      </c>
      <c r="F47" s="3"/>
      <c r="G47" s="3"/>
      <c r="H47" s="3"/>
    </row>
    <row r="48" spans="1:8" x14ac:dyDescent="0.25">
      <c r="A48" s="3">
        <v>4</v>
      </c>
      <c r="B48" s="3">
        <v>0</v>
      </c>
      <c r="C48" s="3">
        <v>900</v>
      </c>
      <c r="D48" s="3" t="s">
        <v>59</v>
      </c>
      <c r="E48" s="3">
        <f t="shared" si="6"/>
        <v>0.01</v>
      </c>
      <c r="F48" s="3"/>
      <c r="G48" s="3"/>
      <c r="H48" s="3"/>
    </row>
    <row r="49" spans="1:8" x14ac:dyDescent="0.25">
      <c r="A49" s="3">
        <v>5</v>
      </c>
      <c r="B49" s="3">
        <v>0</v>
      </c>
      <c r="C49" s="3">
        <v>900</v>
      </c>
      <c r="D49" s="3" t="s">
        <v>60</v>
      </c>
      <c r="E49" s="3">
        <f t="shared" si="6"/>
        <v>1E-3</v>
      </c>
      <c r="F49" s="3"/>
      <c r="G49" s="3"/>
      <c r="H49" s="3"/>
    </row>
    <row r="50" spans="1:8" x14ac:dyDescent="0.25">
      <c r="A50" s="3">
        <v>6</v>
      </c>
      <c r="B50" s="3">
        <v>0</v>
      </c>
      <c r="C50" s="3">
        <v>900</v>
      </c>
      <c r="D50" s="3" t="s">
        <v>61</v>
      </c>
      <c r="E50" s="3">
        <f t="shared" si="6"/>
        <v>1E-4</v>
      </c>
      <c r="F50" s="3"/>
      <c r="G50" s="3"/>
      <c r="H50" s="3"/>
    </row>
    <row r="51" spans="1:8" x14ac:dyDescent="0.25">
      <c r="A51" s="3">
        <v>7</v>
      </c>
      <c r="B51" s="3">
        <v>0</v>
      </c>
      <c r="C51" s="3">
        <v>900</v>
      </c>
      <c r="D51" s="3" t="s">
        <v>57</v>
      </c>
      <c r="E51" s="3">
        <f t="shared" si="6"/>
        <v>1.0000000000000001E-5</v>
      </c>
      <c r="F51" s="3"/>
      <c r="G51" s="3"/>
      <c r="H51" s="3"/>
    </row>
  </sheetData>
  <mergeCells count="1">
    <mergeCell ref="C1:H1"/>
  </mergeCells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FAME Standards Elution Order</vt:lpstr>
      <vt:lpstr>FAME Stock Dilution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JBrown</dc:creator>
  <cp:lastModifiedBy>JBrown</cp:lastModifiedBy>
  <cp:lastPrinted>2016-12-21T15:22:17Z</cp:lastPrinted>
  <dcterms:created xsi:type="dcterms:W3CDTF">2016-12-20T15:28:42Z</dcterms:created>
  <dcterms:modified xsi:type="dcterms:W3CDTF">2017-04-29T18:29:38Z</dcterms:modified>
</cp:coreProperties>
</file>