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Jamestiotio\Documents\GitHub\aircraft-noise-model\"/>
    </mc:Choice>
  </mc:AlternateContent>
  <xr:revisionPtr revIDLastSave="0" documentId="13_ncr:1_{063FCBA1-B46C-4E4B-9751-314AA95DE5D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orm Responses 1" sheetId="1" r:id="rId1"/>
    <sheet name="Sheet1" sheetId="2" r:id="rId2"/>
  </sheets>
  <definedNames>
    <definedName name="_xlcn.WorksheetConnection_FormResponses1A1H511" hidden="1">'Form Responses 1'!$A$1:$H$51</definedName>
    <definedName name="_xlcn.WorksheetConnection_FormResponses1M1S81" hidden="1">'Form Responses 1'!$M$1:$S$8</definedName>
    <definedName name="_xlcn.WorksheetConnection_Sheet1A1E81" hidden="1">Sheet1!$A$1:$F$8</definedName>
  </definedNames>
  <calcPr calcId="181029"/>
  <extLst>
    <ext xmlns:x15="http://schemas.microsoft.com/office/spreadsheetml/2010/11/main" uri="{FCE2AD5D-F65C-4FA6-A056-5C36A1767C68}">
      <x15:dataModel>
        <x15:modelTables>
          <x15:modelTable id="Range" name="Range" connection="WorksheetConnection_Form Responses 1!$A$1:$H$51"/>
          <x15:modelTable id="Range 1" name="Range 1" connection="WorksheetConnection_Sheet1!$A$1:$E$8"/>
          <x15:modelTable id="Range 2" name="Range 2" connection="WorksheetConnection_Form Responses 1!$M$1:$S$8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3" i="1" l="1"/>
  <c r="S4" i="1"/>
  <c r="S5" i="1"/>
  <c r="S6" i="1"/>
  <c r="S7" i="1"/>
  <c r="S8" i="1"/>
  <c r="S2" i="1"/>
  <c r="Q8" i="1"/>
  <c r="Q7" i="1"/>
  <c r="Q6" i="1"/>
  <c r="Q5" i="1"/>
  <c r="Q4" i="1"/>
  <c r="Q3" i="1"/>
  <c r="Q2" i="1"/>
  <c r="P2" i="1"/>
  <c r="D2" i="2"/>
  <c r="C53" i="1"/>
  <c r="E3" i="2" s="1"/>
  <c r="D53" i="1"/>
  <c r="F5" i="2" s="1"/>
  <c r="B53" i="1"/>
  <c r="D5" i="2" s="1"/>
  <c r="E6" i="2" l="1"/>
  <c r="P7" i="1"/>
  <c r="E2" i="2"/>
  <c r="E8" i="2"/>
  <c r="E7" i="2"/>
  <c r="F8" i="2"/>
  <c r="F4" i="2"/>
  <c r="E4" i="2"/>
  <c r="D8" i="2"/>
  <c r="F3" i="2"/>
  <c r="F2" i="2"/>
  <c r="P8" i="1"/>
  <c r="E5" i="2"/>
  <c r="P3" i="1"/>
  <c r="P4" i="1"/>
  <c r="F7" i="2"/>
  <c r="P5" i="1"/>
  <c r="F6" i="2"/>
  <c r="P6" i="1"/>
  <c r="D3" i="2"/>
  <c r="D7" i="2"/>
  <c r="D6" i="2"/>
  <c r="D4" i="2"/>
  <c r="R7" i="1" l="1"/>
  <c r="R3" i="1"/>
  <c r="R8" i="1"/>
  <c r="R6" i="1"/>
  <c r="R2" i="1"/>
  <c r="R5" i="1"/>
  <c r="R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F08C026-A41A-4CCD-ABB7-D7D6F2D43F1E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AD79E531-B1DA-4EC5-9D15-072943603EDE}" name="WorksheetConnection_Form Responses 1!$A$1:$H$51" type="102" refreshedVersion="6" minRefreshableVersion="5">
    <extLst>
      <ext xmlns:x15="http://schemas.microsoft.com/office/spreadsheetml/2010/11/main" uri="{DE250136-89BD-433C-8126-D09CA5730AF9}">
        <x15:connection id="Range">
          <x15:rangePr sourceName="_xlcn.WorksheetConnection_FormResponses1A1H511"/>
        </x15:connection>
      </ext>
    </extLst>
  </connection>
  <connection id="3" xr16:uid="{498AAB97-A01D-4156-B8C1-7B27C2A725ED}" name="WorksheetConnection_Form Responses 1!$M$1:$S$8" type="102" refreshedVersion="6" minRefreshableVersion="5">
    <extLst>
      <ext xmlns:x15="http://schemas.microsoft.com/office/spreadsheetml/2010/11/main" uri="{DE250136-89BD-433C-8126-D09CA5730AF9}">
        <x15:connection id="Range 2">
          <x15:rangePr sourceName="_xlcn.WorksheetConnection_FormResponses1M1S81"/>
        </x15:connection>
      </ext>
    </extLst>
  </connection>
  <connection id="4" xr16:uid="{5C4D0FCC-B1F0-4F5C-A20C-CC441C0A5ECC}" name="WorksheetConnection_Sheet1!$A$1:$E$8" type="102" refreshedVersion="6" minRefreshableVersion="5">
    <extLst>
      <ext xmlns:x15="http://schemas.microsoft.com/office/spreadsheetml/2010/11/main" uri="{DE250136-89BD-433C-8126-D09CA5730AF9}">
        <x15:connection id="Range 1">
          <x15:rangePr sourceName="_xlcn.WorksheetConnection_Sheet1A1E81"/>
        </x15:connection>
      </ext>
    </extLst>
  </connection>
</connections>
</file>

<file path=xl/sharedStrings.xml><?xml version="1.0" encoding="utf-8"?>
<sst xmlns="http://schemas.openxmlformats.org/spreadsheetml/2006/main" count="298" uniqueCount="42">
  <si>
    <t>Which university are you enrolled in?</t>
  </si>
  <si>
    <t>Do you hear airplanes flying past your school?</t>
  </si>
  <si>
    <t>On average, how many times in a week does the noise from airplanes wake you from your sleep or prevent you from sleeping?</t>
  </si>
  <si>
    <t>How many hours of productive work (e.g. studying, doing assignments, projects, etc) do you complete in a day?</t>
  </si>
  <si>
    <t>On average, how many times in a day does the noise of airplane distract you or put a hold to your activities?</t>
  </si>
  <si>
    <t>Nanyang Technological University (NTU)</t>
  </si>
  <si>
    <t>No</t>
  </si>
  <si>
    <t>Yes</t>
  </si>
  <si>
    <t>Singapore University of Technology &amp; Design (SUTD)</t>
  </si>
  <si>
    <t>1-10</t>
  </si>
  <si>
    <t>SIM</t>
  </si>
  <si>
    <t>Singapore University of Social Sciences (SUSS)</t>
  </si>
  <si>
    <t>National University of Singapore (NUS)</t>
  </si>
  <si>
    <t>11-20</t>
  </si>
  <si>
    <t>Singapore Institute of Technology (SIT)</t>
  </si>
  <si>
    <t>Singapore Management University (SMU)</t>
  </si>
  <si>
    <t>Airplane noise wake you up from sleep</t>
  </si>
  <si>
    <t>Airplane noise distract you from work</t>
  </si>
  <si>
    <t>Hours of sleep a day</t>
  </si>
  <si>
    <t>How many times in a week does the noise from airplanes wake you from your sleep or prevent you from sleeping?</t>
  </si>
  <si>
    <t>≥30</t>
  </si>
  <si>
    <t>No.</t>
  </si>
  <si>
    <t>≥20</t>
  </si>
  <si>
    <t>Does the noise of airplanes flying by distract you from studying momentarily</t>
  </si>
  <si>
    <t>NUS</t>
  </si>
  <si>
    <t>NTU</t>
  </si>
  <si>
    <t>SUTD</t>
  </si>
  <si>
    <t>Does the noise of airplanes flying by wake you up 
during your sleep or prevent you from falling asleep</t>
  </si>
  <si>
    <t>SUSS</t>
  </si>
  <si>
    <t>SMU</t>
  </si>
  <si>
    <t>SIT</t>
  </si>
  <si>
    <t>Do you hear airplanes flying past your school</t>
  </si>
  <si>
    <t>No. of participants</t>
  </si>
  <si>
    <t>Which University Are You Enrolled In</t>
  </si>
  <si>
    <t>Do you hear airplanes flying past your school? 
(Yes)</t>
  </si>
  <si>
    <t>Airplane noise wake you up from sleep
(Yes)</t>
  </si>
  <si>
    <t>Airplane noise distract you from work
(Yes)</t>
  </si>
  <si>
    <t>Postal Code</t>
  </si>
  <si>
    <t>Singapore Institute of Management (SIM)</t>
  </si>
  <si>
    <t>Average Sleep a Day</t>
  </si>
  <si>
    <t>Total</t>
  </si>
  <si>
    <t>How many hours of productive work do you complete in a day?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</si>
</sst>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AE6B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30">
    <xf numFmtId="0" fontId="0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quotePrefix="1" applyFont="1" applyAlignment="1">
      <alignment horizontal="right"/>
    </xf>
    <xf numFmtId="0" fontId="3" fillId="2" borderId="0" xfId="0" applyFont="1" applyFill="1"/>
    <xf numFmtId="0" fontId="3" fillId="2" borderId="0" xfId="0" applyFont="1" applyFill="1" applyAlignment="1">
      <alignment wrapText="1"/>
    </xf>
    <xf numFmtId="0" fontId="2" fillId="0" borderId="0" xfId="1"/>
    <xf numFmtId="0" fontId="2" fillId="0" borderId="1" xfId="1" applyBorder="1"/>
    <xf numFmtId="0" fontId="4" fillId="0" borderId="1" xfId="1" applyFont="1" applyBorder="1" applyAlignment="1">
      <alignment horizontal="right"/>
    </xf>
    <xf numFmtId="49" fontId="2" fillId="0" borderId="1" xfId="1" applyNumberFormat="1" applyBorder="1" applyAlignment="1">
      <alignment horizontal="right"/>
    </xf>
    <xf numFmtId="0" fontId="2" fillId="0" borderId="1" xfId="1" applyBorder="1" applyAlignment="1">
      <alignment horizontal="right"/>
    </xf>
    <xf numFmtId="0" fontId="2" fillId="0" borderId="1" xfId="1" applyBorder="1" applyAlignment="1">
      <alignment horizontal="center"/>
    </xf>
    <xf numFmtId="0" fontId="2" fillId="0" borderId="0" xfId="1" applyAlignment="1">
      <alignment horizontal="center"/>
    </xf>
    <xf numFmtId="0" fontId="2" fillId="0" borderId="0" xfId="1" applyAlignment="1">
      <alignment horizontal="right"/>
    </xf>
    <xf numFmtId="0" fontId="2" fillId="2" borderId="1" xfId="1" applyFill="1" applyBorder="1" applyAlignment="1">
      <alignment horizontal="right"/>
    </xf>
    <xf numFmtId="0" fontId="2" fillId="2" borderId="1" xfId="1" applyFill="1" applyBorder="1" applyAlignment="1">
      <alignment horizontal="right" wrapText="1"/>
    </xf>
    <xf numFmtId="0" fontId="2" fillId="2" borderId="1" xfId="1" applyFill="1" applyBorder="1" applyAlignment="1">
      <alignment horizontal="center"/>
    </xf>
    <xf numFmtId="0" fontId="2" fillId="2" borderId="1" xfId="1" applyFill="1" applyBorder="1"/>
    <xf numFmtId="0" fontId="3" fillId="0" borderId="1" xfId="0" applyFont="1" applyBorder="1" applyAlignment="1"/>
    <xf numFmtId="0" fontId="3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5" fillId="2" borderId="1" xfId="1" applyFont="1" applyFill="1" applyBorder="1" applyAlignment="1">
      <alignment horizontal="right" wrapText="1"/>
    </xf>
    <xf numFmtId="0" fontId="2" fillId="2" borderId="3" xfId="1" applyFill="1" applyBorder="1" applyAlignment="1">
      <alignment horizontal="right"/>
    </xf>
    <xf numFmtId="0" fontId="2" fillId="2" borderId="2" xfId="1" applyFill="1" applyBorder="1" applyAlignment="1">
      <alignment horizontal="right"/>
    </xf>
    <xf numFmtId="0" fontId="5" fillId="2" borderId="3" xfId="1" applyFont="1" applyFill="1" applyBorder="1" applyAlignment="1">
      <alignment horizontal="right" wrapText="1"/>
    </xf>
    <xf numFmtId="0" fontId="5" fillId="2" borderId="2" xfId="1" applyFont="1" applyFill="1" applyBorder="1" applyAlignment="1">
      <alignment horizontal="right" wrapText="1"/>
    </xf>
    <xf numFmtId="0" fontId="2" fillId="2" borderId="1" xfId="1" applyFill="1" applyBorder="1" applyAlignment="1">
      <alignment horizontal="right"/>
    </xf>
    <xf numFmtId="0" fontId="0" fillId="0" borderId="0" xfId="0" applyFont="1" applyAlignment="1">
      <alignment horizontal="right"/>
    </xf>
    <xf numFmtId="0" fontId="1" fillId="2" borderId="1" xfId="1" applyFont="1" applyFill="1" applyBorder="1"/>
  </cellXfs>
  <cellStyles count="2">
    <cellStyle name="Normal" xfId="0" builtinId="0"/>
    <cellStyle name="Normal 2" xfId="1" xr:uid="{32F9FA2C-E2C4-438E-A864-0FA5531F5D7B}"/>
  </cellStyles>
  <dxfs count="0"/>
  <tableStyles count="0" defaultTableStyle="TableStyleMedium2" defaultPivotStyle="PivotStyleLight16"/>
  <colors>
    <mruColors>
      <color rgb="FFB31D0D"/>
      <color rgb="FFAED74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53"/>
  <sheetViews>
    <sheetView tabSelected="1" zoomScale="55" zoomScaleNormal="55" workbookViewId="0">
      <pane ySplit="1" topLeftCell="A2" activePane="bottomLeft" state="frozen"/>
      <selection pane="bottomLeft" activeCell="J7" sqref="J7"/>
    </sheetView>
  </sheetViews>
  <sheetFormatPr defaultColWidth="14.42578125" defaultRowHeight="15.75" customHeight="1" x14ac:dyDescent="0.2"/>
  <cols>
    <col min="1" max="1" width="47.5703125" customWidth="1"/>
    <col min="2" max="2" width="36.85546875" customWidth="1"/>
    <col min="3" max="3" width="31.140625" customWidth="1"/>
    <col min="4" max="4" width="30.42578125" customWidth="1"/>
    <col min="5" max="5" width="17.85546875" customWidth="1"/>
    <col min="6" max="6" width="43.85546875" customWidth="1"/>
    <col min="7" max="7" width="21.5703125" customWidth="1"/>
    <col min="8" max="8" width="32.7109375" customWidth="1"/>
    <col min="9" max="12" width="21.5703125" customWidth="1"/>
    <col min="13" max="13" width="53.7109375" customWidth="1"/>
    <col min="14" max="15" width="21.5703125" customWidth="1"/>
    <col min="19" max="19" width="18.7109375" customWidth="1"/>
  </cols>
  <sheetData>
    <row r="1" spans="1:19" ht="49.15" customHeight="1" x14ac:dyDescent="0.2">
      <c r="A1" s="4" t="s">
        <v>0</v>
      </c>
      <c r="B1" s="4" t="s">
        <v>1</v>
      </c>
      <c r="C1" s="4" t="s">
        <v>16</v>
      </c>
      <c r="D1" s="4" t="s">
        <v>17</v>
      </c>
      <c r="E1" s="4" t="s">
        <v>18</v>
      </c>
      <c r="F1" s="5" t="s">
        <v>19</v>
      </c>
      <c r="G1" s="5" t="s">
        <v>41</v>
      </c>
      <c r="H1" s="5" t="s">
        <v>4</v>
      </c>
      <c r="J1" s="29" t="s">
        <v>0</v>
      </c>
      <c r="K1" s="16" t="s">
        <v>32</v>
      </c>
      <c r="M1" s="17" t="s">
        <v>33</v>
      </c>
      <c r="N1" s="16" t="s">
        <v>37</v>
      </c>
      <c r="O1" s="16" t="s">
        <v>32</v>
      </c>
      <c r="P1" s="19" t="s">
        <v>34</v>
      </c>
      <c r="Q1" s="19" t="s">
        <v>35</v>
      </c>
      <c r="R1" s="19" t="s">
        <v>36</v>
      </c>
      <c r="S1" s="20" t="s">
        <v>39</v>
      </c>
    </row>
    <row r="2" spans="1:19" ht="15.75" customHeight="1" x14ac:dyDescent="0.2">
      <c r="A2" s="1" t="s">
        <v>5</v>
      </c>
      <c r="B2" s="2" t="s">
        <v>6</v>
      </c>
      <c r="C2" s="2" t="s">
        <v>7</v>
      </c>
      <c r="D2" s="2" t="s">
        <v>7</v>
      </c>
      <c r="E2" s="2">
        <v>8</v>
      </c>
      <c r="F2" s="2">
        <v>0</v>
      </c>
      <c r="G2" s="2">
        <v>6</v>
      </c>
      <c r="H2" s="2">
        <v>0</v>
      </c>
      <c r="J2" s="11" t="s">
        <v>30</v>
      </c>
      <c r="K2" s="11">
        <v>3</v>
      </c>
      <c r="M2" s="18" t="s">
        <v>14</v>
      </c>
      <c r="N2" s="21">
        <v>138683</v>
      </c>
      <c r="O2" s="11">
        <v>3</v>
      </c>
      <c r="P2" s="11">
        <f>COUNTIFS('Form Responses 1'!N:N,"Yes",'Form Responses 1'!$A:$A,Sheet1!$A2)</f>
        <v>0</v>
      </c>
      <c r="Q2" s="11">
        <f>COUNTIFS('Form Responses 1'!O:O,"Yes",'Form Responses 1'!$A:$A,Sheet1!$A2)</f>
        <v>0</v>
      </c>
      <c r="R2" s="11">
        <f>COUNTIFS('Form Responses 1'!P:P,"Yes",'Form Responses 1'!$A:$A,Sheet1!$A2)</f>
        <v>0</v>
      </c>
      <c r="S2" s="11">
        <f>SUMIF($A$2:A51,M2,$E$2:E51)/O2</f>
        <v>7</v>
      </c>
    </row>
    <row r="3" spans="1:19" ht="15.75" customHeight="1" x14ac:dyDescent="0.2">
      <c r="A3" s="1" t="s">
        <v>5</v>
      </c>
      <c r="B3" s="2" t="s">
        <v>6</v>
      </c>
      <c r="C3" s="2" t="s">
        <v>7</v>
      </c>
      <c r="D3" s="2" t="s">
        <v>7</v>
      </c>
      <c r="E3" s="2">
        <v>7</v>
      </c>
      <c r="F3" s="2">
        <v>0</v>
      </c>
      <c r="G3" s="2">
        <v>7</v>
      </c>
      <c r="H3" s="2">
        <v>0</v>
      </c>
      <c r="J3" s="11" t="s">
        <v>10</v>
      </c>
      <c r="K3" s="11">
        <v>2</v>
      </c>
      <c r="M3" s="18" t="s">
        <v>38</v>
      </c>
      <c r="N3" s="21">
        <v>599491</v>
      </c>
      <c r="O3" s="11">
        <v>1</v>
      </c>
      <c r="P3" s="11">
        <f>COUNTIFS('Form Responses 1'!$B:$B,"Yes",'Form Responses 1'!$A:$A,Sheet1!$A3)</f>
        <v>0</v>
      </c>
      <c r="Q3" s="11">
        <f>COUNTIFS('Form Responses 1'!O:O,"Yes",'Form Responses 1'!$A:$A,Sheet1!$A3)</f>
        <v>0</v>
      </c>
      <c r="R3" s="11">
        <f>COUNTIFS('Form Responses 1'!P:P,"Yes",'Form Responses 1'!$A:$A,Sheet1!$A3)</f>
        <v>0</v>
      </c>
      <c r="S3" s="11">
        <f>SUMIF($A$2:A52,M3,$E$2:E52)/O3</f>
        <v>6</v>
      </c>
    </row>
    <row r="4" spans="1:19" ht="15.75" customHeight="1" x14ac:dyDescent="0.2">
      <c r="A4" s="1" t="s">
        <v>5</v>
      </c>
      <c r="B4" s="2" t="s">
        <v>6</v>
      </c>
      <c r="C4" s="2" t="s">
        <v>6</v>
      </c>
      <c r="D4" s="2" t="s">
        <v>6</v>
      </c>
      <c r="E4" s="2">
        <v>6</v>
      </c>
      <c r="F4" s="2">
        <v>0</v>
      </c>
      <c r="G4" s="2">
        <v>2</v>
      </c>
      <c r="H4" s="2">
        <v>0</v>
      </c>
      <c r="J4" s="11" t="s">
        <v>29</v>
      </c>
      <c r="K4" s="11">
        <v>1</v>
      </c>
      <c r="M4" s="18" t="s">
        <v>15</v>
      </c>
      <c r="N4" s="21">
        <v>178902</v>
      </c>
      <c r="O4" s="11">
        <v>1</v>
      </c>
      <c r="P4" s="11">
        <f>COUNTIFS('Form Responses 1'!$B:$B,"Yes",'Form Responses 1'!$A:$A,Sheet1!$A4)</f>
        <v>0</v>
      </c>
      <c r="Q4" s="11">
        <f>COUNTIFS('Form Responses 1'!O:O,"Yes",'Form Responses 1'!$A:$A,Sheet1!$A4)</f>
        <v>0</v>
      </c>
      <c r="R4" s="11">
        <f>COUNTIFS('Form Responses 1'!P:P,"Yes",'Form Responses 1'!$A:$A,Sheet1!$A4)</f>
        <v>0</v>
      </c>
      <c r="S4" s="11">
        <f>SUMIF($A$2:A53,M4,$E$2:E53)/O4</f>
        <v>6</v>
      </c>
    </row>
    <row r="5" spans="1:19" ht="15.75" customHeight="1" x14ac:dyDescent="0.2">
      <c r="A5" s="1" t="s">
        <v>5</v>
      </c>
      <c r="B5" s="2" t="s">
        <v>6</v>
      </c>
      <c r="C5" s="2" t="s">
        <v>7</v>
      </c>
      <c r="D5" s="2" t="s">
        <v>7</v>
      </c>
      <c r="E5" s="2">
        <v>7</v>
      </c>
      <c r="F5" s="3" t="s">
        <v>9</v>
      </c>
      <c r="G5" s="2">
        <v>3</v>
      </c>
      <c r="H5" s="2">
        <v>0</v>
      </c>
      <c r="J5" s="11" t="s">
        <v>28</v>
      </c>
      <c r="K5" s="11">
        <v>1</v>
      </c>
      <c r="M5" s="18" t="s">
        <v>11</v>
      </c>
      <c r="N5" s="21">
        <v>599494</v>
      </c>
      <c r="O5" s="11">
        <v>1</v>
      </c>
      <c r="P5" s="11">
        <f>COUNTIFS('Form Responses 1'!$B:$B,"Yes",'Form Responses 1'!$A:$A,Sheet1!$A5)</f>
        <v>0</v>
      </c>
      <c r="Q5" s="11">
        <f>COUNTIFS('Form Responses 1'!O:O,"Yes",'Form Responses 1'!$A:$A,Sheet1!$A5)</f>
        <v>0</v>
      </c>
      <c r="R5" s="11">
        <f>COUNTIFS('Form Responses 1'!P:P,"Yes",'Form Responses 1'!$A:$A,Sheet1!$A5)</f>
        <v>0</v>
      </c>
      <c r="S5" s="11">
        <f>SUMIF($A$2:A54,M5,$E$2:E54)/O5</f>
        <v>6</v>
      </c>
    </row>
    <row r="6" spans="1:19" ht="15.75" customHeight="1" x14ac:dyDescent="0.2">
      <c r="A6" s="1" t="s">
        <v>5</v>
      </c>
      <c r="B6" s="2" t="s">
        <v>6</v>
      </c>
      <c r="C6" s="2" t="s">
        <v>7</v>
      </c>
      <c r="D6" s="2" t="s">
        <v>7</v>
      </c>
      <c r="E6" s="2">
        <v>6</v>
      </c>
      <c r="F6" s="3" t="s">
        <v>9</v>
      </c>
      <c r="G6" s="2">
        <v>3</v>
      </c>
      <c r="H6" s="3" t="s">
        <v>9</v>
      </c>
      <c r="J6" s="11" t="s">
        <v>26</v>
      </c>
      <c r="K6" s="11">
        <v>19</v>
      </c>
      <c r="M6" s="18" t="s">
        <v>8</v>
      </c>
      <c r="N6" s="21">
        <v>487372</v>
      </c>
      <c r="O6" s="11">
        <v>17</v>
      </c>
      <c r="P6" s="11">
        <f>COUNTIFS('Form Responses 1'!$B:$B,"Yes",'Form Responses 1'!$A:$A,Sheet1!$A6)</f>
        <v>16</v>
      </c>
      <c r="Q6" s="11">
        <f>COUNTIFS('Form Responses 1'!O:O,"Yes",'Form Responses 1'!$A:$A,Sheet1!$A6)</f>
        <v>0</v>
      </c>
      <c r="R6" s="11">
        <f>COUNTIFS('Form Responses 1'!P:P,"Yes",'Form Responses 1'!$A:$A,Sheet1!$A6)</f>
        <v>0</v>
      </c>
      <c r="S6" s="11">
        <f>SUMIF($A$2:A55,M6,$E$2:E55)/O6</f>
        <v>6.2352941176470589</v>
      </c>
    </row>
    <row r="7" spans="1:19" ht="15.75" customHeight="1" x14ac:dyDescent="0.2">
      <c r="A7" s="1" t="s">
        <v>5</v>
      </c>
      <c r="B7" s="2" t="s">
        <v>6</v>
      </c>
      <c r="C7" s="2" t="s">
        <v>6</v>
      </c>
      <c r="D7" s="2" t="s">
        <v>6</v>
      </c>
      <c r="E7" s="2">
        <v>7</v>
      </c>
      <c r="F7" s="2">
        <v>0</v>
      </c>
      <c r="G7" s="2">
        <v>6</v>
      </c>
      <c r="H7" s="2">
        <v>0</v>
      </c>
      <c r="J7" s="11" t="s">
        <v>25</v>
      </c>
      <c r="K7" s="11">
        <v>7</v>
      </c>
      <c r="M7" s="18" t="s">
        <v>5</v>
      </c>
      <c r="N7" s="21">
        <v>639798</v>
      </c>
      <c r="O7" s="11">
        <v>19</v>
      </c>
      <c r="P7" s="11">
        <f>COUNTIFS('Form Responses 1'!$B:$B,"Yes",'Form Responses 1'!$A:$A,Sheet1!$A7)</f>
        <v>1</v>
      </c>
      <c r="Q7" s="11">
        <f>COUNTIFS('Form Responses 1'!O:O,"Yes",'Form Responses 1'!$A:$A,Sheet1!$A7)</f>
        <v>0</v>
      </c>
      <c r="R7" s="11">
        <f>COUNTIFS('Form Responses 1'!P:P,"Yes",'Form Responses 1'!$A:$A,Sheet1!$A7)</f>
        <v>0</v>
      </c>
      <c r="S7" s="11">
        <f>SUMIF($A$2:A56,M7,$E$2:E56)/O7</f>
        <v>7.1052631578947372</v>
      </c>
    </row>
    <row r="8" spans="1:19" ht="15.75" customHeight="1" x14ac:dyDescent="0.2">
      <c r="A8" s="1" t="s">
        <v>5</v>
      </c>
      <c r="B8" s="2" t="s">
        <v>6</v>
      </c>
      <c r="C8" s="2" t="s">
        <v>6</v>
      </c>
      <c r="D8" s="2" t="s">
        <v>6</v>
      </c>
      <c r="E8" s="2">
        <v>8</v>
      </c>
      <c r="F8" s="2">
        <v>0</v>
      </c>
      <c r="G8" s="2">
        <v>7</v>
      </c>
      <c r="H8" s="2">
        <v>0</v>
      </c>
      <c r="J8" s="11" t="s">
        <v>24</v>
      </c>
      <c r="K8" s="11">
        <v>17</v>
      </c>
      <c r="M8" s="18" t="s">
        <v>12</v>
      </c>
      <c r="N8" s="21">
        <v>117546</v>
      </c>
      <c r="O8" s="11">
        <v>7</v>
      </c>
      <c r="P8" s="11">
        <f>COUNTIFS('Form Responses 1'!$B:$B,"Yes",'Form Responses 1'!$A:$A,Sheet1!$A8)</f>
        <v>1</v>
      </c>
      <c r="Q8" s="11">
        <f>COUNTIFS('Form Responses 1'!O:O,"Yes",'Form Responses 1'!$A:$A,Sheet1!$A8)</f>
        <v>0</v>
      </c>
      <c r="R8" s="11">
        <f>COUNTIFS('Form Responses 1'!P:P,"Yes",'Form Responses 1'!$A:$A,Sheet1!$A8)</f>
        <v>0</v>
      </c>
      <c r="S8" s="11">
        <f>SUMIF($A$2:A57,M8,$E$2:E57)/O8</f>
        <v>6.5714285714285712</v>
      </c>
    </row>
    <row r="9" spans="1:19" ht="15.75" customHeight="1" x14ac:dyDescent="0.2">
      <c r="A9" s="1" t="s">
        <v>5</v>
      </c>
      <c r="B9" s="2" t="s">
        <v>6</v>
      </c>
      <c r="C9" s="2" t="s">
        <v>7</v>
      </c>
      <c r="D9" s="2" t="s">
        <v>7</v>
      </c>
      <c r="E9" s="2">
        <v>7</v>
      </c>
      <c r="F9" s="2">
        <v>0</v>
      </c>
      <c r="G9" s="2">
        <v>2</v>
      </c>
      <c r="H9" s="2">
        <v>0</v>
      </c>
    </row>
    <row r="10" spans="1:19" ht="15.75" customHeight="1" x14ac:dyDescent="0.2">
      <c r="A10" s="1" t="s">
        <v>5</v>
      </c>
      <c r="B10" s="2" t="s">
        <v>6</v>
      </c>
      <c r="C10" s="2" t="s">
        <v>6</v>
      </c>
      <c r="D10" s="2" t="s">
        <v>7</v>
      </c>
      <c r="E10" s="2">
        <v>6</v>
      </c>
      <c r="F10" s="2">
        <v>0</v>
      </c>
      <c r="G10" s="2">
        <v>4</v>
      </c>
      <c r="H10" s="3" t="s">
        <v>9</v>
      </c>
    </row>
    <row r="11" spans="1:19" ht="15.75" customHeight="1" x14ac:dyDescent="0.2">
      <c r="A11" s="1" t="s">
        <v>5</v>
      </c>
      <c r="B11" s="2" t="s">
        <v>6</v>
      </c>
      <c r="C11" s="2" t="s">
        <v>6</v>
      </c>
      <c r="D11" s="2" t="s">
        <v>7</v>
      </c>
      <c r="E11" s="2">
        <v>7</v>
      </c>
      <c r="F11" s="2">
        <v>0</v>
      </c>
      <c r="G11" s="2">
        <v>3</v>
      </c>
      <c r="H11" s="2">
        <v>0</v>
      </c>
    </row>
    <row r="12" spans="1:19" ht="15.75" customHeight="1" x14ac:dyDescent="0.2">
      <c r="A12" s="1" t="s">
        <v>5</v>
      </c>
      <c r="B12" s="2" t="s">
        <v>6</v>
      </c>
      <c r="C12" s="2" t="s">
        <v>6</v>
      </c>
      <c r="D12" s="2" t="s">
        <v>7</v>
      </c>
      <c r="E12" s="2">
        <v>7</v>
      </c>
      <c r="F12" s="2">
        <v>0</v>
      </c>
      <c r="G12" s="2">
        <v>5</v>
      </c>
      <c r="H12" s="3" t="s">
        <v>9</v>
      </c>
    </row>
    <row r="13" spans="1:19" ht="15.75" customHeight="1" x14ac:dyDescent="0.2">
      <c r="A13" s="1" t="s">
        <v>5</v>
      </c>
      <c r="B13" s="2" t="s">
        <v>6</v>
      </c>
      <c r="C13" s="2" t="s">
        <v>6</v>
      </c>
      <c r="D13" s="2" t="s">
        <v>6</v>
      </c>
      <c r="E13" s="2">
        <v>9</v>
      </c>
      <c r="F13" s="2">
        <v>0</v>
      </c>
      <c r="G13" s="2">
        <v>2</v>
      </c>
      <c r="H13" s="2">
        <v>0</v>
      </c>
    </row>
    <row r="14" spans="1:19" ht="15.75" customHeight="1" x14ac:dyDescent="0.2">
      <c r="A14" s="1" t="s">
        <v>5</v>
      </c>
      <c r="B14" s="2" t="s">
        <v>6</v>
      </c>
      <c r="C14" s="2" t="s">
        <v>6</v>
      </c>
      <c r="D14" s="2" t="s">
        <v>6</v>
      </c>
      <c r="E14" s="2">
        <v>7</v>
      </c>
      <c r="F14" s="2">
        <v>0</v>
      </c>
      <c r="G14" s="2">
        <v>3</v>
      </c>
      <c r="H14" s="2">
        <v>0</v>
      </c>
    </row>
    <row r="15" spans="1:19" ht="15.75" customHeight="1" x14ac:dyDescent="0.2">
      <c r="A15" s="1" t="s">
        <v>5</v>
      </c>
      <c r="B15" s="2" t="s">
        <v>6</v>
      </c>
      <c r="C15" s="2" t="s">
        <v>6</v>
      </c>
      <c r="D15" s="2" t="s">
        <v>6</v>
      </c>
      <c r="E15" s="2">
        <v>7</v>
      </c>
      <c r="F15" s="2">
        <v>0</v>
      </c>
      <c r="G15" s="2">
        <v>4</v>
      </c>
      <c r="H15" s="2">
        <v>0</v>
      </c>
    </row>
    <row r="16" spans="1:19" ht="15.75" customHeight="1" x14ac:dyDescent="0.2">
      <c r="A16" s="1" t="s">
        <v>5</v>
      </c>
      <c r="B16" s="2" t="s">
        <v>6</v>
      </c>
      <c r="C16" s="2" t="s">
        <v>6</v>
      </c>
      <c r="D16" s="2" t="s">
        <v>6</v>
      </c>
      <c r="E16" s="2">
        <v>6</v>
      </c>
      <c r="F16" s="2">
        <v>0</v>
      </c>
      <c r="G16" s="2">
        <v>5</v>
      </c>
      <c r="H16" s="2">
        <v>0</v>
      </c>
    </row>
    <row r="17" spans="1:8" ht="15.75" customHeight="1" x14ac:dyDescent="0.2">
      <c r="A17" s="1" t="s">
        <v>5</v>
      </c>
      <c r="B17" s="2" t="s">
        <v>6</v>
      </c>
      <c r="C17" s="2" t="s">
        <v>7</v>
      </c>
      <c r="D17" s="2" t="s">
        <v>7</v>
      </c>
      <c r="E17" s="2">
        <v>7</v>
      </c>
      <c r="F17" s="2">
        <v>0</v>
      </c>
      <c r="G17" s="2">
        <v>3</v>
      </c>
      <c r="H17" s="2">
        <v>0</v>
      </c>
    </row>
    <row r="18" spans="1:8" ht="15.75" customHeight="1" x14ac:dyDescent="0.2">
      <c r="A18" s="1" t="s">
        <v>5</v>
      </c>
      <c r="B18" s="2" t="s">
        <v>6</v>
      </c>
      <c r="C18" s="2" t="s">
        <v>6</v>
      </c>
      <c r="D18" s="2" t="s">
        <v>6</v>
      </c>
      <c r="E18" s="2">
        <v>8</v>
      </c>
      <c r="F18" s="2">
        <v>0</v>
      </c>
      <c r="G18" s="2">
        <v>1</v>
      </c>
      <c r="H18" s="2">
        <v>0</v>
      </c>
    </row>
    <row r="19" spans="1:8" ht="15.75" customHeight="1" x14ac:dyDescent="0.2">
      <c r="A19" s="1" t="s">
        <v>5</v>
      </c>
      <c r="B19" s="2" t="s">
        <v>7</v>
      </c>
      <c r="C19" s="2" t="s">
        <v>6</v>
      </c>
      <c r="D19" s="2" t="s">
        <v>6</v>
      </c>
      <c r="E19" s="2">
        <v>8</v>
      </c>
      <c r="F19" s="2">
        <v>0</v>
      </c>
      <c r="G19" s="2">
        <v>3</v>
      </c>
      <c r="H19" s="2">
        <v>0</v>
      </c>
    </row>
    <row r="20" spans="1:8" ht="15.75" customHeight="1" x14ac:dyDescent="0.2">
      <c r="A20" s="1" t="s">
        <v>5</v>
      </c>
      <c r="B20" s="2" t="s">
        <v>6</v>
      </c>
      <c r="C20" s="2" t="s">
        <v>7</v>
      </c>
      <c r="D20" s="2" t="s">
        <v>7</v>
      </c>
      <c r="E20" s="2">
        <v>7</v>
      </c>
      <c r="F20" s="2">
        <v>0</v>
      </c>
      <c r="G20" s="2">
        <v>5</v>
      </c>
      <c r="H20" s="2">
        <v>0</v>
      </c>
    </row>
    <row r="21" spans="1:8" ht="15.75" customHeight="1" x14ac:dyDescent="0.2">
      <c r="A21" s="1" t="s">
        <v>12</v>
      </c>
      <c r="B21" s="2" t="s">
        <v>6</v>
      </c>
      <c r="C21" s="2" t="s">
        <v>6</v>
      </c>
      <c r="D21" s="2" t="s">
        <v>6</v>
      </c>
      <c r="E21" s="2">
        <v>8</v>
      </c>
      <c r="F21" s="2">
        <v>0</v>
      </c>
      <c r="G21" s="2">
        <v>4</v>
      </c>
      <c r="H21" s="2">
        <v>0</v>
      </c>
    </row>
    <row r="22" spans="1:8" ht="15.75" customHeight="1" x14ac:dyDescent="0.2">
      <c r="A22" s="1" t="s">
        <v>12</v>
      </c>
      <c r="B22" s="2" t="s">
        <v>6</v>
      </c>
      <c r="C22" s="2" t="s">
        <v>7</v>
      </c>
      <c r="D22" s="2" t="s">
        <v>7</v>
      </c>
      <c r="E22" s="2">
        <v>6</v>
      </c>
      <c r="F22" s="2">
        <v>0</v>
      </c>
      <c r="G22" s="2">
        <v>6</v>
      </c>
      <c r="H22" s="3" t="s">
        <v>9</v>
      </c>
    </row>
    <row r="23" spans="1:8" ht="15.75" customHeight="1" x14ac:dyDescent="0.2">
      <c r="A23" s="1" t="s">
        <v>12</v>
      </c>
      <c r="B23" s="2" t="s">
        <v>6</v>
      </c>
      <c r="C23" s="2" t="s">
        <v>6</v>
      </c>
      <c r="D23" s="2" t="s">
        <v>7</v>
      </c>
      <c r="E23" s="2">
        <v>6</v>
      </c>
      <c r="F23" s="2">
        <v>0</v>
      </c>
      <c r="G23" s="2">
        <v>3</v>
      </c>
      <c r="H23" s="3" t="s">
        <v>9</v>
      </c>
    </row>
    <row r="24" spans="1:8" ht="15.75" customHeight="1" x14ac:dyDescent="0.2">
      <c r="A24" s="1" t="s">
        <v>12</v>
      </c>
      <c r="B24" s="2" t="s">
        <v>7</v>
      </c>
      <c r="C24" s="2" t="s">
        <v>7</v>
      </c>
      <c r="D24" s="2" t="s">
        <v>7</v>
      </c>
      <c r="E24" s="2">
        <v>6</v>
      </c>
      <c r="F24" s="3" t="s">
        <v>13</v>
      </c>
      <c r="G24" s="2">
        <v>5</v>
      </c>
      <c r="H24" s="3" t="s">
        <v>9</v>
      </c>
    </row>
    <row r="25" spans="1:8" ht="15.75" customHeight="1" x14ac:dyDescent="0.2">
      <c r="A25" s="1" t="s">
        <v>12</v>
      </c>
      <c r="B25" s="2" t="s">
        <v>6</v>
      </c>
      <c r="C25" s="2" t="s">
        <v>6</v>
      </c>
      <c r="D25" s="2" t="s">
        <v>6</v>
      </c>
      <c r="E25" s="2">
        <v>6</v>
      </c>
      <c r="F25" s="2">
        <v>0</v>
      </c>
      <c r="G25" s="2">
        <v>6</v>
      </c>
      <c r="H25" s="2">
        <v>0</v>
      </c>
    </row>
    <row r="26" spans="1:8" ht="15.75" customHeight="1" x14ac:dyDescent="0.2">
      <c r="A26" s="1" t="s">
        <v>12</v>
      </c>
      <c r="B26" s="2" t="s">
        <v>6</v>
      </c>
      <c r="C26" s="2" t="s">
        <v>6</v>
      </c>
      <c r="D26" s="2" t="s">
        <v>6</v>
      </c>
      <c r="E26" s="2">
        <v>6</v>
      </c>
      <c r="F26" s="2">
        <v>0</v>
      </c>
      <c r="G26" s="2">
        <v>4</v>
      </c>
      <c r="H26" s="2">
        <v>0</v>
      </c>
    </row>
    <row r="27" spans="1:8" ht="15.75" customHeight="1" x14ac:dyDescent="0.2">
      <c r="A27" s="1" t="s">
        <v>12</v>
      </c>
      <c r="B27" s="2" t="s">
        <v>6</v>
      </c>
      <c r="C27" s="2" t="s">
        <v>6</v>
      </c>
      <c r="D27" s="2" t="s">
        <v>7</v>
      </c>
      <c r="E27" s="2">
        <v>8</v>
      </c>
      <c r="F27" s="2">
        <v>0</v>
      </c>
      <c r="G27" s="2">
        <v>5</v>
      </c>
      <c r="H27" s="2">
        <v>0</v>
      </c>
    </row>
    <row r="28" spans="1:8" ht="15.75" customHeight="1" x14ac:dyDescent="0.2">
      <c r="A28" s="1" t="s">
        <v>10</v>
      </c>
      <c r="B28" s="2" t="s">
        <v>6</v>
      </c>
      <c r="C28" s="2" t="s">
        <v>6</v>
      </c>
      <c r="D28" s="2" t="s">
        <v>7</v>
      </c>
      <c r="E28" s="2">
        <v>7</v>
      </c>
      <c r="F28" s="2">
        <v>0</v>
      </c>
      <c r="G28" s="2">
        <v>6</v>
      </c>
      <c r="H28" s="3" t="s">
        <v>9</v>
      </c>
    </row>
    <row r="29" spans="1:8" ht="15.75" customHeight="1" x14ac:dyDescent="0.2">
      <c r="A29" s="1" t="s">
        <v>38</v>
      </c>
      <c r="B29" s="2" t="s">
        <v>6</v>
      </c>
      <c r="C29" s="2" t="s">
        <v>6</v>
      </c>
      <c r="D29" s="2" t="s">
        <v>6</v>
      </c>
      <c r="E29" s="2">
        <v>6</v>
      </c>
      <c r="F29" s="2">
        <v>0</v>
      </c>
      <c r="G29" s="2">
        <v>6</v>
      </c>
      <c r="H29" s="2">
        <v>0</v>
      </c>
    </row>
    <row r="30" spans="1:8" ht="12.75" x14ac:dyDescent="0.2">
      <c r="A30" s="1" t="s">
        <v>14</v>
      </c>
      <c r="B30" s="2" t="s">
        <v>6</v>
      </c>
      <c r="C30" s="2" t="s">
        <v>6</v>
      </c>
      <c r="D30" s="2" t="s">
        <v>6</v>
      </c>
      <c r="E30" s="2">
        <v>6</v>
      </c>
      <c r="F30" s="2">
        <v>0</v>
      </c>
      <c r="G30" s="2">
        <v>4</v>
      </c>
      <c r="H30" s="2">
        <v>0</v>
      </c>
    </row>
    <row r="31" spans="1:8" ht="12.75" x14ac:dyDescent="0.2">
      <c r="A31" s="1" t="s">
        <v>14</v>
      </c>
      <c r="B31" s="2" t="s">
        <v>6</v>
      </c>
      <c r="C31" s="2" t="s">
        <v>6</v>
      </c>
      <c r="D31" s="2" t="s">
        <v>6</v>
      </c>
      <c r="E31" s="2">
        <v>8</v>
      </c>
      <c r="F31" s="2">
        <v>0</v>
      </c>
      <c r="G31" s="2">
        <v>6</v>
      </c>
      <c r="H31" s="2">
        <v>0</v>
      </c>
    </row>
    <row r="32" spans="1:8" ht="12.75" x14ac:dyDescent="0.2">
      <c r="A32" s="1" t="s">
        <v>14</v>
      </c>
      <c r="B32" s="2" t="s">
        <v>6</v>
      </c>
      <c r="C32" s="2" t="s">
        <v>6</v>
      </c>
      <c r="D32" s="2" t="s">
        <v>6</v>
      </c>
      <c r="E32" s="2">
        <v>7</v>
      </c>
      <c r="F32" s="2">
        <v>0</v>
      </c>
      <c r="G32" s="2">
        <v>6</v>
      </c>
      <c r="H32" s="2">
        <v>0</v>
      </c>
    </row>
    <row r="33" spans="1:8" ht="12.75" x14ac:dyDescent="0.2">
      <c r="A33" s="1" t="s">
        <v>15</v>
      </c>
      <c r="B33" s="2" t="s">
        <v>6</v>
      </c>
      <c r="C33" s="2" t="s">
        <v>6</v>
      </c>
      <c r="D33" s="2" t="s">
        <v>6</v>
      </c>
      <c r="E33" s="2">
        <v>6</v>
      </c>
      <c r="F33" s="2">
        <v>0</v>
      </c>
      <c r="G33" s="2">
        <v>6</v>
      </c>
      <c r="H33" s="2">
        <v>0</v>
      </c>
    </row>
    <row r="34" spans="1:8" ht="12.75" x14ac:dyDescent="0.2">
      <c r="A34" s="1" t="s">
        <v>11</v>
      </c>
      <c r="B34" s="2" t="s">
        <v>6</v>
      </c>
      <c r="C34" s="2" t="s">
        <v>7</v>
      </c>
      <c r="D34" s="2" t="s">
        <v>7</v>
      </c>
      <c r="E34" s="2">
        <v>6</v>
      </c>
      <c r="F34" s="2">
        <v>0</v>
      </c>
      <c r="G34" s="2">
        <v>4</v>
      </c>
      <c r="H34" s="2">
        <v>0</v>
      </c>
    </row>
    <row r="35" spans="1:8" ht="12.75" x14ac:dyDescent="0.2">
      <c r="A35" s="1" t="s">
        <v>8</v>
      </c>
      <c r="B35" s="2" t="s">
        <v>7</v>
      </c>
      <c r="C35" s="2" t="s">
        <v>7</v>
      </c>
      <c r="D35" s="2" t="s">
        <v>7</v>
      </c>
      <c r="E35" s="2">
        <v>6</v>
      </c>
      <c r="F35" s="3" t="s">
        <v>9</v>
      </c>
      <c r="G35" s="2">
        <v>5</v>
      </c>
      <c r="H35" s="3" t="s">
        <v>9</v>
      </c>
    </row>
    <row r="36" spans="1:8" ht="12.75" x14ac:dyDescent="0.2">
      <c r="A36" s="1" t="s">
        <v>8</v>
      </c>
      <c r="B36" s="2" t="s">
        <v>7</v>
      </c>
      <c r="C36" s="2" t="s">
        <v>6</v>
      </c>
      <c r="D36" s="2" t="s">
        <v>7</v>
      </c>
      <c r="E36" s="2">
        <v>6</v>
      </c>
      <c r="F36" s="2">
        <v>0</v>
      </c>
      <c r="G36" s="2">
        <v>4</v>
      </c>
      <c r="H36" s="3" t="s">
        <v>9</v>
      </c>
    </row>
    <row r="37" spans="1:8" ht="12.75" x14ac:dyDescent="0.2">
      <c r="A37" s="1" t="s">
        <v>8</v>
      </c>
      <c r="B37" s="2" t="s">
        <v>7</v>
      </c>
      <c r="C37" s="2" t="s">
        <v>7</v>
      </c>
      <c r="D37" s="2" t="s">
        <v>7</v>
      </c>
      <c r="E37" s="2">
        <v>4</v>
      </c>
      <c r="F37" s="3" t="s">
        <v>9</v>
      </c>
      <c r="G37" s="2">
        <v>5</v>
      </c>
      <c r="H37" s="3" t="s">
        <v>9</v>
      </c>
    </row>
    <row r="38" spans="1:8" ht="12.75" x14ac:dyDescent="0.2">
      <c r="A38" s="1" t="s">
        <v>8</v>
      </c>
      <c r="B38" s="2" t="s">
        <v>7</v>
      </c>
      <c r="C38" s="2" t="s">
        <v>6</v>
      </c>
      <c r="D38" s="2" t="s">
        <v>6</v>
      </c>
      <c r="E38" s="2">
        <v>7</v>
      </c>
      <c r="F38" s="2">
        <v>0</v>
      </c>
      <c r="G38" s="2">
        <v>3</v>
      </c>
      <c r="H38" s="3" t="s">
        <v>9</v>
      </c>
    </row>
    <row r="39" spans="1:8" ht="12.75" x14ac:dyDescent="0.2">
      <c r="A39" s="1" t="s">
        <v>8</v>
      </c>
      <c r="B39" s="2" t="s">
        <v>6</v>
      </c>
      <c r="C39" s="2" t="s">
        <v>6</v>
      </c>
      <c r="D39" s="2" t="s">
        <v>6</v>
      </c>
      <c r="E39" s="2">
        <v>7</v>
      </c>
      <c r="F39" s="2">
        <v>0</v>
      </c>
      <c r="G39" s="2">
        <v>10</v>
      </c>
      <c r="H39" s="2">
        <v>0</v>
      </c>
    </row>
    <row r="40" spans="1:8" ht="12.75" x14ac:dyDescent="0.2">
      <c r="A40" s="1" t="s">
        <v>8</v>
      </c>
      <c r="B40" s="2" t="s">
        <v>7</v>
      </c>
      <c r="C40" s="2" t="s">
        <v>6</v>
      </c>
      <c r="D40" s="2" t="s">
        <v>6</v>
      </c>
      <c r="E40" s="2">
        <v>6</v>
      </c>
      <c r="F40" s="2">
        <v>0</v>
      </c>
      <c r="G40" s="2">
        <v>5</v>
      </c>
      <c r="H40" s="2">
        <v>0</v>
      </c>
    </row>
    <row r="41" spans="1:8" ht="12.75" x14ac:dyDescent="0.2">
      <c r="A41" s="1" t="s">
        <v>8</v>
      </c>
      <c r="B41" s="2" t="s">
        <v>7</v>
      </c>
      <c r="C41" s="2" t="s">
        <v>6</v>
      </c>
      <c r="D41" s="2" t="s">
        <v>6</v>
      </c>
      <c r="E41" s="2">
        <v>5</v>
      </c>
      <c r="F41" s="2">
        <v>0</v>
      </c>
      <c r="G41" s="2">
        <v>3</v>
      </c>
      <c r="H41" s="2">
        <v>0</v>
      </c>
    </row>
    <row r="42" spans="1:8" ht="12.75" x14ac:dyDescent="0.2">
      <c r="A42" s="1" t="s">
        <v>8</v>
      </c>
      <c r="B42" s="2" t="s">
        <v>7</v>
      </c>
      <c r="C42" s="2" t="s">
        <v>6</v>
      </c>
      <c r="D42" s="2" t="s">
        <v>6</v>
      </c>
      <c r="E42" s="2">
        <v>7</v>
      </c>
      <c r="F42" s="2">
        <v>0</v>
      </c>
      <c r="G42" s="2">
        <v>4</v>
      </c>
      <c r="H42" s="2">
        <v>0</v>
      </c>
    </row>
    <row r="43" spans="1:8" ht="12.75" x14ac:dyDescent="0.2">
      <c r="A43" s="1" t="s">
        <v>8</v>
      </c>
      <c r="B43" s="2" t="s">
        <v>7</v>
      </c>
      <c r="C43" s="2" t="s">
        <v>6</v>
      </c>
      <c r="D43" s="2" t="s">
        <v>7</v>
      </c>
      <c r="E43" s="2">
        <v>6</v>
      </c>
      <c r="F43" s="2">
        <v>0</v>
      </c>
      <c r="G43" s="2">
        <v>2</v>
      </c>
      <c r="H43" s="3" t="s">
        <v>9</v>
      </c>
    </row>
    <row r="44" spans="1:8" ht="12.75" x14ac:dyDescent="0.2">
      <c r="A44" s="1" t="s">
        <v>8</v>
      </c>
      <c r="B44" s="2" t="s">
        <v>7</v>
      </c>
      <c r="C44" s="2" t="s">
        <v>6</v>
      </c>
      <c r="D44" s="2" t="s">
        <v>7</v>
      </c>
      <c r="E44" s="2">
        <v>6</v>
      </c>
      <c r="F44" s="3" t="s">
        <v>9</v>
      </c>
      <c r="G44" s="2">
        <v>5</v>
      </c>
      <c r="H44" s="3" t="s">
        <v>13</v>
      </c>
    </row>
    <row r="45" spans="1:8" ht="12.75" x14ac:dyDescent="0.2">
      <c r="A45" s="1" t="s">
        <v>8</v>
      </c>
      <c r="B45" s="2" t="s">
        <v>7</v>
      </c>
      <c r="C45" s="2" t="s">
        <v>7</v>
      </c>
      <c r="D45" s="2" t="s">
        <v>7</v>
      </c>
      <c r="E45" s="2">
        <v>8</v>
      </c>
      <c r="F45" s="2">
        <v>0</v>
      </c>
      <c r="G45" s="2">
        <v>10</v>
      </c>
      <c r="H45" s="2">
        <v>0</v>
      </c>
    </row>
    <row r="46" spans="1:8" ht="12.75" x14ac:dyDescent="0.2">
      <c r="A46" s="1" t="s">
        <v>8</v>
      </c>
      <c r="B46" s="2" t="s">
        <v>7</v>
      </c>
      <c r="C46" s="2" t="s">
        <v>6</v>
      </c>
      <c r="D46" s="2" t="s">
        <v>6</v>
      </c>
      <c r="E46" s="2">
        <v>7</v>
      </c>
      <c r="F46" s="2">
        <v>0</v>
      </c>
      <c r="G46" s="2">
        <v>4</v>
      </c>
      <c r="H46" s="3" t="s">
        <v>9</v>
      </c>
    </row>
    <row r="47" spans="1:8" ht="12.75" x14ac:dyDescent="0.2">
      <c r="A47" s="1" t="s">
        <v>8</v>
      </c>
      <c r="B47" s="2" t="s">
        <v>7</v>
      </c>
      <c r="C47" s="2" t="s">
        <v>7</v>
      </c>
      <c r="D47" s="2" t="s">
        <v>6</v>
      </c>
      <c r="E47" s="2">
        <v>8</v>
      </c>
      <c r="F47" s="2">
        <v>0</v>
      </c>
      <c r="G47" s="2">
        <v>4</v>
      </c>
      <c r="H47" s="2">
        <v>0</v>
      </c>
    </row>
    <row r="48" spans="1:8" ht="12.75" x14ac:dyDescent="0.2">
      <c r="A48" s="1" t="s">
        <v>8</v>
      </c>
      <c r="B48" s="2" t="s">
        <v>7</v>
      </c>
      <c r="C48" s="2" t="s">
        <v>7</v>
      </c>
      <c r="D48" s="2" t="s">
        <v>7</v>
      </c>
      <c r="E48" s="2">
        <v>6</v>
      </c>
      <c r="F48" s="3" t="s">
        <v>9</v>
      </c>
      <c r="G48" s="2">
        <v>5</v>
      </c>
      <c r="H48" s="3" t="s">
        <v>9</v>
      </c>
    </row>
    <row r="49" spans="1:8" ht="12.75" x14ac:dyDescent="0.2">
      <c r="A49" s="1" t="s">
        <v>8</v>
      </c>
      <c r="B49" s="2" t="s">
        <v>7</v>
      </c>
      <c r="C49" s="2" t="s">
        <v>6</v>
      </c>
      <c r="D49" s="2" t="s">
        <v>6</v>
      </c>
      <c r="E49" s="2">
        <v>5</v>
      </c>
      <c r="F49" s="2">
        <v>0</v>
      </c>
      <c r="G49" s="2">
        <v>10</v>
      </c>
      <c r="H49" s="2">
        <v>0</v>
      </c>
    </row>
    <row r="50" spans="1:8" ht="12.75" x14ac:dyDescent="0.2">
      <c r="A50" s="1" t="s">
        <v>8</v>
      </c>
      <c r="B50" s="2" t="s">
        <v>7</v>
      </c>
      <c r="C50" s="2" t="s">
        <v>7</v>
      </c>
      <c r="D50" s="2" t="s">
        <v>7</v>
      </c>
      <c r="E50" s="2">
        <v>6</v>
      </c>
      <c r="F50" s="3" t="s">
        <v>9</v>
      </c>
      <c r="G50" s="2">
        <v>4</v>
      </c>
      <c r="H50" s="3" t="s">
        <v>9</v>
      </c>
    </row>
    <row r="51" spans="1:8" ht="12.75" x14ac:dyDescent="0.2">
      <c r="A51" s="1" t="s">
        <v>8</v>
      </c>
      <c r="B51" s="2" t="s">
        <v>7</v>
      </c>
      <c r="C51" s="2" t="s">
        <v>7</v>
      </c>
      <c r="D51" s="2" t="s">
        <v>7</v>
      </c>
      <c r="E51" s="2">
        <v>6</v>
      </c>
      <c r="F51" s="3" t="s">
        <v>9</v>
      </c>
      <c r="G51" s="2">
        <v>5</v>
      </c>
      <c r="H51" s="3" t="s">
        <v>9</v>
      </c>
    </row>
    <row r="53" spans="1:8" ht="15.75" customHeight="1" x14ac:dyDescent="0.2">
      <c r="A53" s="28" t="s">
        <v>40</v>
      </c>
      <c r="B53">
        <f>COUNTIF(B$2:B$51,"Yes")</f>
        <v>18</v>
      </c>
      <c r="C53">
        <f t="shared" ref="C53:D58" si="0">COUNTIF(C$2:C$51,"Yes")</f>
        <v>17</v>
      </c>
      <c r="D53">
        <f t="shared" si="0"/>
        <v>25</v>
      </c>
    </row>
  </sheetData>
  <sortState ref="A2:H51">
    <sortCondition ref="A1"/>
  </sortState>
  <conditionalFormatting sqref="E2:E5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">
      <colorScale>
        <cfvo type="min"/>
        <cfvo type="max"/>
        <color rgb="FF92D050"/>
        <color theme="6"/>
      </colorScale>
    </cfRule>
  </conditionalFormatting>
  <conditionalFormatting sqref="F2:H5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E0E34-6465-49B3-9207-6FC55F61C707}">
  <dimension ref="A1:Q27"/>
  <sheetViews>
    <sheetView zoomScale="70" zoomScaleNormal="70" workbookViewId="0">
      <selection sqref="A1:G8"/>
    </sheetView>
  </sheetViews>
  <sheetFormatPr defaultColWidth="8.85546875" defaultRowHeight="14.25" x14ac:dyDescent="0.2"/>
  <cols>
    <col min="1" max="1" width="45.140625" style="6" customWidth="1"/>
    <col min="2" max="2" width="31.28515625" style="6" customWidth="1"/>
    <col min="3" max="4" width="17.85546875" style="6" customWidth="1"/>
    <col min="5" max="5" width="8.85546875" style="6"/>
    <col min="6" max="6" width="11" style="6" customWidth="1"/>
    <col min="7" max="7" width="22.28515625" style="6" customWidth="1"/>
    <col min="8" max="9" width="8.85546875" style="6"/>
    <col min="10" max="10" width="57.42578125" style="6" customWidth="1"/>
    <col min="11" max="11" width="10.28515625" style="6" customWidth="1"/>
    <col min="12" max="12" width="8.85546875" style="6"/>
    <col min="13" max="13" width="43" style="6" customWidth="1"/>
    <col min="14" max="14" width="9.28515625" style="6" customWidth="1"/>
    <col min="15" max="15" width="8.85546875" style="6"/>
    <col min="16" max="16" width="51.85546875" style="6" customWidth="1"/>
    <col min="17" max="16384" width="8.85546875" style="6"/>
  </cols>
  <sheetData>
    <row r="1" spans="1:17" ht="76.5" x14ac:dyDescent="0.2">
      <c r="A1" s="17" t="s">
        <v>33</v>
      </c>
      <c r="B1" s="16" t="s">
        <v>37</v>
      </c>
      <c r="C1" s="16" t="s">
        <v>32</v>
      </c>
      <c r="D1" s="19" t="s">
        <v>34</v>
      </c>
      <c r="E1" s="19" t="s">
        <v>35</v>
      </c>
      <c r="F1" s="19" t="s">
        <v>36</v>
      </c>
      <c r="G1" s="20" t="s">
        <v>39</v>
      </c>
      <c r="H1" s="4"/>
      <c r="J1" s="14" t="s">
        <v>31</v>
      </c>
      <c r="K1" s="14" t="s">
        <v>21</v>
      </c>
      <c r="M1" s="14" t="s">
        <v>31</v>
      </c>
      <c r="N1" s="14" t="s">
        <v>21</v>
      </c>
      <c r="P1" s="15" t="s">
        <v>3</v>
      </c>
      <c r="Q1" s="14" t="s">
        <v>21</v>
      </c>
    </row>
    <row r="2" spans="1:17" x14ac:dyDescent="0.2">
      <c r="A2" s="18" t="s">
        <v>14</v>
      </c>
      <c r="B2" s="21"/>
      <c r="C2" s="11">
        <v>3</v>
      </c>
      <c r="D2" s="11">
        <f>COUNTIFS('Form Responses 1'!B:B,"Yes",'Form Responses 1'!$A:$A,Sheet1!$A2)</f>
        <v>0</v>
      </c>
      <c r="E2" s="11">
        <f>COUNTIFS('Form Responses 1'!C:C,"Yes",'Form Responses 1'!$A:$A,Sheet1!$A2)</f>
        <v>0</v>
      </c>
      <c r="F2" s="11">
        <f>COUNTIFS('Form Responses 1'!D:D,"Yes",'Form Responses 1'!$A:$A,Sheet1!$A2)</f>
        <v>0</v>
      </c>
      <c r="G2" s="11"/>
      <c r="J2" s="10" t="s">
        <v>7</v>
      </c>
      <c r="K2" s="7">
        <v>64</v>
      </c>
      <c r="M2" s="11">
        <v>0</v>
      </c>
      <c r="N2" s="7">
        <v>0</v>
      </c>
      <c r="P2" s="11">
        <v>0</v>
      </c>
      <c r="Q2" s="7">
        <v>0</v>
      </c>
    </row>
    <row r="3" spans="1:17" x14ac:dyDescent="0.2">
      <c r="A3" s="18" t="s">
        <v>38</v>
      </c>
      <c r="B3" s="21"/>
      <c r="C3" s="11">
        <v>2</v>
      </c>
      <c r="D3" s="11">
        <f>COUNTIFS('Form Responses 1'!$B:$B,"Yes",'Form Responses 1'!$A:$A,Sheet1!$A3)</f>
        <v>0</v>
      </c>
      <c r="E3" s="11">
        <f>COUNTIFS('Form Responses 1'!C:C,"Yes",'Form Responses 1'!$A:$A,Sheet1!$A3)</f>
        <v>0</v>
      </c>
      <c r="F3" s="11">
        <f>COUNTIFS('Form Responses 1'!D:D,"Yes",'Form Responses 1'!$A:$A,Sheet1!$A3)</f>
        <v>0</v>
      </c>
      <c r="G3" s="11"/>
      <c r="J3" s="10" t="s">
        <v>6</v>
      </c>
      <c r="K3" s="7">
        <v>36</v>
      </c>
      <c r="M3" s="11">
        <v>1</v>
      </c>
      <c r="N3" s="7">
        <v>0</v>
      </c>
      <c r="P3" s="11">
        <v>1</v>
      </c>
      <c r="Q3" s="7">
        <v>0</v>
      </c>
    </row>
    <row r="4" spans="1:17" x14ac:dyDescent="0.2">
      <c r="A4" s="18" t="s">
        <v>15</v>
      </c>
      <c r="B4" s="21"/>
      <c r="C4" s="11">
        <v>1</v>
      </c>
      <c r="D4" s="11">
        <f>COUNTIFS('Form Responses 1'!$B:$B,"Yes",'Form Responses 1'!$A:$A,Sheet1!$A4)</f>
        <v>0</v>
      </c>
      <c r="E4" s="11">
        <f>COUNTIFS('Form Responses 1'!C:C,"Yes",'Form Responses 1'!$A:$A,Sheet1!$A4)</f>
        <v>0</v>
      </c>
      <c r="F4" s="11">
        <f>COUNTIFS('Form Responses 1'!D:D,"Yes",'Form Responses 1'!$A:$A,Sheet1!$A4)</f>
        <v>0</v>
      </c>
      <c r="G4" s="11"/>
      <c r="M4" s="11">
        <v>2</v>
      </c>
      <c r="N4" s="7">
        <v>0</v>
      </c>
      <c r="P4" s="11">
        <v>2</v>
      </c>
      <c r="Q4" s="7">
        <v>0</v>
      </c>
    </row>
    <row r="5" spans="1:17" ht="14.45" customHeight="1" x14ac:dyDescent="0.2">
      <c r="A5" s="18" t="s">
        <v>11</v>
      </c>
      <c r="B5" s="21"/>
      <c r="C5" s="11">
        <v>1</v>
      </c>
      <c r="D5" s="11">
        <f>COUNTIFS('Form Responses 1'!$B:$B,"Yes",'Form Responses 1'!$A:$A,Sheet1!$A5)</f>
        <v>0</v>
      </c>
      <c r="E5" s="11">
        <f>COUNTIFS('Form Responses 1'!C:C,"Yes",'Form Responses 1'!$A:$A,Sheet1!$A5)</f>
        <v>1</v>
      </c>
      <c r="F5" s="11">
        <f>COUNTIFS('Form Responses 1'!D:D,"Yes",'Form Responses 1'!$A:$A,Sheet1!$A5)</f>
        <v>1</v>
      </c>
      <c r="G5" s="11"/>
      <c r="J5" s="25" t="s">
        <v>27</v>
      </c>
      <c r="K5" s="27" t="s">
        <v>21</v>
      </c>
      <c r="L5" s="13"/>
      <c r="M5" s="11">
        <v>3</v>
      </c>
      <c r="N5" s="7">
        <v>0</v>
      </c>
      <c r="P5" s="11">
        <v>3</v>
      </c>
      <c r="Q5" s="7">
        <v>0</v>
      </c>
    </row>
    <row r="6" spans="1:17" x14ac:dyDescent="0.2">
      <c r="A6" s="18" t="s">
        <v>8</v>
      </c>
      <c r="B6" s="21">
        <v>487372</v>
      </c>
      <c r="C6" s="11">
        <v>19</v>
      </c>
      <c r="D6" s="11">
        <f>COUNTIFS('Form Responses 1'!$B:$B,"Yes",'Form Responses 1'!$A:$A,Sheet1!$A6)</f>
        <v>16</v>
      </c>
      <c r="E6" s="11">
        <f>COUNTIFS('Form Responses 1'!C:C,"Yes",'Form Responses 1'!$A:$A,Sheet1!$A6)</f>
        <v>7</v>
      </c>
      <c r="F6" s="11">
        <f>COUNTIFS('Form Responses 1'!D:D,"Yes",'Form Responses 1'!$A:$A,Sheet1!$A6)</f>
        <v>9</v>
      </c>
      <c r="G6" s="11"/>
      <c r="J6" s="26"/>
      <c r="K6" s="27"/>
      <c r="M6" s="11">
        <v>4</v>
      </c>
      <c r="N6" s="7">
        <v>1</v>
      </c>
      <c r="P6" s="11">
        <v>4</v>
      </c>
      <c r="Q6" s="7">
        <v>1</v>
      </c>
    </row>
    <row r="7" spans="1:17" x14ac:dyDescent="0.2">
      <c r="A7" s="18" t="s">
        <v>5</v>
      </c>
      <c r="B7" s="21"/>
      <c r="C7" s="11">
        <v>7</v>
      </c>
      <c r="D7" s="11">
        <f>COUNTIFS('Form Responses 1'!$B:$B,"Yes",'Form Responses 1'!$A:$A,Sheet1!$A7)</f>
        <v>1</v>
      </c>
      <c r="E7" s="11">
        <f>COUNTIFS('Form Responses 1'!C:C,"Yes",'Form Responses 1'!$A:$A,Sheet1!$A7)</f>
        <v>7</v>
      </c>
      <c r="F7" s="11">
        <f>COUNTIFS('Form Responses 1'!D:D,"Yes",'Form Responses 1'!$A:$A,Sheet1!$A7)</f>
        <v>10</v>
      </c>
      <c r="G7" s="11"/>
      <c r="J7" s="10" t="s">
        <v>7</v>
      </c>
      <c r="K7" s="10">
        <v>66</v>
      </c>
      <c r="M7" s="11">
        <v>5</v>
      </c>
      <c r="N7" s="7">
        <v>2</v>
      </c>
      <c r="P7" s="11">
        <v>5</v>
      </c>
      <c r="Q7" s="7">
        <v>2</v>
      </c>
    </row>
    <row r="8" spans="1:17" x14ac:dyDescent="0.2">
      <c r="A8" s="18" t="s">
        <v>12</v>
      </c>
      <c r="B8" s="21"/>
      <c r="C8" s="11">
        <v>17</v>
      </c>
      <c r="D8" s="11">
        <f>COUNTIFS('Form Responses 1'!$B:$B,"Yes",'Form Responses 1'!$A:$A,Sheet1!$A8)</f>
        <v>1</v>
      </c>
      <c r="E8" s="11">
        <f>COUNTIFS('Form Responses 1'!C:C,"Yes",'Form Responses 1'!$A:$A,Sheet1!$A8)</f>
        <v>2</v>
      </c>
      <c r="F8" s="11">
        <f>COUNTIFS('Form Responses 1'!D:D,"Yes",'Form Responses 1'!$A:$A,Sheet1!$A8)</f>
        <v>4</v>
      </c>
      <c r="G8" s="11"/>
      <c r="J8" s="10" t="s">
        <v>6</v>
      </c>
      <c r="K8" s="10">
        <v>34</v>
      </c>
      <c r="M8" s="11">
        <v>6</v>
      </c>
      <c r="N8" s="7">
        <v>21</v>
      </c>
      <c r="P8" s="11">
        <v>6</v>
      </c>
      <c r="Q8" s="7">
        <v>21</v>
      </c>
    </row>
    <row r="9" spans="1:17" x14ac:dyDescent="0.2">
      <c r="J9" s="13"/>
      <c r="M9" s="11">
        <v>7</v>
      </c>
      <c r="N9" s="7">
        <v>16</v>
      </c>
      <c r="P9" s="11">
        <v>7</v>
      </c>
      <c r="Q9" s="7">
        <v>16</v>
      </c>
    </row>
    <row r="10" spans="1:17" ht="14.45" customHeight="1" x14ac:dyDescent="0.2">
      <c r="A10" s="12"/>
      <c r="B10" s="12"/>
      <c r="J10" s="25" t="s">
        <v>23</v>
      </c>
      <c r="K10" s="27" t="s">
        <v>21</v>
      </c>
      <c r="M10" s="11">
        <v>8</v>
      </c>
      <c r="N10" s="7">
        <v>9</v>
      </c>
      <c r="P10" s="11">
        <v>8</v>
      </c>
      <c r="Q10" s="7">
        <v>9</v>
      </c>
    </row>
    <row r="11" spans="1:17" x14ac:dyDescent="0.2">
      <c r="J11" s="26"/>
      <c r="K11" s="27"/>
      <c r="M11" s="11">
        <v>9</v>
      </c>
      <c r="N11" s="7">
        <v>1</v>
      </c>
      <c r="P11" s="11">
        <v>9</v>
      </c>
      <c r="Q11" s="7">
        <v>1</v>
      </c>
    </row>
    <row r="12" spans="1:17" x14ac:dyDescent="0.2">
      <c r="J12" s="10" t="s">
        <v>7</v>
      </c>
      <c r="K12" s="10">
        <v>50</v>
      </c>
      <c r="M12" s="11">
        <v>10</v>
      </c>
      <c r="N12" s="7"/>
      <c r="P12" s="11">
        <v>10</v>
      </c>
      <c r="Q12" s="7">
        <v>0</v>
      </c>
    </row>
    <row r="13" spans="1:17" x14ac:dyDescent="0.2">
      <c r="J13" s="10" t="s">
        <v>6</v>
      </c>
      <c r="K13" s="10">
        <v>50</v>
      </c>
    </row>
    <row r="15" spans="1:17" x14ac:dyDescent="0.2">
      <c r="J15" s="22" t="s">
        <v>2</v>
      </c>
      <c r="K15" s="23" t="s">
        <v>21</v>
      </c>
    </row>
    <row r="16" spans="1:17" x14ac:dyDescent="0.2">
      <c r="J16" s="22"/>
      <c r="K16" s="24"/>
    </row>
    <row r="17" spans="10:11" x14ac:dyDescent="0.2">
      <c r="J17" s="7">
        <v>0</v>
      </c>
      <c r="K17" s="7">
        <v>41</v>
      </c>
    </row>
    <row r="18" spans="10:11" x14ac:dyDescent="0.2">
      <c r="J18" s="9" t="s">
        <v>9</v>
      </c>
      <c r="K18" s="7">
        <v>8</v>
      </c>
    </row>
    <row r="19" spans="10:11" x14ac:dyDescent="0.2">
      <c r="J19" s="9" t="s">
        <v>13</v>
      </c>
      <c r="K19" s="7">
        <v>1</v>
      </c>
    </row>
    <row r="20" spans="10:11" ht="15" x14ac:dyDescent="0.25">
      <c r="J20" s="8" t="s">
        <v>22</v>
      </c>
      <c r="K20" s="7">
        <v>0</v>
      </c>
    </row>
    <row r="22" spans="10:11" ht="14.45" customHeight="1" x14ac:dyDescent="0.2">
      <c r="J22" s="22" t="s">
        <v>4</v>
      </c>
      <c r="K22" s="23" t="s">
        <v>21</v>
      </c>
    </row>
    <row r="23" spans="10:11" x14ac:dyDescent="0.2">
      <c r="J23" s="22"/>
      <c r="K23" s="24"/>
    </row>
    <row r="24" spans="10:11" x14ac:dyDescent="0.2">
      <c r="J24" s="7">
        <v>0</v>
      </c>
      <c r="K24" s="7">
        <v>33</v>
      </c>
    </row>
    <row r="25" spans="10:11" x14ac:dyDescent="0.2">
      <c r="J25" s="9" t="s">
        <v>9</v>
      </c>
      <c r="K25" s="7">
        <v>16</v>
      </c>
    </row>
    <row r="26" spans="10:11" x14ac:dyDescent="0.2">
      <c r="J26" s="9" t="s">
        <v>13</v>
      </c>
      <c r="K26" s="7">
        <v>1</v>
      </c>
    </row>
    <row r="27" spans="10:11" ht="15" x14ac:dyDescent="0.25">
      <c r="J27" s="8" t="s">
        <v>20</v>
      </c>
      <c r="K27" s="7">
        <v>0</v>
      </c>
    </row>
  </sheetData>
  <mergeCells count="8">
    <mergeCell ref="J22:J23"/>
    <mergeCell ref="K22:K23"/>
    <mergeCell ref="J5:J6"/>
    <mergeCell ref="K5:K6"/>
    <mergeCell ref="J10:J11"/>
    <mergeCell ref="K10:K11"/>
    <mergeCell ref="J15:J16"/>
    <mergeCell ref="K15:K16"/>
  </mergeCells>
  <pageMargins left="0.7" right="0.7" top="0.75" bottom="0.75" header="0.3" footer="0.3"/>
  <pageSetup orientation="portrait" r:id="rId1"/>
  <ignoredErrors>
    <ignoredError sqref="J26 J19" twoDigitTextYear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9B55DA01-46E3-4CDA-AFA0-77A4E4678794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864B3B0A-2AFC-4961-80A5-A0607327096E}">
  <ds:schemaRefs>
    <ds:schemaRef ds:uri="http://www.w3.org/2001/XMLSchema"/>
    <ds:schemaRef ds:uri="http://microsoft.data.visualization.Client.Excel/1.0"/>
  </ds:schemaRefs>
</ds:datastoreItem>
</file>

<file path=customXml/itemProps3.xml><?xml version="1.0" encoding="utf-8"?>
<ds:datastoreItem xmlns:ds="http://schemas.openxmlformats.org/officeDocument/2006/customXml" ds:itemID="{99505698-2BAE-4129-B45F-74705C452571}">
  <ds:schemaRefs>
    <ds:schemaRef ds:uri="http://www.w3.org/2001/XMLSchema"/>
    <ds:schemaRef ds:uri="http://microsoft.data.visualization.Client.Excel.LState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Responses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R T</cp:lastModifiedBy>
  <dcterms:modified xsi:type="dcterms:W3CDTF">2019-12-21T09:32:28Z</dcterms:modified>
</cp:coreProperties>
</file>