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E24" i="6" l="1"/>
  <c r="E17" i="6"/>
  <c r="I8" i="6" l="1"/>
  <c r="C13" i="6" l="1"/>
  <c r="C14" i="6"/>
  <c r="C15" i="6"/>
  <c r="C16" i="6"/>
  <c r="C17" i="6"/>
  <c r="C20" i="6"/>
  <c r="C21" i="6"/>
  <c r="C22" i="6"/>
  <c r="C23" i="6"/>
  <c r="C24" i="6"/>
  <c r="E7" i="6" l="1"/>
  <c r="E10" i="6"/>
  <c r="E21" i="6"/>
  <c r="E22" i="6"/>
  <c r="E23" i="6"/>
  <c r="D7" i="6"/>
  <c r="B7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J7" i="6" s="1"/>
  <c r="K7" i="6" s="1"/>
  <c r="H8" i="6"/>
  <c r="J8" i="6" s="1"/>
  <c r="K8" i="6" s="1"/>
  <c r="H9" i="6"/>
  <c r="J9" i="6" s="1"/>
  <c r="K9" i="6" s="1"/>
  <c r="H10" i="6"/>
  <c r="J10" i="6" s="1"/>
  <c r="K10" i="6" s="1"/>
  <c r="H13" i="6"/>
  <c r="J13" i="6" s="1"/>
  <c r="K13" i="6" s="1"/>
  <c r="H14" i="6"/>
  <c r="J14" i="6" s="1"/>
  <c r="K14" i="6" s="1"/>
  <c r="H15" i="6"/>
  <c r="J15" i="6" s="1"/>
  <c r="K15" i="6" s="1"/>
  <c r="H16" i="6"/>
  <c r="J16" i="6" s="1"/>
  <c r="K16" i="6" s="1"/>
  <c r="H17" i="6"/>
  <c r="J17" i="6" s="1"/>
  <c r="K17" i="6" s="1"/>
  <c r="H20" i="6"/>
  <c r="J20" i="6" s="1"/>
  <c r="K20" i="6" s="1"/>
  <c r="H21" i="6"/>
  <c r="J21" i="6" s="1"/>
  <c r="K21" i="6" s="1"/>
  <c r="H22" i="6"/>
  <c r="J22" i="6" s="1"/>
  <c r="K22" i="6" s="1"/>
  <c r="H23" i="6"/>
  <c r="J23" i="6" s="1"/>
  <c r="K23" i="6" s="1"/>
  <c r="H24" i="6"/>
  <c r="J24" i="6" s="1"/>
  <c r="K24" i="6" s="1"/>
  <c r="H6" i="6"/>
  <c r="J6" i="6" s="1"/>
  <c r="K6" i="6" s="1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<sst xmlns="http://schemas.openxmlformats.org/spreadsheetml/2006/main" count="271" uniqueCount="142">
  <si>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</si>
  <si>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</si>
  <si>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</si>
  <si>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</si>
  <si>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</si>
  <si>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</si>
  <si>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</si>
  <si>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</si>
  <si>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</si>
  <si>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</si>
  <si>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</si>
  <si>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</si>
  <si>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</si>
  <si>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</si>
  <si>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</si>
  <si>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</si>
  <si>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</si>
  <si>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</si>
  <si>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</si>
  <si>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</si>
  <si>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</si>
  <si>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</si>
  <si>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</si>
  <si>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</si>
  <si>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</si>
  <si>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</si>
  <si>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</si>
  <si>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</si>
  <si>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</si>
  <si>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</si>
  <si>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</si>
  <si>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</si>
  <si>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</si>
  <si>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</si>
  <si>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</si>
  <si>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</si>
  <si>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</si>
  <si>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</si>
  <si>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</si>
  <si>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</si>
  <si>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</si>
  <si>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</si>
  <si>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</si>
  <si>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</si>
  <si>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</si>
  <si>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</si>
  <si>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</si>
  <si>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</si>
  <si>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</si>
  <si>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</si>
  <si>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</si>
  <si>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</si>
  <si>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</si>
  <si>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</si>
  <si>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</si>
  <si>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</si>
  <si>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</si>
  <si>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</si>
  <si>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</si>
  <si>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</si>
  <si>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</si>
  <si>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</si>
  <si>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</si>
  <si>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</si>
  <si>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</si>
  <si>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</si>
  <si>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</si>
  <si>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</si>
  <si>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</si>
  <si>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</si>
  <si>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</si>
  <si>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</si>
  <si>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</si>
  <si>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</si>
  <si>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</si>
  <si>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</si>
  <si>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</si>
  <si>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</si>
  <si>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</si>
  <si>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</si>
  <si>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</si>
  <si>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</si>
  <si>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</si>
  <si>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</si>
  <si>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</si>
  <si>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</si>
  <si>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</si>
  <si>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</si>
  <si>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</si>
  <si>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</si>
  <si>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</si>
  <si>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</si>
  <si>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</si>
  <si>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</si>
  <si>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</si>
  <si>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</si>
  <si>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</si>
  <si>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</si>
  <si>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</si>
  <si>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</si>
  <si>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</si>
  <si>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</si>
  <si>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</si>
  <si>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</si>
  <si>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</si>
  <si>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</si>
  <si>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</si>
  <si>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</si>
  <si>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</si>
  <si>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</si>
  <si>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</si>
  <si>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</si>
  <si>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</si>
  <si>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</si>
  <si>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</si>
  <si>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</si>
  <si>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</si>
  <si>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</si>
  <si>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</si>
  <si>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</si>
  <si>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</si>
  <si>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</si>
  <si>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</si>
  <si>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</si>
  <si>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</si>
  <si>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</si>
  <si>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</si>
  <si>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</si>
  <si>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</si>
  <si>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</si>
  <si>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</si>
  <si>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</si>
  <si>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</si>
  <si>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</si>
  <si>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</si>
  <si>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</si>
  <si>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</si>
  <si>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</si>
  <si>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</si>
  <si>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</si>
  <si>
    <t>SVRG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</si>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</sst>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0" xfId="0" applyNumberFormat="1" applyFont="1" applyFill="1"/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0.29199999999999998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3.9350000000000001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6" t="s">
        <v>35</v>
      </c>
      <c r="C1" s="56"/>
      <c r="D1" s="22"/>
      <c r="E1" s="58" t="s">
        <v>98</v>
      </c>
      <c r="F1" s="58"/>
      <c r="G1" s="57" t="s">
        <v>95</v>
      </c>
      <c r="H1" s="57"/>
      <c r="I1" s="57" t="s">
        <v>97</v>
      </c>
      <c r="J1" s="57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4" sqref="B14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137</v>
      </c>
      <c r="D4" t="s">
        <v>138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T9" sqref="T9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customWidth="1"/>
    <col min="6" max="6" width="11.21875" style="28" customWidth="1"/>
    <col min="7" max="7" width="2.88671875" style="28" customWidth="1"/>
    <col min="8" max="9" width="7.5546875" style="32" customWidth="1"/>
    <col min="10" max="11" width="8.77734375" style="32" customWidth="1"/>
    <col min="12" max="12" width="3" style="31" customWidth="1"/>
    <col min="13" max="17" width="8.109375" style="24" customWidth="1"/>
    <col min="18" max="18" width="6.6640625" style="24" customWidth="1"/>
    <col min="19" max="20" width="8.33203125" style="24" customWidth="1"/>
    <col min="21" max="21" width="2.109375" style="24" customWidth="1"/>
    <col min="22" max="23" width="7" style="11" customWidth="1"/>
    <col min="24" max="24" width="8" style="11" customWidth="1"/>
    <col min="25" max="26" width="7" style="11" customWidth="1"/>
    <col min="27" max="27" width="7.44140625" style="11" customWidth="1"/>
  </cols>
  <sheetData>
    <row r="1" spans="1:27" x14ac:dyDescent="0.3">
      <c r="A1" s="11" t="s">
        <v>88</v>
      </c>
      <c r="B1" s="59" t="s">
        <v>35</v>
      </c>
      <c r="C1" s="59"/>
      <c r="D1" s="59"/>
      <c r="E1" s="27"/>
      <c r="F1" s="53"/>
      <c r="G1" s="27"/>
      <c r="H1" s="62" t="s">
        <v>98</v>
      </c>
      <c r="I1" s="62"/>
      <c r="J1" s="62"/>
      <c r="K1" s="62"/>
      <c r="L1" s="30"/>
      <c r="M1" s="61" t="s">
        <v>83</v>
      </c>
      <c r="N1" s="61"/>
      <c r="O1" s="61"/>
      <c r="P1" s="55"/>
      <c r="Q1" s="61" t="s">
        <v>103</v>
      </c>
      <c r="R1" s="61"/>
      <c r="S1" s="61"/>
      <c r="T1" s="61"/>
      <c r="U1" s="26"/>
      <c r="V1" s="60" t="s">
        <v>84</v>
      </c>
      <c r="W1" s="60"/>
      <c r="X1" s="60"/>
      <c r="Y1" s="60" t="s">
        <v>104</v>
      </c>
      <c r="Z1" s="60"/>
      <c r="AA1" s="60"/>
    </row>
    <row r="2" spans="1:27" s="1" customFormat="1" x14ac:dyDescent="0.3">
      <c r="A2" s="12" t="s">
        <v>0</v>
      </c>
      <c r="B2" s="27" t="s">
        <v>102</v>
      </c>
      <c r="C2" s="27" t="s">
        <v>36</v>
      </c>
      <c r="D2" s="27" t="s">
        <v>139</v>
      </c>
      <c r="E2" s="27" t="s">
        <v>132</v>
      </c>
      <c r="F2" s="53" t="s">
        <v>140</v>
      </c>
      <c r="G2" s="27"/>
      <c r="H2" s="33" t="s">
        <v>102</v>
      </c>
      <c r="I2" s="33" t="s">
        <v>36</v>
      </c>
      <c r="J2" s="44" t="s">
        <v>139</v>
      </c>
      <c r="K2" s="53" t="s">
        <v>140</v>
      </c>
      <c r="L2" s="30"/>
      <c r="M2" s="27" t="s">
        <v>102</v>
      </c>
      <c r="N2" s="26" t="s">
        <v>36</v>
      </c>
      <c r="O2" s="44" t="s">
        <v>121</v>
      </c>
      <c r="P2" s="53" t="s">
        <v>140</v>
      </c>
      <c r="Q2" s="27" t="s">
        <v>102</v>
      </c>
      <c r="R2" s="26" t="s">
        <v>36</v>
      </c>
      <c r="S2" s="44" t="s">
        <v>139</v>
      </c>
      <c r="T2" s="1" t="s">
        <v>140</v>
      </c>
      <c r="U2" s="26"/>
      <c r="V2" s="27" t="s">
        <v>102</v>
      </c>
      <c r="W2" s="12" t="s">
        <v>36</v>
      </c>
      <c r="X2" s="44" t="s">
        <v>121</v>
      </c>
      <c r="Y2" s="27" t="s">
        <v>102</v>
      </c>
      <c r="Z2" s="12" t="s">
        <v>36</v>
      </c>
      <c r="AA2" s="43" t="s">
        <v>121</v>
      </c>
    </row>
    <row r="3" spans="1:27" s="15" customFormat="1" x14ac:dyDescent="0.3">
      <c r="A3" s="32" t="s">
        <v>106</v>
      </c>
      <c r="B3" s="32"/>
      <c r="C3" s="32"/>
      <c r="D3" s="32"/>
      <c r="E3" s="32"/>
      <c r="F3" s="32"/>
      <c r="G3" s="32"/>
      <c r="H3" s="32">
        <v>500</v>
      </c>
      <c r="I3" s="32">
        <v>5000</v>
      </c>
      <c r="J3" s="32">
        <v>5000</v>
      </c>
      <c r="K3" s="32"/>
      <c r="L3" s="36"/>
      <c r="M3" s="32"/>
      <c r="N3" s="32"/>
      <c r="O3" s="32"/>
      <c r="P3" s="32"/>
      <c r="Q3" s="32"/>
      <c r="R3" s="32"/>
      <c r="S3" s="32"/>
      <c r="U3" s="32"/>
      <c r="V3" s="32"/>
      <c r="W3" s="32"/>
      <c r="X3" s="32"/>
      <c r="Y3" s="32"/>
      <c r="Z3" s="32"/>
      <c r="AA3" s="32"/>
    </row>
    <row r="5" spans="1:27" x14ac:dyDescent="0.3">
      <c r="A5" s="11" t="s">
        <v>99</v>
      </c>
      <c r="B5" s="59" t="s">
        <v>100</v>
      </c>
      <c r="C5" s="59"/>
      <c r="D5" s="59"/>
      <c r="E5" s="27"/>
      <c r="F5" s="53"/>
      <c r="G5" s="27"/>
    </row>
    <row r="6" spans="1:27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>
        <v>1.2579</v>
      </c>
      <c r="G6" s="28"/>
      <c r="H6" s="32">
        <v>500</v>
      </c>
      <c r="I6" s="32">
        <v>2473</v>
      </c>
      <c r="J6" s="32">
        <v>2474</v>
      </c>
      <c r="K6" s="32">
        <v>587</v>
      </c>
      <c r="L6" s="31"/>
      <c r="M6" s="24">
        <v>7.2293000000000003</v>
      </c>
      <c r="N6" s="24">
        <v>1.8E-3</v>
      </c>
      <c r="O6" s="24">
        <v>4.4000000000000003E-3</v>
      </c>
      <c r="P6" s="24">
        <v>4.4999999999999997E-3</v>
      </c>
      <c r="Q6" s="24">
        <v>7.8907999999999996</v>
      </c>
      <c r="R6" s="24">
        <v>2.8999999999999998E-3</v>
      </c>
      <c r="S6" s="24">
        <v>5.1000000000000004E-3</v>
      </c>
      <c r="T6" s="25">
        <v>5.5999999999999999E-3</v>
      </c>
      <c r="U6" s="24"/>
      <c r="V6" s="24"/>
      <c r="W6" s="24"/>
      <c r="X6" s="24"/>
      <c r="Y6" s="24"/>
      <c r="Z6" s="24"/>
      <c r="AA6" s="24"/>
    </row>
    <row r="7" spans="1:27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>
        <v>1.4046000000000001</v>
      </c>
      <c r="G7" s="28"/>
      <c r="H7" s="32">
        <v>500</v>
      </c>
      <c r="I7" s="34">
        <v>915</v>
      </c>
      <c r="J7" s="34">
        <v>4489</v>
      </c>
      <c r="K7" s="34">
        <v>121</v>
      </c>
      <c r="L7" s="31"/>
      <c r="M7" s="24">
        <v>1.8077000000000001</v>
      </c>
      <c r="N7" s="24">
        <v>1.2999999999999999E-3</v>
      </c>
      <c r="O7" s="24">
        <v>1.8E-3</v>
      </c>
      <c r="P7" s="24">
        <v>2E-3</v>
      </c>
      <c r="Q7" s="24">
        <v>2.0920000000000001</v>
      </c>
      <c r="R7" s="24">
        <v>2.3999999999999998E-3</v>
      </c>
      <c r="S7" s="24">
        <v>2.3999999999999998E-3</v>
      </c>
      <c r="T7" s="25">
        <v>4.5999999999999999E-3</v>
      </c>
      <c r="U7" s="24"/>
      <c r="V7" s="24"/>
      <c r="W7" s="24"/>
      <c r="X7" s="24"/>
      <c r="Y7" s="24"/>
      <c r="Z7" s="24"/>
      <c r="AA7" s="24"/>
    </row>
    <row r="8" spans="1:27" s="25" customFormat="1" x14ac:dyDescent="0.3">
      <c r="A8" s="24" t="s">
        <v>25</v>
      </c>
      <c r="B8" s="28">
        <v>0.29849999999999999</v>
      </c>
      <c r="C8" s="28">
        <v>0.29799999999999999</v>
      </c>
      <c r="D8" s="54">
        <v>0.29899999999999999</v>
      </c>
      <c r="E8" s="28">
        <f t="shared" si="0"/>
        <v>1.0000000000000009E-3</v>
      </c>
      <c r="F8" s="28">
        <v>1.0246</v>
      </c>
      <c r="G8" s="28"/>
      <c r="H8" s="32">
        <v>500</v>
      </c>
      <c r="I8" s="32">
        <v>4144</v>
      </c>
      <c r="J8" s="32">
        <v>4145</v>
      </c>
      <c r="K8" s="32">
        <v>1887</v>
      </c>
      <c r="L8" s="31"/>
      <c r="M8" s="24">
        <v>2.0480999999999998</v>
      </c>
      <c r="N8" s="24">
        <v>1.6999999999999999E-3</v>
      </c>
      <c r="O8" s="24">
        <v>3.2000000000000002E-3</v>
      </c>
      <c r="P8" s="24">
        <v>3.3999999999999998E-3</v>
      </c>
      <c r="Q8" s="24">
        <v>2.3018999999999998</v>
      </c>
      <c r="R8" s="24">
        <v>2.7000000000000001E-3</v>
      </c>
      <c r="S8" s="24">
        <v>4.1999999999999997E-3</v>
      </c>
      <c r="T8" s="25">
        <v>5.1999999999999998E-3</v>
      </c>
      <c r="U8" s="24"/>
      <c r="V8" s="24"/>
      <c r="W8" s="24"/>
      <c r="X8" s="24"/>
      <c r="Y8" s="24"/>
      <c r="Z8" s="24"/>
      <c r="AA8" s="24"/>
    </row>
    <row r="9" spans="1:27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>
        <v>43.808500000000002</v>
      </c>
      <c r="G9" s="28"/>
      <c r="H9" s="32">
        <v>500</v>
      </c>
      <c r="I9" s="34">
        <v>1862</v>
      </c>
      <c r="J9" s="34">
        <v>1357</v>
      </c>
      <c r="K9" s="34">
        <v>954</v>
      </c>
      <c r="L9" s="31"/>
      <c r="M9" s="24">
        <v>6.2801</v>
      </c>
      <c r="N9" s="24">
        <v>1.4E-3</v>
      </c>
      <c r="O9" s="24">
        <v>3.5000000000000001E-3</v>
      </c>
      <c r="P9" s="24">
        <v>3.5999999999999999E-3</v>
      </c>
      <c r="Q9" s="24">
        <v>7.0240999999999998</v>
      </c>
      <c r="R9" s="24">
        <v>2.3E-3</v>
      </c>
      <c r="S9" s="24">
        <v>3.3999999999999998E-3</v>
      </c>
      <c r="T9" s="25">
        <v>4.7000000000000002E-3</v>
      </c>
      <c r="U9" s="24"/>
      <c r="V9" s="24"/>
      <c r="W9" s="24"/>
      <c r="X9" s="24"/>
      <c r="Y9" s="24"/>
      <c r="Z9" s="24"/>
      <c r="AA9" s="24"/>
    </row>
    <row r="10" spans="1:27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>
        <v>0.84350000000000003</v>
      </c>
      <c r="G10" s="28"/>
      <c r="H10" s="32">
        <v>500</v>
      </c>
      <c r="I10" s="32">
        <v>3856</v>
      </c>
      <c r="J10" s="32">
        <v>3857</v>
      </c>
      <c r="K10" s="32">
        <v>270</v>
      </c>
      <c r="L10" s="31"/>
      <c r="M10" s="24">
        <v>4.0510999999999999</v>
      </c>
      <c r="N10" s="24">
        <v>1.1999999999999999E-3</v>
      </c>
      <c r="O10" s="24">
        <v>2.8E-3</v>
      </c>
      <c r="P10" s="24">
        <v>2.8E-3</v>
      </c>
      <c r="Q10" s="24">
        <v>4.2845000000000004</v>
      </c>
      <c r="R10" s="24">
        <v>2.2000000000000001E-3</v>
      </c>
      <c r="S10" s="24">
        <v>3.0000000000000001E-3</v>
      </c>
      <c r="T10" s="25">
        <v>3.0999999999999999E-3</v>
      </c>
      <c r="U10" s="24"/>
      <c r="V10" s="24"/>
      <c r="W10" s="24"/>
      <c r="X10" s="24"/>
      <c r="Y10" s="24"/>
      <c r="Z10" s="24"/>
      <c r="AA10" s="24"/>
    </row>
    <row r="12" spans="1:27" x14ac:dyDescent="0.3">
      <c r="A12" s="11" t="s">
        <v>91</v>
      </c>
      <c r="B12" s="59" t="s">
        <v>101</v>
      </c>
      <c r="C12" s="59"/>
      <c r="D12" s="59"/>
    </row>
    <row r="13" spans="1:27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F13" s="28">
        <v>-6.7100000000000007E-2</v>
      </c>
      <c r="H13" s="32">
        <v>500</v>
      </c>
      <c r="I13" s="32">
        <v>1867</v>
      </c>
      <c r="J13" s="32">
        <v>1868</v>
      </c>
      <c r="K13" s="32">
        <v>4228</v>
      </c>
      <c r="M13" s="24">
        <v>38.302199999999999</v>
      </c>
      <c r="N13" s="24">
        <v>3.3E-3</v>
      </c>
      <c r="O13" s="24">
        <v>1.5800000000000002E-2</v>
      </c>
      <c r="P13" s="24">
        <v>1.35E-2</v>
      </c>
      <c r="Q13" s="24">
        <v>40.990699999999997</v>
      </c>
      <c r="R13" s="24">
        <v>5.3E-3</v>
      </c>
      <c r="S13" s="24">
        <v>1.2500000000000001E-2</v>
      </c>
      <c r="T13" s="24">
        <v>7.6E-3</v>
      </c>
    </row>
    <row r="14" spans="1:27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F14" s="28" t="s">
        <v>141</v>
      </c>
      <c r="H14" s="32">
        <v>500</v>
      </c>
      <c r="I14" s="32">
        <v>1485</v>
      </c>
      <c r="J14" s="32">
        <v>1486</v>
      </c>
      <c r="K14" s="32">
        <v>1331</v>
      </c>
      <c r="M14" s="24">
        <v>20.59</v>
      </c>
      <c r="N14" s="24">
        <v>2.5000000000000001E-3</v>
      </c>
      <c r="O14" s="24">
        <v>8.9999999999999993E-3</v>
      </c>
      <c r="P14" s="24">
        <v>7.3000000000000001E-3</v>
      </c>
      <c r="Q14" s="24">
        <v>23.676300000000001</v>
      </c>
      <c r="R14" s="24">
        <v>5.8999999999999999E-3</v>
      </c>
      <c r="S14" s="24">
        <v>1.0699999999999999E-2</v>
      </c>
      <c r="T14" s="24">
        <v>5.7000000000000002E-3</v>
      </c>
    </row>
    <row r="15" spans="1:27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F15" s="28">
        <v>-0.1547</v>
      </c>
      <c r="H15" s="32">
        <v>500</v>
      </c>
      <c r="I15" s="32">
        <v>248</v>
      </c>
      <c r="J15" s="32">
        <v>249</v>
      </c>
      <c r="K15" s="32">
        <v>4016</v>
      </c>
      <c r="M15" s="24">
        <v>8.3247999999999998</v>
      </c>
      <c r="N15" s="24">
        <v>3.3E-3</v>
      </c>
      <c r="O15" s="24">
        <v>7.7000000000000002E-3</v>
      </c>
      <c r="P15" s="24">
        <v>6.6E-3</v>
      </c>
      <c r="Q15" s="24">
        <v>8.548</v>
      </c>
      <c r="R15" s="24">
        <v>7.4999999999999997E-3</v>
      </c>
      <c r="S15" s="24">
        <v>1.0999999999999999E-2</v>
      </c>
      <c r="T15" s="24">
        <v>7.3000000000000001E-3</v>
      </c>
    </row>
    <row r="16" spans="1:27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F16" s="28">
        <v>-7.6600000000000001E-2</v>
      </c>
      <c r="H16" s="32">
        <v>500</v>
      </c>
      <c r="I16" s="32">
        <v>916</v>
      </c>
      <c r="J16" s="32">
        <v>917</v>
      </c>
      <c r="K16" s="32">
        <v>1530</v>
      </c>
      <c r="M16" s="24">
        <v>33.615400000000001</v>
      </c>
      <c r="N16" s="24">
        <v>2.5000000000000001E-3</v>
      </c>
      <c r="O16" s="24">
        <v>1.26E-2</v>
      </c>
      <c r="P16" s="24">
        <v>1.06E-2</v>
      </c>
      <c r="Q16" s="24">
        <v>37.056399999999996</v>
      </c>
      <c r="R16" s="24">
        <v>5.3E-3</v>
      </c>
      <c r="S16" s="24">
        <v>1.0500000000000001E-2</v>
      </c>
      <c r="T16" s="24">
        <v>6.1999999999999998E-3</v>
      </c>
    </row>
    <row r="17" spans="1:20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F17" s="28">
        <v>-4.0899999999999999E-2</v>
      </c>
      <c r="H17" s="32">
        <v>500</v>
      </c>
      <c r="I17" s="32">
        <v>3459</v>
      </c>
      <c r="J17" s="32">
        <v>3460</v>
      </c>
      <c r="K17" s="32">
        <v>3259</v>
      </c>
      <c r="M17" s="24">
        <v>19.432700000000001</v>
      </c>
      <c r="N17" s="24">
        <v>2.2000000000000001E-3</v>
      </c>
      <c r="O17" s="24">
        <v>8.8000000000000005E-3</v>
      </c>
      <c r="P17" s="24">
        <v>7.4999999999999997E-3</v>
      </c>
      <c r="Q17" s="24">
        <v>21.774699999999999</v>
      </c>
      <c r="R17" s="24">
        <v>3.8E-3</v>
      </c>
      <c r="S17" s="24">
        <v>7.7999999999999996E-3</v>
      </c>
      <c r="T17" s="24">
        <v>4.4000000000000003E-3</v>
      </c>
    </row>
    <row r="19" spans="1:20" x14ac:dyDescent="0.3">
      <c r="A19" s="11" t="s">
        <v>92</v>
      </c>
      <c r="B19" s="59" t="s">
        <v>100</v>
      </c>
      <c r="C19" s="59"/>
      <c r="D19" s="59"/>
    </row>
    <row r="20" spans="1:20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F20" s="28">
        <v>-6.5495999999999999</v>
      </c>
      <c r="H20" s="32">
        <v>500</v>
      </c>
      <c r="I20" s="32">
        <v>2487</v>
      </c>
      <c r="J20" s="32">
        <v>2488</v>
      </c>
      <c r="K20" s="32">
        <v>4739</v>
      </c>
      <c r="M20" s="24">
        <v>11.6623</v>
      </c>
      <c r="N20" s="24">
        <v>1.9E-3</v>
      </c>
      <c r="O20" s="24">
        <v>5.7999999999999996E-3</v>
      </c>
      <c r="P20" s="24">
        <v>5.5999999999999999E-3</v>
      </c>
      <c r="Q20" s="24">
        <v>12.8986</v>
      </c>
      <c r="R20" s="24">
        <v>3.5000000000000001E-3</v>
      </c>
      <c r="S20" s="24">
        <v>7.0000000000000001E-3</v>
      </c>
      <c r="T20" s="24">
        <v>5.0000000000000001E-3</v>
      </c>
    </row>
    <row r="21" spans="1:20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F21" s="28">
        <v>-7.1139999999999999</v>
      </c>
      <c r="H21" s="32">
        <v>500</v>
      </c>
      <c r="I21" s="32">
        <v>4805</v>
      </c>
      <c r="J21" s="32">
        <v>4806</v>
      </c>
      <c r="K21" s="32">
        <v>4801</v>
      </c>
      <c r="M21" s="24">
        <v>2.1789999999999998</v>
      </c>
      <c r="N21" s="24">
        <v>1.1999999999999999E-3</v>
      </c>
      <c r="O21" s="24">
        <v>1.8E-3</v>
      </c>
      <c r="P21" s="24">
        <v>1.8E-3</v>
      </c>
      <c r="Q21" s="24">
        <v>2.6392000000000002</v>
      </c>
      <c r="R21" s="24">
        <v>2.0999999999999999E-3</v>
      </c>
      <c r="S21" s="24">
        <v>2.3999999999999998E-3</v>
      </c>
      <c r="T21" s="24">
        <v>2.3999999999999998E-3</v>
      </c>
    </row>
    <row r="22" spans="1:20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F22" s="28">
        <v>-2.0003000000000002</v>
      </c>
      <c r="H22" s="32">
        <v>500</v>
      </c>
      <c r="I22" s="32">
        <v>1137</v>
      </c>
      <c r="J22" s="32">
        <v>1138</v>
      </c>
      <c r="K22" s="32">
        <v>4016</v>
      </c>
      <c r="M22" s="24">
        <v>2.6092</v>
      </c>
      <c r="N22" s="24">
        <v>1.8E-3</v>
      </c>
      <c r="O22" s="24">
        <v>3.3999999999999998E-3</v>
      </c>
      <c r="P22" s="24">
        <v>3.3E-3</v>
      </c>
      <c r="Q22" s="24">
        <v>3.0699000000000001</v>
      </c>
      <c r="R22" s="24">
        <v>3.0000000000000001E-3</v>
      </c>
      <c r="S22" s="24">
        <v>4.7000000000000002E-3</v>
      </c>
      <c r="T22" s="24">
        <v>4.3E-3</v>
      </c>
    </row>
    <row r="23" spans="1:20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F23" s="28">
        <v>-8.6523000000000003</v>
      </c>
      <c r="H23" s="32">
        <v>500</v>
      </c>
      <c r="I23" s="34">
        <v>4838</v>
      </c>
      <c r="J23" s="34">
        <v>470</v>
      </c>
      <c r="K23" s="34">
        <v>4928</v>
      </c>
      <c r="M23" s="24">
        <v>7.2591999999999999</v>
      </c>
      <c r="N23" s="24">
        <v>1.4E-3</v>
      </c>
      <c r="O23" s="24">
        <v>3.7000000000000002E-3</v>
      </c>
      <c r="P23" s="24">
        <v>3.5999999999999999E-3</v>
      </c>
      <c r="Q23" s="24">
        <v>8.2581000000000007</v>
      </c>
      <c r="R23" s="24">
        <v>2.3999999999999998E-3</v>
      </c>
      <c r="S23" s="24">
        <v>4.1999999999999997E-3</v>
      </c>
      <c r="T23" s="24">
        <v>3.5000000000000001E-3</v>
      </c>
    </row>
    <row r="24" spans="1:20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F24" s="28">
        <v>-12.7331</v>
      </c>
      <c r="H24" s="32">
        <v>500</v>
      </c>
      <c r="I24" s="32">
        <v>4773</v>
      </c>
      <c r="J24" s="32">
        <v>4774</v>
      </c>
      <c r="K24" s="32">
        <v>4733</v>
      </c>
      <c r="M24" s="24">
        <v>4.6547000000000001</v>
      </c>
      <c r="N24" s="24">
        <v>1.1999999999999999E-3</v>
      </c>
      <c r="O24" s="24">
        <v>3.0000000000000001E-3</v>
      </c>
      <c r="P24" s="24">
        <v>2.8999999999999998E-3</v>
      </c>
      <c r="Q24" s="24">
        <v>4.8853999999999997</v>
      </c>
      <c r="R24" s="24">
        <v>1.8E-3</v>
      </c>
      <c r="S24" s="24">
        <v>3.3E-3</v>
      </c>
      <c r="T24" s="24">
        <v>3.0999999999999999E-3</v>
      </c>
    </row>
  </sheetData>
  <mergeCells count="9">
    <mergeCell ref="B5:D5"/>
    <mergeCell ref="B12:D12"/>
    <mergeCell ref="B19:D19"/>
    <mergeCell ref="Y1:AA1"/>
    <mergeCell ref="B1:D1"/>
    <mergeCell ref="V1:X1"/>
    <mergeCell ref="M1:O1"/>
    <mergeCell ref="Q1:T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8" sqref="E8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63" t="s">
        <v>135</v>
      </c>
      <c r="C1" s="64" t="s">
        <v>108</v>
      </c>
      <c r="D1" s="64" t="s">
        <v>109</v>
      </c>
      <c r="E1" s="57" t="s">
        <v>110</v>
      </c>
      <c r="F1" s="57"/>
      <c r="G1" s="58" t="s">
        <v>105</v>
      </c>
      <c r="H1" s="58"/>
      <c r="I1" s="67" t="s">
        <v>116</v>
      </c>
      <c r="J1" s="67"/>
      <c r="K1" s="65" t="s">
        <v>134</v>
      </c>
    </row>
    <row r="2" spans="1:11" s="17" customFormat="1" x14ac:dyDescent="0.3">
      <c r="A2" s="16"/>
      <c r="B2" s="63"/>
      <c r="C2" s="64"/>
      <c r="D2" s="64"/>
      <c r="E2" s="20" t="s">
        <v>36</v>
      </c>
      <c r="F2" s="50" t="s">
        <v>139</v>
      </c>
      <c r="G2" s="23" t="s">
        <v>36</v>
      </c>
      <c r="H2" s="42" t="s">
        <v>139</v>
      </c>
      <c r="I2" s="39" t="s">
        <v>36</v>
      </c>
      <c r="J2" s="52" t="s">
        <v>139</v>
      </c>
      <c r="K2" s="66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7" t="s">
        <v>100</v>
      </c>
      <c r="F5" s="57"/>
    </row>
    <row r="6" spans="1:11" x14ac:dyDescent="0.3">
      <c r="A6" s="24" t="s">
        <v>79</v>
      </c>
      <c r="B6" s="25">
        <f>approx!S6/approx!R6</f>
        <v>1.7586206896551726</v>
      </c>
      <c r="C6" s="15">
        <f>MAX(0, (approx!S6*(approx!J6-1)+approx!Q6)/approx!R6-approx!I6)</f>
        <v>4597.0344827586214</v>
      </c>
      <c r="D6" s="45">
        <f>approx!I6+C6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approx!J6</f>
        <v>2474</v>
      </c>
      <c r="I6" s="40" t="s">
        <v>122</v>
      </c>
      <c r="J6" s="25">
        <f>H6*approx!S6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approx!O7/approx!N7</f>
        <v>1.3846153846153846</v>
      </c>
      <c r="C7" s="15">
        <f>MAX(0, (approx!S7*(approx!J7-1)+approx!Q7)/approx!R7-approx!I7)</f>
        <v>4444.666666666667</v>
      </c>
      <c r="D7" s="45">
        <f>approx!I7+C7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approx!J7</f>
        <v>4489</v>
      </c>
      <c r="I7" s="40" t="s">
        <v>128</v>
      </c>
      <c r="J7" s="25">
        <f>H7*approx!S7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approx!S8/approx!R8</f>
        <v>1.5555555555555554</v>
      </c>
      <c r="C8" s="15">
        <f>MAX(0, (approx!S8*(approx!J8-1)+approx!Q8)/approx!R8-approx!I8)</f>
        <v>3154.7777777777765</v>
      </c>
      <c r="D8" s="45">
        <f>approx!I8+C8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approx!J8</f>
        <v>4145</v>
      </c>
      <c r="I8" s="25">
        <f>approx!R8*G8</f>
        <v>13.9131</v>
      </c>
      <c r="J8" s="25">
        <f>H8*approx!S8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approx!S9/approx!R9</f>
        <v>1.4782608695652173</v>
      </c>
      <c r="C9" s="15">
        <f>MAX(0, (approx!S9*(approx!J9-1)+approx!Q9)/approx!R9-approx!I9)</f>
        <v>3196.478260869565</v>
      </c>
      <c r="D9" s="45">
        <f>approx!I9+C9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approx!J9</f>
        <v>1357</v>
      </c>
      <c r="I9" s="40" t="s">
        <v>124</v>
      </c>
      <c r="J9" s="25">
        <f>H9*approx!S9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approx!S10/approx!R10</f>
        <v>1.3636363636363635</v>
      </c>
      <c r="C10" s="15">
        <f>MAX(0, (approx!S10*(approx!J10-1)+approx!Q10)/approx!R10-approx!I10)</f>
        <v>3349.6818181818171</v>
      </c>
      <c r="D10" s="45">
        <f>approx!I10+C10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approx!J10</f>
        <v>3857</v>
      </c>
      <c r="I10" s="40" t="s">
        <v>123</v>
      </c>
      <c r="J10" s="25">
        <f>H10*approx!S10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7" t="s">
        <v>101</v>
      </c>
      <c r="F12" s="57"/>
    </row>
    <row r="13" spans="1:11" x14ac:dyDescent="0.3">
      <c r="A13" s="24" t="s">
        <v>79</v>
      </c>
      <c r="B13" s="25">
        <f>approx!S13/approx!R13</f>
        <v>2.358490566037736</v>
      </c>
      <c r="C13" s="15">
        <f>MAX(0, (approx!S13*(approx!J13-1)+approx!Q13)/approx!R13-approx!I13)</f>
        <v>10270.396226415094</v>
      </c>
      <c r="D13" s="45">
        <f>approx!I13+C13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approx!J13</f>
        <v>1868</v>
      </c>
      <c r="I13" s="40" t="s">
        <v>125</v>
      </c>
      <c r="J13" s="25">
        <f>H13*approx!S13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approx!S14/approx!R14</f>
        <v>1.8135593220338984</v>
      </c>
      <c r="C14" s="15">
        <f>MAX(0, (approx!S14*(approx!J14-1)+approx!Q14)/approx!R14-approx!I14)</f>
        <v>5221.0677966101703</v>
      </c>
      <c r="D14" s="45">
        <f>approx!I14+C14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approx!J14</f>
        <v>1486</v>
      </c>
      <c r="I14" s="40" t="s">
        <v>126</v>
      </c>
      <c r="J14" s="25">
        <f>H14*approx!S14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approx!S15/approx!R15</f>
        <v>1.4666666666666666</v>
      </c>
      <c r="C15" s="15">
        <f>MAX(0, (approx!S15*(approx!J15-1)+approx!Q15)/approx!R15-approx!I15)</f>
        <v>1255.4666666666667</v>
      </c>
      <c r="D15" s="49">
        <f>approx!I15+C15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approx!J15</f>
        <v>249</v>
      </c>
      <c r="I15" s="40" t="s">
        <v>127</v>
      </c>
      <c r="J15" s="25">
        <f>H15*approx!S15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approx!S16/approx!R16</f>
        <v>1.9811320754716981</v>
      </c>
      <c r="C16" s="15">
        <f>MAX(0, (approx!S16*(approx!J16-1)+approx!Q16)/approx!R16-approx!I16)</f>
        <v>7890.4905660377353</v>
      </c>
      <c r="D16" s="45">
        <f>approx!I16+C16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approx!J16</f>
        <v>917</v>
      </c>
      <c r="I16" s="40" t="s">
        <v>125</v>
      </c>
      <c r="J16" s="25">
        <f>H16*approx!S16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approx!S17/approx!R17</f>
        <v>2.0526315789473681</v>
      </c>
      <c r="C17" s="15">
        <f>MAX(0, (approx!S17*(approx!J17-1)+approx!Q17)/approx!R17-approx!I17)</f>
        <v>9371.2368421052633</v>
      </c>
      <c r="D17" s="45">
        <f>approx!I17+C17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approx!J17</f>
        <v>3460</v>
      </c>
      <c r="I17" s="40" t="s">
        <v>118</v>
      </c>
      <c r="J17" s="25">
        <f>H17*approx!S17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7" t="s">
        <v>100</v>
      </c>
      <c r="F19" s="57"/>
    </row>
    <row r="20" spans="1:11" x14ac:dyDescent="0.3">
      <c r="A20" s="24" t="s">
        <v>79</v>
      </c>
      <c r="B20" s="25">
        <f>approx!S20/approx!R20</f>
        <v>2</v>
      </c>
      <c r="C20" s="15">
        <f>MAX(0, (approx!S20*(approx!J20-1)+approx!Q20)/approx!R20-approx!I20)</f>
        <v>6172.3142857142866</v>
      </c>
      <c r="D20" s="45">
        <f>approx!I20+C20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approx!J20</f>
        <v>2488</v>
      </c>
      <c r="I20" s="40" t="s">
        <v>130</v>
      </c>
      <c r="J20" s="25">
        <f>H20*approx!S20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approx!S21/approx!R21</f>
        <v>1.1428571428571428</v>
      </c>
      <c r="C21" s="15">
        <f>MAX(0, (approx!S21*(approx!J21-1)+approx!Q21)/approx!R21-approx!I21)</f>
        <v>1943.1904761904761</v>
      </c>
      <c r="D21" s="45">
        <f>approx!I21+C21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approx!J21</f>
        <v>4806</v>
      </c>
      <c r="I21" s="40" t="s">
        <v>119</v>
      </c>
      <c r="J21" s="25">
        <f>H21*approx!S21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approx!S22/approx!R22</f>
        <v>1.5666666666666667</v>
      </c>
      <c r="C22" s="15">
        <f>MAX(0, (approx!S22*(approx!J22-1)+approx!Q22)/approx!R22-approx!I22)</f>
        <v>1667.6</v>
      </c>
      <c r="D22" s="49">
        <f>approx!I22+C22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approx!J22</f>
        <v>1138</v>
      </c>
      <c r="I22" s="40" t="s">
        <v>129</v>
      </c>
      <c r="J22" s="25">
        <f>H22*approx!S22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approx!S23/approx!R23</f>
        <v>1.75</v>
      </c>
      <c r="C23" s="15">
        <f>MAX(0, (approx!S23*(approx!J23-1)+approx!Q23)/approx!R23-approx!I23)</f>
        <v>0</v>
      </c>
      <c r="D23" s="49">
        <f>approx!I23+C23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approx!J23</f>
        <v>470</v>
      </c>
      <c r="I23" s="40" t="s">
        <v>128</v>
      </c>
      <c r="J23" s="25">
        <f>H23*approx!S23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approx!S24/approx!R24</f>
        <v>1.8333333333333335</v>
      </c>
      <c r="C24" s="15">
        <f>MAX(0, (approx!S24*(approx!J24-1)+approx!Q24)/approx!R24-approx!I24)</f>
        <v>6691.6111111111113</v>
      </c>
      <c r="D24" s="45">
        <f>approx!I24+C24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approx!J24</f>
        <v>4774</v>
      </c>
      <c r="I24" s="40" t="s">
        <v>120</v>
      </c>
      <c r="J24" s="25">
        <f>H24*approx!S24</f>
        <v>15.754199999999999</v>
      </c>
      <c r="K24" s="41">
        <f>J24/36</f>
        <v>0.43761666666666665</v>
      </c>
    </row>
    <row r="26" spans="1:11" x14ac:dyDescent="0.3">
      <c r="A26" s="11" t="s">
        <v>136</v>
      </c>
    </row>
    <row r="27" spans="1:11" x14ac:dyDescent="0.3">
      <c r="A27" s="11" t="s">
        <v>115</v>
      </c>
    </row>
  </sheetData>
  <mergeCells count="10">
    <mergeCell ref="E12:F12"/>
    <mergeCell ref="E19:F19"/>
    <mergeCell ref="E5:F5"/>
    <mergeCell ref="E1:F1"/>
    <mergeCell ref="G1:H1"/>
    <mergeCell ref="B1:B2"/>
    <mergeCell ref="C1:C2"/>
    <mergeCell ref="D1:D2"/>
    <mergeCell ref="K1:K2"/>
    <mergeCell ref="I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8" t="s">
        <v>89</v>
      </c>
      <c r="C1" s="58"/>
      <c r="D1" s="58" t="s">
        <v>121</v>
      </c>
      <c r="E1" s="58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2015-01-20T07:16:21Z</dcterms:modified>
</cp:coreProperties>
</file>