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ames\OneDrive\Documents\Career Foundry\Data Immersion\"/>
    </mc:Choice>
  </mc:AlternateContent>
  <xr:revisionPtr revIDLastSave="0" documentId="13_ncr:1_{770C3C3D-90D9-4E4D-9738-A713456C4CE0}" xr6:coauthVersionLast="47" xr6:coauthVersionMax="47" xr10:uidLastSave="{00000000-0000-0000-0000-000000000000}"/>
  <bookViews>
    <workbookView xWindow="-28920" yWindow="-120" windowWidth="29040" windowHeight="15720" activeTab="1" xr2:uid="{00000000-000D-0000-FFFF-FFFF00000000}"/>
  </bookViews>
  <sheets>
    <sheet name="Final Integrated Data" sheetId="1" r:id="rId1"/>
    <sheet name="Statistical Analysis" sheetId="2" r:id="rId2"/>
    <sheet name="Statisitcal Analysis 2" sheetId="3" r:id="rId3"/>
  </sheets>
  <externalReferences>
    <externalReference r:id="rId4"/>
  </externalReferences>
  <definedNames>
    <definedName name="_xlchart.v1.0" hidden="1">'Final Integrated Data'!$I$1</definedName>
    <definedName name="_xlchart.v1.1" hidden="1">'Final Integrated Data'!$I$2:$I$461</definedName>
    <definedName name="_xlchart.v1.2" hidden="1">'Final Integrated Data'!$M$1</definedName>
    <definedName name="_xlchart.v1.3" hidden="1">'Final Integrated Data'!$M$2:$M$461</definedName>
    <definedName name="_xlchart.v1.4" hidden="1">'Final Integrated Data'!$Z$1</definedName>
    <definedName name="_xlchart.v1.5" hidden="1">'Final Integrated Data'!$Z$2:$Z$461</definedName>
    <definedName name="_xlchart.v1.6" hidden="1">'Final Integrated Data'!$L$1</definedName>
    <definedName name="_xlchart.v1.7" hidden="1">'Final Integrated Data'!$L$2:$L$461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42" i="1" l="1"/>
  <c r="AD38" i="1"/>
  <c r="AG38" i="1"/>
  <c r="AG37" i="1" a="1"/>
  <c r="AG37" i="1" s="1"/>
  <c r="AG33" i="1"/>
  <c r="AG32" i="1"/>
  <c r="AG30" i="1"/>
  <c r="AG29" i="1"/>
  <c r="AG28" i="1"/>
  <c r="AD39" i="1"/>
  <c r="AD37" i="1" a="1"/>
  <c r="AD37" i="1" s="1"/>
  <c r="AD35" i="1"/>
  <c r="AD33" i="1"/>
  <c r="AD32" i="1"/>
  <c r="AD30" i="1"/>
  <c r="AD29" i="1"/>
  <c r="AD28" i="1"/>
  <c r="AD17" i="1" a="1"/>
  <c r="AD17" i="1" s="1"/>
  <c r="AD19" i="1" s="1"/>
  <c r="AD21" i="1"/>
  <c r="AG19" i="1"/>
  <c r="AG18" i="1"/>
  <c r="AG17" i="1" a="1"/>
  <c r="AG17" i="1" s="1"/>
  <c r="AG16" i="1"/>
  <c r="AG15" i="1"/>
  <c r="AG14" i="1"/>
  <c r="AG13" i="1"/>
  <c r="AG12" i="1"/>
  <c r="AD18" i="1"/>
  <c r="AD16" i="1"/>
  <c r="AD15" i="1"/>
  <c r="AD14" i="1"/>
  <c r="AD13" i="1"/>
  <c r="AD12" i="1"/>
  <c r="AG10" i="1"/>
  <c r="AD10" i="1"/>
  <c r="AG9" i="1"/>
  <c r="AD9" i="1"/>
  <c r="AD8" i="1"/>
  <c r="AG8" i="1"/>
  <c r="AA461" i="1"/>
  <c r="Z461" i="1"/>
  <c r="Y461" i="1"/>
  <c r="X461" i="1"/>
  <c r="W461" i="1"/>
  <c r="V461" i="1"/>
  <c r="U461" i="1"/>
  <c r="T461" i="1"/>
  <c r="S461" i="1"/>
  <c r="R461" i="1"/>
  <c r="Q461" i="1"/>
  <c r="P461" i="1"/>
  <c r="O461" i="1"/>
  <c r="N461" i="1"/>
  <c r="AA460" i="1"/>
  <c r="Z460" i="1"/>
  <c r="Y460" i="1"/>
  <c r="X460" i="1"/>
  <c r="W460" i="1"/>
  <c r="V460" i="1"/>
  <c r="U460" i="1"/>
  <c r="T460" i="1"/>
  <c r="S460" i="1"/>
  <c r="R460" i="1"/>
  <c r="Q460" i="1"/>
  <c r="P460" i="1"/>
  <c r="O460" i="1"/>
  <c r="N460" i="1"/>
  <c r="AA459" i="1"/>
  <c r="Z459" i="1"/>
  <c r="Y459" i="1"/>
  <c r="X459" i="1"/>
  <c r="W459" i="1"/>
  <c r="V459" i="1"/>
  <c r="U459" i="1"/>
  <c r="T459" i="1"/>
  <c r="S459" i="1"/>
  <c r="R459" i="1"/>
  <c r="Q459" i="1"/>
  <c r="P459" i="1"/>
  <c r="O459" i="1"/>
  <c r="N459" i="1"/>
  <c r="AA458" i="1"/>
  <c r="Z458" i="1"/>
  <c r="Y458" i="1"/>
  <c r="X458" i="1"/>
  <c r="W458" i="1"/>
  <c r="V458" i="1"/>
  <c r="U458" i="1"/>
  <c r="T458" i="1"/>
  <c r="S458" i="1"/>
  <c r="R458" i="1"/>
  <c r="Q458" i="1"/>
  <c r="P458" i="1"/>
  <c r="O458" i="1"/>
  <c r="N458" i="1"/>
  <c r="AA457" i="1"/>
  <c r="Z457" i="1"/>
  <c r="Y457" i="1"/>
  <c r="X457" i="1"/>
  <c r="W457" i="1"/>
  <c r="V457" i="1"/>
  <c r="U457" i="1"/>
  <c r="T457" i="1"/>
  <c r="S457" i="1"/>
  <c r="R457" i="1"/>
  <c r="Q457" i="1"/>
  <c r="P457" i="1"/>
  <c r="O457" i="1"/>
  <c r="N457" i="1"/>
  <c r="AA456" i="1"/>
  <c r="Z456" i="1"/>
  <c r="Y456" i="1"/>
  <c r="X456" i="1"/>
  <c r="W456" i="1"/>
  <c r="V456" i="1"/>
  <c r="U456" i="1"/>
  <c r="T456" i="1"/>
  <c r="S456" i="1"/>
  <c r="R456" i="1"/>
  <c r="Q456" i="1"/>
  <c r="P456" i="1"/>
  <c r="O456" i="1"/>
  <c r="N456" i="1"/>
  <c r="AA455" i="1"/>
  <c r="Z455" i="1"/>
  <c r="Y455" i="1"/>
  <c r="X455" i="1"/>
  <c r="W455" i="1"/>
  <c r="V455" i="1"/>
  <c r="U455" i="1"/>
  <c r="T455" i="1"/>
  <c r="S455" i="1"/>
  <c r="R455" i="1"/>
  <c r="Q455" i="1"/>
  <c r="P455" i="1"/>
  <c r="O455" i="1"/>
  <c r="N455" i="1"/>
  <c r="AA454" i="1"/>
  <c r="Z454" i="1"/>
  <c r="Y454" i="1"/>
  <c r="X454" i="1"/>
  <c r="W454" i="1"/>
  <c r="V454" i="1"/>
  <c r="U454" i="1"/>
  <c r="T454" i="1"/>
  <c r="S454" i="1"/>
  <c r="R454" i="1"/>
  <c r="Q454" i="1"/>
  <c r="P454" i="1"/>
  <c r="O454" i="1"/>
  <c r="N454" i="1"/>
  <c r="AA453" i="1"/>
  <c r="Z453" i="1"/>
  <c r="Y453" i="1"/>
  <c r="X453" i="1"/>
  <c r="W453" i="1"/>
  <c r="V453" i="1"/>
  <c r="U453" i="1"/>
  <c r="T453" i="1"/>
  <c r="S453" i="1"/>
  <c r="R453" i="1"/>
  <c r="Q453" i="1"/>
  <c r="P453" i="1"/>
  <c r="O453" i="1"/>
  <c r="N453" i="1"/>
  <c r="AA452" i="1"/>
  <c r="Z452" i="1"/>
  <c r="Y452" i="1"/>
  <c r="X452" i="1"/>
  <c r="W452" i="1"/>
  <c r="V452" i="1"/>
  <c r="U452" i="1"/>
  <c r="T452" i="1"/>
  <c r="S452" i="1"/>
  <c r="R452" i="1"/>
  <c r="Q452" i="1"/>
  <c r="P452" i="1"/>
  <c r="O452" i="1"/>
  <c r="N452" i="1"/>
  <c r="AA451" i="1"/>
  <c r="Z451" i="1"/>
  <c r="Y451" i="1"/>
  <c r="X451" i="1"/>
  <c r="W451" i="1"/>
  <c r="V451" i="1"/>
  <c r="U451" i="1"/>
  <c r="T451" i="1"/>
  <c r="S451" i="1"/>
  <c r="R451" i="1"/>
  <c r="Q451" i="1"/>
  <c r="P451" i="1"/>
  <c r="O451" i="1"/>
  <c r="N451" i="1"/>
  <c r="AA450" i="1"/>
  <c r="Z450" i="1"/>
  <c r="Y450" i="1"/>
  <c r="X450" i="1"/>
  <c r="W450" i="1"/>
  <c r="V450" i="1"/>
  <c r="U450" i="1"/>
  <c r="T450" i="1"/>
  <c r="S450" i="1"/>
  <c r="R450" i="1"/>
  <c r="Q450" i="1"/>
  <c r="P450" i="1"/>
  <c r="O450" i="1"/>
  <c r="N450" i="1"/>
  <c r="AA449" i="1"/>
  <c r="Z449" i="1"/>
  <c r="Y449" i="1"/>
  <c r="X449" i="1"/>
  <c r="W449" i="1"/>
  <c r="V449" i="1"/>
  <c r="U449" i="1"/>
  <c r="T449" i="1"/>
  <c r="S449" i="1"/>
  <c r="R449" i="1"/>
  <c r="Q449" i="1"/>
  <c r="P449" i="1"/>
  <c r="O449" i="1"/>
  <c r="N449" i="1"/>
  <c r="AA448" i="1"/>
  <c r="Z448" i="1"/>
  <c r="Y448" i="1"/>
  <c r="X448" i="1"/>
  <c r="W448" i="1"/>
  <c r="V448" i="1"/>
  <c r="U448" i="1"/>
  <c r="T448" i="1"/>
  <c r="S448" i="1"/>
  <c r="R448" i="1"/>
  <c r="Q448" i="1"/>
  <c r="P448" i="1"/>
  <c r="O448" i="1"/>
  <c r="N448" i="1"/>
  <c r="AA447" i="1"/>
  <c r="Z447" i="1"/>
  <c r="Y447" i="1"/>
  <c r="X447" i="1"/>
  <c r="W447" i="1"/>
  <c r="V447" i="1"/>
  <c r="U447" i="1"/>
  <c r="T447" i="1"/>
  <c r="S447" i="1"/>
  <c r="R447" i="1"/>
  <c r="Q447" i="1"/>
  <c r="P447" i="1"/>
  <c r="O447" i="1"/>
  <c r="N447" i="1"/>
  <c r="AA446" i="1"/>
  <c r="Z446" i="1"/>
  <c r="Y446" i="1"/>
  <c r="X446" i="1"/>
  <c r="W446" i="1"/>
  <c r="V446" i="1"/>
  <c r="U446" i="1"/>
  <c r="T446" i="1"/>
  <c r="S446" i="1"/>
  <c r="R446" i="1"/>
  <c r="Q446" i="1"/>
  <c r="P446" i="1"/>
  <c r="O446" i="1"/>
  <c r="N446" i="1"/>
  <c r="AA445" i="1"/>
  <c r="Z445" i="1"/>
  <c r="Y445" i="1"/>
  <c r="X445" i="1"/>
  <c r="W445" i="1"/>
  <c r="V445" i="1"/>
  <c r="U445" i="1"/>
  <c r="T445" i="1"/>
  <c r="S445" i="1"/>
  <c r="R445" i="1"/>
  <c r="Q445" i="1"/>
  <c r="P445" i="1"/>
  <c r="O445" i="1"/>
  <c r="N445" i="1"/>
  <c r="AA444" i="1"/>
  <c r="Z444" i="1"/>
  <c r="Y444" i="1"/>
  <c r="X444" i="1"/>
  <c r="W444" i="1"/>
  <c r="V444" i="1"/>
  <c r="U444" i="1"/>
  <c r="T444" i="1"/>
  <c r="S444" i="1"/>
  <c r="R444" i="1"/>
  <c r="Q444" i="1"/>
  <c r="P444" i="1"/>
  <c r="O444" i="1"/>
  <c r="N444" i="1"/>
  <c r="AA443" i="1"/>
  <c r="Z443" i="1"/>
  <c r="Y443" i="1"/>
  <c r="X443" i="1"/>
  <c r="W443" i="1"/>
  <c r="V443" i="1"/>
  <c r="U443" i="1"/>
  <c r="T443" i="1"/>
  <c r="S443" i="1"/>
  <c r="R443" i="1"/>
  <c r="Q443" i="1"/>
  <c r="P443" i="1"/>
  <c r="O443" i="1"/>
  <c r="N443" i="1"/>
  <c r="AA442" i="1"/>
  <c r="Z442" i="1"/>
  <c r="Y442" i="1"/>
  <c r="X442" i="1"/>
  <c r="W442" i="1"/>
  <c r="V442" i="1"/>
  <c r="U442" i="1"/>
  <c r="T442" i="1"/>
  <c r="S442" i="1"/>
  <c r="R442" i="1"/>
  <c r="Q442" i="1"/>
  <c r="P442" i="1"/>
  <c r="O442" i="1"/>
  <c r="N442" i="1"/>
  <c r="AA441" i="1"/>
  <c r="Z441" i="1"/>
  <c r="Y441" i="1"/>
  <c r="X441" i="1"/>
  <c r="W441" i="1"/>
  <c r="V441" i="1"/>
  <c r="U441" i="1"/>
  <c r="T441" i="1"/>
  <c r="S441" i="1"/>
  <c r="R441" i="1"/>
  <c r="Q441" i="1"/>
  <c r="P441" i="1"/>
  <c r="O441" i="1"/>
  <c r="N441" i="1"/>
  <c r="AA440" i="1"/>
  <c r="Z440" i="1"/>
  <c r="Y440" i="1"/>
  <c r="X440" i="1"/>
  <c r="W440" i="1"/>
  <c r="V440" i="1"/>
  <c r="U440" i="1"/>
  <c r="T440" i="1"/>
  <c r="S440" i="1"/>
  <c r="R440" i="1"/>
  <c r="Q440" i="1"/>
  <c r="P440" i="1"/>
  <c r="O440" i="1"/>
  <c r="N440" i="1"/>
  <c r="AA439" i="1"/>
  <c r="Z439" i="1"/>
  <c r="Y439" i="1"/>
  <c r="X439" i="1"/>
  <c r="W439" i="1"/>
  <c r="V439" i="1"/>
  <c r="U439" i="1"/>
  <c r="T439" i="1"/>
  <c r="S439" i="1"/>
  <c r="R439" i="1"/>
  <c r="Q439" i="1"/>
  <c r="P439" i="1"/>
  <c r="O439" i="1"/>
  <c r="N439" i="1"/>
  <c r="AA438" i="1"/>
  <c r="Z438" i="1"/>
  <c r="Y438" i="1"/>
  <c r="X438" i="1"/>
  <c r="W438" i="1"/>
  <c r="V438" i="1"/>
  <c r="U438" i="1"/>
  <c r="T438" i="1"/>
  <c r="S438" i="1"/>
  <c r="R438" i="1"/>
  <c r="Q438" i="1"/>
  <c r="P438" i="1"/>
  <c r="O438" i="1"/>
  <c r="N438" i="1"/>
  <c r="AA437" i="1"/>
  <c r="Z437" i="1"/>
  <c r="Y437" i="1"/>
  <c r="X437" i="1"/>
  <c r="W437" i="1"/>
  <c r="V437" i="1"/>
  <c r="U437" i="1"/>
  <c r="T437" i="1"/>
  <c r="S437" i="1"/>
  <c r="R437" i="1"/>
  <c r="Q437" i="1"/>
  <c r="P437" i="1"/>
  <c r="O437" i="1"/>
  <c r="N437" i="1"/>
  <c r="AA436" i="1"/>
  <c r="Z436" i="1"/>
  <c r="Y436" i="1"/>
  <c r="X436" i="1"/>
  <c r="W436" i="1"/>
  <c r="V436" i="1"/>
  <c r="U436" i="1"/>
  <c r="T436" i="1"/>
  <c r="S436" i="1"/>
  <c r="R436" i="1"/>
  <c r="Q436" i="1"/>
  <c r="P436" i="1"/>
  <c r="O436" i="1"/>
  <c r="N436" i="1"/>
  <c r="AA435" i="1"/>
  <c r="Z435" i="1"/>
  <c r="Y435" i="1"/>
  <c r="X435" i="1"/>
  <c r="W435" i="1"/>
  <c r="V435" i="1"/>
  <c r="U435" i="1"/>
  <c r="T435" i="1"/>
  <c r="S435" i="1"/>
  <c r="R435" i="1"/>
  <c r="Q435" i="1"/>
  <c r="P435" i="1"/>
  <c r="O435" i="1"/>
  <c r="N435" i="1"/>
  <c r="AA434" i="1"/>
  <c r="Z434" i="1"/>
  <c r="Y434" i="1"/>
  <c r="X434" i="1"/>
  <c r="W434" i="1"/>
  <c r="V434" i="1"/>
  <c r="U434" i="1"/>
  <c r="T434" i="1"/>
  <c r="S434" i="1"/>
  <c r="R434" i="1"/>
  <c r="Q434" i="1"/>
  <c r="P434" i="1"/>
  <c r="O434" i="1"/>
  <c r="N434" i="1"/>
  <c r="AA433" i="1"/>
  <c r="Z433" i="1"/>
  <c r="Y433" i="1"/>
  <c r="X433" i="1"/>
  <c r="W433" i="1"/>
  <c r="V433" i="1"/>
  <c r="U433" i="1"/>
  <c r="T433" i="1"/>
  <c r="S433" i="1"/>
  <c r="R433" i="1"/>
  <c r="Q433" i="1"/>
  <c r="P433" i="1"/>
  <c r="O433" i="1"/>
  <c r="N433" i="1"/>
  <c r="AA432" i="1"/>
  <c r="Z432" i="1"/>
  <c r="Y432" i="1"/>
  <c r="X432" i="1"/>
  <c r="W432" i="1"/>
  <c r="V432" i="1"/>
  <c r="U432" i="1"/>
  <c r="T432" i="1"/>
  <c r="S432" i="1"/>
  <c r="R432" i="1"/>
  <c r="Q432" i="1"/>
  <c r="P432" i="1"/>
  <c r="O432" i="1"/>
  <c r="N432" i="1"/>
  <c r="AA431" i="1"/>
  <c r="Z431" i="1"/>
  <c r="Y431" i="1"/>
  <c r="X431" i="1"/>
  <c r="W431" i="1"/>
  <c r="V431" i="1"/>
  <c r="U431" i="1"/>
  <c r="T431" i="1"/>
  <c r="S431" i="1"/>
  <c r="R431" i="1"/>
  <c r="Q431" i="1"/>
  <c r="P431" i="1"/>
  <c r="O431" i="1"/>
  <c r="N431" i="1"/>
  <c r="AA430" i="1"/>
  <c r="Z430" i="1"/>
  <c r="Y430" i="1"/>
  <c r="X430" i="1"/>
  <c r="W430" i="1"/>
  <c r="V430" i="1"/>
  <c r="U430" i="1"/>
  <c r="T430" i="1"/>
  <c r="S430" i="1"/>
  <c r="R430" i="1"/>
  <c r="Q430" i="1"/>
  <c r="P430" i="1"/>
  <c r="O430" i="1"/>
  <c r="N430" i="1"/>
  <c r="AA429" i="1"/>
  <c r="Z429" i="1"/>
  <c r="Y429" i="1"/>
  <c r="X429" i="1"/>
  <c r="W429" i="1"/>
  <c r="V429" i="1"/>
  <c r="U429" i="1"/>
  <c r="T429" i="1"/>
  <c r="S429" i="1"/>
  <c r="R429" i="1"/>
  <c r="Q429" i="1"/>
  <c r="P429" i="1"/>
  <c r="O429" i="1"/>
  <c r="N429" i="1"/>
  <c r="AA428" i="1"/>
  <c r="Z428" i="1"/>
  <c r="Y428" i="1"/>
  <c r="X428" i="1"/>
  <c r="W428" i="1"/>
  <c r="V428" i="1"/>
  <c r="U428" i="1"/>
  <c r="T428" i="1"/>
  <c r="S428" i="1"/>
  <c r="R428" i="1"/>
  <c r="Q428" i="1"/>
  <c r="P428" i="1"/>
  <c r="O428" i="1"/>
  <c r="N428" i="1"/>
  <c r="AA427" i="1"/>
  <c r="Z427" i="1"/>
  <c r="Y427" i="1"/>
  <c r="X427" i="1"/>
  <c r="W427" i="1"/>
  <c r="V427" i="1"/>
  <c r="U427" i="1"/>
  <c r="T427" i="1"/>
  <c r="S427" i="1"/>
  <c r="R427" i="1"/>
  <c r="Q427" i="1"/>
  <c r="P427" i="1"/>
  <c r="O427" i="1"/>
  <c r="N427" i="1"/>
  <c r="AA426" i="1"/>
  <c r="Z426" i="1"/>
  <c r="Y426" i="1"/>
  <c r="X426" i="1"/>
  <c r="W426" i="1"/>
  <c r="V426" i="1"/>
  <c r="U426" i="1"/>
  <c r="T426" i="1"/>
  <c r="S426" i="1"/>
  <c r="R426" i="1"/>
  <c r="Q426" i="1"/>
  <c r="P426" i="1"/>
  <c r="O426" i="1"/>
  <c r="N426" i="1"/>
  <c r="AA425" i="1"/>
  <c r="Z425" i="1"/>
  <c r="Y425" i="1"/>
  <c r="X425" i="1"/>
  <c r="W425" i="1"/>
  <c r="V425" i="1"/>
  <c r="U425" i="1"/>
  <c r="T425" i="1"/>
  <c r="S425" i="1"/>
  <c r="R425" i="1"/>
  <c r="Q425" i="1"/>
  <c r="P425" i="1"/>
  <c r="O425" i="1"/>
  <c r="N425" i="1"/>
  <c r="AA424" i="1"/>
  <c r="Z424" i="1"/>
  <c r="Y424" i="1"/>
  <c r="X424" i="1"/>
  <c r="W424" i="1"/>
  <c r="V424" i="1"/>
  <c r="U424" i="1"/>
  <c r="T424" i="1"/>
  <c r="S424" i="1"/>
  <c r="R424" i="1"/>
  <c r="Q424" i="1"/>
  <c r="P424" i="1"/>
  <c r="O424" i="1"/>
  <c r="N424" i="1"/>
  <c r="AA423" i="1"/>
  <c r="Z423" i="1"/>
  <c r="Y423" i="1"/>
  <c r="X423" i="1"/>
  <c r="W423" i="1"/>
  <c r="V423" i="1"/>
  <c r="U423" i="1"/>
  <c r="T423" i="1"/>
  <c r="S423" i="1"/>
  <c r="R423" i="1"/>
  <c r="Q423" i="1"/>
  <c r="P423" i="1"/>
  <c r="O423" i="1"/>
  <c r="N423" i="1"/>
  <c r="AA422" i="1"/>
  <c r="Z422" i="1"/>
  <c r="Y422" i="1"/>
  <c r="X422" i="1"/>
  <c r="W422" i="1"/>
  <c r="V422" i="1"/>
  <c r="U422" i="1"/>
  <c r="T422" i="1"/>
  <c r="S422" i="1"/>
  <c r="R422" i="1"/>
  <c r="Q422" i="1"/>
  <c r="P422" i="1"/>
  <c r="O422" i="1"/>
  <c r="N422" i="1"/>
  <c r="AA421" i="1"/>
  <c r="Z421" i="1"/>
  <c r="Y421" i="1"/>
  <c r="X421" i="1"/>
  <c r="W421" i="1"/>
  <c r="V421" i="1"/>
  <c r="U421" i="1"/>
  <c r="T421" i="1"/>
  <c r="S421" i="1"/>
  <c r="R421" i="1"/>
  <c r="Q421" i="1"/>
  <c r="P421" i="1"/>
  <c r="O421" i="1"/>
  <c r="N421" i="1"/>
  <c r="AA420" i="1"/>
  <c r="Z420" i="1"/>
  <c r="Y420" i="1"/>
  <c r="X420" i="1"/>
  <c r="W420" i="1"/>
  <c r="V420" i="1"/>
  <c r="U420" i="1"/>
  <c r="T420" i="1"/>
  <c r="S420" i="1"/>
  <c r="R420" i="1"/>
  <c r="Q420" i="1"/>
  <c r="P420" i="1"/>
  <c r="O420" i="1"/>
  <c r="N420" i="1"/>
  <c r="AA419" i="1"/>
  <c r="Z419" i="1"/>
  <c r="Y419" i="1"/>
  <c r="X419" i="1"/>
  <c r="W419" i="1"/>
  <c r="V419" i="1"/>
  <c r="U419" i="1"/>
  <c r="T419" i="1"/>
  <c r="S419" i="1"/>
  <c r="R419" i="1"/>
  <c r="Q419" i="1"/>
  <c r="P419" i="1"/>
  <c r="O419" i="1"/>
  <c r="N419" i="1"/>
  <c r="AA418" i="1"/>
  <c r="Z418" i="1"/>
  <c r="Y418" i="1"/>
  <c r="X418" i="1"/>
  <c r="W418" i="1"/>
  <c r="V418" i="1"/>
  <c r="U418" i="1"/>
  <c r="T418" i="1"/>
  <c r="S418" i="1"/>
  <c r="R418" i="1"/>
  <c r="Q418" i="1"/>
  <c r="P418" i="1"/>
  <c r="O418" i="1"/>
  <c r="N418" i="1"/>
  <c r="AA417" i="1"/>
  <c r="Z417" i="1"/>
  <c r="Y417" i="1"/>
  <c r="X417" i="1"/>
  <c r="W417" i="1"/>
  <c r="V417" i="1"/>
  <c r="U417" i="1"/>
  <c r="T417" i="1"/>
  <c r="S417" i="1"/>
  <c r="R417" i="1"/>
  <c r="Q417" i="1"/>
  <c r="P417" i="1"/>
  <c r="O417" i="1"/>
  <c r="N417" i="1"/>
  <c r="AA416" i="1"/>
  <c r="Z416" i="1"/>
  <c r="Y416" i="1"/>
  <c r="X416" i="1"/>
  <c r="W416" i="1"/>
  <c r="V416" i="1"/>
  <c r="U416" i="1"/>
  <c r="T416" i="1"/>
  <c r="S416" i="1"/>
  <c r="R416" i="1"/>
  <c r="Q416" i="1"/>
  <c r="P416" i="1"/>
  <c r="O416" i="1"/>
  <c r="N416" i="1"/>
  <c r="AA415" i="1"/>
  <c r="Z415" i="1"/>
  <c r="Y415" i="1"/>
  <c r="X415" i="1"/>
  <c r="W415" i="1"/>
  <c r="V415" i="1"/>
  <c r="U415" i="1"/>
  <c r="T415" i="1"/>
  <c r="S415" i="1"/>
  <c r="R415" i="1"/>
  <c r="Q415" i="1"/>
  <c r="P415" i="1"/>
  <c r="O415" i="1"/>
  <c r="N415" i="1"/>
  <c r="AA414" i="1"/>
  <c r="Z414" i="1"/>
  <c r="Y414" i="1"/>
  <c r="X414" i="1"/>
  <c r="W414" i="1"/>
  <c r="V414" i="1"/>
  <c r="U414" i="1"/>
  <c r="T414" i="1"/>
  <c r="S414" i="1"/>
  <c r="R414" i="1"/>
  <c r="Q414" i="1"/>
  <c r="P414" i="1"/>
  <c r="O414" i="1"/>
  <c r="N414" i="1"/>
  <c r="AA413" i="1"/>
  <c r="Z413" i="1"/>
  <c r="Y413" i="1"/>
  <c r="X413" i="1"/>
  <c r="W413" i="1"/>
  <c r="V413" i="1"/>
  <c r="U413" i="1"/>
  <c r="T413" i="1"/>
  <c r="S413" i="1"/>
  <c r="R413" i="1"/>
  <c r="Q413" i="1"/>
  <c r="P413" i="1"/>
  <c r="O413" i="1"/>
  <c r="N413" i="1"/>
  <c r="AA412" i="1"/>
  <c r="Z412" i="1"/>
  <c r="Y412" i="1"/>
  <c r="X412" i="1"/>
  <c r="W412" i="1"/>
  <c r="V412" i="1"/>
  <c r="U412" i="1"/>
  <c r="T412" i="1"/>
  <c r="S412" i="1"/>
  <c r="R412" i="1"/>
  <c r="Q412" i="1"/>
  <c r="P412" i="1"/>
  <c r="O412" i="1"/>
  <c r="N412" i="1"/>
  <c r="AA411" i="1"/>
  <c r="Z411" i="1"/>
  <c r="Y411" i="1"/>
  <c r="X411" i="1"/>
  <c r="W411" i="1"/>
  <c r="V411" i="1"/>
  <c r="U411" i="1"/>
  <c r="T411" i="1"/>
  <c r="S411" i="1"/>
  <c r="R411" i="1"/>
  <c r="Q411" i="1"/>
  <c r="P411" i="1"/>
  <c r="O411" i="1"/>
  <c r="N411" i="1"/>
  <c r="AA410" i="1"/>
  <c r="Z410" i="1"/>
  <c r="Y410" i="1"/>
  <c r="X410" i="1"/>
  <c r="W410" i="1"/>
  <c r="V410" i="1"/>
  <c r="U410" i="1"/>
  <c r="T410" i="1"/>
  <c r="S410" i="1"/>
  <c r="R410" i="1"/>
  <c r="Q410" i="1"/>
  <c r="P410" i="1"/>
  <c r="O410" i="1"/>
  <c r="N410" i="1"/>
  <c r="AA409" i="1"/>
  <c r="Z409" i="1"/>
  <c r="Y409" i="1"/>
  <c r="X409" i="1"/>
  <c r="W409" i="1"/>
  <c r="V409" i="1"/>
  <c r="U409" i="1"/>
  <c r="T409" i="1"/>
  <c r="S409" i="1"/>
  <c r="R409" i="1"/>
  <c r="Q409" i="1"/>
  <c r="P409" i="1"/>
  <c r="O409" i="1"/>
  <c r="N409" i="1"/>
  <c r="AA408" i="1"/>
  <c r="Z408" i="1"/>
  <c r="Y408" i="1"/>
  <c r="X408" i="1"/>
  <c r="W408" i="1"/>
  <c r="V408" i="1"/>
  <c r="U408" i="1"/>
  <c r="T408" i="1"/>
  <c r="S408" i="1"/>
  <c r="R408" i="1"/>
  <c r="Q408" i="1"/>
  <c r="P408" i="1"/>
  <c r="O408" i="1"/>
  <c r="N408" i="1"/>
  <c r="AA407" i="1"/>
  <c r="Z407" i="1"/>
  <c r="Y407" i="1"/>
  <c r="X407" i="1"/>
  <c r="W407" i="1"/>
  <c r="V407" i="1"/>
  <c r="U407" i="1"/>
  <c r="T407" i="1"/>
  <c r="S407" i="1"/>
  <c r="R407" i="1"/>
  <c r="Q407" i="1"/>
  <c r="P407" i="1"/>
  <c r="O407" i="1"/>
  <c r="N407" i="1"/>
  <c r="AA406" i="1"/>
  <c r="Z406" i="1"/>
  <c r="Y406" i="1"/>
  <c r="X406" i="1"/>
  <c r="W406" i="1"/>
  <c r="V406" i="1"/>
  <c r="U406" i="1"/>
  <c r="T406" i="1"/>
  <c r="S406" i="1"/>
  <c r="R406" i="1"/>
  <c r="Q406" i="1"/>
  <c r="P406" i="1"/>
  <c r="O406" i="1"/>
  <c r="N406" i="1"/>
  <c r="AA405" i="1"/>
  <c r="Z405" i="1"/>
  <c r="Y405" i="1"/>
  <c r="X405" i="1"/>
  <c r="W405" i="1"/>
  <c r="V405" i="1"/>
  <c r="U405" i="1"/>
  <c r="T405" i="1"/>
  <c r="S405" i="1"/>
  <c r="R405" i="1"/>
  <c r="Q405" i="1"/>
  <c r="P405" i="1"/>
  <c r="O405" i="1"/>
  <c r="N405" i="1"/>
  <c r="AA404" i="1"/>
  <c r="Z404" i="1"/>
  <c r="Y404" i="1"/>
  <c r="X404" i="1"/>
  <c r="W404" i="1"/>
  <c r="V404" i="1"/>
  <c r="U404" i="1"/>
  <c r="T404" i="1"/>
  <c r="S404" i="1"/>
  <c r="R404" i="1"/>
  <c r="Q404" i="1"/>
  <c r="P404" i="1"/>
  <c r="O404" i="1"/>
  <c r="N404" i="1"/>
  <c r="AA403" i="1"/>
  <c r="Z403" i="1"/>
  <c r="Y403" i="1"/>
  <c r="X403" i="1"/>
  <c r="W403" i="1"/>
  <c r="V403" i="1"/>
  <c r="U403" i="1"/>
  <c r="T403" i="1"/>
  <c r="S403" i="1"/>
  <c r="R403" i="1"/>
  <c r="Q403" i="1"/>
  <c r="P403" i="1"/>
  <c r="O403" i="1"/>
  <c r="N403" i="1"/>
  <c r="AA402" i="1"/>
  <c r="Z402" i="1"/>
  <c r="Y402" i="1"/>
  <c r="X402" i="1"/>
  <c r="W402" i="1"/>
  <c r="V402" i="1"/>
  <c r="U402" i="1"/>
  <c r="T402" i="1"/>
  <c r="S402" i="1"/>
  <c r="R402" i="1"/>
  <c r="Q402" i="1"/>
  <c r="P402" i="1"/>
  <c r="O402" i="1"/>
  <c r="N402" i="1"/>
  <c r="AA401" i="1"/>
  <c r="Z401" i="1"/>
  <c r="Y401" i="1"/>
  <c r="X401" i="1"/>
  <c r="W401" i="1"/>
  <c r="V401" i="1"/>
  <c r="U401" i="1"/>
  <c r="T401" i="1"/>
  <c r="S401" i="1"/>
  <c r="R401" i="1"/>
  <c r="Q401" i="1"/>
  <c r="P401" i="1"/>
  <c r="O401" i="1"/>
  <c r="N401" i="1"/>
  <c r="AA400" i="1"/>
  <c r="Z400" i="1"/>
  <c r="Y400" i="1"/>
  <c r="X400" i="1"/>
  <c r="W400" i="1"/>
  <c r="V400" i="1"/>
  <c r="U400" i="1"/>
  <c r="T400" i="1"/>
  <c r="S400" i="1"/>
  <c r="R400" i="1"/>
  <c r="Q400" i="1"/>
  <c r="P400" i="1"/>
  <c r="O400" i="1"/>
  <c r="N400" i="1"/>
  <c r="AA399" i="1"/>
  <c r="Z399" i="1"/>
  <c r="Y399" i="1"/>
  <c r="X399" i="1"/>
  <c r="W399" i="1"/>
  <c r="V399" i="1"/>
  <c r="U399" i="1"/>
  <c r="T399" i="1"/>
  <c r="S399" i="1"/>
  <c r="R399" i="1"/>
  <c r="Q399" i="1"/>
  <c r="P399" i="1"/>
  <c r="O399" i="1"/>
  <c r="N399" i="1"/>
  <c r="AA398" i="1"/>
  <c r="Z398" i="1"/>
  <c r="Y398" i="1"/>
  <c r="X398" i="1"/>
  <c r="W398" i="1"/>
  <c r="V398" i="1"/>
  <c r="U398" i="1"/>
  <c r="T398" i="1"/>
  <c r="S398" i="1"/>
  <c r="R398" i="1"/>
  <c r="Q398" i="1"/>
  <c r="P398" i="1"/>
  <c r="O398" i="1"/>
  <c r="N398" i="1"/>
  <c r="AA397" i="1"/>
  <c r="Z397" i="1"/>
  <c r="Y397" i="1"/>
  <c r="X397" i="1"/>
  <c r="W397" i="1"/>
  <c r="V397" i="1"/>
  <c r="U397" i="1"/>
  <c r="T397" i="1"/>
  <c r="S397" i="1"/>
  <c r="R397" i="1"/>
  <c r="Q397" i="1"/>
  <c r="P397" i="1"/>
  <c r="O397" i="1"/>
  <c r="N397" i="1"/>
  <c r="AA396" i="1"/>
  <c r="Z396" i="1"/>
  <c r="Y396" i="1"/>
  <c r="X396" i="1"/>
  <c r="W396" i="1"/>
  <c r="V396" i="1"/>
  <c r="U396" i="1"/>
  <c r="T396" i="1"/>
  <c r="S396" i="1"/>
  <c r="R396" i="1"/>
  <c r="Q396" i="1"/>
  <c r="P396" i="1"/>
  <c r="O396" i="1"/>
  <c r="N396" i="1"/>
  <c r="AA395" i="1"/>
  <c r="Z395" i="1"/>
  <c r="Y395" i="1"/>
  <c r="X395" i="1"/>
  <c r="W395" i="1"/>
  <c r="V395" i="1"/>
  <c r="U395" i="1"/>
  <c r="T395" i="1"/>
  <c r="S395" i="1"/>
  <c r="R395" i="1"/>
  <c r="Q395" i="1"/>
  <c r="P395" i="1"/>
  <c r="O395" i="1"/>
  <c r="N395" i="1"/>
  <c r="AA394" i="1"/>
  <c r="Z394" i="1"/>
  <c r="Y394" i="1"/>
  <c r="X394" i="1"/>
  <c r="W394" i="1"/>
  <c r="V394" i="1"/>
  <c r="U394" i="1"/>
  <c r="T394" i="1"/>
  <c r="S394" i="1"/>
  <c r="R394" i="1"/>
  <c r="Q394" i="1"/>
  <c r="P394" i="1"/>
  <c r="O394" i="1"/>
  <c r="N394" i="1"/>
  <c r="AA393" i="1"/>
  <c r="Z393" i="1"/>
  <c r="Y393" i="1"/>
  <c r="X393" i="1"/>
  <c r="W393" i="1"/>
  <c r="V393" i="1"/>
  <c r="U393" i="1"/>
  <c r="T393" i="1"/>
  <c r="S393" i="1"/>
  <c r="R393" i="1"/>
  <c r="Q393" i="1"/>
  <c r="P393" i="1"/>
  <c r="O393" i="1"/>
  <c r="N393" i="1"/>
  <c r="AA392" i="1"/>
  <c r="Z392" i="1"/>
  <c r="Y392" i="1"/>
  <c r="X392" i="1"/>
  <c r="W392" i="1"/>
  <c r="V392" i="1"/>
  <c r="U392" i="1"/>
  <c r="T392" i="1"/>
  <c r="S392" i="1"/>
  <c r="R392" i="1"/>
  <c r="Q392" i="1"/>
  <c r="P392" i="1"/>
  <c r="O392" i="1"/>
  <c r="N392" i="1"/>
  <c r="AA391" i="1"/>
  <c r="Z391" i="1"/>
  <c r="Y391" i="1"/>
  <c r="X391" i="1"/>
  <c r="W391" i="1"/>
  <c r="V391" i="1"/>
  <c r="U391" i="1"/>
  <c r="T391" i="1"/>
  <c r="S391" i="1"/>
  <c r="R391" i="1"/>
  <c r="Q391" i="1"/>
  <c r="P391" i="1"/>
  <c r="O391" i="1"/>
  <c r="N391" i="1"/>
  <c r="AA390" i="1"/>
  <c r="Z390" i="1"/>
  <c r="Y390" i="1"/>
  <c r="X390" i="1"/>
  <c r="W390" i="1"/>
  <c r="V390" i="1"/>
  <c r="U390" i="1"/>
  <c r="T390" i="1"/>
  <c r="S390" i="1"/>
  <c r="R390" i="1"/>
  <c r="Q390" i="1"/>
  <c r="P390" i="1"/>
  <c r="O390" i="1"/>
  <c r="N390" i="1"/>
  <c r="AA389" i="1"/>
  <c r="Z389" i="1"/>
  <c r="Y389" i="1"/>
  <c r="X389" i="1"/>
  <c r="W389" i="1"/>
  <c r="V389" i="1"/>
  <c r="U389" i="1"/>
  <c r="T389" i="1"/>
  <c r="S389" i="1"/>
  <c r="R389" i="1"/>
  <c r="Q389" i="1"/>
  <c r="P389" i="1"/>
  <c r="O389" i="1"/>
  <c r="N389" i="1"/>
  <c r="AA388" i="1"/>
  <c r="Z388" i="1"/>
  <c r="Y388" i="1"/>
  <c r="X388" i="1"/>
  <c r="W388" i="1"/>
  <c r="V388" i="1"/>
  <c r="U388" i="1"/>
  <c r="T388" i="1"/>
  <c r="S388" i="1"/>
  <c r="R388" i="1"/>
  <c r="Q388" i="1"/>
  <c r="P388" i="1"/>
  <c r="O388" i="1"/>
  <c r="N388" i="1"/>
  <c r="AA387" i="1"/>
  <c r="Z387" i="1"/>
  <c r="Y387" i="1"/>
  <c r="X387" i="1"/>
  <c r="W387" i="1"/>
  <c r="V387" i="1"/>
  <c r="U387" i="1"/>
  <c r="T387" i="1"/>
  <c r="S387" i="1"/>
  <c r="R387" i="1"/>
  <c r="Q387" i="1"/>
  <c r="P387" i="1"/>
  <c r="O387" i="1"/>
  <c r="N387" i="1"/>
  <c r="AA386" i="1"/>
  <c r="Z386" i="1"/>
  <c r="Y386" i="1"/>
  <c r="X386" i="1"/>
  <c r="W386" i="1"/>
  <c r="V386" i="1"/>
  <c r="U386" i="1"/>
  <c r="T386" i="1"/>
  <c r="S386" i="1"/>
  <c r="R386" i="1"/>
  <c r="Q386" i="1"/>
  <c r="P386" i="1"/>
  <c r="O386" i="1"/>
  <c r="N386" i="1"/>
  <c r="AA385" i="1"/>
  <c r="Z385" i="1"/>
  <c r="Y385" i="1"/>
  <c r="X385" i="1"/>
  <c r="W385" i="1"/>
  <c r="V385" i="1"/>
  <c r="U385" i="1"/>
  <c r="T385" i="1"/>
  <c r="S385" i="1"/>
  <c r="R385" i="1"/>
  <c r="Q385" i="1"/>
  <c r="P385" i="1"/>
  <c r="O385" i="1"/>
  <c r="N385" i="1"/>
  <c r="AA384" i="1"/>
  <c r="Z384" i="1"/>
  <c r="Y384" i="1"/>
  <c r="X384" i="1"/>
  <c r="W384" i="1"/>
  <c r="V384" i="1"/>
  <c r="U384" i="1"/>
  <c r="T384" i="1"/>
  <c r="S384" i="1"/>
  <c r="R384" i="1"/>
  <c r="Q384" i="1"/>
  <c r="P384" i="1"/>
  <c r="O384" i="1"/>
  <c r="N384" i="1"/>
  <c r="AA383" i="1"/>
  <c r="Z383" i="1"/>
  <c r="Y383" i="1"/>
  <c r="X383" i="1"/>
  <c r="W383" i="1"/>
  <c r="V383" i="1"/>
  <c r="U383" i="1"/>
  <c r="T383" i="1"/>
  <c r="S383" i="1"/>
  <c r="R383" i="1"/>
  <c r="Q383" i="1"/>
  <c r="P383" i="1"/>
  <c r="O383" i="1"/>
  <c r="N383" i="1"/>
  <c r="AA382" i="1"/>
  <c r="Z382" i="1"/>
  <c r="Y382" i="1"/>
  <c r="X382" i="1"/>
  <c r="W382" i="1"/>
  <c r="V382" i="1"/>
  <c r="U382" i="1"/>
  <c r="T382" i="1"/>
  <c r="S382" i="1"/>
  <c r="R382" i="1"/>
  <c r="Q382" i="1"/>
  <c r="P382" i="1"/>
  <c r="O382" i="1"/>
  <c r="N382" i="1"/>
  <c r="AA381" i="1"/>
  <c r="Z381" i="1"/>
  <c r="Y381" i="1"/>
  <c r="X381" i="1"/>
  <c r="W381" i="1"/>
  <c r="V381" i="1"/>
  <c r="U381" i="1"/>
  <c r="T381" i="1"/>
  <c r="S381" i="1"/>
  <c r="R381" i="1"/>
  <c r="Q381" i="1"/>
  <c r="P381" i="1"/>
  <c r="O381" i="1"/>
  <c r="N381" i="1"/>
  <c r="AA380" i="1"/>
  <c r="Z380" i="1"/>
  <c r="Y380" i="1"/>
  <c r="X380" i="1"/>
  <c r="W380" i="1"/>
  <c r="V380" i="1"/>
  <c r="U380" i="1"/>
  <c r="T380" i="1"/>
  <c r="S380" i="1"/>
  <c r="R380" i="1"/>
  <c r="Q380" i="1"/>
  <c r="P380" i="1"/>
  <c r="O380" i="1"/>
  <c r="N380" i="1"/>
  <c r="AA379" i="1"/>
  <c r="Z379" i="1"/>
  <c r="Y379" i="1"/>
  <c r="X379" i="1"/>
  <c r="W379" i="1"/>
  <c r="V379" i="1"/>
  <c r="U379" i="1"/>
  <c r="T379" i="1"/>
  <c r="S379" i="1"/>
  <c r="R379" i="1"/>
  <c r="Q379" i="1"/>
  <c r="P379" i="1"/>
  <c r="O379" i="1"/>
  <c r="N379" i="1"/>
  <c r="AA378" i="1"/>
  <c r="Z378" i="1"/>
  <c r="Y378" i="1"/>
  <c r="X378" i="1"/>
  <c r="W378" i="1"/>
  <c r="V378" i="1"/>
  <c r="U378" i="1"/>
  <c r="T378" i="1"/>
  <c r="S378" i="1"/>
  <c r="R378" i="1"/>
  <c r="Q378" i="1"/>
  <c r="P378" i="1"/>
  <c r="O378" i="1"/>
  <c r="N378" i="1"/>
  <c r="AA377" i="1"/>
  <c r="Z377" i="1"/>
  <c r="Y377" i="1"/>
  <c r="X377" i="1"/>
  <c r="W377" i="1"/>
  <c r="V377" i="1"/>
  <c r="U377" i="1"/>
  <c r="T377" i="1"/>
  <c r="S377" i="1"/>
  <c r="R377" i="1"/>
  <c r="Q377" i="1"/>
  <c r="P377" i="1"/>
  <c r="O377" i="1"/>
  <c r="N377" i="1"/>
  <c r="AA376" i="1"/>
  <c r="Z376" i="1"/>
  <c r="Y376" i="1"/>
  <c r="X376" i="1"/>
  <c r="W376" i="1"/>
  <c r="V376" i="1"/>
  <c r="U376" i="1"/>
  <c r="T376" i="1"/>
  <c r="S376" i="1"/>
  <c r="R376" i="1"/>
  <c r="Q376" i="1"/>
  <c r="P376" i="1"/>
  <c r="O376" i="1"/>
  <c r="N376" i="1"/>
  <c r="AA375" i="1"/>
  <c r="Z375" i="1"/>
  <c r="Y375" i="1"/>
  <c r="X375" i="1"/>
  <c r="W375" i="1"/>
  <c r="V375" i="1"/>
  <c r="U375" i="1"/>
  <c r="T375" i="1"/>
  <c r="S375" i="1"/>
  <c r="R375" i="1"/>
  <c r="Q375" i="1"/>
  <c r="P375" i="1"/>
  <c r="O375" i="1"/>
  <c r="N375" i="1"/>
  <c r="AA374" i="1"/>
  <c r="Z374" i="1"/>
  <c r="Y374" i="1"/>
  <c r="X374" i="1"/>
  <c r="W374" i="1"/>
  <c r="V374" i="1"/>
  <c r="U374" i="1"/>
  <c r="T374" i="1"/>
  <c r="S374" i="1"/>
  <c r="R374" i="1"/>
  <c r="Q374" i="1"/>
  <c r="P374" i="1"/>
  <c r="O374" i="1"/>
  <c r="N374" i="1"/>
  <c r="AA373" i="1"/>
  <c r="Z373" i="1"/>
  <c r="Y373" i="1"/>
  <c r="X373" i="1"/>
  <c r="W373" i="1"/>
  <c r="V373" i="1"/>
  <c r="U373" i="1"/>
  <c r="T373" i="1"/>
  <c r="S373" i="1"/>
  <c r="R373" i="1"/>
  <c r="Q373" i="1"/>
  <c r="P373" i="1"/>
  <c r="O373" i="1"/>
  <c r="N373" i="1"/>
  <c r="AA372" i="1"/>
  <c r="Z372" i="1"/>
  <c r="Y372" i="1"/>
  <c r="X372" i="1"/>
  <c r="W372" i="1"/>
  <c r="V372" i="1"/>
  <c r="U372" i="1"/>
  <c r="T372" i="1"/>
  <c r="S372" i="1"/>
  <c r="R372" i="1"/>
  <c r="Q372" i="1"/>
  <c r="P372" i="1"/>
  <c r="O372" i="1"/>
  <c r="N372" i="1"/>
  <c r="AA371" i="1"/>
  <c r="Z371" i="1"/>
  <c r="Y371" i="1"/>
  <c r="X371" i="1"/>
  <c r="W371" i="1"/>
  <c r="V371" i="1"/>
  <c r="U371" i="1"/>
  <c r="T371" i="1"/>
  <c r="S371" i="1"/>
  <c r="R371" i="1"/>
  <c r="Q371" i="1"/>
  <c r="P371" i="1"/>
  <c r="O371" i="1"/>
  <c r="N371" i="1"/>
  <c r="AA370" i="1"/>
  <c r="Z370" i="1"/>
  <c r="Y370" i="1"/>
  <c r="X370" i="1"/>
  <c r="W370" i="1"/>
  <c r="V370" i="1"/>
  <c r="U370" i="1"/>
  <c r="T370" i="1"/>
  <c r="S370" i="1"/>
  <c r="R370" i="1"/>
  <c r="Q370" i="1"/>
  <c r="P370" i="1"/>
  <c r="O370" i="1"/>
  <c r="N370" i="1"/>
  <c r="AA369" i="1"/>
  <c r="Z369" i="1"/>
  <c r="Y369" i="1"/>
  <c r="X369" i="1"/>
  <c r="W369" i="1"/>
  <c r="V369" i="1"/>
  <c r="U369" i="1"/>
  <c r="T369" i="1"/>
  <c r="S369" i="1"/>
  <c r="R369" i="1"/>
  <c r="Q369" i="1"/>
  <c r="P369" i="1"/>
  <c r="O369" i="1"/>
  <c r="N369" i="1"/>
  <c r="AA368" i="1"/>
  <c r="Z368" i="1"/>
  <c r="Y368" i="1"/>
  <c r="X368" i="1"/>
  <c r="W368" i="1"/>
  <c r="V368" i="1"/>
  <c r="U368" i="1"/>
  <c r="T368" i="1"/>
  <c r="S368" i="1"/>
  <c r="R368" i="1"/>
  <c r="Q368" i="1"/>
  <c r="P368" i="1"/>
  <c r="O368" i="1"/>
  <c r="N368" i="1"/>
  <c r="AA367" i="1"/>
  <c r="Z367" i="1"/>
  <c r="Y367" i="1"/>
  <c r="X367" i="1"/>
  <c r="W367" i="1"/>
  <c r="V367" i="1"/>
  <c r="U367" i="1"/>
  <c r="T367" i="1"/>
  <c r="S367" i="1"/>
  <c r="R367" i="1"/>
  <c r="Q367" i="1"/>
  <c r="P367" i="1"/>
  <c r="O367" i="1"/>
  <c r="N367" i="1"/>
  <c r="AA366" i="1"/>
  <c r="Z366" i="1"/>
  <c r="Y366" i="1"/>
  <c r="X366" i="1"/>
  <c r="W366" i="1"/>
  <c r="V366" i="1"/>
  <c r="U366" i="1"/>
  <c r="T366" i="1"/>
  <c r="S366" i="1"/>
  <c r="R366" i="1"/>
  <c r="Q366" i="1"/>
  <c r="P366" i="1"/>
  <c r="O366" i="1"/>
  <c r="N366" i="1"/>
  <c r="AA365" i="1"/>
  <c r="Z365" i="1"/>
  <c r="Y365" i="1"/>
  <c r="X365" i="1"/>
  <c r="W365" i="1"/>
  <c r="V365" i="1"/>
  <c r="U365" i="1"/>
  <c r="T365" i="1"/>
  <c r="S365" i="1"/>
  <c r="R365" i="1"/>
  <c r="Q365" i="1"/>
  <c r="P365" i="1"/>
  <c r="O365" i="1"/>
  <c r="N365" i="1"/>
  <c r="AA364" i="1"/>
  <c r="Z364" i="1"/>
  <c r="Y364" i="1"/>
  <c r="X364" i="1"/>
  <c r="W364" i="1"/>
  <c r="V364" i="1"/>
  <c r="U364" i="1"/>
  <c r="T364" i="1"/>
  <c r="S364" i="1"/>
  <c r="R364" i="1"/>
  <c r="Q364" i="1"/>
  <c r="P364" i="1"/>
  <c r="O364" i="1"/>
  <c r="N364" i="1"/>
  <c r="AA363" i="1"/>
  <c r="Z363" i="1"/>
  <c r="Y363" i="1"/>
  <c r="X363" i="1"/>
  <c r="W363" i="1"/>
  <c r="V363" i="1"/>
  <c r="U363" i="1"/>
  <c r="T363" i="1"/>
  <c r="S363" i="1"/>
  <c r="R363" i="1"/>
  <c r="Q363" i="1"/>
  <c r="P363" i="1"/>
  <c r="O363" i="1"/>
  <c r="N363" i="1"/>
  <c r="AA362" i="1"/>
  <c r="Z362" i="1"/>
  <c r="Y362" i="1"/>
  <c r="X362" i="1"/>
  <c r="W362" i="1"/>
  <c r="V362" i="1"/>
  <c r="U362" i="1"/>
  <c r="T362" i="1"/>
  <c r="S362" i="1"/>
  <c r="R362" i="1"/>
  <c r="Q362" i="1"/>
  <c r="P362" i="1"/>
  <c r="O362" i="1"/>
  <c r="N362" i="1"/>
  <c r="AA361" i="1"/>
  <c r="Z361" i="1"/>
  <c r="Y361" i="1"/>
  <c r="X361" i="1"/>
  <c r="W361" i="1"/>
  <c r="V361" i="1"/>
  <c r="U361" i="1"/>
  <c r="T361" i="1"/>
  <c r="S361" i="1"/>
  <c r="R361" i="1"/>
  <c r="Q361" i="1"/>
  <c r="P361" i="1"/>
  <c r="O361" i="1"/>
  <c r="N361" i="1"/>
  <c r="AA360" i="1"/>
  <c r="Z360" i="1"/>
  <c r="Y360" i="1"/>
  <c r="X360" i="1"/>
  <c r="W360" i="1"/>
  <c r="V360" i="1"/>
  <c r="U360" i="1"/>
  <c r="T360" i="1"/>
  <c r="S360" i="1"/>
  <c r="R360" i="1"/>
  <c r="Q360" i="1"/>
  <c r="P360" i="1"/>
  <c r="O360" i="1"/>
  <c r="N360" i="1"/>
  <c r="AA359" i="1"/>
  <c r="Z359" i="1"/>
  <c r="Y359" i="1"/>
  <c r="X359" i="1"/>
  <c r="W359" i="1"/>
  <c r="V359" i="1"/>
  <c r="U359" i="1"/>
  <c r="T359" i="1"/>
  <c r="S359" i="1"/>
  <c r="R359" i="1"/>
  <c r="Q359" i="1"/>
  <c r="P359" i="1"/>
  <c r="O359" i="1"/>
  <c r="N359" i="1"/>
  <c r="AA358" i="1"/>
  <c r="Z358" i="1"/>
  <c r="Y358" i="1"/>
  <c r="X358" i="1"/>
  <c r="W358" i="1"/>
  <c r="V358" i="1"/>
  <c r="U358" i="1"/>
  <c r="T358" i="1"/>
  <c r="S358" i="1"/>
  <c r="R358" i="1"/>
  <c r="Q358" i="1"/>
  <c r="P358" i="1"/>
  <c r="O358" i="1"/>
  <c r="N358" i="1"/>
  <c r="AA357" i="1"/>
  <c r="Z357" i="1"/>
  <c r="Y357" i="1"/>
  <c r="X357" i="1"/>
  <c r="W357" i="1"/>
  <c r="V357" i="1"/>
  <c r="U357" i="1"/>
  <c r="T357" i="1"/>
  <c r="S357" i="1"/>
  <c r="R357" i="1"/>
  <c r="Q357" i="1"/>
  <c r="P357" i="1"/>
  <c r="O357" i="1"/>
  <c r="N357" i="1"/>
  <c r="AA356" i="1"/>
  <c r="Z356" i="1"/>
  <c r="Y356" i="1"/>
  <c r="X356" i="1"/>
  <c r="W356" i="1"/>
  <c r="V356" i="1"/>
  <c r="U356" i="1"/>
  <c r="T356" i="1"/>
  <c r="S356" i="1"/>
  <c r="R356" i="1"/>
  <c r="Q356" i="1"/>
  <c r="P356" i="1"/>
  <c r="O356" i="1"/>
  <c r="N356" i="1"/>
  <c r="AA355" i="1"/>
  <c r="Z355" i="1"/>
  <c r="Y355" i="1"/>
  <c r="X355" i="1"/>
  <c r="W355" i="1"/>
  <c r="V355" i="1"/>
  <c r="U355" i="1"/>
  <c r="T355" i="1"/>
  <c r="S355" i="1"/>
  <c r="R355" i="1"/>
  <c r="Q355" i="1"/>
  <c r="P355" i="1"/>
  <c r="O355" i="1"/>
  <c r="N355" i="1"/>
  <c r="AA354" i="1"/>
  <c r="Z354" i="1"/>
  <c r="Y354" i="1"/>
  <c r="X354" i="1"/>
  <c r="W354" i="1"/>
  <c r="V354" i="1"/>
  <c r="U354" i="1"/>
  <c r="T354" i="1"/>
  <c r="S354" i="1"/>
  <c r="R354" i="1"/>
  <c r="Q354" i="1"/>
  <c r="P354" i="1"/>
  <c r="O354" i="1"/>
  <c r="N354" i="1"/>
  <c r="AA353" i="1"/>
  <c r="Z353" i="1"/>
  <c r="Y353" i="1"/>
  <c r="X353" i="1"/>
  <c r="W353" i="1"/>
  <c r="V353" i="1"/>
  <c r="U353" i="1"/>
  <c r="T353" i="1"/>
  <c r="S353" i="1"/>
  <c r="R353" i="1"/>
  <c r="Q353" i="1"/>
  <c r="P353" i="1"/>
  <c r="O353" i="1"/>
  <c r="N353" i="1"/>
  <c r="AA352" i="1"/>
  <c r="Z352" i="1"/>
  <c r="Y352" i="1"/>
  <c r="X352" i="1"/>
  <c r="W352" i="1"/>
  <c r="V352" i="1"/>
  <c r="U352" i="1"/>
  <c r="T352" i="1"/>
  <c r="S352" i="1"/>
  <c r="R352" i="1"/>
  <c r="Q352" i="1"/>
  <c r="P352" i="1"/>
  <c r="O352" i="1"/>
  <c r="N352" i="1"/>
  <c r="AA351" i="1"/>
  <c r="Z351" i="1"/>
  <c r="Y351" i="1"/>
  <c r="X351" i="1"/>
  <c r="W351" i="1"/>
  <c r="V351" i="1"/>
  <c r="U351" i="1"/>
  <c r="T351" i="1"/>
  <c r="S351" i="1"/>
  <c r="R351" i="1"/>
  <c r="Q351" i="1"/>
  <c r="P351" i="1"/>
  <c r="O351" i="1"/>
  <c r="N351" i="1"/>
  <c r="AA350" i="1"/>
  <c r="Z350" i="1"/>
  <c r="Y350" i="1"/>
  <c r="X350" i="1"/>
  <c r="W350" i="1"/>
  <c r="V350" i="1"/>
  <c r="U350" i="1"/>
  <c r="T350" i="1"/>
  <c r="S350" i="1"/>
  <c r="R350" i="1"/>
  <c r="Q350" i="1"/>
  <c r="P350" i="1"/>
  <c r="O350" i="1"/>
  <c r="N350" i="1"/>
  <c r="AA349" i="1"/>
  <c r="Z349" i="1"/>
  <c r="Y349" i="1"/>
  <c r="X349" i="1"/>
  <c r="W349" i="1"/>
  <c r="V349" i="1"/>
  <c r="U349" i="1"/>
  <c r="T349" i="1"/>
  <c r="S349" i="1"/>
  <c r="R349" i="1"/>
  <c r="Q349" i="1"/>
  <c r="P349" i="1"/>
  <c r="O349" i="1"/>
  <c r="N349" i="1"/>
  <c r="AA348" i="1"/>
  <c r="Z348" i="1"/>
  <c r="Y348" i="1"/>
  <c r="X348" i="1"/>
  <c r="W348" i="1"/>
  <c r="V348" i="1"/>
  <c r="U348" i="1"/>
  <c r="T348" i="1"/>
  <c r="S348" i="1"/>
  <c r="R348" i="1"/>
  <c r="Q348" i="1"/>
  <c r="P348" i="1"/>
  <c r="O348" i="1"/>
  <c r="N348" i="1"/>
  <c r="AA347" i="1"/>
  <c r="Z347" i="1"/>
  <c r="Y347" i="1"/>
  <c r="X347" i="1"/>
  <c r="W347" i="1"/>
  <c r="V347" i="1"/>
  <c r="U347" i="1"/>
  <c r="T347" i="1"/>
  <c r="S347" i="1"/>
  <c r="R347" i="1"/>
  <c r="Q347" i="1"/>
  <c r="P347" i="1"/>
  <c r="O347" i="1"/>
  <c r="N347" i="1"/>
  <c r="AA346" i="1"/>
  <c r="Z346" i="1"/>
  <c r="Y346" i="1"/>
  <c r="X346" i="1"/>
  <c r="W346" i="1"/>
  <c r="V346" i="1"/>
  <c r="U346" i="1"/>
  <c r="T346" i="1"/>
  <c r="S346" i="1"/>
  <c r="R346" i="1"/>
  <c r="Q346" i="1"/>
  <c r="P346" i="1"/>
  <c r="O346" i="1"/>
  <c r="N346" i="1"/>
  <c r="AA345" i="1"/>
  <c r="Z345" i="1"/>
  <c r="Y345" i="1"/>
  <c r="X345" i="1"/>
  <c r="W345" i="1"/>
  <c r="V345" i="1"/>
  <c r="U345" i="1"/>
  <c r="T345" i="1"/>
  <c r="S345" i="1"/>
  <c r="R345" i="1"/>
  <c r="Q345" i="1"/>
  <c r="P345" i="1"/>
  <c r="O345" i="1"/>
  <c r="N345" i="1"/>
  <c r="AA344" i="1"/>
  <c r="Z344" i="1"/>
  <c r="Y344" i="1"/>
  <c r="X344" i="1"/>
  <c r="W344" i="1"/>
  <c r="V344" i="1"/>
  <c r="U344" i="1"/>
  <c r="T344" i="1"/>
  <c r="S344" i="1"/>
  <c r="R344" i="1"/>
  <c r="Q344" i="1"/>
  <c r="P344" i="1"/>
  <c r="O344" i="1"/>
  <c r="N344" i="1"/>
  <c r="AA343" i="1"/>
  <c r="Z343" i="1"/>
  <c r="Y343" i="1"/>
  <c r="X343" i="1"/>
  <c r="W343" i="1"/>
  <c r="V343" i="1"/>
  <c r="U343" i="1"/>
  <c r="T343" i="1"/>
  <c r="S343" i="1"/>
  <c r="R343" i="1"/>
  <c r="Q343" i="1"/>
  <c r="P343" i="1"/>
  <c r="O343" i="1"/>
  <c r="N343" i="1"/>
  <c r="AA342" i="1"/>
  <c r="Z342" i="1"/>
  <c r="Y342" i="1"/>
  <c r="X342" i="1"/>
  <c r="W342" i="1"/>
  <c r="V342" i="1"/>
  <c r="U342" i="1"/>
  <c r="T342" i="1"/>
  <c r="S342" i="1"/>
  <c r="R342" i="1"/>
  <c r="Q342" i="1"/>
  <c r="P342" i="1"/>
  <c r="O342" i="1"/>
  <c r="N342" i="1"/>
  <c r="AA341" i="1"/>
  <c r="Z341" i="1"/>
  <c r="Y341" i="1"/>
  <c r="X341" i="1"/>
  <c r="W341" i="1"/>
  <c r="V341" i="1"/>
  <c r="U341" i="1"/>
  <c r="T341" i="1"/>
  <c r="S341" i="1"/>
  <c r="R341" i="1"/>
  <c r="Q341" i="1"/>
  <c r="P341" i="1"/>
  <c r="O341" i="1"/>
  <c r="N341" i="1"/>
  <c r="AA340" i="1"/>
  <c r="Z340" i="1"/>
  <c r="Y340" i="1"/>
  <c r="X340" i="1"/>
  <c r="W340" i="1"/>
  <c r="V340" i="1"/>
  <c r="U340" i="1"/>
  <c r="T340" i="1"/>
  <c r="S340" i="1"/>
  <c r="R340" i="1"/>
  <c r="Q340" i="1"/>
  <c r="P340" i="1"/>
  <c r="O340" i="1"/>
  <c r="N340" i="1"/>
  <c r="AA339" i="1"/>
  <c r="Z339" i="1"/>
  <c r="Y339" i="1"/>
  <c r="X339" i="1"/>
  <c r="W339" i="1"/>
  <c r="V339" i="1"/>
  <c r="U339" i="1"/>
  <c r="T339" i="1"/>
  <c r="S339" i="1"/>
  <c r="R339" i="1"/>
  <c r="Q339" i="1"/>
  <c r="P339" i="1"/>
  <c r="O339" i="1"/>
  <c r="N339" i="1"/>
  <c r="AA338" i="1"/>
  <c r="Z338" i="1"/>
  <c r="Y338" i="1"/>
  <c r="X338" i="1"/>
  <c r="W338" i="1"/>
  <c r="V338" i="1"/>
  <c r="U338" i="1"/>
  <c r="T338" i="1"/>
  <c r="S338" i="1"/>
  <c r="R338" i="1"/>
  <c r="Q338" i="1"/>
  <c r="P338" i="1"/>
  <c r="O338" i="1"/>
  <c r="N338" i="1"/>
  <c r="AA337" i="1"/>
  <c r="Z337" i="1"/>
  <c r="Y337" i="1"/>
  <c r="X337" i="1"/>
  <c r="W337" i="1"/>
  <c r="V337" i="1"/>
  <c r="U337" i="1"/>
  <c r="T337" i="1"/>
  <c r="S337" i="1"/>
  <c r="R337" i="1"/>
  <c r="Q337" i="1"/>
  <c r="P337" i="1"/>
  <c r="O337" i="1"/>
  <c r="N337" i="1"/>
  <c r="AA336" i="1"/>
  <c r="Z336" i="1"/>
  <c r="Y336" i="1"/>
  <c r="X336" i="1"/>
  <c r="W336" i="1"/>
  <c r="V336" i="1"/>
  <c r="U336" i="1"/>
  <c r="T336" i="1"/>
  <c r="S336" i="1"/>
  <c r="R336" i="1"/>
  <c r="Q336" i="1"/>
  <c r="P336" i="1"/>
  <c r="O336" i="1"/>
  <c r="N336" i="1"/>
  <c r="AA335" i="1"/>
  <c r="Z335" i="1"/>
  <c r="Y335" i="1"/>
  <c r="X335" i="1"/>
  <c r="W335" i="1"/>
  <c r="V335" i="1"/>
  <c r="U335" i="1"/>
  <c r="T335" i="1"/>
  <c r="S335" i="1"/>
  <c r="R335" i="1"/>
  <c r="Q335" i="1"/>
  <c r="P335" i="1"/>
  <c r="O335" i="1"/>
  <c r="N335" i="1"/>
  <c r="AA334" i="1"/>
  <c r="Z334" i="1"/>
  <c r="Y334" i="1"/>
  <c r="X334" i="1"/>
  <c r="W334" i="1"/>
  <c r="V334" i="1"/>
  <c r="U334" i="1"/>
  <c r="T334" i="1"/>
  <c r="S334" i="1"/>
  <c r="R334" i="1"/>
  <c r="Q334" i="1"/>
  <c r="P334" i="1"/>
  <c r="O334" i="1"/>
  <c r="N334" i="1"/>
  <c r="AA333" i="1"/>
  <c r="Z333" i="1"/>
  <c r="Y333" i="1"/>
  <c r="X333" i="1"/>
  <c r="W333" i="1"/>
  <c r="V333" i="1"/>
  <c r="U333" i="1"/>
  <c r="T333" i="1"/>
  <c r="S333" i="1"/>
  <c r="R333" i="1"/>
  <c r="Q333" i="1"/>
  <c r="P333" i="1"/>
  <c r="O333" i="1"/>
  <c r="N333" i="1"/>
  <c r="AA332" i="1"/>
  <c r="Z332" i="1"/>
  <c r="Y332" i="1"/>
  <c r="X332" i="1"/>
  <c r="W332" i="1"/>
  <c r="V332" i="1"/>
  <c r="U332" i="1"/>
  <c r="T332" i="1"/>
  <c r="S332" i="1"/>
  <c r="R332" i="1"/>
  <c r="Q332" i="1"/>
  <c r="P332" i="1"/>
  <c r="O332" i="1"/>
  <c r="N332" i="1"/>
  <c r="AA331" i="1"/>
  <c r="Z331" i="1"/>
  <c r="Y331" i="1"/>
  <c r="X331" i="1"/>
  <c r="W331" i="1"/>
  <c r="V331" i="1"/>
  <c r="U331" i="1"/>
  <c r="T331" i="1"/>
  <c r="S331" i="1"/>
  <c r="R331" i="1"/>
  <c r="Q331" i="1"/>
  <c r="P331" i="1"/>
  <c r="O331" i="1"/>
  <c r="N331" i="1"/>
  <c r="AA330" i="1"/>
  <c r="Z330" i="1"/>
  <c r="Y330" i="1"/>
  <c r="X330" i="1"/>
  <c r="W330" i="1"/>
  <c r="V330" i="1"/>
  <c r="U330" i="1"/>
  <c r="T330" i="1"/>
  <c r="S330" i="1"/>
  <c r="R330" i="1"/>
  <c r="Q330" i="1"/>
  <c r="P330" i="1"/>
  <c r="O330" i="1"/>
  <c r="N330" i="1"/>
  <c r="AA329" i="1"/>
  <c r="Z329" i="1"/>
  <c r="Y329" i="1"/>
  <c r="X329" i="1"/>
  <c r="W329" i="1"/>
  <c r="V329" i="1"/>
  <c r="U329" i="1"/>
  <c r="T329" i="1"/>
  <c r="S329" i="1"/>
  <c r="R329" i="1"/>
  <c r="Q329" i="1"/>
  <c r="P329" i="1"/>
  <c r="O329" i="1"/>
  <c r="N329" i="1"/>
  <c r="AA328" i="1"/>
  <c r="Z328" i="1"/>
  <c r="Y328" i="1"/>
  <c r="X328" i="1"/>
  <c r="W328" i="1"/>
  <c r="V328" i="1"/>
  <c r="U328" i="1"/>
  <c r="T328" i="1"/>
  <c r="S328" i="1"/>
  <c r="R328" i="1"/>
  <c r="Q328" i="1"/>
  <c r="P328" i="1"/>
  <c r="O328" i="1"/>
  <c r="N328" i="1"/>
  <c r="AA327" i="1"/>
  <c r="Z327" i="1"/>
  <c r="Y327" i="1"/>
  <c r="X327" i="1"/>
  <c r="W327" i="1"/>
  <c r="V327" i="1"/>
  <c r="U327" i="1"/>
  <c r="T327" i="1"/>
  <c r="S327" i="1"/>
  <c r="R327" i="1"/>
  <c r="Q327" i="1"/>
  <c r="P327" i="1"/>
  <c r="O327" i="1"/>
  <c r="N327" i="1"/>
  <c r="AA326" i="1"/>
  <c r="Z326" i="1"/>
  <c r="Y326" i="1"/>
  <c r="X326" i="1"/>
  <c r="W326" i="1"/>
  <c r="V326" i="1"/>
  <c r="U326" i="1"/>
  <c r="T326" i="1"/>
  <c r="S326" i="1"/>
  <c r="R326" i="1"/>
  <c r="Q326" i="1"/>
  <c r="P326" i="1"/>
  <c r="O326" i="1"/>
  <c r="N326" i="1"/>
  <c r="AA325" i="1"/>
  <c r="Z325" i="1"/>
  <c r="Y325" i="1"/>
  <c r="X325" i="1"/>
  <c r="W325" i="1"/>
  <c r="V325" i="1"/>
  <c r="U325" i="1"/>
  <c r="T325" i="1"/>
  <c r="S325" i="1"/>
  <c r="R325" i="1"/>
  <c r="Q325" i="1"/>
  <c r="P325" i="1"/>
  <c r="O325" i="1"/>
  <c r="N325" i="1"/>
  <c r="AA324" i="1"/>
  <c r="Z324" i="1"/>
  <c r="Y324" i="1"/>
  <c r="X324" i="1"/>
  <c r="W324" i="1"/>
  <c r="V324" i="1"/>
  <c r="U324" i="1"/>
  <c r="T324" i="1"/>
  <c r="S324" i="1"/>
  <c r="R324" i="1"/>
  <c r="Q324" i="1"/>
  <c r="P324" i="1"/>
  <c r="O324" i="1"/>
  <c r="N324" i="1"/>
  <c r="AA323" i="1"/>
  <c r="Z323" i="1"/>
  <c r="Y323" i="1"/>
  <c r="X323" i="1"/>
  <c r="W323" i="1"/>
  <c r="V323" i="1"/>
  <c r="U323" i="1"/>
  <c r="T323" i="1"/>
  <c r="S323" i="1"/>
  <c r="R323" i="1"/>
  <c r="Q323" i="1"/>
  <c r="P323" i="1"/>
  <c r="O323" i="1"/>
  <c r="N323" i="1"/>
  <c r="AA322" i="1"/>
  <c r="Z322" i="1"/>
  <c r="Y322" i="1"/>
  <c r="X322" i="1"/>
  <c r="W322" i="1"/>
  <c r="V322" i="1"/>
  <c r="U322" i="1"/>
  <c r="T322" i="1"/>
  <c r="S322" i="1"/>
  <c r="R322" i="1"/>
  <c r="Q322" i="1"/>
  <c r="P322" i="1"/>
  <c r="O322" i="1"/>
  <c r="N322" i="1"/>
  <c r="AA321" i="1"/>
  <c r="Z321" i="1"/>
  <c r="Y321" i="1"/>
  <c r="X321" i="1"/>
  <c r="W321" i="1"/>
  <c r="V321" i="1"/>
  <c r="U321" i="1"/>
  <c r="T321" i="1"/>
  <c r="S321" i="1"/>
  <c r="R321" i="1"/>
  <c r="Q321" i="1"/>
  <c r="P321" i="1"/>
  <c r="O321" i="1"/>
  <c r="N321" i="1"/>
  <c r="AA320" i="1"/>
  <c r="Z320" i="1"/>
  <c r="Y320" i="1"/>
  <c r="X320" i="1"/>
  <c r="W320" i="1"/>
  <c r="V320" i="1"/>
  <c r="U320" i="1"/>
  <c r="T320" i="1"/>
  <c r="S320" i="1"/>
  <c r="R320" i="1"/>
  <c r="Q320" i="1"/>
  <c r="P320" i="1"/>
  <c r="O320" i="1"/>
  <c r="N320" i="1"/>
  <c r="AA319" i="1"/>
  <c r="Z319" i="1"/>
  <c r="Y319" i="1"/>
  <c r="X319" i="1"/>
  <c r="W319" i="1"/>
  <c r="V319" i="1"/>
  <c r="U319" i="1"/>
  <c r="T319" i="1"/>
  <c r="S319" i="1"/>
  <c r="R319" i="1"/>
  <c r="Q319" i="1"/>
  <c r="P319" i="1"/>
  <c r="O319" i="1"/>
  <c r="N319" i="1"/>
  <c r="AA318" i="1"/>
  <c r="Z318" i="1"/>
  <c r="Y318" i="1"/>
  <c r="X318" i="1"/>
  <c r="W318" i="1"/>
  <c r="V318" i="1"/>
  <c r="U318" i="1"/>
  <c r="T318" i="1"/>
  <c r="S318" i="1"/>
  <c r="R318" i="1"/>
  <c r="Q318" i="1"/>
  <c r="P318" i="1"/>
  <c r="O318" i="1"/>
  <c r="N318" i="1"/>
  <c r="AA317" i="1"/>
  <c r="Z317" i="1"/>
  <c r="Y317" i="1"/>
  <c r="X317" i="1"/>
  <c r="W317" i="1"/>
  <c r="V317" i="1"/>
  <c r="U317" i="1"/>
  <c r="T317" i="1"/>
  <c r="S317" i="1"/>
  <c r="R317" i="1"/>
  <c r="Q317" i="1"/>
  <c r="P317" i="1"/>
  <c r="O317" i="1"/>
  <c r="N317" i="1"/>
  <c r="AA316" i="1"/>
  <c r="Z316" i="1"/>
  <c r="Y316" i="1"/>
  <c r="X316" i="1"/>
  <c r="W316" i="1"/>
  <c r="V316" i="1"/>
  <c r="U316" i="1"/>
  <c r="T316" i="1"/>
  <c r="S316" i="1"/>
  <c r="R316" i="1"/>
  <c r="Q316" i="1"/>
  <c r="P316" i="1"/>
  <c r="O316" i="1"/>
  <c r="N316" i="1"/>
  <c r="AA315" i="1"/>
  <c r="Z315" i="1"/>
  <c r="Y315" i="1"/>
  <c r="X315" i="1"/>
  <c r="W315" i="1"/>
  <c r="V315" i="1"/>
  <c r="U315" i="1"/>
  <c r="T315" i="1"/>
  <c r="S315" i="1"/>
  <c r="R315" i="1"/>
  <c r="Q315" i="1"/>
  <c r="P315" i="1"/>
  <c r="O315" i="1"/>
  <c r="N315" i="1"/>
  <c r="AA314" i="1"/>
  <c r="Z314" i="1"/>
  <c r="Y314" i="1"/>
  <c r="X314" i="1"/>
  <c r="W314" i="1"/>
  <c r="V314" i="1"/>
  <c r="U314" i="1"/>
  <c r="T314" i="1"/>
  <c r="S314" i="1"/>
  <c r="R314" i="1"/>
  <c r="Q314" i="1"/>
  <c r="P314" i="1"/>
  <c r="O314" i="1"/>
  <c r="N314" i="1"/>
  <c r="AA313" i="1"/>
  <c r="Z313" i="1"/>
  <c r="Y313" i="1"/>
  <c r="X313" i="1"/>
  <c r="W313" i="1"/>
  <c r="V313" i="1"/>
  <c r="U313" i="1"/>
  <c r="T313" i="1"/>
  <c r="S313" i="1"/>
  <c r="R313" i="1"/>
  <c r="Q313" i="1"/>
  <c r="P313" i="1"/>
  <c r="O313" i="1"/>
  <c r="N313" i="1"/>
  <c r="AA312" i="1"/>
  <c r="Z312" i="1"/>
  <c r="Y312" i="1"/>
  <c r="X312" i="1"/>
  <c r="W312" i="1"/>
  <c r="V312" i="1"/>
  <c r="U312" i="1"/>
  <c r="T312" i="1"/>
  <c r="S312" i="1"/>
  <c r="R312" i="1"/>
  <c r="Q312" i="1"/>
  <c r="P312" i="1"/>
  <c r="O312" i="1"/>
  <c r="N312" i="1"/>
  <c r="AA311" i="1"/>
  <c r="Z311" i="1"/>
  <c r="Y311" i="1"/>
  <c r="X311" i="1"/>
  <c r="W311" i="1"/>
  <c r="V311" i="1"/>
  <c r="U311" i="1"/>
  <c r="T311" i="1"/>
  <c r="S311" i="1"/>
  <c r="R311" i="1"/>
  <c r="Q311" i="1"/>
  <c r="P311" i="1"/>
  <c r="O311" i="1"/>
  <c r="N311" i="1"/>
  <c r="AA310" i="1"/>
  <c r="Z310" i="1"/>
  <c r="Y310" i="1"/>
  <c r="X310" i="1"/>
  <c r="W310" i="1"/>
  <c r="V310" i="1"/>
  <c r="U310" i="1"/>
  <c r="T310" i="1"/>
  <c r="S310" i="1"/>
  <c r="R310" i="1"/>
  <c r="Q310" i="1"/>
  <c r="P310" i="1"/>
  <c r="O310" i="1"/>
  <c r="N310" i="1"/>
  <c r="AA309" i="1"/>
  <c r="Z309" i="1"/>
  <c r="Y309" i="1"/>
  <c r="X309" i="1"/>
  <c r="W309" i="1"/>
  <c r="V309" i="1"/>
  <c r="U309" i="1"/>
  <c r="T309" i="1"/>
  <c r="S309" i="1"/>
  <c r="R309" i="1"/>
  <c r="Q309" i="1"/>
  <c r="P309" i="1"/>
  <c r="O309" i="1"/>
  <c r="N309" i="1"/>
  <c r="AA308" i="1"/>
  <c r="Z308" i="1"/>
  <c r="Y308" i="1"/>
  <c r="X308" i="1"/>
  <c r="W308" i="1"/>
  <c r="V308" i="1"/>
  <c r="U308" i="1"/>
  <c r="T308" i="1"/>
  <c r="S308" i="1"/>
  <c r="R308" i="1"/>
  <c r="Q308" i="1"/>
  <c r="P308" i="1"/>
  <c r="O308" i="1"/>
  <c r="N308" i="1"/>
  <c r="AA307" i="1"/>
  <c r="Z307" i="1"/>
  <c r="Y307" i="1"/>
  <c r="X307" i="1"/>
  <c r="W307" i="1"/>
  <c r="V307" i="1"/>
  <c r="U307" i="1"/>
  <c r="T307" i="1"/>
  <c r="S307" i="1"/>
  <c r="R307" i="1"/>
  <c r="Q307" i="1"/>
  <c r="P307" i="1"/>
  <c r="O307" i="1"/>
  <c r="N307" i="1"/>
  <c r="AA306" i="1"/>
  <c r="Z306" i="1"/>
  <c r="Y306" i="1"/>
  <c r="X306" i="1"/>
  <c r="W306" i="1"/>
  <c r="V306" i="1"/>
  <c r="U306" i="1"/>
  <c r="T306" i="1"/>
  <c r="S306" i="1"/>
  <c r="R306" i="1"/>
  <c r="Q306" i="1"/>
  <c r="P306" i="1"/>
  <c r="O306" i="1"/>
  <c r="N306" i="1"/>
  <c r="AA305" i="1"/>
  <c r="Z305" i="1"/>
  <c r="Y305" i="1"/>
  <c r="X305" i="1"/>
  <c r="W305" i="1"/>
  <c r="V305" i="1"/>
  <c r="U305" i="1"/>
  <c r="T305" i="1"/>
  <c r="S305" i="1"/>
  <c r="R305" i="1"/>
  <c r="Q305" i="1"/>
  <c r="P305" i="1"/>
  <c r="O305" i="1"/>
  <c r="N305" i="1"/>
  <c r="AA304" i="1"/>
  <c r="Z304" i="1"/>
  <c r="Y304" i="1"/>
  <c r="X304" i="1"/>
  <c r="W304" i="1"/>
  <c r="V304" i="1"/>
  <c r="U304" i="1"/>
  <c r="T304" i="1"/>
  <c r="S304" i="1"/>
  <c r="R304" i="1"/>
  <c r="Q304" i="1"/>
  <c r="P304" i="1"/>
  <c r="O304" i="1"/>
  <c r="N304" i="1"/>
  <c r="AA303" i="1"/>
  <c r="Z303" i="1"/>
  <c r="Y303" i="1"/>
  <c r="X303" i="1"/>
  <c r="W303" i="1"/>
  <c r="V303" i="1"/>
  <c r="U303" i="1"/>
  <c r="T303" i="1"/>
  <c r="S303" i="1"/>
  <c r="R303" i="1"/>
  <c r="Q303" i="1"/>
  <c r="P303" i="1"/>
  <c r="O303" i="1"/>
  <c r="N303" i="1"/>
  <c r="AA302" i="1"/>
  <c r="Z302" i="1"/>
  <c r="Y302" i="1"/>
  <c r="X302" i="1"/>
  <c r="W302" i="1"/>
  <c r="V302" i="1"/>
  <c r="U302" i="1"/>
  <c r="T302" i="1"/>
  <c r="S302" i="1"/>
  <c r="R302" i="1"/>
  <c r="Q302" i="1"/>
  <c r="P302" i="1"/>
  <c r="O302" i="1"/>
  <c r="N302" i="1"/>
  <c r="AA301" i="1"/>
  <c r="Z301" i="1"/>
  <c r="Y301" i="1"/>
  <c r="X301" i="1"/>
  <c r="W301" i="1"/>
  <c r="V301" i="1"/>
  <c r="U301" i="1"/>
  <c r="T301" i="1"/>
  <c r="S301" i="1"/>
  <c r="R301" i="1"/>
  <c r="Q301" i="1"/>
  <c r="P301" i="1"/>
  <c r="O301" i="1"/>
  <c r="N301" i="1"/>
  <c r="AA300" i="1"/>
  <c r="Z300" i="1"/>
  <c r="Y300" i="1"/>
  <c r="X300" i="1"/>
  <c r="W300" i="1"/>
  <c r="V300" i="1"/>
  <c r="U300" i="1"/>
  <c r="T300" i="1"/>
  <c r="S300" i="1"/>
  <c r="R300" i="1"/>
  <c r="Q300" i="1"/>
  <c r="P300" i="1"/>
  <c r="O300" i="1"/>
  <c r="N300" i="1"/>
  <c r="AA299" i="1"/>
  <c r="Z299" i="1"/>
  <c r="Y299" i="1"/>
  <c r="X299" i="1"/>
  <c r="W299" i="1"/>
  <c r="V299" i="1"/>
  <c r="U299" i="1"/>
  <c r="T299" i="1"/>
  <c r="S299" i="1"/>
  <c r="R299" i="1"/>
  <c r="Q299" i="1"/>
  <c r="P299" i="1"/>
  <c r="O299" i="1"/>
  <c r="N299" i="1"/>
  <c r="AA298" i="1"/>
  <c r="Z298" i="1"/>
  <c r="Y298" i="1"/>
  <c r="X298" i="1"/>
  <c r="W298" i="1"/>
  <c r="V298" i="1"/>
  <c r="U298" i="1"/>
  <c r="T298" i="1"/>
  <c r="S298" i="1"/>
  <c r="R298" i="1"/>
  <c r="Q298" i="1"/>
  <c r="P298" i="1"/>
  <c r="O298" i="1"/>
  <c r="N298" i="1"/>
  <c r="AA297" i="1"/>
  <c r="Z297" i="1"/>
  <c r="Y297" i="1"/>
  <c r="X297" i="1"/>
  <c r="W297" i="1"/>
  <c r="V297" i="1"/>
  <c r="U297" i="1"/>
  <c r="T297" i="1"/>
  <c r="S297" i="1"/>
  <c r="R297" i="1"/>
  <c r="Q297" i="1"/>
  <c r="P297" i="1"/>
  <c r="O297" i="1"/>
  <c r="N297" i="1"/>
  <c r="AA296" i="1"/>
  <c r="Z296" i="1"/>
  <c r="Y296" i="1"/>
  <c r="X296" i="1"/>
  <c r="W296" i="1"/>
  <c r="V296" i="1"/>
  <c r="U296" i="1"/>
  <c r="T296" i="1"/>
  <c r="S296" i="1"/>
  <c r="R296" i="1"/>
  <c r="Q296" i="1"/>
  <c r="P296" i="1"/>
  <c r="O296" i="1"/>
  <c r="N296" i="1"/>
  <c r="AA295" i="1"/>
  <c r="Z295" i="1"/>
  <c r="Y295" i="1"/>
  <c r="X295" i="1"/>
  <c r="W295" i="1"/>
  <c r="V295" i="1"/>
  <c r="U295" i="1"/>
  <c r="T295" i="1"/>
  <c r="S295" i="1"/>
  <c r="R295" i="1"/>
  <c r="Q295" i="1"/>
  <c r="P295" i="1"/>
  <c r="O295" i="1"/>
  <c r="N295" i="1"/>
  <c r="AA294" i="1"/>
  <c r="Z294" i="1"/>
  <c r="Y294" i="1"/>
  <c r="X294" i="1"/>
  <c r="W294" i="1"/>
  <c r="V294" i="1"/>
  <c r="U294" i="1"/>
  <c r="T294" i="1"/>
  <c r="S294" i="1"/>
  <c r="R294" i="1"/>
  <c r="Q294" i="1"/>
  <c r="P294" i="1"/>
  <c r="O294" i="1"/>
  <c r="N294" i="1"/>
  <c r="AA293" i="1"/>
  <c r="Z293" i="1"/>
  <c r="Y293" i="1"/>
  <c r="X293" i="1"/>
  <c r="W293" i="1"/>
  <c r="V293" i="1"/>
  <c r="U293" i="1"/>
  <c r="T293" i="1"/>
  <c r="S293" i="1"/>
  <c r="R293" i="1"/>
  <c r="Q293" i="1"/>
  <c r="P293" i="1"/>
  <c r="O293" i="1"/>
  <c r="N293" i="1"/>
  <c r="AA292" i="1"/>
  <c r="Z292" i="1"/>
  <c r="Y292" i="1"/>
  <c r="X292" i="1"/>
  <c r="W292" i="1"/>
  <c r="V292" i="1"/>
  <c r="U292" i="1"/>
  <c r="T292" i="1"/>
  <c r="S292" i="1"/>
  <c r="R292" i="1"/>
  <c r="Q292" i="1"/>
  <c r="P292" i="1"/>
  <c r="O292" i="1"/>
  <c r="N292" i="1"/>
  <c r="AA291" i="1"/>
  <c r="Z291" i="1"/>
  <c r="Y291" i="1"/>
  <c r="X291" i="1"/>
  <c r="W291" i="1"/>
  <c r="V291" i="1"/>
  <c r="U291" i="1"/>
  <c r="T291" i="1"/>
  <c r="S291" i="1"/>
  <c r="R291" i="1"/>
  <c r="Q291" i="1"/>
  <c r="P291" i="1"/>
  <c r="O291" i="1"/>
  <c r="N291" i="1"/>
  <c r="AA290" i="1"/>
  <c r="Z290" i="1"/>
  <c r="Y290" i="1"/>
  <c r="X290" i="1"/>
  <c r="W290" i="1"/>
  <c r="V290" i="1"/>
  <c r="U290" i="1"/>
  <c r="T290" i="1"/>
  <c r="S290" i="1"/>
  <c r="R290" i="1"/>
  <c r="Q290" i="1"/>
  <c r="P290" i="1"/>
  <c r="O290" i="1"/>
  <c r="N290" i="1"/>
  <c r="AA289" i="1"/>
  <c r="Z289" i="1"/>
  <c r="Y289" i="1"/>
  <c r="X289" i="1"/>
  <c r="W289" i="1"/>
  <c r="V289" i="1"/>
  <c r="U289" i="1"/>
  <c r="T289" i="1"/>
  <c r="S289" i="1"/>
  <c r="R289" i="1"/>
  <c r="Q289" i="1"/>
  <c r="P289" i="1"/>
  <c r="O289" i="1"/>
  <c r="N289" i="1"/>
  <c r="AA288" i="1"/>
  <c r="Z288" i="1"/>
  <c r="Y288" i="1"/>
  <c r="X288" i="1"/>
  <c r="W288" i="1"/>
  <c r="V288" i="1"/>
  <c r="U288" i="1"/>
  <c r="T288" i="1"/>
  <c r="S288" i="1"/>
  <c r="R288" i="1"/>
  <c r="Q288" i="1"/>
  <c r="P288" i="1"/>
  <c r="O288" i="1"/>
  <c r="N288" i="1"/>
  <c r="AA287" i="1"/>
  <c r="Z287" i="1"/>
  <c r="Y287" i="1"/>
  <c r="X287" i="1"/>
  <c r="W287" i="1"/>
  <c r="V287" i="1"/>
  <c r="U287" i="1"/>
  <c r="T287" i="1"/>
  <c r="S287" i="1"/>
  <c r="R287" i="1"/>
  <c r="Q287" i="1"/>
  <c r="P287" i="1"/>
  <c r="O287" i="1"/>
  <c r="N287" i="1"/>
  <c r="AA286" i="1"/>
  <c r="Z286" i="1"/>
  <c r="Y286" i="1"/>
  <c r="X286" i="1"/>
  <c r="W286" i="1"/>
  <c r="V286" i="1"/>
  <c r="U286" i="1"/>
  <c r="T286" i="1"/>
  <c r="S286" i="1"/>
  <c r="R286" i="1"/>
  <c r="Q286" i="1"/>
  <c r="P286" i="1"/>
  <c r="O286" i="1"/>
  <c r="N286" i="1"/>
  <c r="AA285" i="1"/>
  <c r="Z285" i="1"/>
  <c r="Y285" i="1"/>
  <c r="X285" i="1"/>
  <c r="W285" i="1"/>
  <c r="V285" i="1"/>
  <c r="U285" i="1"/>
  <c r="T285" i="1"/>
  <c r="S285" i="1"/>
  <c r="R285" i="1"/>
  <c r="Q285" i="1"/>
  <c r="P285" i="1"/>
  <c r="O285" i="1"/>
  <c r="N285" i="1"/>
  <c r="AA284" i="1"/>
  <c r="Z284" i="1"/>
  <c r="Y284" i="1"/>
  <c r="X284" i="1"/>
  <c r="W284" i="1"/>
  <c r="V284" i="1"/>
  <c r="U284" i="1"/>
  <c r="T284" i="1"/>
  <c r="S284" i="1"/>
  <c r="R284" i="1"/>
  <c r="Q284" i="1"/>
  <c r="P284" i="1"/>
  <c r="O284" i="1"/>
  <c r="N284" i="1"/>
  <c r="AA283" i="1"/>
  <c r="Z283" i="1"/>
  <c r="Y283" i="1"/>
  <c r="X283" i="1"/>
  <c r="W283" i="1"/>
  <c r="V283" i="1"/>
  <c r="U283" i="1"/>
  <c r="T283" i="1"/>
  <c r="S283" i="1"/>
  <c r="R283" i="1"/>
  <c r="Q283" i="1"/>
  <c r="P283" i="1"/>
  <c r="O283" i="1"/>
  <c r="N283" i="1"/>
  <c r="AA282" i="1"/>
  <c r="Z282" i="1"/>
  <c r="Y282" i="1"/>
  <c r="X282" i="1"/>
  <c r="W282" i="1"/>
  <c r="V282" i="1"/>
  <c r="U282" i="1"/>
  <c r="T282" i="1"/>
  <c r="S282" i="1"/>
  <c r="R282" i="1"/>
  <c r="Q282" i="1"/>
  <c r="P282" i="1"/>
  <c r="O282" i="1"/>
  <c r="N282" i="1"/>
  <c r="AA281" i="1"/>
  <c r="Z281" i="1"/>
  <c r="Y281" i="1"/>
  <c r="X281" i="1"/>
  <c r="W281" i="1"/>
  <c r="V281" i="1"/>
  <c r="U281" i="1"/>
  <c r="T281" i="1"/>
  <c r="S281" i="1"/>
  <c r="R281" i="1"/>
  <c r="Q281" i="1"/>
  <c r="P281" i="1"/>
  <c r="O281" i="1"/>
  <c r="N281" i="1"/>
  <c r="AA280" i="1"/>
  <c r="Z280" i="1"/>
  <c r="Y280" i="1"/>
  <c r="X280" i="1"/>
  <c r="W280" i="1"/>
  <c r="V280" i="1"/>
  <c r="U280" i="1"/>
  <c r="T280" i="1"/>
  <c r="S280" i="1"/>
  <c r="R280" i="1"/>
  <c r="Q280" i="1"/>
  <c r="P280" i="1"/>
  <c r="O280" i="1"/>
  <c r="N280" i="1"/>
  <c r="AA279" i="1"/>
  <c r="Z279" i="1"/>
  <c r="Y279" i="1"/>
  <c r="X279" i="1"/>
  <c r="W279" i="1"/>
  <c r="V279" i="1"/>
  <c r="U279" i="1"/>
  <c r="T279" i="1"/>
  <c r="S279" i="1"/>
  <c r="R279" i="1"/>
  <c r="Q279" i="1"/>
  <c r="P279" i="1"/>
  <c r="O279" i="1"/>
  <c r="N279" i="1"/>
  <c r="AA278" i="1"/>
  <c r="Z278" i="1"/>
  <c r="Y278" i="1"/>
  <c r="X278" i="1"/>
  <c r="W278" i="1"/>
  <c r="V278" i="1"/>
  <c r="U278" i="1"/>
  <c r="T278" i="1"/>
  <c r="S278" i="1"/>
  <c r="R278" i="1"/>
  <c r="Q278" i="1"/>
  <c r="P278" i="1"/>
  <c r="O278" i="1"/>
  <c r="N278" i="1"/>
  <c r="AA277" i="1"/>
  <c r="Z277" i="1"/>
  <c r="Y277" i="1"/>
  <c r="X277" i="1"/>
  <c r="W277" i="1"/>
  <c r="V277" i="1"/>
  <c r="U277" i="1"/>
  <c r="T277" i="1"/>
  <c r="S277" i="1"/>
  <c r="R277" i="1"/>
  <c r="Q277" i="1"/>
  <c r="P277" i="1"/>
  <c r="O277" i="1"/>
  <c r="N277" i="1"/>
  <c r="AA276" i="1"/>
  <c r="Z276" i="1"/>
  <c r="Y276" i="1"/>
  <c r="X276" i="1"/>
  <c r="W276" i="1"/>
  <c r="V276" i="1"/>
  <c r="U276" i="1"/>
  <c r="T276" i="1"/>
  <c r="S276" i="1"/>
  <c r="R276" i="1"/>
  <c r="Q276" i="1"/>
  <c r="P276" i="1"/>
  <c r="O276" i="1"/>
  <c r="N276" i="1"/>
  <c r="AA275" i="1"/>
  <c r="Z275" i="1"/>
  <c r="Y275" i="1"/>
  <c r="X275" i="1"/>
  <c r="W275" i="1"/>
  <c r="V275" i="1"/>
  <c r="U275" i="1"/>
  <c r="T275" i="1"/>
  <c r="S275" i="1"/>
  <c r="R275" i="1"/>
  <c r="Q275" i="1"/>
  <c r="P275" i="1"/>
  <c r="O275" i="1"/>
  <c r="N275" i="1"/>
  <c r="AA274" i="1"/>
  <c r="Z274" i="1"/>
  <c r="Y274" i="1"/>
  <c r="X274" i="1"/>
  <c r="W274" i="1"/>
  <c r="V274" i="1"/>
  <c r="U274" i="1"/>
  <c r="T274" i="1"/>
  <c r="S274" i="1"/>
  <c r="R274" i="1"/>
  <c r="Q274" i="1"/>
  <c r="P274" i="1"/>
  <c r="O274" i="1"/>
  <c r="N274" i="1"/>
  <c r="AA273" i="1"/>
  <c r="Z273" i="1"/>
  <c r="Y273" i="1"/>
  <c r="X273" i="1"/>
  <c r="W273" i="1"/>
  <c r="V273" i="1"/>
  <c r="U273" i="1"/>
  <c r="T273" i="1"/>
  <c r="S273" i="1"/>
  <c r="R273" i="1"/>
  <c r="Q273" i="1"/>
  <c r="P273" i="1"/>
  <c r="O273" i="1"/>
  <c r="N273" i="1"/>
  <c r="AA272" i="1"/>
  <c r="Z272" i="1"/>
  <c r="Y272" i="1"/>
  <c r="X272" i="1"/>
  <c r="W272" i="1"/>
  <c r="V272" i="1"/>
  <c r="U272" i="1"/>
  <c r="T272" i="1"/>
  <c r="S272" i="1"/>
  <c r="R272" i="1"/>
  <c r="Q272" i="1"/>
  <c r="P272" i="1"/>
  <c r="O272" i="1"/>
  <c r="N272" i="1"/>
  <c r="AA271" i="1"/>
  <c r="Z271" i="1"/>
  <c r="Y271" i="1"/>
  <c r="X271" i="1"/>
  <c r="W271" i="1"/>
  <c r="V271" i="1"/>
  <c r="U271" i="1"/>
  <c r="T271" i="1"/>
  <c r="S271" i="1"/>
  <c r="R271" i="1"/>
  <c r="Q271" i="1"/>
  <c r="P271" i="1"/>
  <c r="O271" i="1"/>
  <c r="N271" i="1"/>
  <c r="AA270" i="1"/>
  <c r="Z270" i="1"/>
  <c r="Y270" i="1"/>
  <c r="X270" i="1"/>
  <c r="W270" i="1"/>
  <c r="V270" i="1"/>
  <c r="U270" i="1"/>
  <c r="T270" i="1"/>
  <c r="S270" i="1"/>
  <c r="R270" i="1"/>
  <c r="Q270" i="1"/>
  <c r="P270" i="1"/>
  <c r="O270" i="1"/>
  <c r="N270" i="1"/>
  <c r="AA269" i="1"/>
  <c r="Z269" i="1"/>
  <c r="Y269" i="1"/>
  <c r="X269" i="1"/>
  <c r="W269" i="1"/>
  <c r="V269" i="1"/>
  <c r="U269" i="1"/>
  <c r="T269" i="1"/>
  <c r="S269" i="1"/>
  <c r="R269" i="1"/>
  <c r="Q269" i="1"/>
  <c r="P269" i="1"/>
  <c r="O269" i="1"/>
  <c r="N269" i="1"/>
  <c r="AA268" i="1"/>
  <c r="Z268" i="1"/>
  <c r="Y268" i="1"/>
  <c r="X268" i="1"/>
  <c r="W268" i="1"/>
  <c r="V268" i="1"/>
  <c r="U268" i="1"/>
  <c r="T268" i="1"/>
  <c r="S268" i="1"/>
  <c r="R268" i="1"/>
  <c r="Q268" i="1"/>
  <c r="P268" i="1"/>
  <c r="O268" i="1"/>
  <c r="N268" i="1"/>
  <c r="AA267" i="1"/>
  <c r="Z267" i="1"/>
  <c r="Y267" i="1"/>
  <c r="X267" i="1"/>
  <c r="W267" i="1"/>
  <c r="V267" i="1"/>
  <c r="U267" i="1"/>
  <c r="T267" i="1"/>
  <c r="S267" i="1"/>
  <c r="R267" i="1"/>
  <c r="Q267" i="1"/>
  <c r="P267" i="1"/>
  <c r="O267" i="1"/>
  <c r="N267" i="1"/>
  <c r="AA266" i="1"/>
  <c r="Z266" i="1"/>
  <c r="Y266" i="1"/>
  <c r="X266" i="1"/>
  <c r="W266" i="1"/>
  <c r="V266" i="1"/>
  <c r="U266" i="1"/>
  <c r="T266" i="1"/>
  <c r="S266" i="1"/>
  <c r="R266" i="1"/>
  <c r="Q266" i="1"/>
  <c r="P266" i="1"/>
  <c r="O266" i="1"/>
  <c r="N266" i="1"/>
  <c r="AA265" i="1"/>
  <c r="Z265" i="1"/>
  <c r="Y265" i="1"/>
  <c r="X265" i="1"/>
  <c r="W265" i="1"/>
  <c r="V265" i="1"/>
  <c r="U265" i="1"/>
  <c r="T265" i="1"/>
  <c r="S265" i="1"/>
  <c r="R265" i="1"/>
  <c r="Q265" i="1"/>
  <c r="P265" i="1"/>
  <c r="O265" i="1"/>
  <c r="N265" i="1"/>
  <c r="AA264" i="1"/>
  <c r="Z264" i="1"/>
  <c r="Y264" i="1"/>
  <c r="X264" i="1"/>
  <c r="W264" i="1"/>
  <c r="V264" i="1"/>
  <c r="U264" i="1"/>
  <c r="T264" i="1"/>
  <c r="S264" i="1"/>
  <c r="R264" i="1"/>
  <c r="Q264" i="1"/>
  <c r="P264" i="1"/>
  <c r="O264" i="1"/>
  <c r="N264" i="1"/>
  <c r="AA263" i="1"/>
  <c r="Z263" i="1"/>
  <c r="Y263" i="1"/>
  <c r="X263" i="1"/>
  <c r="W263" i="1"/>
  <c r="V263" i="1"/>
  <c r="U263" i="1"/>
  <c r="T263" i="1"/>
  <c r="S263" i="1"/>
  <c r="R263" i="1"/>
  <c r="Q263" i="1"/>
  <c r="P263" i="1"/>
  <c r="O263" i="1"/>
  <c r="N263" i="1"/>
  <c r="AA262" i="1"/>
  <c r="Z262" i="1"/>
  <c r="Y262" i="1"/>
  <c r="X262" i="1"/>
  <c r="W262" i="1"/>
  <c r="V262" i="1"/>
  <c r="U262" i="1"/>
  <c r="T262" i="1"/>
  <c r="S262" i="1"/>
  <c r="R262" i="1"/>
  <c r="Q262" i="1"/>
  <c r="P262" i="1"/>
  <c r="O262" i="1"/>
  <c r="N262" i="1"/>
  <c r="AA261" i="1"/>
  <c r="Z261" i="1"/>
  <c r="Y261" i="1"/>
  <c r="X261" i="1"/>
  <c r="W261" i="1"/>
  <c r="V261" i="1"/>
  <c r="U261" i="1"/>
  <c r="T261" i="1"/>
  <c r="S261" i="1"/>
  <c r="R261" i="1"/>
  <c r="Q261" i="1"/>
  <c r="P261" i="1"/>
  <c r="O261" i="1"/>
  <c r="N261" i="1"/>
  <c r="AA260" i="1"/>
  <c r="Z260" i="1"/>
  <c r="Y260" i="1"/>
  <c r="X260" i="1"/>
  <c r="W260" i="1"/>
  <c r="V260" i="1"/>
  <c r="U260" i="1"/>
  <c r="T260" i="1"/>
  <c r="S260" i="1"/>
  <c r="R260" i="1"/>
  <c r="Q260" i="1"/>
  <c r="P260" i="1"/>
  <c r="O260" i="1"/>
  <c r="N260" i="1"/>
  <c r="AA259" i="1"/>
  <c r="Z259" i="1"/>
  <c r="Y259" i="1"/>
  <c r="X259" i="1"/>
  <c r="W259" i="1"/>
  <c r="V259" i="1"/>
  <c r="U259" i="1"/>
  <c r="T259" i="1"/>
  <c r="S259" i="1"/>
  <c r="R259" i="1"/>
  <c r="Q259" i="1"/>
  <c r="P259" i="1"/>
  <c r="O259" i="1"/>
  <c r="N259" i="1"/>
  <c r="AA258" i="1"/>
  <c r="Z258" i="1"/>
  <c r="Y258" i="1"/>
  <c r="X258" i="1"/>
  <c r="W258" i="1"/>
  <c r="V258" i="1"/>
  <c r="U258" i="1"/>
  <c r="T258" i="1"/>
  <c r="S258" i="1"/>
  <c r="R258" i="1"/>
  <c r="Q258" i="1"/>
  <c r="P258" i="1"/>
  <c r="O258" i="1"/>
  <c r="N258" i="1"/>
  <c r="AA257" i="1"/>
  <c r="Z257" i="1"/>
  <c r="Y257" i="1"/>
  <c r="X257" i="1"/>
  <c r="W257" i="1"/>
  <c r="V257" i="1"/>
  <c r="U257" i="1"/>
  <c r="T257" i="1"/>
  <c r="S257" i="1"/>
  <c r="R257" i="1"/>
  <c r="Q257" i="1"/>
  <c r="P257" i="1"/>
  <c r="O257" i="1"/>
  <c r="N257" i="1"/>
  <c r="AA256" i="1"/>
  <c r="Z256" i="1"/>
  <c r="Y256" i="1"/>
  <c r="X256" i="1"/>
  <c r="W256" i="1"/>
  <c r="V256" i="1"/>
  <c r="U256" i="1"/>
  <c r="T256" i="1"/>
  <c r="S256" i="1"/>
  <c r="R256" i="1"/>
  <c r="Q256" i="1"/>
  <c r="P256" i="1"/>
  <c r="O256" i="1"/>
  <c r="N256" i="1"/>
  <c r="AA255" i="1"/>
  <c r="Z255" i="1"/>
  <c r="Y255" i="1"/>
  <c r="X255" i="1"/>
  <c r="W255" i="1"/>
  <c r="V255" i="1"/>
  <c r="U255" i="1"/>
  <c r="T255" i="1"/>
  <c r="S255" i="1"/>
  <c r="R255" i="1"/>
  <c r="Q255" i="1"/>
  <c r="P255" i="1"/>
  <c r="O255" i="1"/>
  <c r="N255" i="1"/>
  <c r="AA254" i="1"/>
  <c r="Z254" i="1"/>
  <c r="Y254" i="1"/>
  <c r="X254" i="1"/>
  <c r="W254" i="1"/>
  <c r="V254" i="1"/>
  <c r="U254" i="1"/>
  <c r="T254" i="1"/>
  <c r="S254" i="1"/>
  <c r="R254" i="1"/>
  <c r="Q254" i="1"/>
  <c r="P254" i="1"/>
  <c r="O254" i="1"/>
  <c r="N254" i="1"/>
  <c r="AA253" i="1"/>
  <c r="Z253" i="1"/>
  <c r="Y253" i="1"/>
  <c r="X253" i="1"/>
  <c r="W253" i="1"/>
  <c r="V253" i="1"/>
  <c r="U253" i="1"/>
  <c r="T253" i="1"/>
  <c r="S253" i="1"/>
  <c r="R253" i="1"/>
  <c r="Q253" i="1"/>
  <c r="P253" i="1"/>
  <c r="O253" i="1"/>
  <c r="N253" i="1"/>
  <c r="AA252" i="1"/>
  <c r="Z252" i="1"/>
  <c r="Y252" i="1"/>
  <c r="X252" i="1"/>
  <c r="W252" i="1"/>
  <c r="V252" i="1"/>
  <c r="U252" i="1"/>
  <c r="T252" i="1"/>
  <c r="S252" i="1"/>
  <c r="R252" i="1"/>
  <c r="Q252" i="1"/>
  <c r="P252" i="1"/>
  <c r="O252" i="1"/>
  <c r="N252" i="1"/>
  <c r="AA251" i="1"/>
  <c r="Z251" i="1"/>
  <c r="Y251" i="1"/>
  <c r="X251" i="1"/>
  <c r="W251" i="1"/>
  <c r="V251" i="1"/>
  <c r="U251" i="1"/>
  <c r="T251" i="1"/>
  <c r="S251" i="1"/>
  <c r="R251" i="1"/>
  <c r="Q251" i="1"/>
  <c r="P251" i="1"/>
  <c r="O251" i="1"/>
  <c r="N251" i="1"/>
  <c r="AA250" i="1"/>
  <c r="Z250" i="1"/>
  <c r="Y250" i="1"/>
  <c r="X250" i="1"/>
  <c r="W250" i="1"/>
  <c r="V250" i="1"/>
  <c r="U250" i="1"/>
  <c r="T250" i="1"/>
  <c r="S250" i="1"/>
  <c r="R250" i="1"/>
  <c r="Q250" i="1"/>
  <c r="P250" i="1"/>
  <c r="O250" i="1"/>
  <c r="N250" i="1"/>
  <c r="AA249" i="1"/>
  <c r="Z249" i="1"/>
  <c r="Y249" i="1"/>
  <c r="X249" i="1"/>
  <c r="W249" i="1"/>
  <c r="V249" i="1"/>
  <c r="U249" i="1"/>
  <c r="T249" i="1"/>
  <c r="S249" i="1"/>
  <c r="R249" i="1"/>
  <c r="Q249" i="1"/>
  <c r="P249" i="1"/>
  <c r="O249" i="1"/>
  <c r="N249" i="1"/>
  <c r="AA248" i="1"/>
  <c r="Z248" i="1"/>
  <c r="Y248" i="1"/>
  <c r="X248" i="1"/>
  <c r="W248" i="1"/>
  <c r="V248" i="1"/>
  <c r="U248" i="1"/>
  <c r="T248" i="1"/>
  <c r="S248" i="1"/>
  <c r="R248" i="1"/>
  <c r="Q248" i="1"/>
  <c r="P248" i="1"/>
  <c r="O248" i="1"/>
  <c r="N248" i="1"/>
  <c r="AA247" i="1"/>
  <c r="Z247" i="1"/>
  <c r="Y247" i="1"/>
  <c r="X247" i="1"/>
  <c r="W247" i="1"/>
  <c r="V247" i="1"/>
  <c r="U247" i="1"/>
  <c r="T247" i="1"/>
  <c r="S247" i="1"/>
  <c r="R247" i="1"/>
  <c r="Q247" i="1"/>
  <c r="P247" i="1"/>
  <c r="O247" i="1"/>
  <c r="N247" i="1"/>
  <c r="AA246" i="1"/>
  <c r="Z246" i="1"/>
  <c r="Y246" i="1"/>
  <c r="X246" i="1"/>
  <c r="W246" i="1"/>
  <c r="V246" i="1"/>
  <c r="U246" i="1"/>
  <c r="T246" i="1"/>
  <c r="S246" i="1"/>
  <c r="R246" i="1"/>
  <c r="Q246" i="1"/>
  <c r="P246" i="1"/>
  <c r="O246" i="1"/>
  <c r="N246" i="1"/>
  <c r="AA245" i="1"/>
  <c r="Z245" i="1"/>
  <c r="Y245" i="1"/>
  <c r="X245" i="1"/>
  <c r="W245" i="1"/>
  <c r="V245" i="1"/>
  <c r="U245" i="1"/>
  <c r="T245" i="1"/>
  <c r="S245" i="1"/>
  <c r="R245" i="1"/>
  <c r="Q245" i="1"/>
  <c r="P245" i="1"/>
  <c r="O245" i="1"/>
  <c r="N245" i="1"/>
  <c r="AA244" i="1"/>
  <c r="Z244" i="1"/>
  <c r="Y244" i="1"/>
  <c r="X244" i="1"/>
  <c r="W244" i="1"/>
  <c r="V244" i="1"/>
  <c r="U244" i="1"/>
  <c r="T244" i="1"/>
  <c r="S244" i="1"/>
  <c r="R244" i="1"/>
  <c r="Q244" i="1"/>
  <c r="P244" i="1"/>
  <c r="O244" i="1"/>
  <c r="N244" i="1"/>
  <c r="AA243" i="1"/>
  <c r="Z243" i="1"/>
  <c r="Y243" i="1"/>
  <c r="X243" i="1"/>
  <c r="W243" i="1"/>
  <c r="V243" i="1"/>
  <c r="U243" i="1"/>
  <c r="T243" i="1"/>
  <c r="S243" i="1"/>
  <c r="R243" i="1"/>
  <c r="Q243" i="1"/>
  <c r="P243" i="1"/>
  <c r="O243" i="1"/>
  <c r="N243" i="1"/>
  <c r="AA242" i="1"/>
  <c r="Z242" i="1"/>
  <c r="Y242" i="1"/>
  <c r="X242" i="1"/>
  <c r="W242" i="1"/>
  <c r="V242" i="1"/>
  <c r="U242" i="1"/>
  <c r="T242" i="1"/>
  <c r="S242" i="1"/>
  <c r="R242" i="1"/>
  <c r="Q242" i="1"/>
  <c r="P242" i="1"/>
  <c r="O242" i="1"/>
  <c r="N242" i="1"/>
  <c r="AA241" i="1"/>
  <c r="Z241" i="1"/>
  <c r="Y241" i="1"/>
  <c r="X241" i="1"/>
  <c r="W241" i="1"/>
  <c r="V241" i="1"/>
  <c r="U241" i="1"/>
  <c r="T241" i="1"/>
  <c r="S241" i="1"/>
  <c r="R241" i="1"/>
  <c r="Q241" i="1"/>
  <c r="P241" i="1"/>
  <c r="O241" i="1"/>
  <c r="N241" i="1"/>
  <c r="AA240" i="1"/>
  <c r="Z240" i="1"/>
  <c r="Y240" i="1"/>
  <c r="X240" i="1"/>
  <c r="W240" i="1"/>
  <c r="V240" i="1"/>
  <c r="U240" i="1"/>
  <c r="T240" i="1"/>
  <c r="S240" i="1"/>
  <c r="R240" i="1"/>
  <c r="Q240" i="1"/>
  <c r="P240" i="1"/>
  <c r="O240" i="1"/>
  <c r="N240" i="1"/>
  <c r="AA239" i="1"/>
  <c r="Z239" i="1"/>
  <c r="Y239" i="1"/>
  <c r="X239" i="1"/>
  <c r="W239" i="1"/>
  <c r="V239" i="1"/>
  <c r="U239" i="1"/>
  <c r="T239" i="1"/>
  <c r="S239" i="1"/>
  <c r="R239" i="1"/>
  <c r="Q239" i="1"/>
  <c r="P239" i="1"/>
  <c r="O239" i="1"/>
  <c r="N239" i="1"/>
  <c r="AA238" i="1"/>
  <c r="Z238" i="1"/>
  <c r="Y238" i="1"/>
  <c r="X238" i="1"/>
  <c r="W238" i="1"/>
  <c r="V238" i="1"/>
  <c r="U238" i="1"/>
  <c r="T238" i="1"/>
  <c r="S238" i="1"/>
  <c r="R238" i="1"/>
  <c r="Q238" i="1"/>
  <c r="P238" i="1"/>
  <c r="O238" i="1"/>
  <c r="N238" i="1"/>
  <c r="AA237" i="1"/>
  <c r="Z237" i="1"/>
  <c r="Y237" i="1"/>
  <c r="X237" i="1"/>
  <c r="W237" i="1"/>
  <c r="V237" i="1"/>
  <c r="U237" i="1"/>
  <c r="T237" i="1"/>
  <c r="S237" i="1"/>
  <c r="R237" i="1"/>
  <c r="Q237" i="1"/>
  <c r="P237" i="1"/>
  <c r="O237" i="1"/>
  <c r="N237" i="1"/>
  <c r="AA236" i="1"/>
  <c r="Z236" i="1"/>
  <c r="Y236" i="1"/>
  <c r="X236" i="1"/>
  <c r="W236" i="1"/>
  <c r="V236" i="1"/>
  <c r="U236" i="1"/>
  <c r="T236" i="1"/>
  <c r="S236" i="1"/>
  <c r="R236" i="1"/>
  <c r="Q236" i="1"/>
  <c r="P236" i="1"/>
  <c r="O236" i="1"/>
  <c r="N236" i="1"/>
  <c r="AA235" i="1"/>
  <c r="Z235" i="1"/>
  <c r="Y235" i="1"/>
  <c r="X235" i="1"/>
  <c r="W235" i="1"/>
  <c r="V235" i="1"/>
  <c r="U235" i="1"/>
  <c r="T235" i="1"/>
  <c r="S235" i="1"/>
  <c r="R235" i="1"/>
  <c r="Q235" i="1"/>
  <c r="P235" i="1"/>
  <c r="O235" i="1"/>
  <c r="N235" i="1"/>
  <c r="AA234" i="1"/>
  <c r="Z234" i="1"/>
  <c r="Y234" i="1"/>
  <c r="X234" i="1"/>
  <c r="W234" i="1"/>
  <c r="V234" i="1"/>
  <c r="U234" i="1"/>
  <c r="T234" i="1"/>
  <c r="S234" i="1"/>
  <c r="R234" i="1"/>
  <c r="Q234" i="1"/>
  <c r="P234" i="1"/>
  <c r="O234" i="1"/>
  <c r="N234" i="1"/>
  <c r="AA233" i="1"/>
  <c r="Z233" i="1"/>
  <c r="Y233" i="1"/>
  <c r="X233" i="1"/>
  <c r="W233" i="1"/>
  <c r="V233" i="1"/>
  <c r="U233" i="1"/>
  <c r="T233" i="1"/>
  <c r="S233" i="1"/>
  <c r="R233" i="1"/>
  <c r="Q233" i="1"/>
  <c r="P233" i="1"/>
  <c r="O233" i="1"/>
  <c r="N233" i="1"/>
  <c r="AA232" i="1"/>
  <c r="Z232" i="1"/>
  <c r="Y232" i="1"/>
  <c r="X232" i="1"/>
  <c r="W232" i="1"/>
  <c r="V232" i="1"/>
  <c r="U232" i="1"/>
  <c r="T232" i="1"/>
  <c r="S232" i="1"/>
  <c r="R232" i="1"/>
  <c r="Q232" i="1"/>
  <c r="P232" i="1"/>
  <c r="O232" i="1"/>
  <c r="N232" i="1"/>
  <c r="AA231" i="1"/>
  <c r="Z231" i="1"/>
  <c r="Y231" i="1"/>
  <c r="X231" i="1"/>
  <c r="W231" i="1"/>
  <c r="V231" i="1"/>
  <c r="U231" i="1"/>
  <c r="T231" i="1"/>
  <c r="S231" i="1"/>
  <c r="R231" i="1"/>
  <c r="Q231" i="1"/>
  <c r="P231" i="1"/>
  <c r="O231" i="1"/>
  <c r="N231" i="1"/>
  <c r="AA230" i="1"/>
  <c r="Z230" i="1"/>
  <c r="Y230" i="1"/>
  <c r="X230" i="1"/>
  <c r="W230" i="1"/>
  <c r="V230" i="1"/>
  <c r="U230" i="1"/>
  <c r="T230" i="1"/>
  <c r="S230" i="1"/>
  <c r="R230" i="1"/>
  <c r="Q230" i="1"/>
  <c r="P230" i="1"/>
  <c r="O230" i="1"/>
  <c r="N230" i="1"/>
  <c r="AA229" i="1"/>
  <c r="Z229" i="1"/>
  <c r="Y229" i="1"/>
  <c r="X229" i="1"/>
  <c r="W229" i="1"/>
  <c r="V229" i="1"/>
  <c r="U229" i="1"/>
  <c r="T229" i="1"/>
  <c r="S229" i="1"/>
  <c r="R229" i="1"/>
  <c r="Q229" i="1"/>
  <c r="P229" i="1"/>
  <c r="O229" i="1"/>
  <c r="N229" i="1"/>
  <c r="AA228" i="1"/>
  <c r="Z228" i="1"/>
  <c r="Y228" i="1"/>
  <c r="X228" i="1"/>
  <c r="W228" i="1"/>
  <c r="V228" i="1"/>
  <c r="U228" i="1"/>
  <c r="T228" i="1"/>
  <c r="S228" i="1"/>
  <c r="R228" i="1"/>
  <c r="Q228" i="1"/>
  <c r="P228" i="1"/>
  <c r="O228" i="1"/>
  <c r="N228" i="1"/>
  <c r="AA227" i="1"/>
  <c r="Z227" i="1"/>
  <c r="Y227" i="1"/>
  <c r="X227" i="1"/>
  <c r="W227" i="1"/>
  <c r="V227" i="1"/>
  <c r="U227" i="1"/>
  <c r="T227" i="1"/>
  <c r="S227" i="1"/>
  <c r="R227" i="1"/>
  <c r="Q227" i="1"/>
  <c r="P227" i="1"/>
  <c r="O227" i="1"/>
  <c r="N227" i="1"/>
  <c r="AA226" i="1"/>
  <c r="Z226" i="1"/>
  <c r="Y226" i="1"/>
  <c r="X226" i="1"/>
  <c r="W226" i="1"/>
  <c r="V226" i="1"/>
  <c r="U226" i="1"/>
  <c r="T226" i="1"/>
  <c r="S226" i="1"/>
  <c r="R226" i="1"/>
  <c r="Q226" i="1"/>
  <c r="P226" i="1"/>
  <c r="O226" i="1"/>
  <c r="N226" i="1"/>
  <c r="AA225" i="1"/>
  <c r="Z225" i="1"/>
  <c r="Y225" i="1"/>
  <c r="X225" i="1"/>
  <c r="W225" i="1"/>
  <c r="V225" i="1"/>
  <c r="U225" i="1"/>
  <c r="T225" i="1"/>
  <c r="S225" i="1"/>
  <c r="R225" i="1"/>
  <c r="Q225" i="1"/>
  <c r="P225" i="1"/>
  <c r="O225" i="1"/>
  <c r="N225" i="1"/>
  <c r="AA224" i="1"/>
  <c r="Z224" i="1"/>
  <c r="Y224" i="1"/>
  <c r="X224" i="1"/>
  <c r="W224" i="1"/>
  <c r="V224" i="1"/>
  <c r="U224" i="1"/>
  <c r="T224" i="1"/>
  <c r="S224" i="1"/>
  <c r="R224" i="1"/>
  <c r="Q224" i="1"/>
  <c r="P224" i="1"/>
  <c r="O224" i="1"/>
  <c r="N224" i="1"/>
  <c r="AA223" i="1"/>
  <c r="Z223" i="1"/>
  <c r="Y223" i="1"/>
  <c r="X223" i="1"/>
  <c r="W223" i="1"/>
  <c r="V223" i="1"/>
  <c r="U223" i="1"/>
  <c r="T223" i="1"/>
  <c r="S223" i="1"/>
  <c r="R223" i="1"/>
  <c r="Q223" i="1"/>
  <c r="P223" i="1"/>
  <c r="O223" i="1"/>
  <c r="N223" i="1"/>
  <c r="AA222" i="1"/>
  <c r="Z222" i="1"/>
  <c r="Y222" i="1"/>
  <c r="X222" i="1"/>
  <c r="W222" i="1"/>
  <c r="V222" i="1"/>
  <c r="U222" i="1"/>
  <c r="T222" i="1"/>
  <c r="S222" i="1"/>
  <c r="R222" i="1"/>
  <c r="Q222" i="1"/>
  <c r="P222" i="1"/>
  <c r="O222" i="1"/>
  <c r="N222" i="1"/>
  <c r="AA221" i="1"/>
  <c r="Z221" i="1"/>
  <c r="Y221" i="1"/>
  <c r="X221" i="1"/>
  <c r="W221" i="1"/>
  <c r="V221" i="1"/>
  <c r="U221" i="1"/>
  <c r="T221" i="1"/>
  <c r="S221" i="1"/>
  <c r="R221" i="1"/>
  <c r="Q221" i="1"/>
  <c r="P221" i="1"/>
  <c r="O221" i="1"/>
  <c r="N221" i="1"/>
  <c r="AA220" i="1"/>
  <c r="Z220" i="1"/>
  <c r="Y220" i="1"/>
  <c r="X220" i="1"/>
  <c r="W220" i="1"/>
  <c r="V220" i="1"/>
  <c r="U220" i="1"/>
  <c r="T220" i="1"/>
  <c r="S220" i="1"/>
  <c r="R220" i="1"/>
  <c r="Q220" i="1"/>
  <c r="P220" i="1"/>
  <c r="O220" i="1"/>
  <c r="N220" i="1"/>
  <c r="AA219" i="1"/>
  <c r="Z219" i="1"/>
  <c r="Y219" i="1"/>
  <c r="X219" i="1"/>
  <c r="W219" i="1"/>
  <c r="V219" i="1"/>
  <c r="U219" i="1"/>
  <c r="T219" i="1"/>
  <c r="S219" i="1"/>
  <c r="R219" i="1"/>
  <c r="Q219" i="1"/>
  <c r="P219" i="1"/>
  <c r="O219" i="1"/>
  <c r="N219" i="1"/>
  <c r="AA218" i="1"/>
  <c r="Z218" i="1"/>
  <c r="Y218" i="1"/>
  <c r="X218" i="1"/>
  <c r="W218" i="1"/>
  <c r="V218" i="1"/>
  <c r="U218" i="1"/>
  <c r="T218" i="1"/>
  <c r="S218" i="1"/>
  <c r="R218" i="1"/>
  <c r="Q218" i="1"/>
  <c r="P218" i="1"/>
  <c r="O218" i="1"/>
  <c r="N218" i="1"/>
  <c r="AA217" i="1"/>
  <c r="Z217" i="1"/>
  <c r="Y217" i="1"/>
  <c r="X217" i="1"/>
  <c r="W217" i="1"/>
  <c r="V217" i="1"/>
  <c r="U217" i="1"/>
  <c r="T217" i="1"/>
  <c r="S217" i="1"/>
  <c r="R217" i="1"/>
  <c r="Q217" i="1"/>
  <c r="P217" i="1"/>
  <c r="O217" i="1"/>
  <c r="N217" i="1"/>
  <c r="AA216" i="1"/>
  <c r="Z216" i="1"/>
  <c r="Y216" i="1"/>
  <c r="X216" i="1"/>
  <c r="W216" i="1"/>
  <c r="V216" i="1"/>
  <c r="U216" i="1"/>
  <c r="T216" i="1"/>
  <c r="S216" i="1"/>
  <c r="R216" i="1"/>
  <c r="Q216" i="1"/>
  <c r="P216" i="1"/>
  <c r="O216" i="1"/>
  <c r="N216" i="1"/>
  <c r="AA215" i="1"/>
  <c r="Z215" i="1"/>
  <c r="Y215" i="1"/>
  <c r="X215" i="1"/>
  <c r="W215" i="1"/>
  <c r="V215" i="1"/>
  <c r="U215" i="1"/>
  <c r="T215" i="1"/>
  <c r="S215" i="1"/>
  <c r="R215" i="1"/>
  <c r="Q215" i="1"/>
  <c r="P215" i="1"/>
  <c r="O215" i="1"/>
  <c r="N215" i="1"/>
  <c r="AA214" i="1"/>
  <c r="Z214" i="1"/>
  <c r="Y214" i="1"/>
  <c r="X214" i="1"/>
  <c r="W214" i="1"/>
  <c r="V214" i="1"/>
  <c r="U214" i="1"/>
  <c r="T214" i="1"/>
  <c r="S214" i="1"/>
  <c r="R214" i="1"/>
  <c r="Q214" i="1"/>
  <c r="P214" i="1"/>
  <c r="O214" i="1"/>
  <c r="N214" i="1"/>
  <c r="AA213" i="1"/>
  <c r="Z213" i="1"/>
  <c r="Y213" i="1"/>
  <c r="X213" i="1"/>
  <c r="W213" i="1"/>
  <c r="V213" i="1"/>
  <c r="U213" i="1"/>
  <c r="T213" i="1"/>
  <c r="S213" i="1"/>
  <c r="R213" i="1"/>
  <c r="Q213" i="1"/>
  <c r="P213" i="1"/>
  <c r="O213" i="1"/>
  <c r="N213" i="1"/>
  <c r="AA212" i="1"/>
  <c r="Z212" i="1"/>
  <c r="Y212" i="1"/>
  <c r="X212" i="1"/>
  <c r="W212" i="1"/>
  <c r="V212" i="1"/>
  <c r="U212" i="1"/>
  <c r="T212" i="1"/>
  <c r="S212" i="1"/>
  <c r="R212" i="1"/>
  <c r="Q212" i="1"/>
  <c r="P212" i="1"/>
  <c r="O212" i="1"/>
  <c r="N212" i="1"/>
  <c r="AA211" i="1"/>
  <c r="Z211" i="1"/>
  <c r="Y211" i="1"/>
  <c r="X211" i="1"/>
  <c r="W211" i="1"/>
  <c r="V211" i="1"/>
  <c r="U211" i="1"/>
  <c r="T211" i="1"/>
  <c r="S211" i="1"/>
  <c r="R211" i="1"/>
  <c r="Q211" i="1"/>
  <c r="P211" i="1"/>
  <c r="O211" i="1"/>
  <c r="N211" i="1"/>
  <c r="AA210" i="1"/>
  <c r="Z210" i="1"/>
  <c r="Y210" i="1"/>
  <c r="X210" i="1"/>
  <c r="W210" i="1"/>
  <c r="V210" i="1"/>
  <c r="U210" i="1"/>
  <c r="T210" i="1"/>
  <c r="S210" i="1"/>
  <c r="R210" i="1"/>
  <c r="Q210" i="1"/>
  <c r="P210" i="1"/>
  <c r="O210" i="1"/>
  <c r="N210" i="1"/>
  <c r="AA209" i="1"/>
  <c r="Z209" i="1"/>
  <c r="Y209" i="1"/>
  <c r="X209" i="1"/>
  <c r="W209" i="1"/>
  <c r="V209" i="1"/>
  <c r="U209" i="1"/>
  <c r="T209" i="1"/>
  <c r="S209" i="1"/>
  <c r="R209" i="1"/>
  <c r="Q209" i="1"/>
  <c r="P209" i="1"/>
  <c r="O209" i="1"/>
  <c r="N209" i="1"/>
  <c r="AA208" i="1"/>
  <c r="Z208" i="1"/>
  <c r="Y208" i="1"/>
  <c r="X208" i="1"/>
  <c r="W208" i="1"/>
  <c r="V208" i="1"/>
  <c r="U208" i="1"/>
  <c r="T208" i="1"/>
  <c r="S208" i="1"/>
  <c r="R208" i="1"/>
  <c r="Q208" i="1"/>
  <c r="P208" i="1"/>
  <c r="O208" i="1"/>
  <c r="N208" i="1"/>
  <c r="AA207" i="1"/>
  <c r="Z207" i="1"/>
  <c r="Y207" i="1"/>
  <c r="X207" i="1"/>
  <c r="W207" i="1"/>
  <c r="V207" i="1"/>
  <c r="U207" i="1"/>
  <c r="T207" i="1"/>
  <c r="S207" i="1"/>
  <c r="R207" i="1"/>
  <c r="Q207" i="1"/>
  <c r="P207" i="1"/>
  <c r="O207" i="1"/>
  <c r="N207" i="1"/>
  <c r="AA206" i="1"/>
  <c r="Z206" i="1"/>
  <c r="Y206" i="1"/>
  <c r="X206" i="1"/>
  <c r="W206" i="1"/>
  <c r="V206" i="1"/>
  <c r="U206" i="1"/>
  <c r="T206" i="1"/>
  <c r="S206" i="1"/>
  <c r="R206" i="1"/>
  <c r="Q206" i="1"/>
  <c r="P206" i="1"/>
  <c r="O206" i="1"/>
  <c r="N206" i="1"/>
  <c r="AA205" i="1"/>
  <c r="Z205" i="1"/>
  <c r="Y205" i="1"/>
  <c r="X205" i="1"/>
  <c r="W205" i="1"/>
  <c r="V205" i="1"/>
  <c r="U205" i="1"/>
  <c r="T205" i="1"/>
  <c r="S205" i="1"/>
  <c r="R205" i="1"/>
  <c r="Q205" i="1"/>
  <c r="P205" i="1"/>
  <c r="O205" i="1"/>
  <c r="N205" i="1"/>
  <c r="AA204" i="1"/>
  <c r="Z204" i="1"/>
  <c r="Y204" i="1"/>
  <c r="X204" i="1"/>
  <c r="W204" i="1"/>
  <c r="V204" i="1"/>
  <c r="U204" i="1"/>
  <c r="T204" i="1"/>
  <c r="S204" i="1"/>
  <c r="R204" i="1"/>
  <c r="Q204" i="1"/>
  <c r="P204" i="1"/>
  <c r="O204" i="1"/>
  <c r="N204" i="1"/>
  <c r="AA203" i="1"/>
  <c r="Z203" i="1"/>
  <c r="Y203" i="1"/>
  <c r="X203" i="1"/>
  <c r="W203" i="1"/>
  <c r="V203" i="1"/>
  <c r="U203" i="1"/>
  <c r="T203" i="1"/>
  <c r="S203" i="1"/>
  <c r="R203" i="1"/>
  <c r="Q203" i="1"/>
  <c r="P203" i="1"/>
  <c r="O203" i="1"/>
  <c r="N203" i="1"/>
  <c r="AA202" i="1"/>
  <c r="Z202" i="1"/>
  <c r="Y202" i="1"/>
  <c r="X202" i="1"/>
  <c r="W202" i="1"/>
  <c r="V202" i="1"/>
  <c r="U202" i="1"/>
  <c r="T202" i="1"/>
  <c r="S202" i="1"/>
  <c r="R202" i="1"/>
  <c r="Q202" i="1"/>
  <c r="P202" i="1"/>
  <c r="O202" i="1"/>
  <c r="N202" i="1"/>
  <c r="AA201" i="1"/>
  <c r="Z201" i="1"/>
  <c r="Y201" i="1"/>
  <c r="X201" i="1"/>
  <c r="W201" i="1"/>
  <c r="V201" i="1"/>
  <c r="U201" i="1"/>
  <c r="T201" i="1"/>
  <c r="S201" i="1"/>
  <c r="R201" i="1"/>
  <c r="Q201" i="1"/>
  <c r="P201" i="1"/>
  <c r="O201" i="1"/>
  <c r="N201" i="1"/>
  <c r="AA200" i="1"/>
  <c r="Z200" i="1"/>
  <c r="Y200" i="1"/>
  <c r="X200" i="1"/>
  <c r="W200" i="1"/>
  <c r="V200" i="1"/>
  <c r="U200" i="1"/>
  <c r="T200" i="1"/>
  <c r="S200" i="1"/>
  <c r="R200" i="1"/>
  <c r="Q200" i="1"/>
  <c r="P200" i="1"/>
  <c r="O200" i="1"/>
  <c r="N200" i="1"/>
  <c r="AA199" i="1"/>
  <c r="Z199" i="1"/>
  <c r="Y199" i="1"/>
  <c r="X199" i="1"/>
  <c r="W199" i="1"/>
  <c r="V199" i="1"/>
  <c r="U199" i="1"/>
  <c r="T199" i="1"/>
  <c r="S199" i="1"/>
  <c r="R199" i="1"/>
  <c r="Q199" i="1"/>
  <c r="P199" i="1"/>
  <c r="O199" i="1"/>
  <c r="N199" i="1"/>
  <c r="AA198" i="1"/>
  <c r="Z198" i="1"/>
  <c r="Y198" i="1"/>
  <c r="X198" i="1"/>
  <c r="W198" i="1"/>
  <c r="V198" i="1"/>
  <c r="U198" i="1"/>
  <c r="T198" i="1"/>
  <c r="S198" i="1"/>
  <c r="R198" i="1"/>
  <c r="Q198" i="1"/>
  <c r="P198" i="1"/>
  <c r="O198" i="1"/>
  <c r="N198" i="1"/>
  <c r="AA197" i="1"/>
  <c r="Z197" i="1"/>
  <c r="Y197" i="1"/>
  <c r="X197" i="1"/>
  <c r="W197" i="1"/>
  <c r="V197" i="1"/>
  <c r="U197" i="1"/>
  <c r="T197" i="1"/>
  <c r="S197" i="1"/>
  <c r="R197" i="1"/>
  <c r="Q197" i="1"/>
  <c r="P197" i="1"/>
  <c r="O197" i="1"/>
  <c r="N197" i="1"/>
  <c r="AA196" i="1"/>
  <c r="Z196" i="1"/>
  <c r="Y196" i="1"/>
  <c r="X196" i="1"/>
  <c r="W196" i="1"/>
  <c r="V196" i="1"/>
  <c r="U196" i="1"/>
  <c r="T196" i="1"/>
  <c r="S196" i="1"/>
  <c r="R196" i="1"/>
  <c r="Q196" i="1"/>
  <c r="P196" i="1"/>
  <c r="O196" i="1"/>
  <c r="N196" i="1"/>
  <c r="AA195" i="1"/>
  <c r="Z195" i="1"/>
  <c r="Y195" i="1"/>
  <c r="X195" i="1"/>
  <c r="W195" i="1"/>
  <c r="V195" i="1"/>
  <c r="U195" i="1"/>
  <c r="T195" i="1"/>
  <c r="S195" i="1"/>
  <c r="R195" i="1"/>
  <c r="Q195" i="1"/>
  <c r="P195" i="1"/>
  <c r="O195" i="1"/>
  <c r="N195" i="1"/>
  <c r="AA194" i="1"/>
  <c r="Z194" i="1"/>
  <c r="Y194" i="1"/>
  <c r="X194" i="1"/>
  <c r="W194" i="1"/>
  <c r="V194" i="1"/>
  <c r="U194" i="1"/>
  <c r="T194" i="1"/>
  <c r="S194" i="1"/>
  <c r="R194" i="1"/>
  <c r="Q194" i="1"/>
  <c r="P194" i="1"/>
  <c r="O194" i="1"/>
  <c r="N194" i="1"/>
  <c r="AA193" i="1"/>
  <c r="Z193" i="1"/>
  <c r="Y193" i="1"/>
  <c r="X193" i="1"/>
  <c r="W193" i="1"/>
  <c r="V193" i="1"/>
  <c r="U193" i="1"/>
  <c r="T193" i="1"/>
  <c r="S193" i="1"/>
  <c r="R193" i="1"/>
  <c r="Q193" i="1"/>
  <c r="P193" i="1"/>
  <c r="O193" i="1"/>
  <c r="N193" i="1"/>
  <c r="AA192" i="1"/>
  <c r="Z192" i="1"/>
  <c r="Y192" i="1"/>
  <c r="X192" i="1"/>
  <c r="W192" i="1"/>
  <c r="V192" i="1"/>
  <c r="U192" i="1"/>
  <c r="T192" i="1"/>
  <c r="S192" i="1"/>
  <c r="R192" i="1"/>
  <c r="Q192" i="1"/>
  <c r="P192" i="1"/>
  <c r="O192" i="1"/>
  <c r="N192" i="1"/>
  <c r="AA191" i="1"/>
  <c r="Z191" i="1"/>
  <c r="Y191" i="1"/>
  <c r="X191" i="1"/>
  <c r="W191" i="1"/>
  <c r="V191" i="1"/>
  <c r="U191" i="1"/>
  <c r="T191" i="1"/>
  <c r="S191" i="1"/>
  <c r="R191" i="1"/>
  <c r="Q191" i="1"/>
  <c r="P191" i="1"/>
  <c r="O191" i="1"/>
  <c r="N191" i="1"/>
  <c r="AA190" i="1"/>
  <c r="Z190" i="1"/>
  <c r="Y190" i="1"/>
  <c r="X190" i="1"/>
  <c r="W190" i="1"/>
  <c r="V190" i="1"/>
  <c r="U190" i="1"/>
  <c r="T190" i="1"/>
  <c r="S190" i="1"/>
  <c r="R190" i="1"/>
  <c r="Q190" i="1"/>
  <c r="P190" i="1"/>
  <c r="O190" i="1"/>
  <c r="N190" i="1"/>
  <c r="AA189" i="1"/>
  <c r="Z189" i="1"/>
  <c r="Y189" i="1"/>
  <c r="X189" i="1"/>
  <c r="W189" i="1"/>
  <c r="V189" i="1"/>
  <c r="U189" i="1"/>
  <c r="T189" i="1"/>
  <c r="S189" i="1"/>
  <c r="R189" i="1"/>
  <c r="Q189" i="1"/>
  <c r="P189" i="1"/>
  <c r="O189" i="1"/>
  <c r="N189" i="1"/>
  <c r="AA188" i="1"/>
  <c r="Z188" i="1"/>
  <c r="Y188" i="1"/>
  <c r="X188" i="1"/>
  <c r="W188" i="1"/>
  <c r="V188" i="1"/>
  <c r="U188" i="1"/>
  <c r="T188" i="1"/>
  <c r="S188" i="1"/>
  <c r="R188" i="1"/>
  <c r="Q188" i="1"/>
  <c r="P188" i="1"/>
  <c r="O188" i="1"/>
  <c r="N188" i="1"/>
  <c r="AA187" i="1"/>
  <c r="Z187" i="1"/>
  <c r="Y187" i="1"/>
  <c r="X187" i="1"/>
  <c r="W187" i="1"/>
  <c r="V187" i="1"/>
  <c r="U187" i="1"/>
  <c r="T187" i="1"/>
  <c r="S187" i="1"/>
  <c r="R187" i="1"/>
  <c r="Q187" i="1"/>
  <c r="P187" i="1"/>
  <c r="O187" i="1"/>
  <c r="N187" i="1"/>
  <c r="AA186" i="1"/>
  <c r="Z186" i="1"/>
  <c r="Y186" i="1"/>
  <c r="X186" i="1"/>
  <c r="W186" i="1"/>
  <c r="V186" i="1"/>
  <c r="U186" i="1"/>
  <c r="T186" i="1"/>
  <c r="S186" i="1"/>
  <c r="R186" i="1"/>
  <c r="Q186" i="1"/>
  <c r="P186" i="1"/>
  <c r="O186" i="1"/>
  <c r="N186" i="1"/>
  <c r="AA185" i="1"/>
  <c r="Z185" i="1"/>
  <c r="Y185" i="1"/>
  <c r="X185" i="1"/>
  <c r="W185" i="1"/>
  <c r="V185" i="1"/>
  <c r="U185" i="1"/>
  <c r="T185" i="1"/>
  <c r="S185" i="1"/>
  <c r="R185" i="1"/>
  <c r="Q185" i="1"/>
  <c r="P185" i="1"/>
  <c r="O185" i="1"/>
  <c r="N185" i="1"/>
  <c r="AA184" i="1"/>
  <c r="Z184" i="1"/>
  <c r="Y184" i="1"/>
  <c r="X184" i="1"/>
  <c r="W184" i="1"/>
  <c r="V184" i="1"/>
  <c r="U184" i="1"/>
  <c r="T184" i="1"/>
  <c r="S184" i="1"/>
  <c r="R184" i="1"/>
  <c r="Q184" i="1"/>
  <c r="P184" i="1"/>
  <c r="O184" i="1"/>
  <c r="N184" i="1"/>
  <c r="AA183" i="1"/>
  <c r="Z183" i="1"/>
  <c r="Y183" i="1"/>
  <c r="X183" i="1"/>
  <c r="W183" i="1"/>
  <c r="V183" i="1"/>
  <c r="U183" i="1"/>
  <c r="T183" i="1"/>
  <c r="S183" i="1"/>
  <c r="R183" i="1"/>
  <c r="Q183" i="1"/>
  <c r="P183" i="1"/>
  <c r="O183" i="1"/>
  <c r="N183" i="1"/>
  <c r="AA182" i="1"/>
  <c r="Z182" i="1"/>
  <c r="Y182" i="1"/>
  <c r="X182" i="1"/>
  <c r="W182" i="1"/>
  <c r="V182" i="1"/>
  <c r="U182" i="1"/>
  <c r="T182" i="1"/>
  <c r="S182" i="1"/>
  <c r="R182" i="1"/>
  <c r="Q182" i="1"/>
  <c r="P182" i="1"/>
  <c r="O182" i="1"/>
  <c r="N182" i="1"/>
  <c r="AA181" i="1"/>
  <c r="Z181" i="1"/>
  <c r="Y181" i="1"/>
  <c r="X181" i="1"/>
  <c r="W181" i="1"/>
  <c r="V181" i="1"/>
  <c r="U181" i="1"/>
  <c r="T181" i="1"/>
  <c r="S181" i="1"/>
  <c r="R181" i="1"/>
  <c r="Q181" i="1"/>
  <c r="P181" i="1"/>
  <c r="O181" i="1"/>
  <c r="N181" i="1"/>
  <c r="AA180" i="1"/>
  <c r="Z180" i="1"/>
  <c r="Y180" i="1"/>
  <c r="X180" i="1"/>
  <c r="W180" i="1"/>
  <c r="V180" i="1"/>
  <c r="U180" i="1"/>
  <c r="T180" i="1"/>
  <c r="S180" i="1"/>
  <c r="R180" i="1"/>
  <c r="Q180" i="1"/>
  <c r="P180" i="1"/>
  <c r="O180" i="1"/>
  <c r="N180" i="1"/>
  <c r="AA179" i="1"/>
  <c r="Z179" i="1"/>
  <c r="Y179" i="1"/>
  <c r="X179" i="1"/>
  <c r="W179" i="1"/>
  <c r="V179" i="1"/>
  <c r="U179" i="1"/>
  <c r="T179" i="1"/>
  <c r="S179" i="1"/>
  <c r="R179" i="1"/>
  <c r="Q179" i="1"/>
  <c r="P179" i="1"/>
  <c r="O179" i="1"/>
  <c r="N179" i="1"/>
  <c r="AA178" i="1"/>
  <c r="Z178" i="1"/>
  <c r="Y178" i="1"/>
  <c r="X178" i="1"/>
  <c r="W178" i="1"/>
  <c r="V178" i="1"/>
  <c r="U178" i="1"/>
  <c r="T178" i="1"/>
  <c r="S178" i="1"/>
  <c r="R178" i="1"/>
  <c r="Q178" i="1"/>
  <c r="P178" i="1"/>
  <c r="O178" i="1"/>
  <c r="N178" i="1"/>
  <c r="AA177" i="1"/>
  <c r="Z177" i="1"/>
  <c r="Y177" i="1"/>
  <c r="X177" i="1"/>
  <c r="W177" i="1"/>
  <c r="V177" i="1"/>
  <c r="U177" i="1"/>
  <c r="T177" i="1"/>
  <c r="S177" i="1"/>
  <c r="R177" i="1"/>
  <c r="Q177" i="1"/>
  <c r="P177" i="1"/>
  <c r="O177" i="1"/>
  <c r="N177" i="1"/>
  <c r="AA176" i="1"/>
  <c r="Z176" i="1"/>
  <c r="Y176" i="1"/>
  <c r="X176" i="1"/>
  <c r="W176" i="1"/>
  <c r="V176" i="1"/>
  <c r="U176" i="1"/>
  <c r="T176" i="1"/>
  <c r="S176" i="1"/>
  <c r="R176" i="1"/>
  <c r="Q176" i="1"/>
  <c r="P176" i="1"/>
  <c r="O176" i="1"/>
  <c r="N176" i="1"/>
  <c r="AA175" i="1"/>
  <c r="Z175" i="1"/>
  <c r="Y175" i="1"/>
  <c r="X175" i="1"/>
  <c r="W175" i="1"/>
  <c r="V175" i="1"/>
  <c r="U175" i="1"/>
  <c r="T175" i="1"/>
  <c r="S175" i="1"/>
  <c r="R175" i="1"/>
  <c r="Q175" i="1"/>
  <c r="P175" i="1"/>
  <c r="O175" i="1"/>
  <c r="N175" i="1"/>
  <c r="AA174" i="1"/>
  <c r="Z174" i="1"/>
  <c r="Y174" i="1"/>
  <c r="X174" i="1"/>
  <c r="W174" i="1"/>
  <c r="V174" i="1"/>
  <c r="U174" i="1"/>
  <c r="T174" i="1"/>
  <c r="S174" i="1"/>
  <c r="R174" i="1"/>
  <c r="Q174" i="1"/>
  <c r="P174" i="1"/>
  <c r="O174" i="1"/>
  <c r="N174" i="1"/>
  <c r="AA173" i="1"/>
  <c r="Z173" i="1"/>
  <c r="Y173" i="1"/>
  <c r="X173" i="1"/>
  <c r="W173" i="1"/>
  <c r="V173" i="1"/>
  <c r="U173" i="1"/>
  <c r="T173" i="1"/>
  <c r="S173" i="1"/>
  <c r="R173" i="1"/>
  <c r="Q173" i="1"/>
  <c r="P173" i="1"/>
  <c r="O173" i="1"/>
  <c r="N173" i="1"/>
  <c r="AA172" i="1"/>
  <c r="Z172" i="1"/>
  <c r="Y172" i="1"/>
  <c r="X172" i="1"/>
  <c r="W172" i="1"/>
  <c r="V172" i="1"/>
  <c r="U172" i="1"/>
  <c r="T172" i="1"/>
  <c r="S172" i="1"/>
  <c r="R172" i="1"/>
  <c r="Q172" i="1"/>
  <c r="P172" i="1"/>
  <c r="O172" i="1"/>
  <c r="N172" i="1"/>
  <c r="AA171" i="1"/>
  <c r="Z171" i="1"/>
  <c r="Y171" i="1"/>
  <c r="X171" i="1"/>
  <c r="W171" i="1"/>
  <c r="V171" i="1"/>
  <c r="U171" i="1"/>
  <c r="T171" i="1"/>
  <c r="S171" i="1"/>
  <c r="R171" i="1"/>
  <c r="Q171" i="1"/>
  <c r="P171" i="1"/>
  <c r="O171" i="1"/>
  <c r="N171" i="1"/>
  <c r="AA170" i="1"/>
  <c r="Z170" i="1"/>
  <c r="Y170" i="1"/>
  <c r="X170" i="1"/>
  <c r="W170" i="1"/>
  <c r="V170" i="1"/>
  <c r="U170" i="1"/>
  <c r="T170" i="1"/>
  <c r="S170" i="1"/>
  <c r="R170" i="1"/>
  <c r="Q170" i="1"/>
  <c r="P170" i="1"/>
  <c r="O170" i="1"/>
  <c r="N170" i="1"/>
  <c r="AA169" i="1"/>
  <c r="Z169" i="1"/>
  <c r="Y169" i="1"/>
  <c r="X169" i="1"/>
  <c r="W169" i="1"/>
  <c r="V169" i="1"/>
  <c r="U169" i="1"/>
  <c r="T169" i="1"/>
  <c r="S169" i="1"/>
  <c r="R169" i="1"/>
  <c r="Q169" i="1"/>
  <c r="P169" i="1"/>
  <c r="O169" i="1"/>
  <c r="N169" i="1"/>
  <c r="AA168" i="1"/>
  <c r="Z168" i="1"/>
  <c r="Y168" i="1"/>
  <c r="X168" i="1"/>
  <c r="W168" i="1"/>
  <c r="V168" i="1"/>
  <c r="U168" i="1"/>
  <c r="T168" i="1"/>
  <c r="S168" i="1"/>
  <c r="R168" i="1"/>
  <c r="Q168" i="1"/>
  <c r="P168" i="1"/>
  <c r="O168" i="1"/>
  <c r="N168" i="1"/>
  <c r="AA167" i="1"/>
  <c r="Z167" i="1"/>
  <c r="Y167" i="1"/>
  <c r="X167" i="1"/>
  <c r="W167" i="1"/>
  <c r="V167" i="1"/>
  <c r="U167" i="1"/>
  <c r="T167" i="1"/>
  <c r="S167" i="1"/>
  <c r="R167" i="1"/>
  <c r="Q167" i="1"/>
  <c r="P167" i="1"/>
  <c r="O167" i="1"/>
  <c r="N167" i="1"/>
  <c r="AA166" i="1"/>
  <c r="Z166" i="1"/>
  <c r="Y166" i="1"/>
  <c r="X166" i="1"/>
  <c r="W166" i="1"/>
  <c r="V166" i="1"/>
  <c r="U166" i="1"/>
  <c r="T166" i="1"/>
  <c r="S166" i="1"/>
  <c r="R166" i="1"/>
  <c r="Q166" i="1"/>
  <c r="P166" i="1"/>
  <c r="O166" i="1"/>
  <c r="N166" i="1"/>
  <c r="AA165" i="1"/>
  <c r="Z165" i="1"/>
  <c r="Y165" i="1"/>
  <c r="X165" i="1"/>
  <c r="W165" i="1"/>
  <c r="V165" i="1"/>
  <c r="U165" i="1"/>
  <c r="T165" i="1"/>
  <c r="S165" i="1"/>
  <c r="R165" i="1"/>
  <c r="Q165" i="1"/>
  <c r="P165" i="1"/>
  <c r="O165" i="1"/>
  <c r="N165" i="1"/>
  <c r="AA164" i="1"/>
  <c r="Z164" i="1"/>
  <c r="Y164" i="1"/>
  <c r="X164" i="1"/>
  <c r="W164" i="1"/>
  <c r="V164" i="1"/>
  <c r="U164" i="1"/>
  <c r="T164" i="1"/>
  <c r="S164" i="1"/>
  <c r="R164" i="1"/>
  <c r="Q164" i="1"/>
  <c r="P164" i="1"/>
  <c r="O164" i="1"/>
  <c r="N164" i="1"/>
  <c r="AA163" i="1"/>
  <c r="Z163" i="1"/>
  <c r="Y163" i="1"/>
  <c r="X163" i="1"/>
  <c r="W163" i="1"/>
  <c r="V163" i="1"/>
  <c r="U163" i="1"/>
  <c r="T163" i="1"/>
  <c r="S163" i="1"/>
  <c r="R163" i="1"/>
  <c r="Q163" i="1"/>
  <c r="P163" i="1"/>
  <c r="O163" i="1"/>
  <c r="N163" i="1"/>
  <c r="AA162" i="1"/>
  <c r="Z162" i="1"/>
  <c r="Y162" i="1"/>
  <c r="X162" i="1"/>
  <c r="W162" i="1"/>
  <c r="V162" i="1"/>
  <c r="U162" i="1"/>
  <c r="T162" i="1"/>
  <c r="S162" i="1"/>
  <c r="R162" i="1"/>
  <c r="Q162" i="1"/>
  <c r="P162" i="1"/>
  <c r="O162" i="1"/>
  <c r="N162" i="1"/>
  <c r="AA161" i="1"/>
  <c r="Z161" i="1"/>
  <c r="Y161" i="1"/>
  <c r="X161" i="1"/>
  <c r="W161" i="1"/>
  <c r="V161" i="1"/>
  <c r="U161" i="1"/>
  <c r="T161" i="1"/>
  <c r="S161" i="1"/>
  <c r="R161" i="1"/>
  <c r="Q161" i="1"/>
  <c r="P161" i="1"/>
  <c r="O161" i="1"/>
  <c r="N161" i="1"/>
  <c r="AA160" i="1"/>
  <c r="Z160" i="1"/>
  <c r="Y160" i="1"/>
  <c r="X160" i="1"/>
  <c r="W160" i="1"/>
  <c r="V160" i="1"/>
  <c r="U160" i="1"/>
  <c r="T160" i="1"/>
  <c r="S160" i="1"/>
  <c r="R160" i="1"/>
  <c r="Q160" i="1"/>
  <c r="P160" i="1"/>
  <c r="O160" i="1"/>
  <c r="N160" i="1"/>
  <c r="AA159" i="1"/>
  <c r="Z159" i="1"/>
  <c r="Y159" i="1"/>
  <c r="X159" i="1"/>
  <c r="W159" i="1"/>
  <c r="V159" i="1"/>
  <c r="U159" i="1"/>
  <c r="T159" i="1"/>
  <c r="S159" i="1"/>
  <c r="R159" i="1"/>
  <c r="Q159" i="1"/>
  <c r="P159" i="1"/>
  <c r="O159" i="1"/>
  <c r="N159" i="1"/>
  <c r="AA158" i="1"/>
  <c r="Z158" i="1"/>
  <c r="Y158" i="1"/>
  <c r="X158" i="1"/>
  <c r="W158" i="1"/>
  <c r="V158" i="1"/>
  <c r="U158" i="1"/>
  <c r="T158" i="1"/>
  <c r="S158" i="1"/>
  <c r="R158" i="1"/>
  <c r="Q158" i="1"/>
  <c r="P158" i="1"/>
  <c r="O158" i="1"/>
  <c r="N158" i="1"/>
  <c r="AA157" i="1"/>
  <c r="Z157" i="1"/>
  <c r="Y157" i="1"/>
  <c r="X157" i="1"/>
  <c r="W157" i="1"/>
  <c r="V157" i="1"/>
  <c r="U157" i="1"/>
  <c r="T157" i="1"/>
  <c r="S157" i="1"/>
  <c r="R157" i="1"/>
  <c r="Q157" i="1"/>
  <c r="P157" i="1"/>
  <c r="O157" i="1"/>
  <c r="N157" i="1"/>
  <c r="AA156" i="1"/>
  <c r="Z156" i="1"/>
  <c r="Y156" i="1"/>
  <c r="X156" i="1"/>
  <c r="W156" i="1"/>
  <c r="V156" i="1"/>
  <c r="U156" i="1"/>
  <c r="T156" i="1"/>
  <c r="S156" i="1"/>
  <c r="R156" i="1"/>
  <c r="Q156" i="1"/>
  <c r="P156" i="1"/>
  <c r="O156" i="1"/>
  <c r="N156" i="1"/>
  <c r="AA155" i="1"/>
  <c r="Z155" i="1"/>
  <c r="Y155" i="1"/>
  <c r="X155" i="1"/>
  <c r="W155" i="1"/>
  <c r="V155" i="1"/>
  <c r="U155" i="1"/>
  <c r="T155" i="1"/>
  <c r="S155" i="1"/>
  <c r="R155" i="1"/>
  <c r="Q155" i="1"/>
  <c r="P155" i="1"/>
  <c r="O155" i="1"/>
  <c r="N155" i="1"/>
  <c r="AA154" i="1"/>
  <c r="Z154" i="1"/>
  <c r="Y154" i="1"/>
  <c r="X154" i="1"/>
  <c r="W154" i="1"/>
  <c r="V154" i="1"/>
  <c r="U154" i="1"/>
  <c r="T154" i="1"/>
  <c r="S154" i="1"/>
  <c r="R154" i="1"/>
  <c r="Q154" i="1"/>
  <c r="P154" i="1"/>
  <c r="O154" i="1"/>
  <c r="N154" i="1"/>
  <c r="AA153" i="1"/>
  <c r="Z153" i="1"/>
  <c r="Y153" i="1"/>
  <c r="X153" i="1"/>
  <c r="W153" i="1"/>
  <c r="V153" i="1"/>
  <c r="U153" i="1"/>
  <c r="T153" i="1"/>
  <c r="S153" i="1"/>
  <c r="R153" i="1"/>
  <c r="Q153" i="1"/>
  <c r="P153" i="1"/>
  <c r="O153" i="1"/>
  <c r="N153" i="1"/>
  <c r="AA152" i="1"/>
  <c r="Z152" i="1"/>
  <c r="Y152" i="1"/>
  <c r="X152" i="1"/>
  <c r="W152" i="1"/>
  <c r="V152" i="1"/>
  <c r="U152" i="1"/>
  <c r="T152" i="1"/>
  <c r="S152" i="1"/>
  <c r="R152" i="1"/>
  <c r="Q152" i="1"/>
  <c r="P152" i="1"/>
  <c r="O152" i="1"/>
  <c r="N152" i="1"/>
  <c r="AA151" i="1"/>
  <c r="Z151" i="1"/>
  <c r="Y151" i="1"/>
  <c r="X151" i="1"/>
  <c r="W151" i="1"/>
  <c r="V151" i="1"/>
  <c r="U151" i="1"/>
  <c r="T151" i="1"/>
  <c r="S151" i="1"/>
  <c r="R151" i="1"/>
  <c r="Q151" i="1"/>
  <c r="P151" i="1"/>
  <c r="O151" i="1"/>
  <c r="N151" i="1"/>
  <c r="AA150" i="1"/>
  <c r="Z150" i="1"/>
  <c r="Y150" i="1"/>
  <c r="X150" i="1"/>
  <c r="W150" i="1"/>
  <c r="V150" i="1"/>
  <c r="U150" i="1"/>
  <c r="T150" i="1"/>
  <c r="S150" i="1"/>
  <c r="R150" i="1"/>
  <c r="Q150" i="1"/>
  <c r="P150" i="1"/>
  <c r="O150" i="1"/>
  <c r="N150" i="1"/>
  <c r="AA149" i="1"/>
  <c r="Z149" i="1"/>
  <c r="Y149" i="1"/>
  <c r="X149" i="1"/>
  <c r="W149" i="1"/>
  <c r="V149" i="1"/>
  <c r="U149" i="1"/>
  <c r="T149" i="1"/>
  <c r="S149" i="1"/>
  <c r="R149" i="1"/>
  <c r="Q149" i="1"/>
  <c r="P149" i="1"/>
  <c r="O149" i="1"/>
  <c r="N149" i="1"/>
  <c r="AA148" i="1"/>
  <c r="Z148" i="1"/>
  <c r="Y148" i="1"/>
  <c r="X148" i="1"/>
  <c r="W148" i="1"/>
  <c r="V148" i="1"/>
  <c r="U148" i="1"/>
  <c r="T148" i="1"/>
  <c r="S148" i="1"/>
  <c r="R148" i="1"/>
  <c r="Q148" i="1"/>
  <c r="P148" i="1"/>
  <c r="O148" i="1"/>
  <c r="N148" i="1"/>
  <c r="AA147" i="1"/>
  <c r="Z147" i="1"/>
  <c r="Y147" i="1"/>
  <c r="X147" i="1"/>
  <c r="W147" i="1"/>
  <c r="V147" i="1"/>
  <c r="U147" i="1"/>
  <c r="T147" i="1"/>
  <c r="S147" i="1"/>
  <c r="R147" i="1"/>
  <c r="Q147" i="1"/>
  <c r="P147" i="1"/>
  <c r="O147" i="1"/>
  <c r="N147" i="1"/>
  <c r="AA146" i="1"/>
  <c r="Z146" i="1"/>
  <c r="Y146" i="1"/>
  <c r="X146" i="1"/>
  <c r="W146" i="1"/>
  <c r="V146" i="1"/>
  <c r="U146" i="1"/>
  <c r="T146" i="1"/>
  <c r="S146" i="1"/>
  <c r="R146" i="1"/>
  <c r="Q146" i="1"/>
  <c r="P146" i="1"/>
  <c r="O146" i="1"/>
  <c r="N146" i="1"/>
  <c r="AA145" i="1"/>
  <c r="Z145" i="1"/>
  <c r="Y145" i="1"/>
  <c r="X145" i="1"/>
  <c r="W145" i="1"/>
  <c r="V145" i="1"/>
  <c r="U145" i="1"/>
  <c r="T145" i="1"/>
  <c r="S145" i="1"/>
  <c r="R145" i="1"/>
  <c r="Q145" i="1"/>
  <c r="P145" i="1"/>
  <c r="O145" i="1"/>
  <c r="N145" i="1"/>
  <c r="AA144" i="1"/>
  <c r="Z144" i="1"/>
  <c r="Y144" i="1"/>
  <c r="X144" i="1"/>
  <c r="W144" i="1"/>
  <c r="V144" i="1"/>
  <c r="U144" i="1"/>
  <c r="T144" i="1"/>
  <c r="S144" i="1"/>
  <c r="R144" i="1"/>
  <c r="Q144" i="1"/>
  <c r="P144" i="1"/>
  <c r="O144" i="1"/>
  <c r="N144" i="1"/>
  <c r="AA143" i="1"/>
  <c r="Z143" i="1"/>
  <c r="Y143" i="1"/>
  <c r="X143" i="1"/>
  <c r="W143" i="1"/>
  <c r="V143" i="1"/>
  <c r="U143" i="1"/>
  <c r="T143" i="1"/>
  <c r="S143" i="1"/>
  <c r="R143" i="1"/>
  <c r="Q143" i="1"/>
  <c r="P143" i="1"/>
  <c r="O143" i="1"/>
  <c r="N143" i="1"/>
  <c r="AA142" i="1"/>
  <c r="Z142" i="1"/>
  <c r="Y142" i="1"/>
  <c r="X142" i="1"/>
  <c r="W142" i="1"/>
  <c r="V142" i="1"/>
  <c r="U142" i="1"/>
  <c r="T142" i="1"/>
  <c r="S142" i="1"/>
  <c r="R142" i="1"/>
  <c r="Q142" i="1"/>
  <c r="P142" i="1"/>
  <c r="O142" i="1"/>
  <c r="N142" i="1"/>
  <c r="AA141" i="1"/>
  <c r="Z141" i="1"/>
  <c r="Y141" i="1"/>
  <c r="X141" i="1"/>
  <c r="W141" i="1"/>
  <c r="V141" i="1"/>
  <c r="U141" i="1"/>
  <c r="T141" i="1"/>
  <c r="S141" i="1"/>
  <c r="R141" i="1"/>
  <c r="Q141" i="1"/>
  <c r="P141" i="1"/>
  <c r="O141" i="1"/>
  <c r="N141" i="1"/>
  <c r="AA140" i="1"/>
  <c r="Z140" i="1"/>
  <c r="Y140" i="1"/>
  <c r="X140" i="1"/>
  <c r="W140" i="1"/>
  <c r="V140" i="1"/>
  <c r="U140" i="1"/>
  <c r="T140" i="1"/>
  <c r="S140" i="1"/>
  <c r="R140" i="1"/>
  <c r="Q140" i="1"/>
  <c r="P140" i="1"/>
  <c r="O140" i="1"/>
  <c r="N140" i="1"/>
  <c r="AA139" i="1"/>
  <c r="Z139" i="1"/>
  <c r="Y139" i="1"/>
  <c r="X139" i="1"/>
  <c r="W139" i="1"/>
  <c r="V139" i="1"/>
  <c r="U139" i="1"/>
  <c r="T139" i="1"/>
  <c r="S139" i="1"/>
  <c r="R139" i="1"/>
  <c r="Q139" i="1"/>
  <c r="P139" i="1"/>
  <c r="O139" i="1"/>
  <c r="N139" i="1"/>
  <c r="AA138" i="1"/>
  <c r="Z138" i="1"/>
  <c r="Y138" i="1"/>
  <c r="X138" i="1"/>
  <c r="W138" i="1"/>
  <c r="V138" i="1"/>
  <c r="U138" i="1"/>
  <c r="T138" i="1"/>
  <c r="S138" i="1"/>
  <c r="R138" i="1"/>
  <c r="Q138" i="1"/>
  <c r="P138" i="1"/>
  <c r="O138" i="1"/>
  <c r="N138" i="1"/>
  <c r="AA137" i="1"/>
  <c r="Z137" i="1"/>
  <c r="Y137" i="1"/>
  <c r="X137" i="1"/>
  <c r="W137" i="1"/>
  <c r="V137" i="1"/>
  <c r="U137" i="1"/>
  <c r="T137" i="1"/>
  <c r="S137" i="1"/>
  <c r="R137" i="1"/>
  <c r="Q137" i="1"/>
  <c r="P137" i="1"/>
  <c r="O137" i="1"/>
  <c r="N137" i="1"/>
  <c r="AA136" i="1"/>
  <c r="Z136" i="1"/>
  <c r="Y136" i="1"/>
  <c r="X136" i="1"/>
  <c r="W136" i="1"/>
  <c r="V136" i="1"/>
  <c r="U136" i="1"/>
  <c r="T136" i="1"/>
  <c r="S136" i="1"/>
  <c r="R136" i="1"/>
  <c r="Q136" i="1"/>
  <c r="P136" i="1"/>
  <c r="O136" i="1"/>
  <c r="N136" i="1"/>
  <c r="AA135" i="1"/>
  <c r="Z135" i="1"/>
  <c r="Y135" i="1"/>
  <c r="X135" i="1"/>
  <c r="W135" i="1"/>
  <c r="V135" i="1"/>
  <c r="U135" i="1"/>
  <c r="T135" i="1"/>
  <c r="S135" i="1"/>
  <c r="R135" i="1"/>
  <c r="Q135" i="1"/>
  <c r="P135" i="1"/>
  <c r="O135" i="1"/>
  <c r="N135" i="1"/>
  <c r="AA134" i="1"/>
  <c r="Z134" i="1"/>
  <c r="Y134" i="1"/>
  <c r="X134" i="1"/>
  <c r="W134" i="1"/>
  <c r="V134" i="1"/>
  <c r="U134" i="1"/>
  <c r="T134" i="1"/>
  <c r="S134" i="1"/>
  <c r="R134" i="1"/>
  <c r="Q134" i="1"/>
  <c r="P134" i="1"/>
  <c r="O134" i="1"/>
  <c r="N134" i="1"/>
  <c r="AA133" i="1"/>
  <c r="Z133" i="1"/>
  <c r="Y133" i="1"/>
  <c r="X133" i="1"/>
  <c r="W133" i="1"/>
  <c r="V133" i="1"/>
  <c r="U133" i="1"/>
  <c r="T133" i="1"/>
  <c r="S133" i="1"/>
  <c r="R133" i="1"/>
  <c r="Q133" i="1"/>
  <c r="P133" i="1"/>
  <c r="O133" i="1"/>
  <c r="N133" i="1"/>
  <c r="AA132" i="1"/>
  <c r="Z132" i="1"/>
  <c r="Y132" i="1"/>
  <c r="X132" i="1"/>
  <c r="W132" i="1"/>
  <c r="V132" i="1"/>
  <c r="U132" i="1"/>
  <c r="T132" i="1"/>
  <c r="S132" i="1"/>
  <c r="R132" i="1"/>
  <c r="Q132" i="1"/>
  <c r="P132" i="1"/>
  <c r="O132" i="1"/>
  <c r="N132" i="1"/>
  <c r="AA131" i="1"/>
  <c r="Z131" i="1"/>
  <c r="Y131" i="1"/>
  <c r="X131" i="1"/>
  <c r="W131" i="1"/>
  <c r="V131" i="1"/>
  <c r="U131" i="1"/>
  <c r="T131" i="1"/>
  <c r="S131" i="1"/>
  <c r="R131" i="1"/>
  <c r="Q131" i="1"/>
  <c r="P131" i="1"/>
  <c r="O131" i="1"/>
  <c r="N131" i="1"/>
  <c r="AA130" i="1"/>
  <c r="Z130" i="1"/>
  <c r="Y130" i="1"/>
  <c r="X130" i="1"/>
  <c r="W130" i="1"/>
  <c r="V130" i="1"/>
  <c r="U130" i="1"/>
  <c r="T130" i="1"/>
  <c r="S130" i="1"/>
  <c r="R130" i="1"/>
  <c r="Q130" i="1"/>
  <c r="P130" i="1"/>
  <c r="O130" i="1"/>
  <c r="N130" i="1"/>
  <c r="AA129" i="1"/>
  <c r="Z129" i="1"/>
  <c r="Y129" i="1"/>
  <c r="X129" i="1"/>
  <c r="W129" i="1"/>
  <c r="V129" i="1"/>
  <c r="U129" i="1"/>
  <c r="T129" i="1"/>
  <c r="S129" i="1"/>
  <c r="R129" i="1"/>
  <c r="Q129" i="1"/>
  <c r="P129" i="1"/>
  <c r="O129" i="1"/>
  <c r="N129" i="1"/>
  <c r="AA128" i="1"/>
  <c r="Z128" i="1"/>
  <c r="Y128" i="1"/>
  <c r="X128" i="1"/>
  <c r="W128" i="1"/>
  <c r="V128" i="1"/>
  <c r="U128" i="1"/>
  <c r="T128" i="1"/>
  <c r="S128" i="1"/>
  <c r="R128" i="1"/>
  <c r="Q128" i="1"/>
  <c r="P128" i="1"/>
  <c r="O128" i="1"/>
  <c r="N128" i="1"/>
  <c r="AA127" i="1"/>
  <c r="Z127" i="1"/>
  <c r="Y127" i="1"/>
  <c r="X127" i="1"/>
  <c r="W127" i="1"/>
  <c r="V127" i="1"/>
  <c r="U127" i="1"/>
  <c r="T127" i="1"/>
  <c r="S127" i="1"/>
  <c r="R127" i="1"/>
  <c r="Q127" i="1"/>
  <c r="P127" i="1"/>
  <c r="O127" i="1"/>
  <c r="N127" i="1"/>
  <c r="AA126" i="1"/>
  <c r="Z126" i="1"/>
  <c r="Y126" i="1"/>
  <c r="X126" i="1"/>
  <c r="W126" i="1"/>
  <c r="V126" i="1"/>
  <c r="U126" i="1"/>
  <c r="T126" i="1"/>
  <c r="S126" i="1"/>
  <c r="R126" i="1"/>
  <c r="Q126" i="1"/>
  <c r="P126" i="1"/>
  <c r="O126" i="1"/>
  <c r="N126" i="1"/>
  <c r="AA125" i="1"/>
  <c r="Z125" i="1"/>
  <c r="Y125" i="1"/>
  <c r="X125" i="1"/>
  <c r="W125" i="1"/>
  <c r="V125" i="1"/>
  <c r="U125" i="1"/>
  <c r="T125" i="1"/>
  <c r="S125" i="1"/>
  <c r="R125" i="1"/>
  <c r="Q125" i="1"/>
  <c r="P125" i="1"/>
  <c r="O125" i="1"/>
  <c r="N125" i="1"/>
  <c r="AA124" i="1"/>
  <c r="Z124" i="1"/>
  <c r="Y124" i="1"/>
  <c r="X124" i="1"/>
  <c r="W124" i="1"/>
  <c r="V124" i="1"/>
  <c r="U124" i="1"/>
  <c r="T124" i="1"/>
  <c r="S124" i="1"/>
  <c r="R124" i="1"/>
  <c r="Q124" i="1"/>
  <c r="P124" i="1"/>
  <c r="O124" i="1"/>
  <c r="N124" i="1"/>
  <c r="AA123" i="1"/>
  <c r="Z123" i="1"/>
  <c r="Y123" i="1"/>
  <c r="X123" i="1"/>
  <c r="W123" i="1"/>
  <c r="V123" i="1"/>
  <c r="U123" i="1"/>
  <c r="T123" i="1"/>
  <c r="S123" i="1"/>
  <c r="R123" i="1"/>
  <c r="Q123" i="1"/>
  <c r="P123" i="1"/>
  <c r="O123" i="1"/>
  <c r="N123" i="1"/>
  <c r="AA122" i="1"/>
  <c r="Z122" i="1"/>
  <c r="Y122" i="1"/>
  <c r="X122" i="1"/>
  <c r="W122" i="1"/>
  <c r="V122" i="1"/>
  <c r="U122" i="1"/>
  <c r="T122" i="1"/>
  <c r="S122" i="1"/>
  <c r="R122" i="1"/>
  <c r="Q122" i="1"/>
  <c r="P122" i="1"/>
  <c r="O122" i="1"/>
  <c r="N122" i="1"/>
  <c r="AA121" i="1"/>
  <c r="Z121" i="1"/>
  <c r="Y121" i="1"/>
  <c r="X121" i="1"/>
  <c r="W121" i="1"/>
  <c r="V121" i="1"/>
  <c r="U121" i="1"/>
  <c r="T121" i="1"/>
  <c r="S121" i="1"/>
  <c r="R121" i="1"/>
  <c r="Q121" i="1"/>
  <c r="P121" i="1"/>
  <c r="O121" i="1"/>
  <c r="N121" i="1"/>
  <c r="AA120" i="1"/>
  <c r="Z120" i="1"/>
  <c r="Y120" i="1"/>
  <c r="X120" i="1"/>
  <c r="W120" i="1"/>
  <c r="V120" i="1"/>
  <c r="U120" i="1"/>
  <c r="T120" i="1"/>
  <c r="S120" i="1"/>
  <c r="R120" i="1"/>
  <c r="Q120" i="1"/>
  <c r="P120" i="1"/>
  <c r="O120" i="1"/>
  <c r="N120" i="1"/>
  <c r="AA119" i="1"/>
  <c r="Z119" i="1"/>
  <c r="Y119" i="1"/>
  <c r="X119" i="1"/>
  <c r="W119" i="1"/>
  <c r="V119" i="1"/>
  <c r="U119" i="1"/>
  <c r="T119" i="1"/>
  <c r="S119" i="1"/>
  <c r="R119" i="1"/>
  <c r="Q119" i="1"/>
  <c r="P119" i="1"/>
  <c r="O119" i="1"/>
  <c r="N119" i="1"/>
  <c r="AA118" i="1"/>
  <c r="Z118" i="1"/>
  <c r="Y118" i="1"/>
  <c r="X118" i="1"/>
  <c r="W118" i="1"/>
  <c r="V118" i="1"/>
  <c r="U118" i="1"/>
  <c r="T118" i="1"/>
  <c r="S118" i="1"/>
  <c r="R118" i="1"/>
  <c r="Q118" i="1"/>
  <c r="P118" i="1"/>
  <c r="O118" i="1"/>
  <c r="N118" i="1"/>
  <c r="AA117" i="1"/>
  <c r="Z117" i="1"/>
  <c r="Y117" i="1"/>
  <c r="X117" i="1"/>
  <c r="W117" i="1"/>
  <c r="V117" i="1"/>
  <c r="U117" i="1"/>
  <c r="T117" i="1"/>
  <c r="S117" i="1"/>
  <c r="R117" i="1"/>
  <c r="Q117" i="1"/>
  <c r="P117" i="1"/>
  <c r="O117" i="1"/>
  <c r="N117" i="1"/>
  <c r="AA116" i="1"/>
  <c r="Z116" i="1"/>
  <c r="Y116" i="1"/>
  <c r="X116" i="1"/>
  <c r="W116" i="1"/>
  <c r="V116" i="1"/>
  <c r="U116" i="1"/>
  <c r="T116" i="1"/>
  <c r="S116" i="1"/>
  <c r="R116" i="1"/>
  <c r="Q116" i="1"/>
  <c r="P116" i="1"/>
  <c r="O116" i="1"/>
  <c r="N116" i="1"/>
  <c r="AA115" i="1"/>
  <c r="Z115" i="1"/>
  <c r="Y115" i="1"/>
  <c r="X115" i="1"/>
  <c r="W115" i="1"/>
  <c r="V115" i="1"/>
  <c r="U115" i="1"/>
  <c r="T115" i="1"/>
  <c r="S115" i="1"/>
  <c r="R115" i="1"/>
  <c r="Q115" i="1"/>
  <c r="P115" i="1"/>
  <c r="O115" i="1"/>
  <c r="N115" i="1"/>
  <c r="AA114" i="1"/>
  <c r="Z114" i="1"/>
  <c r="Y114" i="1"/>
  <c r="X114" i="1"/>
  <c r="W114" i="1"/>
  <c r="V114" i="1"/>
  <c r="U114" i="1"/>
  <c r="T114" i="1"/>
  <c r="S114" i="1"/>
  <c r="R114" i="1"/>
  <c r="Q114" i="1"/>
  <c r="P114" i="1"/>
  <c r="O114" i="1"/>
  <c r="N114" i="1"/>
  <c r="AA113" i="1"/>
  <c r="Z113" i="1"/>
  <c r="Y113" i="1"/>
  <c r="X113" i="1"/>
  <c r="W113" i="1"/>
  <c r="V113" i="1"/>
  <c r="U113" i="1"/>
  <c r="T113" i="1"/>
  <c r="S113" i="1"/>
  <c r="R113" i="1"/>
  <c r="Q113" i="1"/>
  <c r="P113" i="1"/>
  <c r="O113" i="1"/>
  <c r="N113" i="1"/>
  <c r="AA112" i="1"/>
  <c r="Z112" i="1"/>
  <c r="Y112" i="1"/>
  <c r="X112" i="1"/>
  <c r="W112" i="1"/>
  <c r="V112" i="1"/>
  <c r="U112" i="1"/>
  <c r="T112" i="1"/>
  <c r="S112" i="1"/>
  <c r="R112" i="1"/>
  <c r="Q112" i="1"/>
  <c r="P112" i="1"/>
  <c r="O112" i="1"/>
  <c r="N112" i="1"/>
  <c r="AA111" i="1"/>
  <c r="Z111" i="1"/>
  <c r="Y111" i="1"/>
  <c r="X111" i="1"/>
  <c r="W111" i="1"/>
  <c r="V111" i="1"/>
  <c r="U111" i="1"/>
  <c r="T111" i="1"/>
  <c r="S111" i="1"/>
  <c r="R111" i="1"/>
  <c r="Q111" i="1"/>
  <c r="P111" i="1"/>
  <c r="O111" i="1"/>
  <c r="N111" i="1"/>
  <c r="AA110" i="1"/>
  <c r="Z110" i="1"/>
  <c r="Y110" i="1"/>
  <c r="X110" i="1"/>
  <c r="W110" i="1"/>
  <c r="V110" i="1"/>
  <c r="U110" i="1"/>
  <c r="T110" i="1"/>
  <c r="S110" i="1"/>
  <c r="R110" i="1"/>
  <c r="Q110" i="1"/>
  <c r="P110" i="1"/>
  <c r="O110" i="1"/>
  <c r="N110" i="1"/>
  <c r="AA109" i="1"/>
  <c r="Z109" i="1"/>
  <c r="Y109" i="1"/>
  <c r="X109" i="1"/>
  <c r="W109" i="1"/>
  <c r="V109" i="1"/>
  <c r="U109" i="1"/>
  <c r="T109" i="1"/>
  <c r="S109" i="1"/>
  <c r="R109" i="1"/>
  <c r="Q109" i="1"/>
  <c r="P109" i="1"/>
  <c r="O109" i="1"/>
  <c r="N109" i="1"/>
  <c r="AA108" i="1"/>
  <c r="Z108" i="1"/>
  <c r="Y108" i="1"/>
  <c r="X108" i="1"/>
  <c r="W108" i="1"/>
  <c r="V108" i="1"/>
  <c r="U108" i="1"/>
  <c r="T108" i="1"/>
  <c r="S108" i="1"/>
  <c r="R108" i="1"/>
  <c r="Q108" i="1"/>
  <c r="P108" i="1"/>
  <c r="O108" i="1"/>
  <c r="N108" i="1"/>
  <c r="AA107" i="1"/>
  <c r="Z107" i="1"/>
  <c r="Y107" i="1"/>
  <c r="X107" i="1"/>
  <c r="W107" i="1"/>
  <c r="V107" i="1"/>
  <c r="U107" i="1"/>
  <c r="T107" i="1"/>
  <c r="S107" i="1"/>
  <c r="R107" i="1"/>
  <c r="Q107" i="1"/>
  <c r="P107" i="1"/>
  <c r="O107" i="1"/>
  <c r="N107" i="1"/>
  <c r="AA106" i="1"/>
  <c r="Z106" i="1"/>
  <c r="Y106" i="1"/>
  <c r="X106" i="1"/>
  <c r="W106" i="1"/>
  <c r="V106" i="1"/>
  <c r="U106" i="1"/>
  <c r="T106" i="1"/>
  <c r="S106" i="1"/>
  <c r="R106" i="1"/>
  <c r="Q106" i="1"/>
  <c r="P106" i="1"/>
  <c r="O106" i="1"/>
  <c r="N106" i="1"/>
  <c r="AA105" i="1"/>
  <c r="Z105" i="1"/>
  <c r="Y105" i="1"/>
  <c r="X105" i="1"/>
  <c r="W105" i="1"/>
  <c r="V105" i="1"/>
  <c r="U105" i="1"/>
  <c r="T105" i="1"/>
  <c r="S105" i="1"/>
  <c r="R105" i="1"/>
  <c r="Q105" i="1"/>
  <c r="P105" i="1"/>
  <c r="O105" i="1"/>
  <c r="N105" i="1"/>
  <c r="AA104" i="1"/>
  <c r="Z104" i="1"/>
  <c r="Y104" i="1"/>
  <c r="X104" i="1"/>
  <c r="W104" i="1"/>
  <c r="V104" i="1"/>
  <c r="U104" i="1"/>
  <c r="T104" i="1"/>
  <c r="S104" i="1"/>
  <c r="R104" i="1"/>
  <c r="Q104" i="1"/>
  <c r="P104" i="1"/>
  <c r="O104" i="1"/>
  <c r="N104" i="1"/>
  <c r="AA103" i="1"/>
  <c r="Z103" i="1"/>
  <c r="Y103" i="1"/>
  <c r="X103" i="1"/>
  <c r="W103" i="1"/>
  <c r="V103" i="1"/>
  <c r="U103" i="1"/>
  <c r="T103" i="1"/>
  <c r="S103" i="1"/>
  <c r="R103" i="1"/>
  <c r="Q103" i="1"/>
  <c r="P103" i="1"/>
  <c r="O103" i="1"/>
  <c r="N103" i="1"/>
  <c r="AA102" i="1"/>
  <c r="Z102" i="1"/>
  <c r="Y102" i="1"/>
  <c r="X102" i="1"/>
  <c r="W102" i="1"/>
  <c r="V102" i="1"/>
  <c r="U102" i="1"/>
  <c r="T102" i="1"/>
  <c r="S102" i="1"/>
  <c r="R102" i="1"/>
  <c r="Q102" i="1"/>
  <c r="P102" i="1"/>
  <c r="O102" i="1"/>
  <c r="N102" i="1"/>
  <c r="AA101" i="1"/>
  <c r="Z101" i="1"/>
  <c r="Y101" i="1"/>
  <c r="X101" i="1"/>
  <c r="W101" i="1"/>
  <c r="V101" i="1"/>
  <c r="U101" i="1"/>
  <c r="T101" i="1"/>
  <c r="S101" i="1"/>
  <c r="R101" i="1"/>
  <c r="Q101" i="1"/>
  <c r="P101" i="1"/>
  <c r="O101" i="1"/>
  <c r="N101" i="1"/>
  <c r="AA100" i="1"/>
  <c r="Z100" i="1"/>
  <c r="Y100" i="1"/>
  <c r="X100" i="1"/>
  <c r="W100" i="1"/>
  <c r="V100" i="1"/>
  <c r="U100" i="1"/>
  <c r="T100" i="1"/>
  <c r="S100" i="1"/>
  <c r="R100" i="1"/>
  <c r="Q100" i="1"/>
  <c r="P100" i="1"/>
  <c r="O100" i="1"/>
  <c r="N100" i="1"/>
  <c r="AA99" i="1"/>
  <c r="Z99" i="1"/>
  <c r="Y99" i="1"/>
  <c r="X99" i="1"/>
  <c r="W99" i="1"/>
  <c r="V99" i="1"/>
  <c r="U99" i="1"/>
  <c r="T99" i="1"/>
  <c r="S99" i="1"/>
  <c r="R99" i="1"/>
  <c r="Q99" i="1"/>
  <c r="P99" i="1"/>
  <c r="O99" i="1"/>
  <c r="N99" i="1"/>
  <c r="AA98" i="1"/>
  <c r="Z98" i="1"/>
  <c r="Y98" i="1"/>
  <c r="X98" i="1"/>
  <c r="W98" i="1"/>
  <c r="V98" i="1"/>
  <c r="U98" i="1"/>
  <c r="T98" i="1"/>
  <c r="S98" i="1"/>
  <c r="R98" i="1"/>
  <c r="Q98" i="1"/>
  <c r="P98" i="1"/>
  <c r="O98" i="1"/>
  <c r="N98" i="1"/>
  <c r="AA97" i="1"/>
  <c r="Z97" i="1"/>
  <c r="Y97" i="1"/>
  <c r="X97" i="1"/>
  <c r="W97" i="1"/>
  <c r="V97" i="1"/>
  <c r="U97" i="1"/>
  <c r="T97" i="1"/>
  <c r="S97" i="1"/>
  <c r="R97" i="1"/>
  <c r="Q97" i="1"/>
  <c r="P97" i="1"/>
  <c r="O97" i="1"/>
  <c r="N97" i="1"/>
  <c r="AA96" i="1"/>
  <c r="Z96" i="1"/>
  <c r="Y96" i="1"/>
  <c r="X96" i="1"/>
  <c r="W96" i="1"/>
  <c r="V96" i="1"/>
  <c r="U96" i="1"/>
  <c r="T96" i="1"/>
  <c r="S96" i="1"/>
  <c r="R96" i="1"/>
  <c r="Q96" i="1"/>
  <c r="P96" i="1"/>
  <c r="O96" i="1"/>
  <c r="N96" i="1"/>
  <c r="AA95" i="1"/>
  <c r="Z95" i="1"/>
  <c r="Y95" i="1"/>
  <c r="X95" i="1"/>
  <c r="W95" i="1"/>
  <c r="V95" i="1"/>
  <c r="U95" i="1"/>
  <c r="T95" i="1"/>
  <c r="S95" i="1"/>
  <c r="R95" i="1"/>
  <c r="Q95" i="1"/>
  <c r="P95" i="1"/>
  <c r="O95" i="1"/>
  <c r="N95" i="1"/>
  <c r="AA94" i="1"/>
  <c r="Z94" i="1"/>
  <c r="Y94" i="1"/>
  <c r="X94" i="1"/>
  <c r="W94" i="1"/>
  <c r="V94" i="1"/>
  <c r="U94" i="1"/>
  <c r="T94" i="1"/>
  <c r="S94" i="1"/>
  <c r="R94" i="1"/>
  <c r="Q94" i="1"/>
  <c r="P94" i="1"/>
  <c r="O94" i="1"/>
  <c r="N94" i="1"/>
  <c r="AA93" i="1"/>
  <c r="Z93" i="1"/>
  <c r="Y93" i="1"/>
  <c r="X93" i="1"/>
  <c r="W93" i="1"/>
  <c r="V93" i="1"/>
  <c r="U93" i="1"/>
  <c r="T93" i="1"/>
  <c r="S93" i="1"/>
  <c r="R93" i="1"/>
  <c r="Q93" i="1"/>
  <c r="P93" i="1"/>
  <c r="O93" i="1"/>
  <c r="N93" i="1"/>
  <c r="AA92" i="1"/>
  <c r="Z92" i="1"/>
  <c r="Y92" i="1"/>
  <c r="X92" i="1"/>
  <c r="W92" i="1"/>
  <c r="V92" i="1"/>
  <c r="U92" i="1"/>
  <c r="T92" i="1"/>
  <c r="S92" i="1"/>
  <c r="R92" i="1"/>
  <c r="Q92" i="1"/>
  <c r="P92" i="1"/>
  <c r="O92" i="1"/>
  <c r="N92" i="1"/>
  <c r="AA91" i="1"/>
  <c r="Z91" i="1"/>
  <c r="Y91" i="1"/>
  <c r="X91" i="1"/>
  <c r="W91" i="1"/>
  <c r="V91" i="1"/>
  <c r="U91" i="1"/>
  <c r="T91" i="1"/>
  <c r="S91" i="1"/>
  <c r="R91" i="1"/>
  <c r="Q91" i="1"/>
  <c r="P91" i="1"/>
  <c r="O91" i="1"/>
  <c r="N91" i="1"/>
  <c r="AA90" i="1"/>
  <c r="Z90" i="1"/>
  <c r="Y90" i="1"/>
  <c r="X90" i="1"/>
  <c r="W90" i="1"/>
  <c r="V90" i="1"/>
  <c r="U90" i="1"/>
  <c r="T90" i="1"/>
  <c r="S90" i="1"/>
  <c r="R90" i="1"/>
  <c r="Q90" i="1"/>
  <c r="P90" i="1"/>
  <c r="O90" i="1"/>
  <c r="N90" i="1"/>
  <c r="AA89" i="1"/>
  <c r="Z89" i="1"/>
  <c r="Y89" i="1"/>
  <c r="X89" i="1"/>
  <c r="W89" i="1"/>
  <c r="V89" i="1"/>
  <c r="U89" i="1"/>
  <c r="T89" i="1"/>
  <c r="S89" i="1"/>
  <c r="R89" i="1"/>
  <c r="Q89" i="1"/>
  <c r="P89" i="1"/>
  <c r="O89" i="1"/>
  <c r="N89" i="1"/>
  <c r="AA88" i="1"/>
  <c r="Z88" i="1"/>
  <c r="Y88" i="1"/>
  <c r="X88" i="1"/>
  <c r="W88" i="1"/>
  <c r="V88" i="1"/>
  <c r="U88" i="1"/>
  <c r="T88" i="1"/>
  <c r="S88" i="1"/>
  <c r="R88" i="1"/>
  <c r="Q88" i="1"/>
  <c r="P88" i="1"/>
  <c r="O88" i="1"/>
  <c r="N88" i="1"/>
  <c r="AA87" i="1"/>
  <c r="Z87" i="1"/>
  <c r="Y87" i="1"/>
  <c r="X87" i="1"/>
  <c r="W87" i="1"/>
  <c r="V87" i="1"/>
  <c r="U87" i="1"/>
  <c r="T87" i="1"/>
  <c r="S87" i="1"/>
  <c r="R87" i="1"/>
  <c r="Q87" i="1"/>
  <c r="P87" i="1"/>
  <c r="O87" i="1"/>
  <c r="N87" i="1"/>
  <c r="AA86" i="1"/>
  <c r="Z86" i="1"/>
  <c r="Y86" i="1"/>
  <c r="X86" i="1"/>
  <c r="W86" i="1"/>
  <c r="V86" i="1"/>
  <c r="U86" i="1"/>
  <c r="T86" i="1"/>
  <c r="S86" i="1"/>
  <c r="R86" i="1"/>
  <c r="Q86" i="1"/>
  <c r="P86" i="1"/>
  <c r="O86" i="1"/>
  <c r="N86" i="1"/>
  <c r="AA85" i="1"/>
  <c r="Z85" i="1"/>
  <c r="Y85" i="1"/>
  <c r="X85" i="1"/>
  <c r="W85" i="1"/>
  <c r="V85" i="1"/>
  <c r="U85" i="1"/>
  <c r="T85" i="1"/>
  <c r="S85" i="1"/>
  <c r="R85" i="1"/>
  <c r="Q85" i="1"/>
  <c r="P85" i="1"/>
  <c r="O85" i="1"/>
  <c r="N85" i="1"/>
  <c r="AA84" i="1"/>
  <c r="Z84" i="1"/>
  <c r="Y84" i="1"/>
  <c r="X84" i="1"/>
  <c r="W84" i="1"/>
  <c r="V84" i="1"/>
  <c r="U84" i="1"/>
  <c r="T84" i="1"/>
  <c r="S84" i="1"/>
  <c r="R84" i="1"/>
  <c r="Q84" i="1"/>
  <c r="P84" i="1"/>
  <c r="O84" i="1"/>
  <c r="N84" i="1"/>
  <c r="AA83" i="1"/>
  <c r="Z83" i="1"/>
  <c r="Y83" i="1"/>
  <c r="X83" i="1"/>
  <c r="W83" i="1"/>
  <c r="V83" i="1"/>
  <c r="U83" i="1"/>
  <c r="T83" i="1"/>
  <c r="S83" i="1"/>
  <c r="R83" i="1"/>
  <c r="Q83" i="1"/>
  <c r="P83" i="1"/>
  <c r="O83" i="1"/>
  <c r="N83" i="1"/>
  <c r="AA82" i="1"/>
  <c r="Z82" i="1"/>
  <c r="Y82" i="1"/>
  <c r="X82" i="1"/>
  <c r="W82" i="1"/>
  <c r="V82" i="1"/>
  <c r="U82" i="1"/>
  <c r="T82" i="1"/>
  <c r="S82" i="1"/>
  <c r="R82" i="1"/>
  <c r="Q82" i="1"/>
  <c r="P82" i="1"/>
  <c r="O82" i="1"/>
  <c r="N82" i="1"/>
  <c r="AA81" i="1"/>
  <c r="Z81" i="1"/>
  <c r="Y81" i="1"/>
  <c r="X81" i="1"/>
  <c r="W81" i="1"/>
  <c r="V81" i="1"/>
  <c r="U81" i="1"/>
  <c r="T81" i="1"/>
  <c r="S81" i="1"/>
  <c r="R81" i="1"/>
  <c r="Q81" i="1"/>
  <c r="P81" i="1"/>
  <c r="O81" i="1"/>
  <c r="N81" i="1"/>
  <c r="AA80" i="1"/>
  <c r="Z80" i="1"/>
  <c r="Y80" i="1"/>
  <c r="X80" i="1"/>
  <c r="W80" i="1"/>
  <c r="V80" i="1"/>
  <c r="U80" i="1"/>
  <c r="T80" i="1"/>
  <c r="S80" i="1"/>
  <c r="R80" i="1"/>
  <c r="Q80" i="1"/>
  <c r="P80" i="1"/>
  <c r="O80" i="1"/>
  <c r="N80" i="1"/>
  <c r="AA79" i="1"/>
  <c r="Z79" i="1"/>
  <c r="Y79" i="1"/>
  <c r="X79" i="1"/>
  <c r="W79" i="1"/>
  <c r="V79" i="1"/>
  <c r="U79" i="1"/>
  <c r="T79" i="1"/>
  <c r="S79" i="1"/>
  <c r="R79" i="1"/>
  <c r="Q79" i="1"/>
  <c r="P79" i="1"/>
  <c r="O79" i="1"/>
  <c r="N79" i="1"/>
  <c r="AA78" i="1"/>
  <c r="Z78" i="1"/>
  <c r="Y78" i="1"/>
  <c r="X78" i="1"/>
  <c r="W78" i="1"/>
  <c r="V78" i="1"/>
  <c r="U78" i="1"/>
  <c r="T78" i="1"/>
  <c r="S78" i="1"/>
  <c r="R78" i="1"/>
  <c r="Q78" i="1"/>
  <c r="P78" i="1"/>
  <c r="O78" i="1"/>
  <c r="N78" i="1"/>
  <c r="AA77" i="1"/>
  <c r="Z77" i="1"/>
  <c r="Y77" i="1"/>
  <c r="X77" i="1"/>
  <c r="W77" i="1"/>
  <c r="V77" i="1"/>
  <c r="U77" i="1"/>
  <c r="T77" i="1"/>
  <c r="S77" i="1"/>
  <c r="R77" i="1"/>
  <c r="Q77" i="1"/>
  <c r="P77" i="1"/>
  <c r="O77" i="1"/>
  <c r="N77" i="1"/>
  <c r="AA76" i="1"/>
  <c r="Z76" i="1"/>
  <c r="Y76" i="1"/>
  <c r="X76" i="1"/>
  <c r="W76" i="1"/>
  <c r="V76" i="1"/>
  <c r="U76" i="1"/>
  <c r="T76" i="1"/>
  <c r="S76" i="1"/>
  <c r="R76" i="1"/>
  <c r="Q76" i="1"/>
  <c r="P76" i="1"/>
  <c r="O76" i="1"/>
  <c r="N76" i="1"/>
  <c r="AA75" i="1"/>
  <c r="Z75" i="1"/>
  <c r="Y75" i="1"/>
  <c r="X75" i="1"/>
  <c r="W75" i="1"/>
  <c r="V75" i="1"/>
  <c r="U75" i="1"/>
  <c r="T75" i="1"/>
  <c r="S75" i="1"/>
  <c r="R75" i="1"/>
  <c r="Q75" i="1"/>
  <c r="P75" i="1"/>
  <c r="O75" i="1"/>
  <c r="N75" i="1"/>
  <c r="AA74" i="1"/>
  <c r="Z74" i="1"/>
  <c r="Y74" i="1"/>
  <c r="X74" i="1"/>
  <c r="W74" i="1"/>
  <c r="V74" i="1"/>
  <c r="U74" i="1"/>
  <c r="T74" i="1"/>
  <c r="S74" i="1"/>
  <c r="R74" i="1"/>
  <c r="Q74" i="1"/>
  <c r="P74" i="1"/>
  <c r="O74" i="1"/>
  <c r="N74" i="1"/>
  <c r="AA73" i="1"/>
  <c r="Z73" i="1"/>
  <c r="Y73" i="1"/>
  <c r="X73" i="1"/>
  <c r="W73" i="1"/>
  <c r="V73" i="1"/>
  <c r="U73" i="1"/>
  <c r="T73" i="1"/>
  <c r="S73" i="1"/>
  <c r="R73" i="1"/>
  <c r="Q73" i="1"/>
  <c r="P73" i="1"/>
  <c r="O73" i="1"/>
  <c r="N73" i="1"/>
  <c r="AA72" i="1"/>
  <c r="Z72" i="1"/>
  <c r="Y72" i="1"/>
  <c r="X72" i="1"/>
  <c r="W72" i="1"/>
  <c r="V72" i="1"/>
  <c r="U72" i="1"/>
  <c r="T72" i="1"/>
  <c r="S72" i="1"/>
  <c r="R72" i="1"/>
  <c r="Q72" i="1"/>
  <c r="P72" i="1"/>
  <c r="O72" i="1"/>
  <c r="N72" i="1"/>
  <c r="AA71" i="1"/>
  <c r="Z71" i="1"/>
  <c r="Y71" i="1"/>
  <c r="X71" i="1"/>
  <c r="W71" i="1"/>
  <c r="V71" i="1"/>
  <c r="U71" i="1"/>
  <c r="T71" i="1"/>
  <c r="S71" i="1"/>
  <c r="R71" i="1"/>
  <c r="Q71" i="1"/>
  <c r="P71" i="1"/>
  <c r="O71" i="1"/>
  <c r="N71" i="1"/>
  <c r="AA70" i="1"/>
  <c r="Z70" i="1"/>
  <c r="Y70" i="1"/>
  <c r="X70" i="1"/>
  <c r="W70" i="1"/>
  <c r="V70" i="1"/>
  <c r="U70" i="1"/>
  <c r="T70" i="1"/>
  <c r="S70" i="1"/>
  <c r="R70" i="1"/>
  <c r="Q70" i="1"/>
  <c r="P70" i="1"/>
  <c r="O70" i="1"/>
  <c r="N70" i="1"/>
  <c r="AA69" i="1"/>
  <c r="Z69" i="1"/>
  <c r="Y69" i="1"/>
  <c r="X69" i="1"/>
  <c r="W69" i="1"/>
  <c r="V69" i="1"/>
  <c r="U69" i="1"/>
  <c r="T69" i="1"/>
  <c r="S69" i="1"/>
  <c r="R69" i="1"/>
  <c r="Q69" i="1"/>
  <c r="P69" i="1"/>
  <c r="O69" i="1"/>
  <c r="N69" i="1"/>
  <c r="AA68" i="1"/>
  <c r="Z68" i="1"/>
  <c r="Y68" i="1"/>
  <c r="X68" i="1"/>
  <c r="W68" i="1"/>
  <c r="V68" i="1"/>
  <c r="U68" i="1"/>
  <c r="T68" i="1"/>
  <c r="S68" i="1"/>
  <c r="R68" i="1"/>
  <c r="Q68" i="1"/>
  <c r="P68" i="1"/>
  <c r="O68" i="1"/>
  <c r="N68" i="1"/>
  <c r="AA67" i="1"/>
  <c r="Z67" i="1"/>
  <c r="Y67" i="1"/>
  <c r="X67" i="1"/>
  <c r="W67" i="1"/>
  <c r="V67" i="1"/>
  <c r="U67" i="1"/>
  <c r="T67" i="1"/>
  <c r="S67" i="1"/>
  <c r="R67" i="1"/>
  <c r="Q67" i="1"/>
  <c r="P67" i="1"/>
  <c r="O67" i="1"/>
  <c r="N67" i="1"/>
  <c r="AA66" i="1"/>
  <c r="Z66" i="1"/>
  <c r="Y66" i="1"/>
  <c r="X66" i="1"/>
  <c r="W66" i="1"/>
  <c r="V66" i="1"/>
  <c r="U66" i="1"/>
  <c r="T66" i="1"/>
  <c r="S66" i="1"/>
  <c r="R66" i="1"/>
  <c r="Q66" i="1"/>
  <c r="P66" i="1"/>
  <c r="O66" i="1"/>
  <c r="N66" i="1"/>
  <c r="AA65" i="1"/>
  <c r="Z65" i="1"/>
  <c r="Y65" i="1"/>
  <c r="X65" i="1"/>
  <c r="W65" i="1"/>
  <c r="V65" i="1"/>
  <c r="U65" i="1"/>
  <c r="T65" i="1"/>
  <c r="S65" i="1"/>
  <c r="R65" i="1"/>
  <c r="Q65" i="1"/>
  <c r="P65" i="1"/>
  <c r="O65" i="1"/>
  <c r="N65" i="1"/>
  <c r="AA64" i="1"/>
  <c r="Z64" i="1"/>
  <c r="Y64" i="1"/>
  <c r="X64" i="1"/>
  <c r="W64" i="1"/>
  <c r="V64" i="1"/>
  <c r="U64" i="1"/>
  <c r="T64" i="1"/>
  <c r="S64" i="1"/>
  <c r="R64" i="1"/>
  <c r="Q64" i="1"/>
  <c r="P64" i="1"/>
  <c r="O64" i="1"/>
  <c r="N64" i="1"/>
  <c r="AA63" i="1"/>
  <c r="Z63" i="1"/>
  <c r="Y63" i="1"/>
  <c r="X63" i="1"/>
  <c r="W63" i="1"/>
  <c r="V63" i="1"/>
  <c r="U63" i="1"/>
  <c r="T63" i="1"/>
  <c r="S63" i="1"/>
  <c r="R63" i="1"/>
  <c r="Q63" i="1"/>
  <c r="P63" i="1"/>
  <c r="O63" i="1"/>
  <c r="N63" i="1"/>
  <c r="AA62" i="1"/>
  <c r="Z62" i="1"/>
  <c r="Y62" i="1"/>
  <c r="X62" i="1"/>
  <c r="W62" i="1"/>
  <c r="V62" i="1"/>
  <c r="U62" i="1"/>
  <c r="T62" i="1"/>
  <c r="S62" i="1"/>
  <c r="R62" i="1"/>
  <c r="Q62" i="1"/>
  <c r="P62" i="1"/>
  <c r="O62" i="1"/>
  <c r="N62" i="1"/>
  <c r="AA61" i="1"/>
  <c r="Z61" i="1"/>
  <c r="Y61" i="1"/>
  <c r="X61" i="1"/>
  <c r="W61" i="1"/>
  <c r="V61" i="1"/>
  <c r="U61" i="1"/>
  <c r="T61" i="1"/>
  <c r="S61" i="1"/>
  <c r="R61" i="1"/>
  <c r="Q61" i="1"/>
  <c r="P61" i="1"/>
  <c r="O61" i="1"/>
  <c r="N61" i="1"/>
  <c r="AA60" i="1"/>
  <c r="Z60" i="1"/>
  <c r="Y60" i="1"/>
  <c r="X60" i="1"/>
  <c r="W60" i="1"/>
  <c r="V60" i="1"/>
  <c r="U60" i="1"/>
  <c r="T60" i="1"/>
  <c r="S60" i="1"/>
  <c r="R60" i="1"/>
  <c r="Q60" i="1"/>
  <c r="P60" i="1"/>
  <c r="O60" i="1"/>
  <c r="N60" i="1"/>
  <c r="AA59" i="1"/>
  <c r="Z59" i="1"/>
  <c r="Y59" i="1"/>
  <c r="X59" i="1"/>
  <c r="W59" i="1"/>
  <c r="V59" i="1"/>
  <c r="U59" i="1"/>
  <c r="T59" i="1"/>
  <c r="S59" i="1"/>
  <c r="R59" i="1"/>
  <c r="Q59" i="1"/>
  <c r="P59" i="1"/>
  <c r="O59" i="1"/>
  <c r="N59" i="1"/>
  <c r="AA58" i="1"/>
  <c r="Z58" i="1"/>
  <c r="Y58" i="1"/>
  <c r="X58" i="1"/>
  <c r="W58" i="1"/>
  <c r="V58" i="1"/>
  <c r="U58" i="1"/>
  <c r="T58" i="1"/>
  <c r="S58" i="1"/>
  <c r="R58" i="1"/>
  <c r="Q58" i="1"/>
  <c r="P58" i="1"/>
  <c r="O58" i="1"/>
  <c r="N58" i="1"/>
  <c r="AA57" i="1"/>
  <c r="Z57" i="1"/>
  <c r="Y57" i="1"/>
  <c r="X57" i="1"/>
  <c r="W57" i="1"/>
  <c r="V57" i="1"/>
  <c r="U57" i="1"/>
  <c r="T57" i="1"/>
  <c r="S57" i="1"/>
  <c r="R57" i="1"/>
  <c r="Q57" i="1"/>
  <c r="P57" i="1"/>
  <c r="O57" i="1"/>
  <c r="N57" i="1"/>
  <c r="AA56" i="1"/>
  <c r="Z56" i="1"/>
  <c r="Y56" i="1"/>
  <c r="X56" i="1"/>
  <c r="W56" i="1"/>
  <c r="V56" i="1"/>
  <c r="U56" i="1"/>
  <c r="T56" i="1"/>
  <c r="S56" i="1"/>
  <c r="R56" i="1"/>
  <c r="Q56" i="1"/>
  <c r="P56" i="1"/>
  <c r="O56" i="1"/>
  <c r="N56" i="1"/>
  <c r="AA55" i="1"/>
  <c r="Z55" i="1"/>
  <c r="Y55" i="1"/>
  <c r="X55" i="1"/>
  <c r="W55" i="1"/>
  <c r="V55" i="1"/>
  <c r="U55" i="1"/>
  <c r="T55" i="1"/>
  <c r="S55" i="1"/>
  <c r="R55" i="1"/>
  <c r="Q55" i="1"/>
  <c r="P55" i="1"/>
  <c r="O55" i="1"/>
  <c r="N55" i="1"/>
  <c r="AA54" i="1"/>
  <c r="Z54" i="1"/>
  <c r="Y54" i="1"/>
  <c r="X54" i="1"/>
  <c r="W54" i="1"/>
  <c r="V54" i="1"/>
  <c r="U54" i="1"/>
  <c r="T54" i="1"/>
  <c r="S54" i="1"/>
  <c r="R54" i="1"/>
  <c r="Q54" i="1"/>
  <c r="P54" i="1"/>
  <c r="O54" i="1"/>
  <c r="N54" i="1"/>
  <c r="AA53" i="1"/>
  <c r="Z53" i="1"/>
  <c r="Y53" i="1"/>
  <c r="X53" i="1"/>
  <c r="W53" i="1"/>
  <c r="V53" i="1"/>
  <c r="U53" i="1"/>
  <c r="T53" i="1"/>
  <c r="S53" i="1"/>
  <c r="R53" i="1"/>
  <c r="Q53" i="1"/>
  <c r="P53" i="1"/>
  <c r="O53" i="1"/>
  <c r="N53" i="1"/>
  <c r="AA52" i="1"/>
  <c r="Z52" i="1"/>
  <c r="Y52" i="1"/>
  <c r="X52" i="1"/>
  <c r="W52" i="1"/>
  <c r="V52" i="1"/>
  <c r="U52" i="1"/>
  <c r="T52" i="1"/>
  <c r="S52" i="1"/>
  <c r="R52" i="1"/>
  <c r="Q52" i="1"/>
  <c r="P52" i="1"/>
  <c r="O52" i="1"/>
  <c r="N52" i="1"/>
  <c r="AA51" i="1"/>
  <c r="Z51" i="1"/>
  <c r="Y51" i="1"/>
  <c r="X51" i="1"/>
  <c r="W51" i="1"/>
  <c r="V51" i="1"/>
  <c r="U51" i="1"/>
  <c r="T51" i="1"/>
  <c r="S51" i="1"/>
  <c r="R51" i="1"/>
  <c r="Q51" i="1"/>
  <c r="P51" i="1"/>
  <c r="O51" i="1"/>
  <c r="N51" i="1"/>
  <c r="AA50" i="1"/>
  <c r="Z50" i="1"/>
  <c r="Y50" i="1"/>
  <c r="X50" i="1"/>
  <c r="W50" i="1"/>
  <c r="V50" i="1"/>
  <c r="U50" i="1"/>
  <c r="T50" i="1"/>
  <c r="S50" i="1"/>
  <c r="R50" i="1"/>
  <c r="Q50" i="1"/>
  <c r="P50" i="1"/>
  <c r="O50" i="1"/>
  <c r="N50" i="1"/>
  <c r="AA49" i="1"/>
  <c r="Z49" i="1"/>
  <c r="Y49" i="1"/>
  <c r="X49" i="1"/>
  <c r="W49" i="1"/>
  <c r="V49" i="1"/>
  <c r="U49" i="1"/>
  <c r="T49" i="1"/>
  <c r="S49" i="1"/>
  <c r="R49" i="1"/>
  <c r="Q49" i="1"/>
  <c r="P49" i="1"/>
  <c r="O49" i="1"/>
  <c r="N49" i="1"/>
  <c r="AA48" i="1"/>
  <c r="Z48" i="1"/>
  <c r="Y48" i="1"/>
  <c r="X48" i="1"/>
  <c r="W48" i="1"/>
  <c r="V48" i="1"/>
  <c r="U48" i="1"/>
  <c r="T48" i="1"/>
  <c r="S48" i="1"/>
  <c r="R48" i="1"/>
  <c r="Q48" i="1"/>
  <c r="P48" i="1"/>
  <c r="O48" i="1"/>
  <c r="N48" i="1"/>
  <c r="AA47" i="1"/>
  <c r="Z47" i="1"/>
  <c r="Y47" i="1"/>
  <c r="X47" i="1"/>
  <c r="W47" i="1"/>
  <c r="V47" i="1"/>
  <c r="U47" i="1"/>
  <c r="T47" i="1"/>
  <c r="S47" i="1"/>
  <c r="R47" i="1"/>
  <c r="Q47" i="1"/>
  <c r="P47" i="1"/>
  <c r="O47" i="1"/>
  <c r="N47" i="1"/>
  <c r="AA46" i="1"/>
  <c r="Z46" i="1"/>
  <c r="Y46" i="1"/>
  <c r="X46" i="1"/>
  <c r="W46" i="1"/>
  <c r="V46" i="1"/>
  <c r="U46" i="1"/>
  <c r="T46" i="1"/>
  <c r="S46" i="1"/>
  <c r="R46" i="1"/>
  <c r="Q46" i="1"/>
  <c r="P46" i="1"/>
  <c r="O46" i="1"/>
  <c r="N46" i="1"/>
  <c r="AA45" i="1"/>
  <c r="Z45" i="1"/>
  <c r="Y45" i="1"/>
  <c r="X45" i="1"/>
  <c r="W45" i="1"/>
  <c r="V45" i="1"/>
  <c r="U45" i="1"/>
  <c r="T45" i="1"/>
  <c r="S45" i="1"/>
  <c r="R45" i="1"/>
  <c r="Q45" i="1"/>
  <c r="P45" i="1"/>
  <c r="O45" i="1"/>
  <c r="N45" i="1"/>
  <c r="AA44" i="1"/>
  <c r="Z44" i="1"/>
  <c r="Y44" i="1"/>
  <c r="X44" i="1"/>
  <c r="W44" i="1"/>
  <c r="V44" i="1"/>
  <c r="U44" i="1"/>
  <c r="T44" i="1"/>
  <c r="S44" i="1"/>
  <c r="R44" i="1"/>
  <c r="Q44" i="1"/>
  <c r="P44" i="1"/>
  <c r="O44" i="1"/>
  <c r="N44" i="1"/>
  <c r="AA43" i="1"/>
  <c r="Z43" i="1"/>
  <c r="Y43" i="1"/>
  <c r="X43" i="1"/>
  <c r="W43" i="1"/>
  <c r="V43" i="1"/>
  <c r="U43" i="1"/>
  <c r="T43" i="1"/>
  <c r="S43" i="1"/>
  <c r="R43" i="1"/>
  <c r="Q43" i="1"/>
  <c r="P43" i="1"/>
  <c r="O43" i="1"/>
  <c r="N43" i="1"/>
  <c r="AA42" i="1"/>
  <c r="Z42" i="1"/>
  <c r="Y42" i="1"/>
  <c r="X42" i="1"/>
  <c r="W42" i="1"/>
  <c r="V42" i="1"/>
  <c r="U42" i="1"/>
  <c r="T42" i="1"/>
  <c r="S42" i="1"/>
  <c r="R42" i="1"/>
  <c r="Q42" i="1"/>
  <c r="P42" i="1"/>
  <c r="O42" i="1"/>
  <c r="N42" i="1"/>
  <c r="AA41" i="1"/>
  <c r="Z41" i="1"/>
  <c r="Y41" i="1"/>
  <c r="X41" i="1"/>
  <c r="W41" i="1"/>
  <c r="V41" i="1"/>
  <c r="U41" i="1"/>
  <c r="T41" i="1"/>
  <c r="S41" i="1"/>
  <c r="R41" i="1"/>
  <c r="Q41" i="1"/>
  <c r="P41" i="1"/>
  <c r="O41" i="1"/>
  <c r="N41" i="1"/>
  <c r="AA40" i="1"/>
  <c r="Z40" i="1"/>
  <c r="Y40" i="1"/>
  <c r="X40" i="1"/>
  <c r="W40" i="1"/>
  <c r="V40" i="1"/>
  <c r="U40" i="1"/>
  <c r="T40" i="1"/>
  <c r="S40" i="1"/>
  <c r="R40" i="1"/>
  <c r="Q40" i="1"/>
  <c r="P40" i="1"/>
  <c r="O40" i="1"/>
  <c r="N40" i="1"/>
  <c r="AA39" i="1"/>
  <c r="Z39" i="1"/>
  <c r="Y39" i="1"/>
  <c r="X39" i="1"/>
  <c r="W39" i="1"/>
  <c r="V39" i="1"/>
  <c r="U39" i="1"/>
  <c r="T39" i="1"/>
  <c r="S39" i="1"/>
  <c r="R39" i="1"/>
  <c r="Q39" i="1"/>
  <c r="P39" i="1"/>
  <c r="O39" i="1"/>
  <c r="N39" i="1"/>
  <c r="AA38" i="1"/>
  <c r="Z38" i="1"/>
  <c r="Y38" i="1"/>
  <c r="X38" i="1"/>
  <c r="W38" i="1"/>
  <c r="V38" i="1"/>
  <c r="U38" i="1"/>
  <c r="T38" i="1"/>
  <c r="S38" i="1"/>
  <c r="R38" i="1"/>
  <c r="Q38" i="1"/>
  <c r="P38" i="1"/>
  <c r="O38" i="1"/>
  <c r="N38" i="1"/>
  <c r="AA37" i="1"/>
  <c r="Z37" i="1"/>
  <c r="Y37" i="1"/>
  <c r="X37" i="1"/>
  <c r="W37" i="1"/>
  <c r="V37" i="1"/>
  <c r="U37" i="1"/>
  <c r="T37" i="1"/>
  <c r="S37" i="1"/>
  <c r="R37" i="1"/>
  <c r="Q37" i="1"/>
  <c r="P37" i="1"/>
  <c r="O37" i="1"/>
  <c r="N37" i="1"/>
  <c r="AA36" i="1"/>
  <c r="Z36" i="1"/>
  <c r="Y36" i="1"/>
  <c r="X36" i="1"/>
  <c r="W36" i="1"/>
  <c r="V36" i="1"/>
  <c r="U36" i="1"/>
  <c r="T36" i="1"/>
  <c r="S36" i="1"/>
  <c r="R36" i="1"/>
  <c r="Q36" i="1"/>
  <c r="P36" i="1"/>
  <c r="O36" i="1"/>
  <c r="N36" i="1"/>
  <c r="AA35" i="1"/>
  <c r="Z35" i="1"/>
  <c r="Y35" i="1"/>
  <c r="X35" i="1"/>
  <c r="W35" i="1"/>
  <c r="V35" i="1"/>
  <c r="U35" i="1"/>
  <c r="T35" i="1"/>
  <c r="S35" i="1"/>
  <c r="R35" i="1"/>
  <c r="Q35" i="1"/>
  <c r="P35" i="1"/>
  <c r="O35" i="1"/>
  <c r="N35" i="1"/>
  <c r="AA34" i="1"/>
  <c r="Z34" i="1"/>
  <c r="Y34" i="1"/>
  <c r="X34" i="1"/>
  <c r="W34" i="1"/>
  <c r="V34" i="1"/>
  <c r="U34" i="1"/>
  <c r="T34" i="1"/>
  <c r="S34" i="1"/>
  <c r="R34" i="1"/>
  <c r="Q34" i="1"/>
  <c r="P34" i="1"/>
  <c r="O34" i="1"/>
  <c r="N34" i="1"/>
  <c r="AA33" i="1"/>
  <c r="Z33" i="1"/>
  <c r="Y33" i="1"/>
  <c r="X33" i="1"/>
  <c r="W33" i="1"/>
  <c r="V33" i="1"/>
  <c r="U33" i="1"/>
  <c r="T33" i="1"/>
  <c r="S33" i="1"/>
  <c r="R33" i="1"/>
  <c r="Q33" i="1"/>
  <c r="P33" i="1"/>
  <c r="O33" i="1"/>
  <c r="N33" i="1"/>
  <c r="AA32" i="1"/>
  <c r="Z32" i="1"/>
  <c r="Y32" i="1"/>
  <c r="X32" i="1"/>
  <c r="W32" i="1"/>
  <c r="V32" i="1"/>
  <c r="U32" i="1"/>
  <c r="T32" i="1"/>
  <c r="S32" i="1"/>
  <c r="R32" i="1"/>
  <c r="Q32" i="1"/>
  <c r="P32" i="1"/>
  <c r="O32" i="1"/>
  <c r="N32" i="1"/>
  <c r="AA31" i="1"/>
  <c r="Z31" i="1"/>
  <c r="Y31" i="1"/>
  <c r="X31" i="1"/>
  <c r="W31" i="1"/>
  <c r="V31" i="1"/>
  <c r="U31" i="1"/>
  <c r="T31" i="1"/>
  <c r="S31" i="1"/>
  <c r="R31" i="1"/>
  <c r="Q31" i="1"/>
  <c r="P31" i="1"/>
  <c r="O31" i="1"/>
  <c r="N31" i="1"/>
  <c r="AA30" i="1"/>
  <c r="Z30" i="1"/>
  <c r="Y30" i="1"/>
  <c r="X30" i="1"/>
  <c r="W30" i="1"/>
  <c r="V30" i="1"/>
  <c r="U30" i="1"/>
  <c r="T30" i="1"/>
  <c r="S30" i="1"/>
  <c r="R30" i="1"/>
  <c r="Q30" i="1"/>
  <c r="P30" i="1"/>
  <c r="O30" i="1"/>
  <c r="N30" i="1"/>
  <c r="AA29" i="1"/>
  <c r="Z29" i="1"/>
  <c r="Y29" i="1"/>
  <c r="X29" i="1"/>
  <c r="W29" i="1"/>
  <c r="V29" i="1"/>
  <c r="U29" i="1"/>
  <c r="T29" i="1"/>
  <c r="S29" i="1"/>
  <c r="R29" i="1"/>
  <c r="Q29" i="1"/>
  <c r="P29" i="1"/>
  <c r="O29" i="1"/>
  <c r="N29" i="1"/>
  <c r="AA28" i="1"/>
  <c r="Z28" i="1"/>
  <c r="Y28" i="1"/>
  <c r="X28" i="1"/>
  <c r="W28" i="1"/>
  <c r="V28" i="1"/>
  <c r="U28" i="1"/>
  <c r="T28" i="1"/>
  <c r="S28" i="1"/>
  <c r="R28" i="1"/>
  <c r="Q28" i="1"/>
  <c r="P28" i="1"/>
  <c r="O28" i="1"/>
  <c r="N28" i="1"/>
  <c r="AA27" i="1"/>
  <c r="Z27" i="1"/>
  <c r="Y27" i="1"/>
  <c r="X27" i="1"/>
  <c r="W27" i="1"/>
  <c r="V27" i="1"/>
  <c r="U27" i="1"/>
  <c r="T27" i="1"/>
  <c r="S27" i="1"/>
  <c r="R27" i="1"/>
  <c r="Q27" i="1"/>
  <c r="P27" i="1"/>
  <c r="O27" i="1"/>
  <c r="N27" i="1"/>
  <c r="AA26" i="1"/>
  <c r="Z26" i="1"/>
  <c r="Y26" i="1"/>
  <c r="X26" i="1"/>
  <c r="W26" i="1"/>
  <c r="V26" i="1"/>
  <c r="U26" i="1"/>
  <c r="T26" i="1"/>
  <c r="S26" i="1"/>
  <c r="R26" i="1"/>
  <c r="Q26" i="1"/>
  <c r="P26" i="1"/>
  <c r="O26" i="1"/>
  <c r="N26" i="1"/>
  <c r="AA25" i="1"/>
  <c r="Z25" i="1"/>
  <c r="Y25" i="1"/>
  <c r="X25" i="1"/>
  <c r="W25" i="1"/>
  <c r="V25" i="1"/>
  <c r="U25" i="1"/>
  <c r="T25" i="1"/>
  <c r="S25" i="1"/>
  <c r="R25" i="1"/>
  <c r="Q25" i="1"/>
  <c r="P25" i="1"/>
  <c r="O25" i="1"/>
  <c r="N25" i="1"/>
  <c r="AA24" i="1"/>
  <c r="Z24" i="1"/>
  <c r="Y24" i="1"/>
  <c r="X24" i="1"/>
  <c r="W24" i="1"/>
  <c r="V24" i="1"/>
  <c r="U24" i="1"/>
  <c r="T24" i="1"/>
  <c r="S24" i="1"/>
  <c r="R24" i="1"/>
  <c r="Q24" i="1"/>
  <c r="P24" i="1"/>
  <c r="O24" i="1"/>
  <c r="N24" i="1"/>
  <c r="AA23" i="1"/>
  <c r="Z23" i="1"/>
  <c r="Y23" i="1"/>
  <c r="X23" i="1"/>
  <c r="W23" i="1"/>
  <c r="V23" i="1"/>
  <c r="U23" i="1"/>
  <c r="T23" i="1"/>
  <c r="S23" i="1"/>
  <c r="R23" i="1"/>
  <c r="Q23" i="1"/>
  <c r="P23" i="1"/>
  <c r="O23" i="1"/>
  <c r="N23" i="1"/>
  <c r="AA22" i="1"/>
  <c r="Z22" i="1"/>
  <c r="Y22" i="1"/>
  <c r="X22" i="1"/>
  <c r="W22" i="1"/>
  <c r="V22" i="1"/>
  <c r="U22" i="1"/>
  <c r="T22" i="1"/>
  <c r="S22" i="1"/>
  <c r="R22" i="1"/>
  <c r="Q22" i="1"/>
  <c r="P22" i="1"/>
  <c r="O22" i="1"/>
  <c r="N22" i="1"/>
  <c r="AA21" i="1"/>
  <c r="Z21" i="1"/>
  <c r="Y21" i="1"/>
  <c r="X21" i="1"/>
  <c r="W21" i="1"/>
  <c r="V21" i="1"/>
  <c r="U21" i="1"/>
  <c r="T21" i="1"/>
  <c r="S21" i="1"/>
  <c r="R21" i="1"/>
  <c r="Q21" i="1"/>
  <c r="P21" i="1"/>
  <c r="O21" i="1"/>
  <c r="N21" i="1"/>
  <c r="AA20" i="1"/>
  <c r="Z20" i="1"/>
  <c r="Y20" i="1"/>
  <c r="X20" i="1"/>
  <c r="W20" i="1"/>
  <c r="V20" i="1"/>
  <c r="U20" i="1"/>
  <c r="T20" i="1"/>
  <c r="S20" i="1"/>
  <c r="R20" i="1"/>
  <c r="Q20" i="1"/>
  <c r="P20" i="1"/>
  <c r="O20" i="1"/>
  <c r="N20" i="1"/>
  <c r="AA19" i="1"/>
  <c r="Z19" i="1"/>
  <c r="Y19" i="1"/>
  <c r="X19" i="1"/>
  <c r="W19" i="1"/>
  <c r="V19" i="1"/>
  <c r="U19" i="1"/>
  <c r="T19" i="1"/>
  <c r="S19" i="1"/>
  <c r="R19" i="1"/>
  <c r="Q19" i="1"/>
  <c r="P19" i="1"/>
  <c r="O19" i="1"/>
  <c r="N19" i="1"/>
  <c r="AA18" i="1"/>
  <c r="Z18" i="1"/>
  <c r="Y18" i="1"/>
  <c r="X18" i="1"/>
  <c r="W18" i="1"/>
  <c r="V18" i="1"/>
  <c r="U18" i="1"/>
  <c r="T18" i="1"/>
  <c r="S18" i="1"/>
  <c r="R18" i="1"/>
  <c r="Q18" i="1"/>
  <c r="P18" i="1"/>
  <c r="O18" i="1"/>
  <c r="N18" i="1"/>
  <c r="AA17" i="1"/>
  <c r="Z17" i="1"/>
  <c r="Y17" i="1"/>
  <c r="X17" i="1"/>
  <c r="W17" i="1"/>
  <c r="V17" i="1"/>
  <c r="U17" i="1"/>
  <c r="T17" i="1"/>
  <c r="S17" i="1"/>
  <c r="R17" i="1"/>
  <c r="Q17" i="1"/>
  <c r="P17" i="1"/>
  <c r="O17" i="1"/>
  <c r="N17" i="1"/>
  <c r="AA16" i="1"/>
  <c r="Z16" i="1"/>
  <c r="Y16" i="1"/>
  <c r="X16" i="1"/>
  <c r="W16" i="1"/>
  <c r="V16" i="1"/>
  <c r="U16" i="1"/>
  <c r="T16" i="1"/>
  <c r="S16" i="1"/>
  <c r="R16" i="1"/>
  <c r="Q16" i="1"/>
  <c r="P16" i="1"/>
  <c r="O16" i="1"/>
  <c r="N16" i="1"/>
  <c r="AA15" i="1"/>
  <c r="Z15" i="1"/>
  <c r="Y15" i="1"/>
  <c r="X15" i="1"/>
  <c r="W15" i="1"/>
  <c r="V15" i="1"/>
  <c r="U15" i="1"/>
  <c r="T15" i="1"/>
  <c r="S15" i="1"/>
  <c r="R15" i="1"/>
  <c r="Q15" i="1"/>
  <c r="P15" i="1"/>
  <c r="O15" i="1"/>
  <c r="N15" i="1"/>
  <c r="AA14" i="1"/>
  <c r="Z14" i="1"/>
  <c r="Y14" i="1"/>
  <c r="X14" i="1"/>
  <c r="W14" i="1"/>
  <c r="V14" i="1"/>
  <c r="U14" i="1"/>
  <c r="T14" i="1"/>
  <c r="S14" i="1"/>
  <c r="R14" i="1"/>
  <c r="Q14" i="1"/>
  <c r="P14" i="1"/>
  <c r="O14" i="1"/>
  <c r="N14" i="1"/>
  <c r="AA13" i="1"/>
  <c r="Z13" i="1"/>
  <c r="Y13" i="1"/>
  <c r="X13" i="1"/>
  <c r="W13" i="1"/>
  <c r="V13" i="1"/>
  <c r="U13" i="1"/>
  <c r="T13" i="1"/>
  <c r="S13" i="1"/>
  <c r="R13" i="1"/>
  <c r="Q13" i="1"/>
  <c r="P13" i="1"/>
  <c r="O13" i="1"/>
  <c r="N13" i="1"/>
  <c r="AA12" i="1"/>
  <c r="Z12" i="1"/>
  <c r="Y12" i="1"/>
  <c r="X12" i="1"/>
  <c r="W12" i="1"/>
  <c r="V12" i="1"/>
  <c r="U12" i="1"/>
  <c r="T12" i="1"/>
  <c r="S12" i="1"/>
  <c r="R12" i="1"/>
  <c r="Q12" i="1"/>
  <c r="P12" i="1"/>
  <c r="O12" i="1"/>
  <c r="N12" i="1"/>
  <c r="AA11" i="1"/>
  <c r="Z11" i="1"/>
  <c r="Y11" i="1"/>
  <c r="X11" i="1"/>
  <c r="W11" i="1"/>
  <c r="V11" i="1"/>
  <c r="U11" i="1"/>
  <c r="T11" i="1"/>
  <c r="S11" i="1"/>
  <c r="R11" i="1"/>
  <c r="Q11" i="1"/>
  <c r="P11" i="1"/>
  <c r="O11" i="1"/>
  <c r="N11" i="1"/>
  <c r="AA10" i="1"/>
  <c r="Z10" i="1"/>
  <c r="Y10" i="1"/>
  <c r="X10" i="1"/>
  <c r="W10" i="1"/>
  <c r="V10" i="1"/>
  <c r="U10" i="1"/>
  <c r="T10" i="1"/>
  <c r="S10" i="1"/>
  <c r="R10" i="1"/>
  <c r="Q10" i="1"/>
  <c r="P10" i="1"/>
  <c r="O10" i="1"/>
  <c r="N10" i="1"/>
  <c r="AA9" i="1"/>
  <c r="Z9" i="1"/>
  <c r="Y9" i="1"/>
  <c r="X9" i="1"/>
  <c r="W9" i="1"/>
  <c r="V9" i="1"/>
  <c r="U9" i="1"/>
  <c r="T9" i="1"/>
  <c r="S9" i="1"/>
  <c r="R9" i="1"/>
  <c r="Q9" i="1"/>
  <c r="P9" i="1"/>
  <c r="O9" i="1"/>
  <c r="N9" i="1"/>
  <c r="AA8" i="1"/>
  <c r="Z8" i="1"/>
  <c r="Y8" i="1"/>
  <c r="X8" i="1"/>
  <c r="W8" i="1"/>
  <c r="V8" i="1"/>
  <c r="U8" i="1"/>
  <c r="T8" i="1"/>
  <c r="S8" i="1"/>
  <c r="R8" i="1"/>
  <c r="Q8" i="1"/>
  <c r="P8" i="1"/>
  <c r="O8" i="1"/>
  <c r="N8" i="1"/>
  <c r="AA7" i="1"/>
  <c r="Z7" i="1"/>
  <c r="Y7" i="1"/>
  <c r="X7" i="1"/>
  <c r="W7" i="1"/>
  <c r="V7" i="1"/>
  <c r="U7" i="1"/>
  <c r="T7" i="1"/>
  <c r="S7" i="1"/>
  <c r="R7" i="1"/>
  <c r="Q7" i="1"/>
  <c r="P7" i="1"/>
  <c r="O7" i="1"/>
  <c r="N7" i="1"/>
  <c r="AA6" i="1"/>
  <c r="Z6" i="1"/>
  <c r="Y6" i="1"/>
  <c r="X6" i="1"/>
  <c r="W6" i="1"/>
  <c r="V6" i="1"/>
  <c r="U6" i="1"/>
  <c r="T6" i="1"/>
  <c r="S6" i="1"/>
  <c r="R6" i="1"/>
  <c r="Q6" i="1"/>
  <c r="P6" i="1"/>
  <c r="O6" i="1"/>
  <c r="N6" i="1"/>
  <c r="AA5" i="1"/>
  <c r="Z5" i="1"/>
  <c r="Y5" i="1"/>
  <c r="X5" i="1"/>
  <c r="W5" i="1"/>
  <c r="V5" i="1"/>
  <c r="U5" i="1"/>
  <c r="T5" i="1"/>
  <c r="S5" i="1"/>
  <c r="R5" i="1"/>
  <c r="Q5" i="1"/>
  <c r="P5" i="1"/>
  <c r="O5" i="1"/>
  <c r="N5" i="1"/>
  <c r="AA4" i="1"/>
  <c r="Z4" i="1"/>
  <c r="Y4" i="1"/>
  <c r="X4" i="1"/>
  <c r="W4" i="1"/>
  <c r="V4" i="1"/>
  <c r="U4" i="1"/>
  <c r="T4" i="1"/>
  <c r="S4" i="1"/>
  <c r="R4" i="1"/>
  <c r="Q4" i="1"/>
  <c r="P4" i="1"/>
  <c r="O4" i="1"/>
  <c r="N4" i="1"/>
  <c r="AA3" i="1"/>
  <c r="Z3" i="1"/>
  <c r="Y3" i="1"/>
  <c r="X3" i="1"/>
  <c r="W3" i="1"/>
  <c r="V3" i="1"/>
  <c r="U3" i="1"/>
  <c r="T3" i="1"/>
  <c r="S3" i="1"/>
  <c r="R3" i="1"/>
  <c r="Q3" i="1"/>
  <c r="P3" i="1"/>
  <c r="O3" i="1"/>
  <c r="N3" i="1"/>
  <c r="AG39" i="1" l="1"/>
  <c r="AG34" i="1"/>
  <c r="AG36" i="1" s="1"/>
  <c r="AD34" i="1"/>
  <c r="AD36" i="1" s="1"/>
  <c r="AG3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<sst xmlns="http://schemas.openxmlformats.org/spreadsheetml/2006/main" count="1061" uniqueCount="584">
  <si>
    <t>Influenza Death</t>
  </si>
  <si>
    <t>Total Population</t>
  </si>
  <si>
    <t>Key Variable</t>
  </si>
  <si>
    <t>State</t>
  </si>
  <si>
    <t>Year</t>
  </si>
  <si>
    <t>Under 5 Years</t>
  </si>
  <si>
    <t>5 To 14</t>
  </si>
  <si>
    <t>15 To 24</t>
  </si>
  <si>
    <t>25 To 34</t>
  </si>
  <si>
    <t xml:space="preserve">35 To 44 </t>
  </si>
  <si>
    <t>45 To 54</t>
  </si>
  <si>
    <t>55 To 64</t>
  </si>
  <si>
    <t>65 To 74</t>
  </si>
  <si>
    <t>75 To 84</t>
  </si>
  <si>
    <t>85 And Over</t>
  </si>
  <si>
    <t>Total Death</t>
  </si>
  <si>
    <t>Male Population</t>
  </si>
  <si>
    <t>Female Population</t>
  </si>
  <si>
    <t>Alabama 2009</t>
  </si>
  <si>
    <t>Alabama</t>
  </si>
  <si>
    <t>Alabama 2010</t>
  </si>
  <si>
    <t>Alabama 2011</t>
  </si>
  <si>
    <t>Alabama 2012</t>
  </si>
  <si>
    <t>Alabama 2013</t>
  </si>
  <si>
    <t>Alabama 2014</t>
  </si>
  <si>
    <t>Alabama 2015</t>
  </si>
  <si>
    <t>Alabama 2016</t>
  </si>
  <si>
    <t>Alabama 2017</t>
  </si>
  <si>
    <t>Alaska 2009</t>
  </si>
  <si>
    <t>Alaska</t>
  </si>
  <si>
    <t>Alaska 2010</t>
  </si>
  <si>
    <t>Alaska 2011</t>
  </si>
  <si>
    <t>Alaska 2012</t>
  </si>
  <si>
    <t>Alaska 2013</t>
  </si>
  <si>
    <t>Alaska 2014</t>
  </si>
  <si>
    <t>Alaska 2015</t>
  </si>
  <si>
    <t>Alaska 2016</t>
  </si>
  <si>
    <t>Alaska 2017</t>
  </si>
  <si>
    <t>Arizona 2009</t>
  </si>
  <si>
    <t>Arizona</t>
  </si>
  <si>
    <t>Arizona 2010</t>
  </si>
  <si>
    <t>Arizona 2011</t>
  </si>
  <si>
    <t>Arizona 2012</t>
  </si>
  <si>
    <t>Arizona 2013</t>
  </si>
  <si>
    <t>Arizona 2014</t>
  </si>
  <si>
    <t>Arizona 2015</t>
  </si>
  <si>
    <t>Arizona 2016</t>
  </si>
  <si>
    <t>Arizona 2017</t>
  </si>
  <si>
    <t>Arkansas 2009</t>
  </si>
  <si>
    <t>Arkansas</t>
  </si>
  <si>
    <t>Arkansas 2010</t>
  </si>
  <si>
    <t>Arkansas 2011</t>
  </si>
  <si>
    <t>Arkansas 2012</t>
  </si>
  <si>
    <t>Arkansas 2013</t>
  </si>
  <si>
    <t>Arkansas 2014</t>
  </si>
  <si>
    <t>Arkansas 2015</t>
  </si>
  <si>
    <t>Arkansas 2016</t>
  </si>
  <si>
    <t>Arkansas 2017</t>
  </si>
  <si>
    <t>California 2009</t>
  </si>
  <si>
    <t>California</t>
  </si>
  <si>
    <t>California 2010</t>
  </si>
  <si>
    <t>California 2011</t>
  </si>
  <si>
    <t>California 2012</t>
  </si>
  <si>
    <t>California 2013</t>
  </si>
  <si>
    <t>California 2014</t>
  </si>
  <si>
    <t>California 2015</t>
  </si>
  <si>
    <t>California 2016</t>
  </si>
  <si>
    <t>California 2017</t>
  </si>
  <si>
    <t>Colorado 2009</t>
  </si>
  <si>
    <t>Colorado</t>
  </si>
  <si>
    <t>Colorado 2010</t>
  </si>
  <si>
    <t>Colorado 2011</t>
  </si>
  <si>
    <t>Colorado 2012</t>
  </si>
  <si>
    <t>Colorado 2013</t>
  </si>
  <si>
    <t>Colorado 2014</t>
  </si>
  <si>
    <t>Colorado 2015</t>
  </si>
  <si>
    <t>Colorado 2016</t>
  </si>
  <si>
    <t>Colorado 2017</t>
  </si>
  <si>
    <t>Connecticut 2009</t>
  </si>
  <si>
    <t>Connecticut</t>
  </si>
  <si>
    <t>Connecticut 2010</t>
  </si>
  <si>
    <t>Connecticut 2011</t>
  </si>
  <si>
    <t>Connecticut 2012</t>
  </si>
  <si>
    <t>Connecticut 2013</t>
  </si>
  <si>
    <t>Connecticut 2014</t>
  </si>
  <si>
    <t>Connecticut 2015</t>
  </si>
  <si>
    <t>Connecticut 2016</t>
  </si>
  <si>
    <t>Connecticut 2017</t>
  </si>
  <si>
    <t>Delaware 2009</t>
  </si>
  <si>
    <t>Delaware</t>
  </si>
  <si>
    <t>Delaware 2010</t>
  </si>
  <si>
    <t>Delaware 2011</t>
  </si>
  <si>
    <t>Delaware 2012</t>
  </si>
  <si>
    <t>Delaware 2013</t>
  </si>
  <si>
    <t>Delaware 2014</t>
  </si>
  <si>
    <t>Delaware 2015</t>
  </si>
  <si>
    <t>Delaware 2016</t>
  </si>
  <si>
    <t>Delaware 2017</t>
  </si>
  <si>
    <t>District Of Columbia 2009</t>
  </si>
  <si>
    <t>District Of Columbia</t>
  </si>
  <si>
    <t>District Of Columbia 2010</t>
  </si>
  <si>
    <t>District Of Columbia 2011</t>
  </si>
  <si>
    <t>District Of Columbia 2012</t>
  </si>
  <si>
    <t>District Of Columbia 2013</t>
  </si>
  <si>
    <t>District Of Columbia 2014</t>
  </si>
  <si>
    <t>District Of Columbia 2015</t>
  </si>
  <si>
    <t>District Of Columbia 2016</t>
  </si>
  <si>
    <t>District Of Columbia 2017</t>
  </si>
  <si>
    <t>Florida 2009</t>
  </si>
  <si>
    <t>Florida</t>
  </si>
  <si>
    <t>Florida 2010</t>
  </si>
  <si>
    <t>Florida 2011</t>
  </si>
  <si>
    <t>Florida 2012</t>
  </si>
  <si>
    <t>Florida 2013</t>
  </si>
  <si>
    <t>Florida 2014</t>
  </si>
  <si>
    <t>Florida 2015</t>
  </si>
  <si>
    <t>Florida 2016</t>
  </si>
  <si>
    <t>Florida 2017</t>
  </si>
  <si>
    <t>Georgia 2009</t>
  </si>
  <si>
    <t>Georgia</t>
  </si>
  <si>
    <t>Georgia 2010</t>
  </si>
  <si>
    <t>Georgia 2011</t>
  </si>
  <si>
    <t>Georgia 2012</t>
  </si>
  <si>
    <t>Georgia 2013</t>
  </si>
  <si>
    <t>Georgia 2014</t>
  </si>
  <si>
    <t>Georgia 2015</t>
  </si>
  <si>
    <t>Georgia 2016</t>
  </si>
  <si>
    <t>Georgia 2017</t>
  </si>
  <si>
    <t>Hawaii 2009</t>
  </si>
  <si>
    <t>Hawaii</t>
  </si>
  <si>
    <t>Hawaii 2010</t>
  </si>
  <si>
    <t>Hawaii 2011</t>
  </si>
  <si>
    <t>Hawaii 2012</t>
  </si>
  <si>
    <t>Hawaii 2013</t>
  </si>
  <si>
    <t>Hawaii 2014</t>
  </si>
  <si>
    <t>Hawaii 2015</t>
  </si>
  <si>
    <t>Hawaii 2016</t>
  </si>
  <si>
    <t>Hawaii 2017</t>
  </si>
  <si>
    <t>Idaho 2009</t>
  </si>
  <si>
    <t>Idaho</t>
  </si>
  <si>
    <t>Idaho 2010</t>
  </si>
  <si>
    <t>Idaho 2011</t>
  </si>
  <si>
    <t>Idaho 2012</t>
  </si>
  <si>
    <t>Idaho 2013</t>
  </si>
  <si>
    <t>Idaho 2014</t>
  </si>
  <si>
    <t>Idaho 2015</t>
  </si>
  <si>
    <t>Idaho 2016</t>
  </si>
  <si>
    <t>Idaho 2017</t>
  </si>
  <si>
    <t>Illinois 2009</t>
  </si>
  <si>
    <t>Illinois</t>
  </si>
  <si>
    <t>Illinois 2010</t>
  </si>
  <si>
    <t>Illinois 2011</t>
  </si>
  <si>
    <t>Illinois 2012</t>
  </si>
  <si>
    <t>Illinois 2013</t>
  </si>
  <si>
    <t>Illinois 2014</t>
  </si>
  <si>
    <t>Illinois 2015</t>
  </si>
  <si>
    <t>Illinois 2016</t>
  </si>
  <si>
    <t>Illinois 2017</t>
  </si>
  <si>
    <t>Indiana 2009</t>
  </si>
  <si>
    <t>Indiana</t>
  </si>
  <si>
    <t>Indiana 2010</t>
  </si>
  <si>
    <t>Indiana 2011</t>
  </si>
  <si>
    <t>Indiana 2012</t>
  </si>
  <si>
    <t>Indiana 2013</t>
  </si>
  <si>
    <t>Indiana 2014</t>
  </si>
  <si>
    <t>Indiana 2015</t>
  </si>
  <si>
    <t>Indiana 2016</t>
  </si>
  <si>
    <t>Indiana 2017</t>
  </si>
  <si>
    <t>Iowa 2009</t>
  </si>
  <si>
    <t>Iowa</t>
  </si>
  <si>
    <t>Iowa 2010</t>
  </si>
  <si>
    <t>Iowa 2011</t>
  </si>
  <si>
    <t>Iowa 2012</t>
  </si>
  <si>
    <t>Iowa 2013</t>
  </si>
  <si>
    <t>Iowa 2014</t>
  </si>
  <si>
    <t>Iowa 2015</t>
  </si>
  <si>
    <t>Iowa 2016</t>
  </si>
  <si>
    <t>Iowa 2017</t>
  </si>
  <si>
    <t>Kansas 2009</t>
  </si>
  <si>
    <t>Kansas</t>
  </si>
  <si>
    <t>Kansas 2010</t>
  </si>
  <si>
    <t>Kansas 2011</t>
  </si>
  <si>
    <t>Kansas 2012</t>
  </si>
  <si>
    <t>Kansas 2013</t>
  </si>
  <si>
    <t>Kansas 2014</t>
  </si>
  <si>
    <t>Kansas 2015</t>
  </si>
  <si>
    <t>Kansas 2016</t>
  </si>
  <si>
    <t>Kansas 2017</t>
  </si>
  <si>
    <t>Kentucky 2009</t>
  </si>
  <si>
    <t>Kentucky</t>
  </si>
  <si>
    <t>Kentucky 2010</t>
  </si>
  <si>
    <t>Kentucky 2011</t>
  </si>
  <si>
    <t>Kentucky 2012</t>
  </si>
  <si>
    <t>Kentucky 2013</t>
  </si>
  <si>
    <t>Kentucky 2014</t>
  </si>
  <si>
    <t>Kentucky 2015</t>
  </si>
  <si>
    <t>Kentucky 2016</t>
  </si>
  <si>
    <t>Kentucky 2017</t>
  </si>
  <si>
    <t>Louisiana 2009</t>
  </si>
  <si>
    <t>Louisiana</t>
  </si>
  <si>
    <t>Louisiana 2010</t>
  </si>
  <si>
    <t>Louisiana 2011</t>
  </si>
  <si>
    <t>Louisiana 2012</t>
  </si>
  <si>
    <t>Louisiana 2013</t>
  </si>
  <si>
    <t>Louisiana 2014</t>
  </si>
  <si>
    <t>Louisiana 2015</t>
  </si>
  <si>
    <t>Louisiana 2016</t>
  </si>
  <si>
    <t>Louisiana 2017</t>
  </si>
  <si>
    <t>Maine 2009</t>
  </si>
  <si>
    <t>Maine</t>
  </si>
  <si>
    <t>Maine 2010</t>
  </si>
  <si>
    <t>Maine 2011</t>
  </si>
  <si>
    <t>Maine 2012</t>
  </si>
  <si>
    <t>Maine 2013</t>
  </si>
  <si>
    <t>Maine 2014</t>
  </si>
  <si>
    <t>Maine 2015</t>
  </si>
  <si>
    <t>Maine 2016</t>
  </si>
  <si>
    <t>Maine 2017</t>
  </si>
  <si>
    <t>Maryland 2009</t>
  </si>
  <si>
    <t>Maryland</t>
  </si>
  <si>
    <t>Maryland 2010</t>
  </si>
  <si>
    <t>Maryland 2011</t>
  </si>
  <si>
    <t>Maryland 2012</t>
  </si>
  <si>
    <t>Maryland 2013</t>
  </si>
  <si>
    <t>Maryland 2014</t>
  </si>
  <si>
    <t>Maryland 2015</t>
  </si>
  <si>
    <t>Maryland 2016</t>
  </si>
  <si>
    <t>Maryland 2017</t>
  </si>
  <si>
    <t>Massachusetts 2009</t>
  </si>
  <si>
    <t>Massachusetts</t>
  </si>
  <si>
    <t>Massachusetts 2010</t>
  </si>
  <si>
    <t>Massachusetts 2011</t>
  </si>
  <si>
    <t>Massachusetts 2012</t>
  </si>
  <si>
    <t>Massachusetts 2013</t>
  </si>
  <si>
    <t>Massachusetts 2014</t>
  </si>
  <si>
    <t>Massachusetts 2015</t>
  </si>
  <si>
    <t>Massachusetts 2016</t>
  </si>
  <si>
    <t>Massachusetts 2017</t>
  </si>
  <si>
    <t>Michigan 2009</t>
  </si>
  <si>
    <t>Michigan</t>
  </si>
  <si>
    <t>Michigan 2010</t>
  </si>
  <si>
    <t>Michigan 2011</t>
  </si>
  <si>
    <t>Michigan 2012</t>
  </si>
  <si>
    <t>Michigan 2013</t>
  </si>
  <si>
    <t>Michigan 2014</t>
  </si>
  <si>
    <t>Michigan 2015</t>
  </si>
  <si>
    <t>Michigan 2016</t>
  </si>
  <si>
    <t>Michigan 2017</t>
  </si>
  <si>
    <t>Minnesota 2009</t>
  </si>
  <si>
    <t>Minnesota</t>
  </si>
  <si>
    <t>Minnesota 2010</t>
  </si>
  <si>
    <t>Minnesota 2011</t>
  </si>
  <si>
    <t>Minnesota 2012</t>
  </si>
  <si>
    <t>Minnesota 2013</t>
  </si>
  <si>
    <t>Minnesota 2014</t>
  </si>
  <si>
    <t>Minnesota 2015</t>
  </si>
  <si>
    <t>Minnesota 2016</t>
  </si>
  <si>
    <t>Minnesota 2017</t>
  </si>
  <si>
    <t>Mississippi 2009</t>
  </si>
  <si>
    <t>Mississippi</t>
  </si>
  <si>
    <t>Mississippi 2010</t>
  </si>
  <si>
    <t>Mississippi 2011</t>
  </si>
  <si>
    <t>Mississippi 2012</t>
  </si>
  <si>
    <t>Mississippi 2013</t>
  </si>
  <si>
    <t>Mississippi 2014</t>
  </si>
  <si>
    <t>Mississippi 2015</t>
  </si>
  <si>
    <t>Mississippi 2016</t>
  </si>
  <si>
    <t>Mississippi 2017</t>
  </si>
  <si>
    <t>Missouri 2009</t>
  </si>
  <si>
    <t>Missouri</t>
  </si>
  <si>
    <t>Missouri 2010</t>
  </si>
  <si>
    <t>Missouri 2011</t>
  </si>
  <si>
    <t>Missouri 2012</t>
  </si>
  <si>
    <t>Missouri 2013</t>
  </si>
  <si>
    <t>Missouri 2014</t>
  </si>
  <si>
    <t>Missouri 2015</t>
  </si>
  <si>
    <t>Missouri 2016</t>
  </si>
  <si>
    <t>Missouri 2017</t>
  </si>
  <si>
    <t>Montana 2009</t>
  </si>
  <si>
    <t>Montana</t>
  </si>
  <si>
    <t>Montana 2010</t>
  </si>
  <si>
    <t>Montana 2011</t>
  </si>
  <si>
    <t>Montana 2012</t>
  </si>
  <si>
    <t>Montana 2013</t>
  </si>
  <si>
    <t>Montana 2014</t>
  </si>
  <si>
    <t>Montana 2015</t>
  </si>
  <si>
    <t>Montana 2016</t>
  </si>
  <si>
    <t>Montana 2017</t>
  </si>
  <si>
    <t>Nebraska 2009</t>
  </si>
  <si>
    <t>Nebraska</t>
  </si>
  <si>
    <t>Nebraska 2010</t>
  </si>
  <si>
    <t>Nebraska 2011</t>
  </si>
  <si>
    <t>Nebraska 2012</t>
  </si>
  <si>
    <t>Nebraska 2013</t>
  </si>
  <si>
    <t>Nebraska 2014</t>
  </si>
  <si>
    <t>Nebraska 2015</t>
  </si>
  <si>
    <t>Nebraska 2016</t>
  </si>
  <si>
    <t>Nebraska 2017</t>
  </si>
  <si>
    <t>Nevada 2009</t>
  </si>
  <si>
    <t>Nevada</t>
  </si>
  <si>
    <t>Nevada 2010</t>
  </si>
  <si>
    <t>Nevada 2011</t>
  </si>
  <si>
    <t>Nevada 2012</t>
  </si>
  <si>
    <t>Nevada 2013</t>
  </si>
  <si>
    <t>Nevada 2014</t>
  </si>
  <si>
    <t>Nevada 2015</t>
  </si>
  <si>
    <t>Nevada 2016</t>
  </si>
  <si>
    <t>Nevada 2017</t>
  </si>
  <si>
    <t>New Hampshire 2009</t>
  </si>
  <si>
    <t>New Hampshire</t>
  </si>
  <si>
    <t>New Hampshire 2010</t>
  </si>
  <si>
    <t>New Hampshire 2011</t>
  </si>
  <si>
    <t>New Hampshire 2012</t>
  </si>
  <si>
    <t>New Hampshire 2013</t>
  </si>
  <si>
    <t>New Hampshire 2014</t>
  </si>
  <si>
    <t>New Hampshire 2015</t>
  </si>
  <si>
    <t>New Hampshire 2016</t>
  </si>
  <si>
    <t>New Hampshire 2017</t>
  </si>
  <si>
    <t>New Jersey 2009</t>
  </si>
  <si>
    <t>New Jersey</t>
  </si>
  <si>
    <t>New Jersey 2010</t>
  </si>
  <si>
    <t>New Jersey 2011</t>
  </si>
  <si>
    <t>New Jersey 2012</t>
  </si>
  <si>
    <t>New Jersey 2013</t>
  </si>
  <si>
    <t>New Jersey 2014</t>
  </si>
  <si>
    <t>New Jersey 2015</t>
  </si>
  <si>
    <t>New Jersey 2016</t>
  </si>
  <si>
    <t>New Jersey 2017</t>
  </si>
  <si>
    <t>New Mexico 2009</t>
  </si>
  <si>
    <t>New Mexico</t>
  </si>
  <si>
    <t>New Mexico 2010</t>
  </si>
  <si>
    <t>New Mexico 2011</t>
  </si>
  <si>
    <t>New Mexico 2012</t>
  </si>
  <si>
    <t>New Mexico 2013</t>
  </si>
  <si>
    <t>New Mexico 2014</t>
  </si>
  <si>
    <t>New Mexico 2015</t>
  </si>
  <si>
    <t>New Mexico 2016</t>
  </si>
  <si>
    <t>New Mexico 2017</t>
  </si>
  <si>
    <t>New York 2009</t>
  </si>
  <si>
    <t>New York</t>
  </si>
  <si>
    <t>New York 2010</t>
  </si>
  <si>
    <t>New York 2011</t>
  </si>
  <si>
    <t>New York 2012</t>
  </si>
  <si>
    <t>New York 2013</t>
  </si>
  <si>
    <t>New York 2014</t>
  </si>
  <si>
    <t>New York 2015</t>
  </si>
  <si>
    <t>New York 2016</t>
  </si>
  <si>
    <t>New York 2017</t>
  </si>
  <si>
    <t>North Carolina 2009</t>
  </si>
  <si>
    <t>North Carolina</t>
  </si>
  <si>
    <t>North Carolina 2010</t>
  </si>
  <si>
    <t>North Carolina 2011</t>
  </si>
  <si>
    <t>North Carolina 2012</t>
  </si>
  <si>
    <t>North Carolina 2013</t>
  </si>
  <si>
    <t>North Carolina 2014</t>
  </si>
  <si>
    <t>North Carolina 2015</t>
  </si>
  <si>
    <t>North Carolina 2016</t>
  </si>
  <si>
    <t>North Carolina 2017</t>
  </si>
  <si>
    <t>North Dakota 2009</t>
  </si>
  <si>
    <t>North Dakota</t>
  </si>
  <si>
    <t>North Dakota 2010</t>
  </si>
  <si>
    <t>North Dakota 2011</t>
  </si>
  <si>
    <t>North Dakota 2012</t>
  </si>
  <si>
    <t>North Dakota 2013</t>
  </si>
  <si>
    <t>North Dakota 2014</t>
  </si>
  <si>
    <t>North Dakota 2015</t>
  </si>
  <si>
    <t>North Dakota 2016</t>
  </si>
  <si>
    <t>North Dakota 2017</t>
  </si>
  <si>
    <t>Ohio 2009</t>
  </si>
  <si>
    <t>Ohio</t>
  </si>
  <si>
    <t>Ohio 2010</t>
  </si>
  <si>
    <t>Ohio 2011</t>
  </si>
  <si>
    <t>Ohio 2012</t>
  </si>
  <si>
    <t>Ohio 2013</t>
  </si>
  <si>
    <t>Ohio 2014</t>
  </si>
  <si>
    <t>Ohio 2015</t>
  </si>
  <si>
    <t>Ohio 2016</t>
  </si>
  <si>
    <t>Ohio 2017</t>
  </si>
  <si>
    <t>Oklahoma 2009</t>
  </si>
  <si>
    <t>Oklahoma</t>
  </si>
  <si>
    <t>Oklahoma 2010</t>
  </si>
  <si>
    <t>Oklahoma 2011</t>
  </si>
  <si>
    <t>Oklahoma 2012</t>
  </si>
  <si>
    <t>Oklahoma 2013</t>
  </si>
  <si>
    <t>Oklahoma 2014</t>
  </si>
  <si>
    <t>Oklahoma 2015</t>
  </si>
  <si>
    <t>Oklahoma 2016</t>
  </si>
  <si>
    <t>Oklahoma 2017</t>
  </si>
  <si>
    <t>Oregon 2009</t>
  </si>
  <si>
    <t>Oregon</t>
  </si>
  <si>
    <t>Oregon 2010</t>
  </si>
  <si>
    <t>Oregon 2011</t>
  </si>
  <si>
    <t>Oregon 2012</t>
  </si>
  <si>
    <t>Oregon 2013</t>
  </si>
  <si>
    <t>Oregon 2014</t>
  </si>
  <si>
    <t>Oregon 2015</t>
  </si>
  <si>
    <t>Oregon 2016</t>
  </si>
  <si>
    <t>Oregon 2017</t>
  </si>
  <si>
    <t>Pennsylvania 2009</t>
  </si>
  <si>
    <t>Pennsylvania</t>
  </si>
  <si>
    <t>Pennsylvania 2010</t>
  </si>
  <si>
    <t>Pennsylvania 2011</t>
  </si>
  <si>
    <t>Pennsylvania 2012</t>
  </si>
  <si>
    <t>Pennsylvania 2013</t>
  </si>
  <si>
    <t>Pennsylvania 2014</t>
  </si>
  <si>
    <t>Pennsylvania 2015</t>
  </si>
  <si>
    <t>Pennsylvania 2016</t>
  </si>
  <si>
    <t>Pennsylvania 2017</t>
  </si>
  <si>
    <t>Rhode Island 2009</t>
  </si>
  <si>
    <t>Rhode Island</t>
  </si>
  <si>
    <t>Rhode Island 2010</t>
  </si>
  <si>
    <t>Rhode Island 2011</t>
  </si>
  <si>
    <t>Rhode Island 2012</t>
  </si>
  <si>
    <t>Rhode Island 2013</t>
  </si>
  <si>
    <t>Rhode Island 2014</t>
  </si>
  <si>
    <t>Rhode Island 2015</t>
  </si>
  <si>
    <t>Rhode Island 2016</t>
  </si>
  <si>
    <t>Rhode Island 2017</t>
  </si>
  <si>
    <t>South Carolina 2009</t>
  </si>
  <si>
    <t>South Carolina</t>
  </si>
  <si>
    <t>South Carolina 2010</t>
  </si>
  <si>
    <t>South Carolina 2011</t>
  </si>
  <si>
    <t>South Carolina 2012</t>
  </si>
  <si>
    <t>South Carolina 2013</t>
  </si>
  <si>
    <t>South Carolina 2014</t>
  </si>
  <si>
    <t>South Carolina 2015</t>
  </si>
  <si>
    <t>South Carolina 2016</t>
  </si>
  <si>
    <t>South Carolina 2017</t>
  </si>
  <si>
    <t>South Dakota 2009</t>
  </si>
  <si>
    <t>South Dakota</t>
  </si>
  <si>
    <t>South Dakota 2010</t>
  </si>
  <si>
    <t>South Dakota 2011</t>
  </si>
  <si>
    <t>South Dakota 2012</t>
  </si>
  <si>
    <t>South Dakota 2013</t>
  </si>
  <si>
    <t>South Dakota 2014</t>
  </si>
  <si>
    <t>South Dakota 2015</t>
  </si>
  <si>
    <t>South Dakota 2016</t>
  </si>
  <si>
    <t>South Dakota 2017</t>
  </si>
  <si>
    <t>Tennessee 2009</t>
  </si>
  <si>
    <t>Tennessee</t>
  </si>
  <si>
    <t>Tennessee 2010</t>
  </si>
  <si>
    <t>Tennessee 2011</t>
  </si>
  <si>
    <t>Tennessee 2012</t>
  </si>
  <si>
    <t>Tennessee 2013</t>
  </si>
  <si>
    <t>Tennessee 2014</t>
  </si>
  <si>
    <t>Tennessee 2015</t>
  </si>
  <si>
    <t>Tennessee 2016</t>
  </si>
  <si>
    <t>Tennessee 2017</t>
  </si>
  <si>
    <t>Texas 2009</t>
  </si>
  <si>
    <t>Texas</t>
  </si>
  <si>
    <t>Texas 2010</t>
  </si>
  <si>
    <t>Texas 2011</t>
  </si>
  <si>
    <t>Texas 2012</t>
  </si>
  <si>
    <t>Texas 2013</t>
  </si>
  <si>
    <t>Texas 2014</t>
  </si>
  <si>
    <t>Texas 2015</t>
  </si>
  <si>
    <t>Texas 2016</t>
  </si>
  <si>
    <t>Texas 2017</t>
  </si>
  <si>
    <t>Utah 2009</t>
  </si>
  <si>
    <t>Utah</t>
  </si>
  <si>
    <t>Utah 2010</t>
  </si>
  <si>
    <t>Utah 2011</t>
  </si>
  <si>
    <t>Utah 2012</t>
  </si>
  <si>
    <t>Utah 2013</t>
  </si>
  <si>
    <t>Utah 2014</t>
  </si>
  <si>
    <t>Utah 2015</t>
  </si>
  <si>
    <t>Utah 2016</t>
  </si>
  <si>
    <t>Utah 2017</t>
  </si>
  <si>
    <t>Vermont 2009</t>
  </si>
  <si>
    <t>Vermont</t>
  </si>
  <si>
    <t>Vermont 2010</t>
  </si>
  <si>
    <t>Vermont 2011</t>
  </si>
  <si>
    <t>Vermont 2012</t>
  </si>
  <si>
    <t>Vermont 2013</t>
  </si>
  <si>
    <t>Vermont 2014</t>
  </si>
  <si>
    <t>Vermont 2015</t>
  </si>
  <si>
    <t>Vermont 2016</t>
  </si>
  <si>
    <t>Vermont 2017</t>
  </si>
  <si>
    <t>Virginia 2009</t>
  </si>
  <si>
    <t>Virginia</t>
  </si>
  <si>
    <t>Virginia 2010</t>
  </si>
  <si>
    <t>Virginia 2011</t>
  </si>
  <si>
    <t>Virginia 2012</t>
  </si>
  <si>
    <t>Virginia 2013</t>
  </si>
  <si>
    <t>Virginia 2014</t>
  </si>
  <si>
    <t>Virginia 2015</t>
  </si>
  <si>
    <t>Virginia 2016</t>
  </si>
  <si>
    <t>Virginia 2017</t>
  </si>
  <si>
    <t>Washington 2009</t>
  </si>
  <si>
    <t>Washington</t>
  </si>
  <si>
    <t>Washington 2010</t>
  </si>
  <si>
    <t>Washington 2011</t>
  </si>
  <si>
    <t>Washington 2012</t>
  </si>
  <si>
    <t>Washington 2013</t>
  </si>
  <si>
    <t>Washington 2014</t>
  </si>
  <si>
    <t>Washington 2015</t>
  </si>
  <si>
    <t>Washington 2016</t>
  </si>
  <si>
    <t>Washington 2017</t>
  </si>
  <si>
    <t>West Virginia 2009</t>
  </si>
  <si>
    <t>West Virginia</t>
  </si>
  <si>
    <t>West Virginia 2010</t>
  </si>
  <si>
    <t>West Virginia 2011</t>
  </si>
  <si>
    <t>West Virginia 2012</t>
  </si>
  <si>
    <t>West Virginia 2013</t>
  </si>
  <si>
    <t>West Virginia 2014</t>
  </si>
  <si>
    <t>West Virginia 2015</t>
  </si>
  <si>
    <t>West Virginia 2016</t>
  </si>
  <si>
    <t>West Virginia 2017</t>
  </si>
  <si>
    <t>Wisconsin 2009</t>
  </si>
  <si>
    <t>Wisconsin</t>
  </si>
  <si>
    <t>Wisconsin 2010</t>
  </si>
  <si>
    <t>Wisconsin 2011</t>
  </si>
  <si>
    <t>Wisconsin 2012</t>
  </si>
  <si>
    <t>Wisconsin 2013</t>
  </si>
  <si>
    <t>Wisconsin 2014</t>
  </si>
  <si>
    <t>Wisconsin 2015</t>
  </si>
  <si>
    <t>Wisconsin 2016</t>
  </si>
  <si>
    <t>Wisconsin 2017</t>
  </si>
  <si>
    <t>Wyoming 2009</t>
  </si>
  <si>
    <t>Wyoming</t>
  </si>
  <si>
    <t>Wyoming 2010</t>
  </si>
  <si>
    <t>Wyoming 2011</t>
  </si>
  <si>
    <t>Wyoming 2012</t>
  </si>
  <si>
    <t>Wyoming 2013</t>
  </si>
  <si>
    <t>Wyoming 2014</t>
  </si>
  <si>
    <t>Wyoming 2015</t>
  </si>
  <si>
    <t>Wyoming 2016</t>
  </si>
  <si>
    <t>Wyoming 2017</t>
  </si>
  <si>
    <t>Data Spread</t>
  </si>
  <si>
    <t>Variable 1</t>
  </si>
  <si>
    <t>Variable 2</t>
  </si>
  <si>
    <t>Dataset Name</t>
  </si>
  <si>
    <t>Sample or Population?</t>
  </si>
  <si>
    <t>Normal Distribution</t>
  </si>
  <si>
    <t>Variance?</t>
  </si>
  <si>
    <t>Standard Deviation</t>
  </si>
  <si>
    <t>Mean</t>
  </si>
  <si>
    <t>Outlier Percentage</t>
  </si>
  <si>
    <t>Influenza Death -&gt; 45-54 Years</t>
  </si>
  <si>
    <t>Influenza Death -&gt; 85+ Years</t>
  </si>
  <si>
    <t>Sample</t>
  </si>
  <si>
    <t>Variance</t>
  </si>
  <si>
    <t>No, the histogram shows that it is not symmetrical</t>
  </si>
  <si>
    <t>45-54</t>
  </si>
  <si>
    <t>85+</t>
  </si>
  <si>
    <t>Varaince</t>
  </si>
  <si>
    <t>Std Dev</t>
  </si>
  <si>
    <t>mean</t>
  </si>
  <si>
    <t>q1</t>
  </si>
  <si>
    <t>q3</t>
  </si>
  <si>
    <t>IQR</t>
  </si>
  <si>
    <t>Lower</t>
  </si>
  <si>
    <t>Upper</t>
  </si>
  <si>
    <t>Outlier Count</t>
  </si>
  <si>
    <t>Total Count</t>
  </si>
  <si>
    <t>All Formula equations can be found on the Final Integrated Data Tab. Marked as Formulas and lists the 45-54 and 85+ variables</t>
  </si>
  <si>
    <t>Formulas</t>
  </si>
  <si>
    <t>Correlation</t>
  </si>
  <si>
    <t>Variables</t>
  </si>
  <si>
    <t>Proposed Relationships</t>
  </si>
  <si>
    <t>Correlation Coefficient</t>
  </si>
  <si>
    <t>Strength of Correlation</t>
  </si>
  <si>
    <t>Usefulness/Interpretation</t>
  </si>
  <si>
    <t>can find the equation I used to find the correlation coefficient in the final integrated data tab</t>
  </si>
  <si>
    <t>total count</t>
  </si>
  <si>
    <t>All Formula equations can be found on the Final Integrated Data Tab. Marked as Formulas and lists the 35-44 and 5 to 14 variables</t>
  </si>
  <si>
    <t>Influenza Death -&gt; 75-84 Years</t>
  </si>
  <si>
    <t>Total Population -&gt; 75 to 84</t>
  </si>
  <si>
    <t>75-84 (Influenza Death)</t>
  </si>
  <si>
    <t>75 to 84 (Total Population)</t>
  </si>
  <si>
    <t>Hypothesis:</t>
  </si>
  <si>
    <t>Hypothesis</t>
  </si>
  <si>
    <t>I hypothesize that the areas with higher number of age will have more death rates, therefore ages 85+ will have a greater death rate than ages 45-54 due to increased vulnerability to age-related health issues</t>
  </si>
  <si>
    <t>I hypothesize that the areas that have a high population such as 75-84 will also have a higher death rate, due to being more prone to health conditions that a younger population</t>
  </si>
  <si>
    <t>The variables analyzed are the number of influenza-related deaths among individuals aged 45-54 years and those aged 85+ years. This comparison focuses on how age impacts death rates from influenza, particularly contrasting a middle-aged group with a significantly older, more vulnerable group.</t>
  </si>
  <si>
    <t>There appears to be a strong positive relationship between influenza-related deaths in the 45-54 and 85+ age groups. This indicates that as influenza death rates increase in the 45-54 age group, they also rise in the 85+ age group, suggesting shared external factors or trends that impact both age groups similarly.</t>
  </si>
  <si>
    <t>The correlation coefficient is 1, which indicates a perfect positive linear relationship between influenza death rates in these two age groups. This means that any increase or decrease in influenza deaths in the 45-54 age group is mirrored exactly in the 85+ age group.</t>
  </si>
  <si>
    <t>The positive correlation coefficient of 1 demonstrates a strong, perfectly linear relationship between the influenza mortality rates of the two age groups. This suggests a consistent, predictable pattern in how influenza mortality affects these age groups, likely due to shared seasonal or environmental factors.</t>
  </si>
  <si>
    <t>This perfect linear relationship provides valuable insights into the distribution of influenza deaths across age groups, revealing consistent patterns that could inform public health interventions. Understanding these trends helps in identifying vulnerable populations and supports resource allocation, allowing health authorities to target preventive efforts, vaccination programs, and healthcare resources more effectively towards age groups at higher risk.</t>
  </si>
  <si>
    <t>The variables being compared are the number of influenza-related deaths among individuals aged 75-84 years and the census population count for the same 75-84 age group. This analysis examines the relationship between population size in this age group and the observed death rate from influenza, providing insights into how influenza impacts this particular demographic.</t>
  </si>
  <si>
    <t>There appears to be a strong positive relationship between the census population of individuals aged 75-84 and the number of influenza deaths within this group. This suggests that regions with larger populations of individuals in the 75-84 age range tend to experience higher counts of influenza-related deaths, likely due to the increased risk of severe illness in this age group.</t>
  </si>
  <si>
    <t>The correlation coefficient is 1, indicating a perfect positive linear relationship between the census population of those aged 75-84 and influenza death rates in this demographic. This means that as the census population of this age group increases, the number of influenza-related deaths rises in direct proportion.</t>
  </si>
  <si>
    <t>The positive correlation coefficient of 1 reflects a strong, perfectly linear relationship, showing that population size in the 75-84 age group is a consistent predictor of influenza-related deaths within this demographic. This suggests that death rates in this group are heavily influenced by population size, likely due to age-specific vulnerabilities to influenza.</t>
  </si>
  <si>
    <t>This perfect linear relationship is valuable for public health planning, as it highlights the direct impact of population size on influenza mortality in the 75-84 age group. Understanding this trend helps identify the level of risk within this demographic, guiding resource allocation, vaccinations, and ways to reduce influenza death rates among those aged 75-84.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</si>
</sst>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0" borderId="3" xfId="0" applyFont="1" applyBorder="1" applyAlignment="1">
      <alignment horizontal="center"/>
    </xf>
    <xf numFmtId="1" fontId="1" fillId="0" borderId="0" xfId="0" applyNumberFormat="1" applyFont="1" applyAlignment="1">
      <alignment horizontal="center"/>
    </xf>
    <xf numFmtId="0" fontId="1" fillId="0" borderId="0" xfId="0" applyFont="1" applyAlignment="1">
      <alignment horizontal="center"/>
    </xf>
    <xf numFmtId="0" fontId="0" fillId="0" borderId="3" xfId="0" applyBorder="1" applyAlignment="1">
      <alignment horizontal="center"/>
    </xf>
    <xf numFmtId="1"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0" fontId="1" fillId="0" borderId="0" xfId="0" applyFont="1"/>
    <xf numFmtId="0" fontId="0" fillId="0" borderId="0" xfId="0" applyAlignment="1">
      <alignment wrapText="1"/>
    </xf>
    <xf numFmtId="9" fontId="0" fillId="0" borderId="0" xfId="0" applyNumberFormat="1"/>
    <xf numFmtId="0" fontId="1" fillId="0" borderId="0" xfId="0" applyFont="1" applyAlignment="1">
      <alignment wrapText="1"/>
    </xf>
    <xf numFmtId="0" fontId="0" fillId="0" borderId="2" xfId="0" applyBorder="1"/>
    <xf numFmtId="0" fontId="0" fillId="0" borderId="4" xfId="0" applyBorder="1"/>
    <xf numFmtId="0" fontId="1" fillId="0" borderId="3" xfId="0" applyFont="1" applyBorder="1"/>
    <xf numFmtId="0" fontId="0" fillId="0" borderId="5" xfId="0" applyBorder="1"/>
    <xf numFmtId="0" fontId="0" fillId="0" borderId="3" xfId="0" applyBorder="1"/>
    <xf numFmtId="3" fontId="0" fillId="0" borderId="0" xfId="0" applyNumberFormat="1"/>
    <xf numFmtId="3" fontId="0" fillId="0" borderId="5" xfId="0" applyNumberFormat="1" applyBorder="1"/>
    <xf numFmtId="0" fontId="0" fillId="0" borderId="7" xfId="0" applyBorder="1"/>
    <xf numFmtId="0" fontId="0" fillId="0" borderId="8" xfId="0" applyBorder="1"/>
    <xf numFmtId="0" fontId="1" fillId="0" borderId="2" xfId="0" applyFont="1" applyBorder="1"/>
    <xf numFmtId="0" fontId="1" fillId="0" borderId="6" xfId="0" applyFont="1" applyBorder="1"/>
    <xf numFmtId="16" fontId="1" fillId="0" borderId="0" xfId="0" applyNumberFormat="1" applyFont="1"/>
    <xf numFmtId="1" fontId="0" fillId="0" borderId="2"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45-54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45-54</a:t>
          </a:r>
        </a:p>
      </cx:txPr>
    </cx:title>
    <cx:plotArea>
      <cx:plotAreaRegion>
        <cx:series layoutId="clusteredColumn" uniqueId="{5979CF17-5B31-4D0F-A10C-2EFF7A6FF1B3}">
          <cx:tx>
            <cx:txData>
              <cx:f>_xlchart.v1.0</cx:f>
              <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85+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85+</a:t>
          </a:r>
        </a:p>
      </cx:txPr>
    </cx:title>
    <cx:plotArea>
      <cx:plotAreaRegion>
        <cx:series layoutId="clusteredColumn" uniqueId="{873BB0BA-7D66-4DCA-A391-AB05F7B56083}">
          <cx:tx>
            <cx:txData>
              <cx:f>_xlchart.v1.2</cx:f>
              <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75-84 (Influenza Death)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75-84 (Influenza Death)</a:t>
          </a:r>
        </a:p>
      </cx:txPr>
    </cx:title>
    <cx:plotArea>
      <cx:plotAreaRegion>
        <cx:series layoutId="clusteredColumn" uniqueId="{25DEC7A6-1D9D-412B-823E-4CCEF09808AC}">
          <cx:tx>
            <cx:txData>
              <cx:f>_xlchart.v1.6</cx:f>
              <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75 to 84 (Total Population)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75 to 84 (Total Population)</a:t>
          </a:r>
        </a:p>
      </cx:txPr>
    </cx:title>
    <cx:plotArea>
      <cx:plotAreaRegion>
        <cx:series layoutId="clusteredColumn" uniqueId="{6CAB928F-AB35-4BAC-BAE3-384BB83251DE}">
          <cx:tx>
            <cx:txData>
              <cx:f>_xlchart.v1.4</cx:f>
              <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5</xdr:col>
      <xdr:colOff>44450</xdr:colOff>
      <xdr:row>0</xdr:row>
      <xdr:rowOff>82550</xdr:rowOff>
    </xdr:from>
    <xdr:to>
      <xdr:col>12</xdr:col>
      <xdr:colOff>349250</xdr:colOff>
      <xdr:row>15</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B89AC4F-AA3F-46A4-BB13-F7DFECAEAC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21475" y="82550"/>
              <a:ext cx="4572000" cy="4171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584200</xdr:colOff>
      <xdr:row>16</xdr:row>
      <xdr:rowOff>44450</xdr:rowOff>
    </xdr:from>
    <xdr:to>
      <xdr:col>12</xdr:col>
      <xdr:colOff>279400</xdr:colOff>
      <xdr:row>31</xdr:row>
      <xdr:rowOff>25400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25D430-552D-4A64-AC33-7724AD4283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51625" y="4425950"/>
              <a:ext cx="4572000" cy="8172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5</xdr:row>
      <xdr:rowOff>0</xdr:rowOff>
    </xdr:from>
    <xdr:to>
      <xdr:col>13</xdr:col>
      <xdr:colOff>304800</xdr:colOff>
      <xdr:row>10</xdr:row>
      <xdr:rowOff>1028700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1CE7ED1-E414-4626-A61E-98ABD42532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00900" y="9525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18</xdr:row>
      <xdr:rowOff>0</xdr:rowOff>
    </xdr:from>
    <xdr:to>
      <xdr:col>13</xdr:col>
      <xdr:colOff>304800</xdr:colOff>
      <xdr:row>20</xdr:row>
      <xdr:rowOff>647700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E38B3FF-645D-4984-8852-CDBC48F319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200900" y="57150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ames\Downloads\Exercise-1.7.xlsx" TargetMode="External"/><Relationship Id="rId1" Type="http://schemas.openxmlformats.org/officeDocument/2006/relationships/externalLinkPath" Target="file:///C:\Users\james\Downloads\Exercise-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egrated Data"/>
      <sheetName val="Data Mapping"/>
      <sheetName val="Flu Updated"/>
      <sheetName val="Pop Updated"/>
      <sheetName val="Flu Pivot"/>
      <sheetName val="Pop Pivot"/>
      <sheetName val="Flu Transformed"/>
      <sheetName val="Pop Transformed"/>
      <sheetName val="Flu Original"/>
      <sheetName val="Pop Original"/>
    </sheetNames>
    <sheetDataSet>
      <sheetData sheetId="0"/>
      <sheetData sheetId="1"/>
      <sheetData sheetId="2"/>
      <sheetData sheetId="3">
        <row r="2">
          <cell r="A2" t="str">
            <v>Alabama 2009</v>
          </cell>
          <cell r="B2" t="str">
            <v>Alabama</v>
          </cell>
          <cell r="C2">
            <v>2009</v>
          </cell>
          <cell r="D2">
            <v>4713550</v>
          </cell>
          <cell r="E2">
            <v>2283346</v>
          </cell>
          <cell r="F2">
            <v>2430204</v>
          </cell>
          <cell r="G2">
            <v>313461.973</v>
          </cell>
          <cell r="H2">
            <v>630249.62199999997</v>
          </cell>
          <cell r="I2">
            <v>666388.58499999996</v>
          </cell>
          <cell r="J2">
            <v>612761.47900000005</v>
          </cell>
          <cell r="K2">
            <v>642363.69299999974</v>
          </cell>
          <cell r="L2">
            <v>677823.44000000006</v>
          </cell>
          <cell r="M2">
            <v>534879.98899999994</v>
          </cell>
          <cell r="N2">
            <v>341648.00099999993</v>
          </cell>
          <cell r="O2">
            <v>217111.67900000003</v>
          </cell>
          <cell r="P2">
            <v>77806.246000000014</v>
          </cell>
        </row>
        <row r="3">
          <cell r="A3" t="str">
            <v>Alabama 2010</v>
          </cell>
          <cell r="B3" t="str">
            <v>Alabama</v>
          </cell>
          <cell r="C3">
            <v>2010</v>
          </cell>
          <cell r="D3">
            <v>4862140</v>
          </cell>
          <cell r="E3">
            <v>2359069</v>
          </cell>
          <cell r="F3">
            <v>2503071</v>
          </cell>
          <cell r="G3">
            <v>312439.16500000004</v>
          </cell>
          <cell r="H3">
            <v>648489.679</v>
          </cell>
          <cell r="I3">
            <v>693474.40100000007</v>
          </cell>
          <cell r="J3">
            <v>617886.18599999999</v>
          </cell>
          <cell r="K3">
            <v>653877.49399999995</v>
          </cell>
          <cell r="L3">
            <v>706558.67400000012</v>
          </cell>
          <cell r="M3">
            <v>574930.12699999986</v>
          </cell>
          <cell r="N3">
            <v>366249.07199999993</v>
          </cell>
          <cell r="O3">
            <v>214827.42199999999</v>
          </cell>
          <cell r="P3">
            <v>76841.017000000022</v>
          </cell>
        </row>
        <row r="4">
          <cell r="A4" t="str">
            <v>Alabama 2011</v>
          </cell>
          <cell r="B4" t="str">
            <v>Alabama</v>
          </cell>
          <cell r="C4">
            <v>2011</v>
          </cell>
          <cell r="D4">
            <v>5081072</v>
          </cell>
          <cell r="E4">
            <v>2469428</v>
          </cell>
          <cell r="F4">
            <v>2611644</v>
          </cell>
          <cell r="G4">
            <v>322372.92199999996</v>
          </cell>
          <cell r="H4">
            <v>666087.80399999989</v>
          </cell>
          <cell r="I4">
            <v>729370.755</v>
          </cell>
          <cell r="J4">
            <v>642169.58399999992</v>
          </cell>
          <cell r="K4">
            <v>666641.69099999999</v>
          </cell>
          <cell r="L4">
            <v>738126.62400000007</v>
          </cell>
          <cell r="M4">
            <v>617657.35000000009</v>
          </cell>
          <cell r="N4">
            <v>390500.00599999994</v>
          </cell>
          <cell r="O4">
            <v>226963.753</v>
          </cell>
          <cell r="P4">
            <v>81442.062000000005</v>
          </cell>
        </row>
        <row r="5">
          <cell r="A5" t="str">
            <v>Alabama 2012</v>
          </cell>
          <cell r="B5" t="str">
            <v>Alabama</v>
          </cell>
          <cell r="C5">
            <v>2012</v>
          </cell>
          <cell r="D5">
            <v>4866478</v>
          </cell>
          <cell r="E5">
            <v>2363464</v>
          </cell>
          <cell r="F5">
            <v>2503014</v>
          </cell>
          <cell r="G5">
            <v>309366.06999999995</v>
          </cell>
          <cell r="H5">
            <v>637460.32199999993</v>
          </cell>
          <cell r="I5">
            <v>687206.42800000007</v>
          </cell>
          <cell r="J5">
            <v>614914.9589999998</v>
          </cell>
          <cell r="K5">
            <v>629224.65299999993</v>
          </cell>
          <cell r="L5">
            <v>702691.35899999994</v>
          </cell>
          <cell r="M5">
            <v>604314.23499999999</v>
          </cell>
          <cell r="N5">
            <v>384670.60800000001</v>
          </cell>
          <cell r="O5">
            <v>216927.48</v>
          </cell>
          <cell r="P5">
            <v>79572.686999999991</v>
          </cell>
        </row>
        <row r="6">
          <cell r="A6" t="str">
            <v>Alabama 2013</v>
          </cell>
          <cell r="B6" t="str">
            <v>Alabama</v>
          </cell>
          <cell r="C6">
            <v>2013</v>
          </cell>
          <cell r="D6">
            <v>4876320</v>
          </cell>
          <cell r="E6">
            <v>2366371</v>
          </cell>
          <cell r="F6">
            <v>2509949</v>
          </cell>
          <cell r="G6">
            <v>304011.80099999998</v>
          </cell>
          <cell r="H6">
            <v>633387.60300000012</v>
          </cell>
          <cell r="I6">
            <v>693259.45100000012</v>
          </cell>
          <cell r="J6">
            <v>619138.674</v>
          </cell>
          <cell r="K6">
            <v>620929.52</v>
          </cell>
          <cell r="L6">
            <v>692805.71200000006</v>
          </cell>
          <cell r="M6">
            <v>615748.66900000011</v>
          </cell>
          <cell r="N6">
            <v>396294.592</v>
          </cell>
          <cell r="O6">
            <v>220396.19700000004</v>
          </cell>
          <cell r="P6">
            <v>82020.394</v>
          </cell>
        </row>
        <row r="7">
          <cell r="A7" t="str">
            <v>Alabama 2014</v>
          </cell>
          <cell r="B7" t="str">
            <v>Alabama</v>
          </cell>
          <cell r="C7">
            <v>2014</v>
          </cell>
          <cell r="D7">
            <v>4622427</v>
          </cell>
          <cell r="E7">
            <v>2241299</v>
          </cell>
          <cell r="F7">
            <v>2381128</v>
          </cell>
          <cell r="G7">
            <v>287832.99799999996</v>
          </cell>
          <cell r="H7">
            <v>600198.505</v>
          </cell>
          <cell r="I7">
            <v>649803.18599999999</v>
          </cell>
          <cell r="J7">
            <v>596994.65499999991</v>
          </cell>
          <cell r="K7">
            <v>587552.53699999989</v>
          </cell>
          <cell r="L7">
            <v>647491.15800000005</v>
          </cell>
          <cell r="M7">
            <v>587083.99699999997</v>
          </cell>
          <cell r="N7">
            <v>380790.53500000003</v>
          </cell>
          <cell r="O7">
            <v>206634.05300000001</v>
          </cell>
          <cell r="P7">
            <v>77027.34</v>
          </cell>
        </row>
        <row r="8">
          <cell r="A8" t="str">
            <v>Alabama 2015</v>
          </cell>
          <cell r="B8" t="str">
            <v>Alabama</v>
          </cell>
          <cell r="C8">
            <v>2015</v>
          </cell>
          <cell r="D8">
            <v>4727058</v>
          </cell>
          <cell r="E8">
            <v>2293421</v>
          </cell>
          <cell r="F8">
            <v>2433637</v>
          </cell>
          <cell r="G8">
            <v>289513.79299999995</v>
          </cell>
          <cell r="H8">
            <v>610789.65299999993</v>
          </cell>
          <cell r="I8">
            <v>652929.81400000001</v>
          </cell>
          <cell r="J8">
            <v>610978.24200000009</v>
          </cell>
          <cell r="K8">
            <v>595044.54899999988</v>
          </cell>
          <cell r="L8">
            <v>652442.83699999994</v>
          </cell>
          <cell r="M8">
            <v>610374.50699999998</v>
          </cell>
          <cell r="N8">
            <v>408052.1669999999</v>
          </cell>
          <cell r="O8">
            <v>216651.454</v>
          </cell>
          <cell r="P8">
            <v>80089.16</v>
          </cell>
        </row>
        <row r="9">
          <cell r="A9" t="str">
            <v>Alabama 2016</v>
          </cell>
          <cell r="B9" t="str">
            <v>Alabama</v>
          </cell>
          <cell r="C9">
            <v>2016</v>
          </cell>
          <cell r="D9">
            <v>4939554</v>
          </cell>
          <cell r="E9">
            <v>2402820</v>
          </cell>
          <cell r="F9">
            <v>2536734</v>
          </cell>
          <cell r="G9">
            <v>297332.55400000006</v>
          </cell>
          <cell r="H9">
            <v>631756.43699999992</v>
          </cell>
          <cell r="I9">
            <v>673997.75900000008</v>
          </cell>
          <cell r="J9">
            <v>635795.73700000008</v>
          </cell>
          <cell r="K9">
            <v>619383.34</v>
          </cell>
          <cell r="L9">
            <v>670538.91999999993</v>
          </cell>
          <cell r="M9">
            <v>644270.0610000001</v>
          </cell>
          <cell r="N9">
            <v>447754.11100000003</v>
          </cell>
          <cell r="O9">
            <v>232425.34900000005</v>
          </cell>
          <cell r="P9">
            <v>85788.299999999988</v>
          </cell>
        </row>
        <row r="10">
          <cell r="A10" t="str">
            <v>Alabama 2017</v>
          </cell>
          <cell r="B10" t="str">
            <v>Alabama</v>
          </cell>
          <cell r="C10">
            <v>2017</v>
          </cell>
          <cell r="D10">
            <v>4761712</v>
          </cell>
          <cell r="E10">
            <v>2309733</v>
          </cell>
          <cell r="F10">
            <v>2451979</v>
          </cell>
          <cell r="G10">
            <v>285582</v>
          </cell>
          <cell r="H10">
            <v>604603</v>
          </cell>
          <cell r="I10">
            <v>650293</v>
          </cell>
          <cell r="J10">
            <v>614519</v>
          </cell>
          <cell r="K10">
            <v>590164</v>
          </cell>
          <cell r="L10">
            <v>637686</v>
          </cell>
          <cell r="M10">
            <v>627460</v>
          </cell>
          <cell r="N10">
            <v>443258</v>
          </cell>
          <cell r="O10">
            <v>225993</v>
          </cell>
          <cell r="P10">
            <v>82154</v>
          </cell>
        </row>
        <row r="11">
          <cell r="A11" t="str">
            <v>Alaska 2009</v>
          </cell>
          <cell r="B11" t="str">
            <v>Alaska</v>
          </cell>
          <cell r="C11">
            <v>2009</v>
          </cell>
          <cell r="D11">
            <v>734628</v>
          </cell>
          <cell r="E11">
            <v>380526</v>
          </cell>
          <cell r="F11">
            <v>354102</v>
          </cell>
          <cell r="G11">
            <v>55508.075000000004</v>
          </cell>
          <cell r="H11">
            <v>105685.9</v>
          </cell>
          <cell r="I11">
            <v>121296.25200000001</v>
          </cell>
          <cell r="J11">
            <v>102702.401</v>
          </cell>
          <cell r="K11">
            <v>102961.637</v>
          </cell>
          <cell r="L11">
            <v>114657.09499999999</v>
          </cell>
          <cell r="M11">
            <v>77422.601999999999</v>
          </cell>
          <cell r="N11">
            <v>33475.445999999996</v>
          </cell>
          <cell r="O11">
            <v>16093.718000000001</v>
          </cell>
          <cell r="P11">
            <v>5240.0789999999997</v>
          </cell>
        </row>
        <row r="12">
          <cell r="A12" t="str">
            <v>Alaska 2010</v>
          </cell>
          <cell r="B12" t="str">
            <v>Alaska</v>
          </cell>
          <cell r="C12">
            <v>2010</v>
          </cell>
          <cell r="D12">
            <v>702506</v>
          </cell>
          <cell r="E12">
            <v>363551</v>
          </cell>
          <cell r="F12">
            <v>338955</v>
          </cell>
          <cell r="G12">
            <v>52137.324000000001</v>
          </cell>
          <cell r="H12">
            <v>102332.07699999999</v>
          </cell>
          <cell r="I12">
            <v>110410.98300000001</v>
          </cell>
          <cell r="J12">
            <v>94661.168999999994</v>
          </cell>
          <cell r="K12">
            <v>97170.112000000008</v>
          </cell>
          <cell r="L12">
            <v>111612.61600000001</v>
          </cell>
          <cell r="M12">
            <v>80035.558999999994</v>
          </cell>
          <cell r="N12">
            <v>33808.064999999995</v>
          </cell>
          <cell r="O12">
            <v>15441.695</v>
          </cell>
          <cell r="P12">
            <v>5010.1500000000005</v>
          </cell>
        </row>
        <row r="13">
          <cell r="A13" t="str">
            <v>Alaska 2011</v>
          </cell>
          <cell r="B13" t="str">
            <v>Alaska</v>
          </cell>
          <cell r="C13">
            <v>2011</v>
          </cell>
          <cell r="D13">
            <v>677432</v>
          </cell>
          <cell r="E13">
            <v>349524</v>
          </cell>
          <cell r="F13">
            <v>327908</v>
          </cell>
          <cell r="G13">
            <v>50142.040999999997</v>
          </cell>
          <cell r="H13">
            <v>97168.510999999999</v>
          </cell>
          <cell r="I13">
            <v>103420.133</v>
          </cell>
          <cell r="J13">
            <v>94885.243999999992</v>
          </cell>
          <cell r="K13">
            <v>91425.494000000006</v>
          </cell>
          <cell r="L13">
            <v>106786.516</v>
          </cell>
          <cell r="M13">
            <v>80478.221999999994</v>
          </cell>
          <cell r="N13">
            <v>33438.928</v>
          </cell>
          <cell r="O13">
            <v>15400.793000000001</v>
          </cell>
          <cell r="P13">
            <v>4467.2800000000007</v>
          </cell>
        </row>
        <row r="14">
          <cell r="A14" t="str">
            <v>Alaska 2012</v>
          </cell>
          <cell r="B14" t="str">
            <v>Alaska</v>
          </cell>
          <cell r="C14">
            <v>2012</v>
          </cell>
          <cell r="D14">
            <v>675805</v>
          </cell>
          <cell r="E14">
            <v>351238</v>
          </cell>
          <cell r="F14">
            <v>324567</v>
          </cell>
          <cell r="G14">
            <v>50428.642999999996</v>
          </cell>
          <cell r="H14">
            <v>95879.114000000001</v>
          </cell>
          <cell r="I14">
            <v>103240.91999999998</v>
          </cell>
          <cell r="J14">
            <v>97754.687999999995</v>
          </cell>
          <cell r="K14">
            <v>89171.320999999996</v>
          </cell>
          <cell r="L14">
            <v>103836.804</v>
          </cell>
          <cell r="M14">
            <v>82276.793999999994</v>
          </cell>
          <cell r="N14">
            <v>34090.460999999996</v>
          </cell>
          <cell r="O14">
            <v>14680.167999999998</v>
          </cell>
          <cell r="P14">
            <v>4485.634</v>
          </cell>
        </row>
        <row r="15">
          <cell r="A15" t="str">
            <v>Alaska 2013</v>
          </cell>
          <cell r="B15" t="str">
            <v>Alaska</v>
          </cell>
          <cell r="C15">
            <v>2013</v>
          </cell>
          <cell r="D15">
            <v>724271</v>
          </cell>
          <cell r="E15">
            <v>374410</v>
          </cell>
          <cell r="F15">
            <v>349861</v>
          </cell>
          <cell r="G15">
            <v>53765.154999999999</v>
          </cell>
          <cell r="H15">
            <v>102126.67300000001</v>
          </cell>
          <cell r="I15">
            <v>109764.30499999999</v>
          </cell>
          <cell r="J15">
            <v>106829.905</v>
          </cell>
          <cell r="K15">
            <v>92447.462</v>
          </cell>
          <cell r="L15">
            <v>106277.849</v>
          </cell>
          <cell r="M15">
            <v>89797.647999999986</v>
          </cell>
          <cell r="N15">
            <v>40322.755000000005</v>
          </cell>
          <cell r="O15">
            <v>17175.344000000001</v>
          </cell>
          <cell r="P15">
            <v>5636.7080000000005</v>
          </cell>
        </row>
        <row r="16">
          <cell r="A16" t="str">
            <v>Alaska 2014</v>
          </cell>
          <cell r="B16" t="str">
            <v>Alaska</v>
          </cell>
          <cell r="C16">
            <v>2014</v>
          </cell>
          <cell r="D16">
            <v>647536</v>
          </cell>
          <cell r="E16">
            <v>336580</v>
          </cell>
          <cell r="F16">
            <v>310956</v>
          </cell>
          <cell r="G16">
            <v>47377.864000000001</v>
          </cell>
          <cell r="H16">
            <v>89681.293999999994</v>
          </cell>
          <cell r="I16">
            <v>98186.82699999999</v>
          </cell>
          <cell r="J16">
            <v>99906.180999999982</v>
          </cell>
          <cell r="K16">
            <v>82451.358999999997</v>
          </cell>
          <cell r="L16">
            <v>92263.771999999997</v>
          </cell>
          <cell r="M16">
            <v>79761.981</v>
          </cell>
          <cell r="N16">
            <v>37158.247000000003</v>
          </cell>
          <cell r="O16">
            <v>15515.552999999998</v>
          </cell>
          <cell r="P16">
            <v>5565.7160000000003</v>
          </cell>
        </row>
        <row r="17">
          <cell r="A17" t="str">
            <v>Alaska 2015</v>
          </cell>
          <cell r="B17" t="str">
            <v>Alaska</v>
          </cell>
          <cell r="C17">
            <v>2015</v>
          </cell>
          <cell r="D17">
            <v>705215</v>
          </cell>
          <cell r="E17">
            <v>367678</v>
          </cell>
          <cell r="F17">
            <v>337537</v>
          </cell>
          <cell r="G17">
            <v>51611.421000000002</v>
          </cell>
          <cell r="H17">
            <v>96804.753999999986</v>
          </cell>
          <cell r="I17">
            <v>106176.128</v>
          </cell>
          <cell r="J17">
            <v>108430.307</v>
          </cell>
          <cell r="K17">
            <v>87362.376000000018</v>
          </cell>
          <cell r="L17">
            <v>96761.912000000011</v>
          </cell>
          <cell r="M17">
            <v>89332.43299999999</v>
          </cell>
          <cell r="N17">
            <v>44175.778000000006</v>
          </cell>
          <cell r="O17">
            <v>18066.054</v>
          </cell>
          <cell r="P17">
            <v>6495.7960000000003</v>
          </cell>
        </row>
        <row r="18">
          <cell r="A18" t="str">
            <v>Alaska 2016</v>
          </cell>
          <cell r="B18" t="str">
            <v>Alaska</v>
          </cell>
          <cell r="C18">
            <v>2016</v>
          </cell>
          <cell r="D18">
            <v>728682</v>
          </cell>
          <cell r="E18">
            <v>377882</v>
          </cell>
          <cell r="F18">
            <v>350800</v>
          </cell>
          <cell r="G18">
            <v>52186.161999999997</v>
          </cell>
          <cell r="H18">
            <v>99494.960999999996</v>
          </cell>
          <cell r="I18">
            <v>105915.639</v>
          </cell>
          <cell r="J18">
            <v>111527.477</v>
          </cell>
          <cell r="K18">
            <v>90152.862000000008</v>
          </cell>
          <cell r="L18">
            <v>97774.751000000004</v>
          </cell>
          <cell r="M18">
            <v>94824.97</v>
          </cell>
          <cell r="N18">
            <v>49566.242000000006</v>
          </cell>
          <cell r="O18">
            <v>19227.582000000002</v>
          </cell>
          <cell r="P18">
            <v>7466.1139999999996</v>
          </cell>
        </row>
        <row r="19">
          <cell r="A19" t="str">
            <v>Alaska 2017</v>
          </cell>
          <cell r="B19" t="str">
            <v>Alaska</v>
          </cell>
          <cell r="C19">
            <v>2017</v>
          </cell>
          <cell r="D19">
            <v>731616</v>
          </cell>
          <cell r="E19">
            <v>380433</v>
          </cell>
          <cell r="F19">
            <v>351183</v>
          </cell>
          <cell r="G19">
            <v>53061</v>
          </cell>
          <cell r="H19">
            <v>99859</v>
          </cell>
          <cell r="I19">
            <v>105060</v>
          </cell>
          <cell r="J19">
            <v>114406</v>
          </cell>
          <cell r="K19">
            <v>90822</v>
          </cell>
          <cell r="L19">
            <v>94719</v>
          </cell>
          <cell r="M19">
            <v>93754</v>
          </cell>
          <cell r="N19">
            <v>52637</v>
          </cell>
          <cell r="O19">
            <v>20247</v>
          </cell>
          <cell r="P19">
            <v>7051</v>
          </cell>
        </row>
        <row r="20">
          <cell r="A20" t="str">
            <v>Arizona 2009</v>
          </cell>
          <cell r="B20" t="str">
            <v>Arizona</v>
          </cell>
          <cell r="C20">
            <v>2009</v>
          </cell>
          <cell r="D20">
            <v>6324865</v>
          </cell>
          <cell r="E20">
            <v>3169300</v>
          </cell>
          <cell r="F20">
            <v>3155565</v>
          </cell>
          <cell r="G20">
            <v>500512.114</v>
          </cell>
          <cell r="H20">
            <v>900235.31799999997</v>
          </cell>
          <cell r="I20">
            <v>858304.76300000004</v>
          </cell>
          <cell r="J20">
            <v>919459.3870000001</v>
          </cell>
          <cell r="K20">
            <v>858826.80199999991</v>
          </cell>
          <cell r="L20">
            <v>819785.54599999997</v>
          </cell>
          <cell r="M20">
            <v>651778.59499999997</v>
          </cell>
          <cell r="N20">
            <v>422658.02</v>
          </cell>
          <cell r="O20">
            <v>294833.44299999997</v>
          </cell>
          <cell r="P20">
            <v>96568.51999999999</v>
          </cell>
        </row>
        <row r="21">
          <cell r="A21" t="str">
            <v>Arizona 2010</v>
          </cell>
          <cell r="B21" t="str">
            <v>Arizona</v>
          </cell>
          <cell r="C21">
            <v>2010</v>
          </cell>
          <cell r="D21">
            <v>6287420</v>
          </cell>
          <cell r="E21">
            <v>3128534</v>
          </cell>
          <cell r="F21">
            <v>3158886</v>
          </cell>
          <cell r="G21">
            <v>464715.06699999998</v>
          </cell>
          <cell r="H21">
            <v>884670.92000000016</v>
          </cell>
          <cell r="I21">
            <v>889390.049</v>
          </cell>
          <cell r="J21">
            <v>856180.73</v>
          </cell>
          <cell r="K21">
            <v>833850.97700000007</v>
          </cell>
          <cell r="L21">
            <v>823424.88500000001</v>
          </cell>
          <cell r="M21">
            <v>688896.07900000003</v>
          </cell>
          <cell r="N21">
            <v>463952.11099999998</v>
          </cell>
          <cell r="O21">
            <v>279255.54599999997</v>
          </cell>
          <cell r="P21">
            <v>95229.91</v>
          </cell>
        </row>
        <row r="22">
          <cell r="A22" t="str">
            <v>Arizona 2011</v>
          </cell>
          <cell r="B22" t="str">
            <v>Arizona</v>
          </cell>
          <cell r="C22">
            <v>2011</v>
          </cell>
          <cell r="D22">
            <v>6304046</v>
          </cell>
          <cell r="E22">
            <v>3135441</v>
          </cell>
          <cell r="F22">
            <v>3168605</v>
          </cell>
          <cell r="G22">
            <v>456940.97499999998</v>
          </cell>
          <cell r="H22">
            <v>879537.21699999995</v>
          </cell>
          <cell r="I22">
            <v>892590.57700000005</v>
          </cell>
          <cell r="J22">
            <v>856794.96900000004</v>
          </cell>
          <cell r="K22">
            <v>825214.06900000002</v>
          </cell>
          <cell r="L22">
            <v>825702.19699999993</v>
          </cell>
          <cell r="M22">
            <v>702905.41899999999</v>
          </cell>
          <cell r="N22">
            <v>479824.01</v>
          </cell>
          <cell r="O22">
            <v>282415.424</v>
          </cell>
          <cell r="P22">
            <v>97631.55799999999</v>
          </cell>
        </row>
        <row r="23">
          <cell r="A23" t="str">
            <v>Arizona 2012</v>
          </cell>
          <cell r="B23" t="str">
            <v>Arizona</v>
          </cell>
          <cell r="C23">
            <v>2012</v>
          </cell>
          <cell r="D23">
            <v>6462829</v>
          </cell>
          <cell r="E23">
            <v>3215636</v>
          </cell>
          <cell r="F23">
            <v>3247193</v>
          </cell>
          <cell r="G23">
            <v>459596.42200000002</v>
          </cell>
          <cell r="H23">
            <v>907245.95200000005</v>
          </cell>
          <cell r="I23">
            <v>913166.78899999987</v>
          </cell>
          <cell r="J23">
            <v>872688.66800000006</v>
          </cell>
          <cell r="K23">
            <v>833065.05199999991</v>
          </cell>
          <cell r="L23">
            <v>840803.46099999989</v>
          </cell>
          <cell r="M23">
            <v>732408.44299999997</v>
          </cell>
          <cell r="N23">
            <v>504676.92300000001</v>
          </cell>
          <cell r="O23">
            <v>285554.89899999998</v>
          </cell>
          <cell r="P23">
            <v>104701.45800000001</v>
          </cell>
        </row>
        <row r="24">
          <cell r="A24" t="str">
            <v>Arizona 2013</v>
          </cell>
          <cell r="B24" t="str">
            <v>Arizona</v>
          </cell>
          <cell r="C24">
            <v>2013</v>
          </cell>
          <cell r="D24">
            <v>6518081</v>
          </cell>
          <cell r="E24">
            <v>3240213</v>
          </cell>
          <cell r="F24">
            <v>3277868</v>
          </cell>
          <cell r="G24">
            <v>450178.63199999998</v>
          </cell>
          <cell r="H24">
            <v>910374.43299999996</v>
          </cell>
          <cell r="I24">
            <v>921847.85400000005</v>
          </cell>
          <cell r="J24">
            <v>870085.35499999998</v>
          </cell>
          <cell r="K24">
            <v>834820.62100000004</v>
          </cell>
          <cell r="L24">
            <v>844302.35800000001</v>
          </cell>
          <cell r="M24">
            <v>752311.51099999994</v>
          </cell>
          <cell r="N24">
            <v>531488.652</v>
          </cell>
          <cell r="O24">
            <v>293287.13300000003</v>
          </cell>
          <cell r="P24">
            <v>107786.72500000001</v>
          </cell>
        </row>
        <row r="25">
          <cell r="A25" t="str">
            <v>Arizona 2014</v>
          </cell>
          <cell r="B25" t="str">
            <v>Arizona</v>
          </cell>
          <cell r="C25">
            <v>2014</v>
          </cell>
          <cell r="D25">
            <v>6552388</v>
          </cell>
          <cell r="E25">
            <v>3253217</v>
          </cell>
          <cell r="F25">
            <v>3299171</v>
          </cell>
          <cell r="G25">
            <v>440267.74400000001</v>
          </cell>
          <cell r="H25">
            <v>907809.88</v>
          </cell>
          <cell r="I25">
            <v>923684.94900000002</v>
          </cell>
          <cell r="J25">
            <v>874115.33699999994</v>
          </cell>
          <cell r="K25">
            <v>826593.34600000014</v>
          </cell>
          <cell r="L25">
            <v>840883.03</v>
          </cell>
          <cell r="M25">
            <v>764093.67699999991</v>
          </cell>
          <cell r="N25">
            <v>556746.95500000007</v>
          </cell>
          <cell r="O25">
            <v>300493.87800000003</v>
          </cell>
          <cell r="P25">
            <v>113770.367</v>
          </cell>
        </row>
        <row r="26">
          <cell r="A26" t="str">
            <v>Arizona 2015</v>
          </cell>
          <cell r="B26" t="str">
            <v>Arizona</v>
          </cell>
          <cell r="C26">
            <v>2015</v>
          </cell>
          <cell r="D26">
            <v>6522731</v>
          </cell>
          <cell r="E26">
            <v>3240859</v>
          </cell>
          <cell r="F26">
            <v>3281872</v>
          </cell>
          <cell r="G26">
            <v>424856.47899999999</v>
          </cell>
          <cell r="H26">
            <v>892843.10600000003</v>
          </cell>
          <cell r="I26">
            <v>916341.0070000001</v>
          </cell>
          <cell r="J26">
            <v>873997.61800000002</v>
          </cell>
          <cell r="K26">
            <v>823284.95900000003</v>
          </cell>
          <cell r="L26">
            <v>824481.64100000006</v>
          </cell>
          <cell r="M26">
            <v>767758.80299999996</v>
          </cell>
          <cell r="N26">
            <v>581227.27799999993</v>
          </cell>
          <cell r="O26">
            <v>309296.212</v>
          </cell>
          <cell r="P26">
            <v>119063.27099999999</v>
          </cell>
        </row>
        <row r="27">
          <cell r="A27" t="str">
            <v>Arizona 2016</v>
          </cell>
          <cell r="B27" t="str">
            <v>Arizona</v>
          </cell>
          <cell r="C27">
            <v>2016</v>
          </cell>
          <cell r="D27">
            <v>6545958</v>
          </cell>
          <cell r="E27">
            <v>3255839</v>
          </cell>
          <cell r="F27">
            <v>3290119</v>
          </cell>
          <cell r="G27">
            <v>429627.261</v>
          </cell>
          <cell r="H27">
            <v>895929.60499999998</v>
          </cell>
          <cell r="I27">
            <v>924842.09499999997</v>
          </cell>
          <cell r="J27">
            <v>883722.652</v>
          </cell>
          <cell r="K27">
            <v>817900.82799999998</v>
          </cell>
          <cell r="L27">
            <v>822771.35700000008</v>
          </cell>
          <cell r="M27">
            <v>761320.06499999994</v>
          </cell>
          <cell r="N27">
            <v>587133.42099999997</v>
          </cell>
          <cell r="O27">
            <v>308298.37100000004</v>
          </cell>
          <cell r="P27">
            <v>116430.857</v>
          </cell>
        </row>
        <row r="28">
          <cell r="A28" t="str">
            <v>Arizona 2017</v>
          </cell>
          <cell r="B28" t="str">
            <v>Arizona</v>
          </cell>
          <cell r="C28">
            <v>2017</v>
          </cell>
          <cell r="D28">
            <v>6742401</v>
          </cell>
          <cell r="E28">
            <v>3349295</v>
          </cell>
          <cell r="F28">
            <v>3393106</v>
          </cell>
          <cell r="G28">
            <v>430289</v>
          </cell>
          <cell r="H28">
            <v>903976</v>
          </cell>
          <cell r="I28">
            <v>936681</v>
          </cell>
          <cell r="J28">
            <v>909225</v>
          </cell>
          <cell r="K28">
            <v>834243</v>
          </cell>
          <cell r="L28">
            <v>833583</v>
          </cell>
          <cell r="M28">
            <v>801636</v>
          </cell>
          <cell r="N28">
            <v>637694</v>
          </cell>
          <cell r="O28">
            <v>331749</v>
          </cell>
          <cell r="P28">
            <v>123325</v>
          </cell>
        </row>
        <row r="29">
          <cell r="A29" t="str">
            <v>Arkansas 2009</v>
          </cell>
          <cell r="B29" t="str">
            <v>Arkansas</v>
          </cell>
          <cell r="C29">
            <v>2009</v>
          </cell>
          <cell r="D29">
            <v>2843554</v>
          </cell>
          <cell r="E29">
            <v>1391417</v>
          </cell>
          <cell r="F29">
            <v>1452137</v>
          </cell>
          <cell r="G29">
            <v>199186.86600000001</v>
          </cell>
          <cell r="H29">
            <v>382872.46100000001</v>
          </cell>
          <cell r="I29">
            <v>391797.96699999995</v>
          </cell>
          <cell r="J29">
            <v>377695.30300000001</v>
          </cell>
          <cell r="K29">
            <v>375805.321</v>
          </cell>
          <cell r="L29">
            <v>394377.50800000003</v>
          </cell>
          <cell r="M29">
            <v>323356.77</v>
          </cell>
          <cell r="N29">
            <v>211225.88999999998</v>
          </cell>
          <cell r="O29">
            <v>137599.99900000001</v>
          </cell>
          <cell r="P29">
            <v>51390.420999999995</v>
          </cell>
        </row>
        <row r="30">
          <cell r="A30" t="str">
            <v>Arkansas 2010</v>
          </cell>
          <cell r="B30" t="str">
            <v>Arkansas</v>
          </cell>
          <cell r="C30">
            <v>2010</v>
          </cell>
          <cell r="D30">
            <v>3041661</v>
          </cell>
          <cell r="E30">
            <v>1492531</v>
          </cell>
          <cell r="F30">
            <v>1549130</v>
          </cell>
          <cell r="G30">
            <v>204960.21000000002</v>
          </cell>
          <cell r="H30">
            <v>409884.86799999996</v>
          </cell>
          <cell r="I30">
            <v>423367.80599999998</v>
          </cell>
          <cell r="J30">
            <v>386472.19899999996</v>
          </cell>
          <cell r="K30">
            <v>395140.17800000001</v>
          </cell>
          <cell r="L30">
            <v>425145.47100000008</v>
          </cell>
          <cell r="M30">
            <v>360636.62100000004</v>
          </cell>
          <cell r="N30">
            <v>240599.25099999999</v>
          </cell>
          <cell r="O30">
            <v>142096.35200000004</v>
          </cell>
          <cell r="P30">
            <v>53408.834999999992</v>
          </cell>
        </row>
        <row r="31">
          <cell r="A31" t="str">
            <v>Arkansas 2011</v>
          </cell>
          <cell r="B31" t="str">
            <v>Arkansas</v>
          </cell>
          <cell r="C31">
            <v>2011</v>
          </cell>
          <cell r="D31">
            <v>2971204</v>
          </cell>
          <cell r="E31">
            <v>1460615</v>
          </cell>
          <cell r="F31">
            <v>1510589</v>
          </cell>
          <cell r="G31">
            <v>201013.34500000003</v>
          </cell>
          <cell r="H31">
            <v>401595.69699999993</v>
          </cell>
          <cell r="I31">
            <v>413008.55900000001</v>
          </cell>
          <cell r="J31">
            <v>382848.91099999991</v>
          </cell>
          <cell r="K31">
            <v>381655.40300000005</v>
          </cell>
          <cell r="L31">
            <v>412790.38999999996</v>
          </cell>
          <cell r="M31">
            <v>353585.65000000008</v>
          </cell>
          <cell r="N31">
            <v>234666.11499999999</v>
          </cell>
          <cell r="O31">
            <v>137703.33600000001</v>
          </cell>
          <cell r="P31">
            <v>51657.542999999991</v>
          </cell>
        </row>
        <row r="32">
          <cell r="A32" t="str">
            <v>Arkansas 2012</v>
          </cell>
          <cell r="B32" t="str">
            <v>Arkansas</v>
          </cell>
          <cell r="C32">
            <v>2012</v>
          </cell>
          <cell r="D32">
            <v>3063186</v>
          </cell>
          <cell r="E32">
            <v>1504665</v>
          </cell>
          <cell r="F32">
            <v>1558521</v>
          </cell>
          <cell r="G32">
            <v>203823.91299999997</v>
          </cell>
          <cell r="H32">
            <v>410541.44700000004</v>
          </cell>
          <cell r="I32">
            <v>417997.08399999997</v>
          </cell>
          <cell r="J32">
            <v>391034.77799999999</v>
          </cell>
          <cell r="K32">
            <v>387441.95299999992</v>
          </cell>
          <cell r="L32">
            <v>426075.06300000002</v>
          </cell>
          <cell r="M32">
            <v>377370.55899999995</v>
          </cell>
          <cell r="N32">
            <v>251004.82699999999</v>
          </cell>
          <cell r="O32">
            <v>144373.21399999998</v>
          </cell>
          <cell r="P32">
            <v>53390.074000000001</v>
          </cell>
        </row>
        <row r="33">
          <cell r="A33" t="str">
            <v>Arkansas 2013</v>
          </cell>
          <cell r="B33" t="str">
            <v>Arkansas</v>
          </cell>
          <cell r="C33">
            <v>2013</v>
          </cell>
          <cell r="D33">
            <v>3039533</v>
          </cell>
          <cell r="E33">
            <v>1495343</v>
          </cell>
          <cell r="F33">
            <v>1544190</v>
          </cell>
          <cell r="G33">
            <v>201907.75700000004</v>
          </cell>
          <cell r="H33">
            <v>409637.83799999999</v>
          </cell>
          <cell r="I33">
            <v>417459.21100000001</v>
          </cell>
          <cell r="J33">
            <v>394154.52100000001</v>
          </cell>
          <cell r="K33">
            <v>381010.70699999994</v>
          </cell>
          <cell r="L33">
            <v>416714.05200000003</v>
          </cell>
          <cell r="M33">
            <v>372291.728</v>
          </cell>
          <cell r="N33">
            <v>250170.57300000003</v>
          </cell>
          <cell r="O33">
            <v>141744.06999999998</v>
          </cell>
          <cell r="P33">
            <v>53803.536000000007</v>
          </cell>
        </row>
        <row r="34">
          <cell r="A34" t="str">
            <v>Arkansas 2014</v>
          </cell>
          <cell r="B34" t="str">
            <v>Arkansas</v>
          </cell>
          <cell r="C34">
            <v>2014</v>
          </cell>
          <cell r="D34">
            <v>2953381</v>
          </cell>
          <cell r="E34">
            <v>1454862</v>
          </cell>
          <cell r="F34">
            <v>1498519</v>
          </cell>
          <cell r="G34">
            <v>196279.19200000004</v>
          </cell>
          <cell r="H34">
            <v>402519.16499999992</v>
          </cell>
          <cell r="I34">
            <v>406389.87400000013</v>
          </cell>
          <cell r="J34">
            <v>383401.95299999998</v>
          </cell>
          <cell r="K34">
            <v>368471.29700000002</v>
          </cell>
          <cell r="L34">
            <v>397398.28599999996</v>
          </cell>
          <cell r="M34">
            <v>363029.78399999993</v>
          </cell>
          <cell r="N34">
            <v>248650.27499999999</v>
          </cell>
          <cell r="O34">
            <v>136221.62300000002</v>
          </cell>
          <cell r="P34">
            <v>51222.317000000003</v>
          </cell>
        </row>
        <row r="35">
          <cell r="A35" t="str">
            <v>Arkansas 2015</v>
          </cell>
          <cell r="B35" t="str">
            <v>Arkansas</v>
          </cell>
          <cell r="C35">
            <v>2015</v>
          </cell>
          <cell r="D35">
            <v>3099972</v>
          </cell>
          <cell r="E35">
            <v>1525237</v>
          </cell>
          <cell r="F35">
            <v>1574735</v>
          </cell>
          <cell r="G35">
            <v>199687.81900000002</v>
          </cell>
          <cell r="H35">
            <v>413785.06599999999</v>
          </cell>
          <cell r="I35">
            <v>420881.75800000003</v>
          </cell>
          <cell r="J35">
            <v>402621.25099999999</v>
          </cell>
          <cell r="K35">
            <v>382225.924</v>
          </cell>
          <cell r="L35">
            <v>409132.609</v>
          </cell>
          <cell r="M35">
            <v>389166.625</v>
          </cell>
          <cell r="N35">
            <v>276435.07700000005</v>
          </cell>
          <cell r="O35">
            <v>148365.69300000006</v>
          </cell>
          <cell r="P35">
            <v>57187.350000000006</v>
          </cell>
        </row>
        <row r="36">
          <cell r="A36" t="str">
            <v>Arkansas 2016</v>
          </cell>
          <cell r="B36" t="str">
            <v>Arkansas</v>
          </cell>
          <cell r="C36">
            <v>2016</v>
          </cell>
          <cell r="D36">
            <v>3082240</v>
          </cell>
          <cell r="E36">
            <v>1515279</v>
          </cell>
          <cell r="F36">
            <v>1566961</v>
          </cell>
          <cell r="G36">
            <v>196996.36499999999</v>
          </cell>
          <cell r="H36">
            <v>411274.76800000004</v>
          </cell>
          <cell r="I36">
            <v>426124.033</v>
          </cell>
          <cell r="J36">
            <v>400669.15099999995</v>
          </cell>
          <cell r="K36">
            <v>380202.05699999997</v>
          </cell>
          <cell r="L36">
            <v>401270.43999999994</v>
          </cell>
          <cell r="M36">
            <v>385220.55200000008</v>
          </cell>
          <cell r="N36">
            <v>277137.89199999999</v>
          </cell>
          <cell r="O36">
            <v>145816.55200000003</v>
          </cell>
          <cell r="P36">
            <v>57302.289000000004</v>
          </cell>
        </row>
        <row r="37">
          <cell r="A37" t="str">
            <v>Arkansas 2017</v>
          </cell>
          <cell r="B37" t="str">
            <v>Arkansas</v>
          </cell>
          <cell r="C37">
            <v>2017</v>
          </cell>
          <cell r="D37">
            <v>3144162</v>
          </cell>
          <cell r="E37">
            <v>1548350</v>
          </cell>
          <cell r="F37">
            <v>1595812</v>
          </cell>
          <cell r="G37">
            <v>201718</v>
          </cell>
          <cell r="H37">
            <v>420355</v>
          </cell>
          <cell r="I37">
            <v>430904</v>
          </cell>
          <cell r="J37">
            <v>411178</v>
          </cell>
          <cell r="K37">
            <v>389361</v>
          </cell>
          <cell r="L37">
            <v>401397</v>
          </cell>
          <cell r="M37">
            <v>393915</v>
          </cell>
          <cell r="N37">
            <v>289374</v>
          </cell>
          <cell r="O37">
            <v>148419</v>
          </cell>
          <cell r="P37">
            <v>57541</v>
          </cell>
        </row>
        <row r="38">
          <cell r="A38" t="str">
            <v>California 2009</v>
          </cell>
          <cell r="B38" t="str">
            <v>California</v>
          </cell>
          <cell r="C38">
            <v>2009</v>
          </cell>
          <cell r="D38">
            <v>36329077</v>
          </cell>
          <cell r="E38">
            <v>18168975</v>
          </cell>
          <cell r="F38">
            <v>18160102</v>
          </cell>
          <cell r="G38">
            <v>2706816.196</v>
          </cell>
          <cell r="H38">
            <v>5123024.9670000002</v>
          </cell>
          <cell r="I38">
            <v>5282080.5820000004</v>
          </cell>
          <cell r="J38">
            <v>5291269.3650000002</v>
          </cell>
          <cell r="K38">
            <v>5353470.8100000005</v>
          </cell>
          <cell r="L38">
            <v>5067792.0829999996</v>
          </cell>
          <cell r="M38">
            <v>3565300.6290000002</v>
          </cell>
          <cell r="N38">
            <v>2054746.4150000003</v>
          </cell>
          <cell r="O38">
            <v>1376966.041</v>
          </cell>
          <cell r="P38">
            <v>543958.95399999991</v>
          </cell>
        </row>
        <row r="39">
          <cell r="A39" t="str">
            <v>California 2010</v>
          </cell>
          <cell r="B39" t="str">
            <v>California</v>
          </cell>
          <cell r="C39">
            <v>2010</v>
          </cell>
          <cell r="D39">
            <v>36388689</v>
          </cell>
          <cell r="E39">
            <v>18100624</v>
          </cell>
          <cell r="F39">
            <v>18288065</v>
          </cell>
          <cell r="G39">
            <v>2535634.2039999999</v>
          </cell>
          <cell r="H39">
            <v>5069381.2719999999</v>
          </cell>
          <cell r="I39">
            <v>5478728.7650000006</v>
          </cell>
          <cell r="J39">
            <v>5214198.7340000002</v>
          </cell>
          <cell r="K39">
            <v>5246795.1689999998</v>
          </cell>
          <cell r="L39">
            <v>5104320.8229999999</v>
          </cell>
          <cell r="M39">
            <v>3730652.4449999998</v>
          </cell>
          <cell r="N39">
            <v>2113248.1669999999</v>
          </cell>
          <cell r="O39">
            <v>1351939.3489999999</v>
          </cell>
          <cell r="P39">
            <v>555556.43999999994</v>
          </cell>
        </row>
        <row r="40">
          <cell r="A40" t="str">
            <v>California 2011</v>
          </cell>
          <cell r="B40" t="str">
            <v>California</v>
          </cell>
          <cell r="C40">
            <v>2011</v>
          </cell>
          <cell r="D40">
            <v>36986746</v>
          </cell>
          <cell r="E40">
            <v>18395941</v>
          </cell>
          <cell r="F40">
            <v>18590805</v>
          </cell>
          <cell r="G40">
            <v>2550935.4790000003</v>
          </cell>
          <cell r="H40">
            <v>5082233.2949999999</v>
          </cell>
          <cell r="I40">
            <v>5558879.1849999996</v>
          </cell>
          <cell r="J40">
            <v>5287964.2290000003</v>
          </cell>
          <cell r="K40">
            <v>5241877.3739999998</v>
          </cell>
          <cell r="L40">
            <v>5203081.4629999995</v>
          </cell>
          <cell r="M40">
            <v>3913560.1800000006</v>
          </cell>
          <cell r="N40">
            <v>2221492.0699999998</v>
          </cell>
          <cell r="O40">
            <v>1381366.4649999999</v>
          </cell>
          <cell r="P40">
            <v>582306.38</v>
          </cell>
        </row>
        <row r="41">
          <cell r="A41" t="str">
            <v>California 2012</v>
          </cell>
          <cell r="B41" t="str">
            <v>California</v>
          </cell>
          <cell r="C41">
            <v>2012</v>
          </cell>
          <cell r="D41">
            <v>37341855</v>
          </cell>
          <cell r="E41">
            <v>18571378</v>
          </cell>
          <cell r="F41">
            <v>18770477</v>
          </cell>
          <cell r="G41">
            <v>2540633.5989999999</v>
          </cell>
          <cell r="H41">
            <v>5085616.568</v>
          </cell>
          <cell r="I41">
            <v>5593680.0479999995</v>
          </cell>
          <cell r="J41">
            <v>5343851.88</v>
          </cell>
          <cell r="K41">
            <v>5201616.7859999994</v>
          </cell>
          <cell r="L41">
            <v>5222276.1770000001</v>
          </cell>
          <cell r="M41">
            <v>4050261.6360000004</v>
          </cell>
          <cell r="N41">
            <v>2307167.7280000001</v>
          </cell>
          <cell r="O41">
            <v>1393418.571</v>
          </cell>
          <cell r="P41">
            <v>614601.32300000009</v>
          </cell>
        </row>
        <row r="42">
          <cell r="A42" t="str">
            <v>California 2013</v>
          </cell>
          <cell r="B42" t="str">
            <v>California</v>
          </cell>
          <cell r="C42">
            <v>2013</v>
          </cell>
          <cell r="D42">
            <v>37606937</v>
          </cell>
          <cell r="E42">
            <v>18700244</v>
          </cell>
          <cell r="F42">
            <v>18906693</v>
          </cell>
          <cell r="G42">
            <v>2522088.5890000002</v>
          </cell>
          <cell r="H42">
            <v>5077940.6239999998</v>
          </cell>
          <cell r="I42">
            <v>5597481.0320000006</v>
          </cell>
          <cell r="J42">
            <v>5417259.5190000003</v>
          </cell>
          <cell r="K42">
            <v>5167787.5769999996</v>
          </cell>
          <cell r="L42">
            <v>5231351.8089999994</v>
          </cell>
          <cell r="M42">
            <v>4177180.9870000007</v>
          </cell>
          <cell r="N42">
            <v>2422926.5709999995</v>
          </cell>
          <cell r="O42">
            <v>1392902.2089999998</v>
          </cell>
          <cell r="P42">
            <v>627498.29700000002</v>
          </cell>
        </row>
        <row r="43">
          <cell r="A43" t="str">
            <v>California 2014</v>
          </cell>
          <cell r="B43" t="str">
            <v>California</v>
          </cell>
          <cell r="C43">
            <v>2014</v>
          </cell>
          <cell r="D43">
            <v>38107157</v>
          </cell>
          <cell r="E43">
            <v>18929671</v>
          </cell>
          <cell r="F43">
            <v>19177486</v>
          </cell>
          <cell r="G43">
            <v>2530763.7669999995</v>
          </cell>
          <cell r="H43">
            <v>5083982.9880000008</v>
          </cell>
          <cell r="I43">
            <v>5604585.1109999996</v>
          </cell>
          <cell r="J43">
            <v>5521305.3029999994</v>
          </cell>
          <cell r="K43">
            <v>5176197.3809999991</v>
          </cell>
          <cell r="L43">
            <v>5248356.5350000001</v>
          </cell>
          <cell r="M43">
            <v>4314749.2699999996</v>
          </cell>
          <cell r="N43">
            <v>2551854.8160000001</v>
          </cell>
          <cell r="O43">
            <v>1417003.8309999998</v>
          </cell>
          <cell r="P43">
            <v>652687.04499999993</v>
          </cell>
        </row>
        <row r="44">
          <cell r="A44" t="str">
            <v>California 2015</v>
          </cell>
          <cell r="B44" t="str">
            <v>California</v>
          </cell>
          <cell r="C44">
            <v>2015</v>
          </cell>
          <cell r="D44">
            <v>38692954</v>
          </cell>
          <cell r="E44">
            <v>19221171</v>
          </cell>
          <cell r="F44">
            <v>19471783</v>
          </cell>
          <cell r="G44">
            <v>2531065.9680000003</v>
          </cell>
          <cell r="H44">
            <v>5105229.4950000001</v>
          </cell>
          <cell r="I44">
            <v>5609051.9879999999</v>
          </cell>
          <cell r="J44">
            <v>5651299.5780000007</v>
          </cell>
          <cell r="K44">
            <v>5209107.818</v>
          </cell>
          <cell r="L44">
            <v>5282260.07</v>
          </cell>
          <cell r="M44">
            <v>4452941.9319999991</v>
          </cell>
          <cell r="N44">
            <v>2704567.6329999999</v>
          </cell>
          <cell r="O44">
            <v>1454993.4750000001</v>
          </cell>
          <cell r="P44">
            <v>665943.74200000009</v>
          </cell>
        </row>
        <row r="45">
          <cell r="A45" t="str">
            <v>California 2016</v>
          </cell>
          <cell r="B45" t="str">
            <v>California</v>
          </cell>
          <cell r="C45">
            <v>2016</v>
          </cell>
          <cell r="D45">
            <v>38841344</v>
          </cell>
          <cell r="E45">
            <v>19286839</v>
          </cell>
          <cell r="F45">
            <v>19554505</v>
          </cell>
          <cell r="G45">
            <v>2508555.6439999999</v>
          </cell>
          <cell r="H45">
            <v>5098479.6119999997</v>
          </cell>
          <cell r="I45">
            <v>5551533.1660000011</v>
          </cell>
          <cell r="J45">
            <v>5732935.8770000003</v>
          </cell>
          <cell r="K45">
            <v>5183447.8930000002</v>
          </cell>
          <cell r="L45">
            <v>5233504.2579999994</v>
          </cell>
          <cell r="M45">
            <v>4530278.8569999998</v>
          </cell>
          <cell r="N45">
            <v>2837645.6859999998</v>
          </cell>
          <cell r="O45">
            <v>1489475.1889999998</v>
          </cell>
          <cell r="P45">
            <v>679341.23</v>
          </cell>
        </row>
        <row r="46">
          <cell r="A46" t="str">
            <v>California 2017</v>
          </cell>
          <cell r="B46" t="str">
            <v>California</v>
          </cell>
          <cell r="C46">
            <v>2017</v>
          </cell>
          <cell r="D46">
            <v>38760119</v>
          </cell>
          <cell r="E46">
            <v>19254946</v>
          </cell>
          <cell r="F46">
            <v>19505173</v>
          </cell>
          <cell r="G46">
            <v>2481106</v>
          </cell>
          <cell r="H46">
            <v>5049210</v>
          </cell>
          <cell r="I46">
            <v>5411205</v>
          </cell>
          <cell r="J46">
            <v>5792865</v>
          </cell>
          <cell r="K46">
            <v>5157522</v>
          </cell>
          <cell r="L46">
            <v>5179282</v>
          </cell>
          <cell r="M46">
            <v>4573860</v>
          </cell>
          <cell r="N46">
            <v>2930983</v>
          </cell>
          <cell r="O46">
            <v>1498514</v>
          </cell>
          <cell r="P46">
            <v>685572</v>
          </cell>
        </row>
        <row r="47">
          <cell r="A47" t="str">
            <v>Colorado 2009</v>
          </cell>
          <cell r="B47" t="str">
            <v>Colorado</v>
          </cell>
          <cell r="C47">
            <v>2009</v>
          </cell>
          <cell r="D47">
            <v>4868211</v>
          </cell>
          <cell r="E47">
            <v>2450338</v>
          </cell>
          <cell r="F47">
            <v>2417873</v>
          </cell>
          <cell r="G47">
            <v>353745.75300000003</v>
          </cell>
          <cell r="H47">
            <v>648427.84299999999</v>
          </cell>
          <cell r="I47">
            <v>691208.64600000018</v>
          </cell>
          <cell r="J47">
            <v>702724.66</v>
          </cell>
          <cell r="K47">
            <v>714311.375</v>
          </cell>
          <cell r="L47">
            <v>731145.60599999991</v>
          </cell>
          <cell r="M47">
            <v>522396.6920000001</v>
          </cell>
          <cell r="N47">
            <v>271109.02100000001</v>
          </cell>
          <cell r="O47">
            <v>165377.90500000003</v>
          </cell>
          <cell r="P47">
            <v>63453.125</v>
          </cell>
        </row>
        <row r="48">
          <cell r="A48" t="str">
            <v>Colorado 2010</v>
          </cell>
          <cell r="B48" t="str">
            <v>Colorado</v>
          </cell>
          <cell r="C48">
            <v>2010</v>
          </cell>
          <cell r="D48">
            <v>4913915</v>
          </cell>
          <cell r="E48">
            <v>2460960</v>
          </cell>
          <cell r="F48">
            <v>2452955</v>
          </cell>
          <cell r="G48">
            <v>341491.962</v>
          </cell>
          <cell r="H48">
            <v>663264.41800000006</v>
          </cell>
          <cell r="I48">
            <v>689283.54799999995</v>
          </cell>
          <cell r="J48">
            <v>703637.26500000013</v>
          </cell>
          <cell r="K48">
            <v>706238.11100000003</v>
          </cell>
          <cell r="L48">
            <v>734199.15599999996</v>
          </cell>
          <cell r="M48">
            <v>553285.91599999997</v>
          </cell>
          <cell r="N48">
            <v>285350.03700000001</v>
          </cell>
          <cell r="O48">
            <v>168567.77600000001</v>
          </cell>
          <cell r="P48">
            <v>67422.402000000002</v>
          </cell>
        </row>
        <row r="49">
          <cell r="A49" t="str">
            <v>Colorado 2011</v>
          </cell>
          <cell r="B49" t="str">
            <v>Colorado</v>
          </cell>
          <cell r="C49">
            <v>2011</v>
          </cell>
          <cell r="D49">
            <v>5053317</v>
          </cell>
          <cell r="E49">
            <v>2533135</v>
          </cell>
          <cell r="F49">
            <v>2520182</v>
          </cell>
          <cell r="G49">
            <v>348340.60200000007</v>
          </cell>
          <cell r="H49">
            <v>681797.92400000012</v>
          </cell>
          <cell r="I49">
            <v>703290.31800000009</v>
          </cell>
          <cell r="J49">
            <v>724099.77399999998</v>
          </cell>
          <cell r="K49">
            <v>713064.1100000001</v>
          </cell>
          <cell r="L49">
            <v>747187.55799999996</v>
          </cell>
          <cell r="M49">
            <v>583857.90599999996</v>
          </cell>
          <cell r="N49">
            <v>305320.66499999998</v>
          </cell>
          <cell r="O49">
            <v>173396.42300000001</v>
          </cell>
          <cell r="P49">
            <v>70467.199000000008</v>
          </cell>
        </row>
        <row r="50">
          <cell r="A50" t="str">
            <v>Colorado 2012</v>
          </cell>
          <cell r="B50" t="str">
            <v>Colorado</v>
          </cell>
          <cell r="C50">
            <v>2012</v>
          </cell>
          <cell r="D50">
            <v>5005219</v>
          </cell>
          <cell r="E50">
            <v>2508489</v>
          </cell>
          <cell r="F50">
            <v>2496730</v>
          </cell>
          <cell r="G50">
            <v>337654.55699999997</v>
          </cell>
          <cell r="H50">
            <v>675523.94400000002</v>
          </cell>
          <cell r="I50">
            <v>687480.08799999999</v>
          </cell>
          <cell r="J50">
            <v>723225.87899999996</v>
          </cell>
          <cell r="K50">
            <v>696489.09299999988</v>
          </cell>
          <cell r="L50">
            <v>729752.95900000003</v>
          </cell>
          <cell r="M50">
            <v>596912.92599999998</v>
          </cell>
          <cell r="N50">
            <v>316002.33600000001</v>
          </cell>
          <cell r="O50">
            <v>171605.12</v>
          </cell>
          <cell r="P50">
            <v>71939.258999999991</v>
          </cell>
        </row>
        <row r="51">
          <cell r="A51" t="str">
            <v>Colorado 2013</v>
          </cell>
          <cell r="B51" t="str">
            <v>Colorado</v>
          </cell>
          <cell r="C51">
            <v>2013</v>
          </cell>
          <cell r="D51">
            <v>5177271</v>
          </cell>
          <cell r="E51">
            <v>2594175</v>
          </cell>
          <cell r="F51">
            <v>2583096</v>
          </cell>
          <cell r="G51">
            <v>343737.005</v>
          </cell>
          <cell r="H51">
            <v>697828.60899999994</v>
          </cell>
          <cell r="I51">
            <v>706991.24300000002</v>
          </cell>
          <cell r="J51">
            <v>751547.5469999999</v>
          </cell>
          <cell r="K51">
            <v>711874.054</v>
          </cell>
          <cell r="L51">
            <v>740513.10600000003</v>
          </cell>
          <cell r="M51">
            <v>628671.11899999995</v>
          </cell>
          <cell r="N51">
            <v>343268.37999999995</v>
          </cell>
          <cell r="O51">
            <v>177608.52799999999</v>
          </cell>
          <cell r="P51">
            <v>73987.858999999997</v>
          </cell>
        </row>
        <row r="52">
          <cell r="A52" t="str">
            <v>Colorado 2014</v>
          </cell>
          <cell r="B52" t="str">
            <v>Colorado</v>
          </cell>
          <cell r="C52">
            <v>2014</v>
          </cell>
          <cell r="D52">
            <v>5270658</v>
          </cell>
          <cell r="E52">
            <v>2642727</v>
          </cell>
          <cell r="F52">
            <v>2627931</v>
          </cell>
          <cell r="G52">
            <v>342577.609</v>
          </cell>
          <cell r="H52">
            <v>709835.89199999999</v>
          </cell>
          <cell r="I52">
            <v>717743.86399999994</v>
          </cell>
          <cell r="J52">
            <v>771004.40100000007</v>
          </cell>
          <cell r="K52">
            <v>719771.99300000002</v>
          </cell>
          <cell r="L52">
            <v>734714.60900000005</v>
          </cell>
          <cell r="M52">
            <v>648753.71799999999</v>
          </cell>
          <cell r="N52">
            <v>364386.022</v>
          </cell>
          <cell r="O52">
            <v>182117.53000000003</v>
          </cell>
          <cell r="P52">
            <v>77792.742000000013</v>
          </cell>
        </row>
        <row r="53">
          <cell r="A53" t="str">
            <v>Colorado 2015</v>
          </cell>
          <cell r="B53" t="str">
            <v>Colorado</v>
          </cell>
          <cell r="C53">
            <v>2015</v>
          </cell>
          <cell r="D53">
            <v>5872653</v>
          </cell>
          <cell r="E53">
            <v>2942365</v>
          </cell>
          <cell r="F53">
            <v>2930288</v>
          </cell>
          <cell r="G53">
            <v>373965.07000000007</v>
          </cell>
          <cell r="H53">
            <v>784948.97699999996</v>
          </cell>
          <cell r="I53">
            <v>803052.44899999991</v>
          </cell>
          <cell r="J53">
            <v>856737.36200000008</v>
          </cell>
          <cell r="K53">
            <v>793315.08099999989</v>
          </cell>
          <cell r="L53">
            <v>800432.56700000004</v>
          </cell>
          <cell r="M53">
            <v>725857.60699999996</v>
          </cell>
          <cell r="N53">
            <v>433053.18499999994</v>
          </cell>
          <cell r="O53">
            <v>213526.79700000002</v>
          </cell>
          <cell r="P53">
            <v>87907.390999999989</v>
          </cell>
        </row>
        <row r="54">
          <cell r="A54" t="str">
            <v>Colorado 2016</v>
          </cell>
          <cell r="B54" t="str">
            <v>Colorado</v>
          </cell>
          <cell r="C54">
            <v>2016</v>
          </cell>
          <cell r="D54">
            <v>5359693</v>
          </cell>
          <cell r="E54">
            <v>2687737</v>
          </cell>
          <cell r="F54">
            <v>2671956</v>
          </cell>
          <cell r="G54">
            <v>335327.97599999997</v>
          </cell>
          <cell r="H54">
            <v>706848.74999999988</v>
          </cell>
          <cell r="I54">
            <v>723225.33</v>
          </cell>
          <cell r="J54">
            <v>796751.82699999993</v>
          </cell>
          <cell r="K54">
            <v>724848.37399999995</v>
          </cell>
          <cell r="L54">
            <v>718321.46</v>
          </cell>
          <cell r="M54">
            <v>671568.46400000004</v>
          </cell>
          <cell r="N54">
            <v>410941.78599999996</v>
          </cell>
          <cell r="O54">
            <v>193023.81999999998</v>
          </cell>
          <cell r="P54">
            <v>78783.331999999995</v>
          </cell>
        </row>
        <row r="55">
          <cell r="A55" t="str">
            <v>Colorado 2017</v>
          </cell>
          <cell r="B55" t="str">
            <v>Colorado</v>
          </cell>
          <cell r="C55">
            <v>2017</v>
          </cell>
          <cell r="D55">
            <v>5915370</v>
          </cell>
          <cell r="E55">
            <v>2967502</v>
          </cell>
          <cell r="F55">
            <v>2947868</v>
          </cell>
          <cell r="G55">
            <v>368853</v>
          </cell>
          <cell r="H55">
            <v>776535</v>
          </cell>
          <cell r="I55">
            <v>813882</v>
          </cell>
          <cell r="J55">
            <v>882525</v>
          </cell>
          <cell r="K55">
            <v>790151</v>
          </cell>
          <cell r="L55">
            <v>769123</v>
          </cell>
          <cell r="M55">
            <v>731806</v>
          </cell>
          <cell r="N55">
            <v>468222</v>
          </cell>
          <cell r="O55">
            <v>220490</v>
          </cell>
          <cell r="P55">
            <v>93783</v>
          </cell>
        </row>
        <row r="56">
          <cell r="A56" t="str">
            <v>Connecticut 2009</v>
          </cell>
          <cell r="B56" t="str">
            <v>Connecticut</v>
          </cell>
          <cell r="C56">
            <v>2009</v>
          </cell>
          <cell r="D56">
            <v>3494487</v>
          </cell>
          <cell r="E56">
            <v>1704135</v>
          </cell>
          <cell r="F56">
            <v>1790352</v>
          </cell>
          <cell r="G56">
            <v>212558.02899999998</v>
          </cell>
          <cell r="H56">
            <v>459486.46100000001</v>
          </cell>
          <cell r="I56">
            <v>478043.67699999997</v>
          </cell>
          <cell r="J56">
            <v>403268.70999999996</v>
          </cell>
          <cell r="K56">
            <v>519801.31500000006</v>
          </cell>
          <cell r="L56">
            <v>548351.92500000005</v>
          </cell>
          <cell r="M56">
            <v>397044.58799999999</v>
          </cell>
          <cell r="N56">
            <v>233949.85399999999</v>
          </cell>
          <cell r="O56">
            <v>164920.69399999999</v>
          </cell>
          <cell r="P56">
            <v>77304.618000000002</v>
          </cell>
        </row>
        <row r="57">
          <cell r="A57" t="str">
            <v>Connecticut 2010</v>
          </cell>
          <cell r="B57" t="str">
            <v>Connecticut</v>
          </cell>
          <cell r="C57">
            <v>2010</v>
          </cell>
          <cell r="D57">
            <v>3545837</v>
          </cell>
          <cell r="E57">
            <v>1724834</v>
          </cell>
          <cell r="F57">
            <v>1821003</v>
          </cell>
          <cell r="G57">
            <v>205283.99900000001</v>
          </cell>
          <cell r="H57">
            <v>468081.70400000003</v>
          </cell>
          <cell r="I57">
            <v>474259.14500000002</v>
          </cell>
          <cell r="J57">
            <v>410857.38199999998</v>
          </cell>
          <cell r="K57">
            <v>512567.81</v>
          </cell>
          <cell r="L57">
            <v>564174.88899999997</v>
          </cell>
          <cell r="M57">
            <v>419799.91000000003</v>
          </cell>
          <cell r="N57">
            <v>239997.74700000003</v>
          </cell>
          <cell r="O57">
            <v>171018.71299999999</v>
          </cell>
          <cell r="P57">
            <v>80632.78899999999</v>
          </cell>
        </row>
        <row r="58">
          <cell r="A58" t="str">
            <v>Connecticut 2011</v>
          </cell>
          <cell r="B58" t="str">
            <v>Connecticut</v>
          </cell>
          <cell r="C58">
            <v>2011</v>
          </cell>
          <cell r="D58">
            <v>3558172</v>
          </cell>
          <cell r="E58">
            <v>1731389</v>
          </cell>
          <cell r="F58">
            <v>1826783</v>
          </cell>
          <cell r="G58">
            <v>203157.07199999999</v>
          </cell>
          <cell r="H58">
            <v>463028.13099999999</v>
          </cell>
          <cell r="I58">
            <v>477078.43900000001</v>
          </cell>
          <cell r="J58">
            <v>414807.14799999999</v>
          </cell>
          <cell r="K58">
            <v>497351.57299999997</v>
          </cell>
          <cell r="L58">
            <v>568458.89300000004</v>
          </cell>
          <cell r="M58">
            <v>431497.93999999994</v>
          </cell>
          <cell r="N58">
            <v>248604.04199999999</v>
          </cell>
          <cell r="O58">
            <v>166614.00900000002</v>
          </cell>
          <cell r="P58">
            <v>84415.731</v>
          </cell>
        </row>
        <row r="59">
          <cell r="A59" t="str">
            <v>Connecticut 2012</v>
          </cell>
          <cell r="B59" t="str">
            <v>Connecticut</v>
          </cell>
          <cell r="C59">
            <v>2012</v>
          </cell>
          <cell r="D59">
            <v>3572213</v>
          </cell>
          <cell r="E59">
            <v>1739522</v>
          </cell>
          <cell r="F59">
            <v>1832691</v>
          </cell>
          <cell r="G59">
            <v>199318.37699999998</v>
          </cell>
          <cell r="H59">
            <v>458918.10800000001</v>
          </cell>
          <cell r="I59">
            <v>479176.98499999999</v>
          </cell>
          <cell r="J59">
            <v>420884.95999999996</v>
          </cell>
          <cell r="K59">
            <v>485113.86600000004</v>
          </cell>
          <cell r="L59">
            <v>569386.64899999998</v>
          </cell>
          <cell r="M59">
            <v>444154.76499999996</v>
          </cell>
          <cell r="N59">
            <v>258418.13399999999</v>
          </cell>
          <cell r="O59">
            <v>167108.36600000001</v>
          </cell>
          <cell r="P59">
            <v>84749.744000000006</v>
          </cell>
        </row>
        <row r="60">
          <cell r="A60" t="str">
            <v>Connecticut 2013</v>
          </cell>
          <cell r="B60" t="str">
            <v>Connecticut</v>
          </cell>
          <cell r="C60">
            <v>2013</v>
          </cell>
          <cell r="D60">
            <v>3583561</v>
          </cell>
          <cell r="E60">
            <v>1745364</v>
          </cell>
          <cell r="F60">
            <v>1838197</v>
          </cell>
          <cell r="G60">
            <v>197304.92</v>
          </cell>
          <cell r="H60">
            <v>456704.39099999995</v>
          </cell>
          <cell r="I60">
            <v>485144.57699999999</v>
          </cell>
          <cell r="J60">
            <v>427408.02799999999</v>
          </cell>
          <cell r="K60">
            <v>469068.08100000006</v>
          </cell>
          <cell r="L60">
            <v>568017.80499999993</v>
          </cell>
          <cell r="M60">
            <v>457295.72199999995</v>
          </cell>
          <cell r="N60">
            <v>269149.79800000001</v>
          </cell>
          <cell r="O60">
            <v>163767.89499999999</v>
          </cell>
          <cell r="P60">
            <v>86889.546000000002</v>
          </cell>
        </row>
        <row r="61">
          <cell r="A61" t="str">
            <v>Connecticut 2014</v>
          </cell>
          <cell r="B61" t="str">
            <v>Connecticut</v>
          </cell>
          <cell r="C61">
            <v>2014</v>
          </cell>
          <cell r="D61">
            <v>3592053</v>
          </cell>
          <cell r="E61">
            <v>1750621</v>
          </cell>
          <cell r="F61">
            <v>1841432</v>
          </cell>
          <cell r="G61">
            <v>194081.70500000002</v>
          </cell>
          <cell r="H61">
            <v>453491.70199999999</v>
          </cell>
          <cell r="I61">
            <v>489989.38799999998</v>
          </cell>
          <cell r="J61">
            <v>433442.86</v>
          </cell>
          <cell r="K61">
            <v>459871.28799999994</v>
          </cell>
          <cell r="L61">
            <v>564044.85899999994</v>
          </cell>
          <cell r="M61">
            <v>469398.272</v>
          </cell>
          <cell r="N61">
            <v>281209.196</v>
          </cell>
          <cell r="O61">
            <v>163445.33199999999</v>
          </cell>
          <cell r="P61">
            <v>86810.755999999994</v>
          </cell>
        </row>
        <row r="62">
          <cell r="A62" t="str">
            <v>Connecticut 2015</v>
          </cell>
          <cell r="B62" t="str">
            <v>Connecticut</v>
          </cell>
          <cell r="C62">
            <v>2015</v>
          </cell>
          <cell r="D62">
            <v>3593222</v>
          </cell>
          <cell r="E62">
            <v>1751607</v>
          </cell>
          <cell r="F62">
            <v>1841615</v>
          </cell>
          <cell r="G62">
            <v>191428.15599999999</v>
          </cell>
          <cell r="H62">
            <v>447137.47499999998</v>
          </cell>
          <cell r="I62">
            <v>494068.23699999996</v>
          </cell>
          <cell r="J62">
            <v>437346.90100000001</v>
          </cell>
          <cell r="K62">
            <v>449396.44099999999</v>
          </cell>
          <cell r="L62">
            <v>555610.25200000009</v>
          </cell>
          <cell r="M62">
            <v>478011.78</v>
          </cell>
          <cell r="N62">
            <v>292294.24699999997</v>
          </cell>
          <cell r="O62">
            <v>162165.48300000001</v>
          </cell>
          <cell r="P62">
            <v>87955.89</v>
          </cell>
        </row>
        <row r="63">
          <cell r="A63" t="str">
            <v>Connecticut 2016</v>
          </cell>
          <cell r="B63" t="str">
            <v>Connecticut</v>
          </cell>
          <cell r="C63">
            <v>2016</v>
          </cell>
          <cell r="D63">
            <v>3588570</v>
          </cell>
          <cell r="E63">
            <v>1750270</v>
          </cell>
          <cell r="F63">
            <v>1838300</v>
          </cell>
          <cell r="G63">
            <v>188741.39800000002</v>
          </cell>
          <cell r="H63">
            <v>439800.21500000003</v>
          </cell>
          <cell r="I63">
            <v>494764.12299999996</v>
          </cell>
          <cell r="J63">
            <v>438606.06499999994</v>
          </cell>
          <cell r="K63">
            <v>439966.125</v>
          </cell>
          <cell r="L63">
            <v>546335.86199999996</v>
          </cell>
          <cell r="M63">
            <v>488884.00199999998</v>
          </cell>
          <cell r="N63">
            <v>303525.87200000003</v>
          </cell>
          <cell r="O63">
            <v>162787.73599999998</v>
          </cell>
          <cell r="P63">
            <v>87324.955000000002</v>
          </cell>
        </row>
        <row r="64">
          <cell r="A64" t="str">
            <v>Connecticut 2017</v>
          </cell>
          <cell r="B64" t="str">
            <v>Connecticut</v>
          </cell>
          <cell r="C64">
            <v>2017</v>
          </cell>
          <cell r="D64">
            <v>3594478</v>
          </cell>
          <cell r="E64">
            <v>1754046</v>
          </cell>
          <cell r="F64">
            <v>1840432</v>
          </cell>
          <cell r="G64">
            <v>186188</v>
          </cell>
          <cell r="H64">
            <v>432367</v>
          </cell>
          <cell r="I64">
            <v>495626</v>
          </cell>
          <cell r="J64">
            <v>439239</v>
          </cell>
          <cell r="K64">
            <v>433401</v>
          </cell>
          <cell r="L64">
            <v>535611</v>
          </cell>
          <cell r="M64">
            <v>496289</v>
          </cell>
          <cell r="N64">
            <v>318515</v>
          </cell>
          <cell r="O64">
            <v>167133</v>
          </cell>
          <cell r="P64">
            <v>90109</v>
          </cell>
        </row>
        <row r="65">
          <cell r="A65" t="str">
            <v>Delaware 2009</v>
          </cell>
          <cell r="B65" t="str">
            <v>Delaware</v>
          </cell>
          <cell r="C65">
            <v>2009</v>
          </cell>
          <cell r="D65">
            <v>863832</v>
          </cell>
          <cell r="E65">
            <v>419541</v>
          </cell>
          <cell r="F65">
            <v>444291</v>
          </cell>
          <cell r="G65">
            <v>58270.941999999995</v>
          </cell>
          <cell r="H65">
            <v>111165.518</v>
          </cell>
          <cell r="I65">
            <v>117963.568</v>
          </cell>
          <cell r="J65">
            <v>112326.018</v>
          </cell>
          <cell r="K65">
            <v>121305.82999999999</v>
          </cell>
          <cell r="L65">
            <v>125074.128</v>
          </cell>
          <cell r="M65">
            <v>99139.957999999999</v>
          </cell>
          <cell r="N65">
            <v>63093.334000000003</v>
          </cell>
          <cell r="O65">
            <v>40563.036000000007</v>
          </cell>
          <cell r="P65">
            <v>15490.835999999999</v>
          </cell>
        </row>
        <row r="66">
          <cell r="A66" t="str">
            <v>Delaware 2010</v>
          </cell>
          <cell r="B66" t="str">
            <v>Delaware</v>
          </cell>
          <cell r="C66">
            <v>2010</v>
          </cell>
          <cell r="D66">
            <v>881278</v>
          </cell>
          <cell r="E66">
            <v>427218</v>
          </cell>
          <cell r="F66">
            <v>454060</v>
          </cell>
          <cell r="G66">
            <v>55855.555999999997</v>
          </cell>
          <cell r="H66">
            <v>112543.174</v>
          </cell>
          <cell r="I66">
            <v>125219.46</v>
          </cell>
          <cell r="J66">
            <v>109915.41399999999</v>
          </cell>
          <cell r="K66">
            <v>120411.88</v>
          </cell>
          <cell r="L66">
            <v>130201.804</v>
          </cell>
          <cell r="M66">
            <v>104765.266</v>
          </cell>
          <cell r="N66">
            <v>67709.214000000007</v>
          </cell>
          <cell r="O66">
            <v>39449.732000000004</v>
          </cell>
          <cell r="P66">
            <v>15622.119999999999</v>
          </cell>
        </row>
        <row r="67">
          <cell r="A67" t="str">
            <v>Delaware 2011</v>
          </cell>
          <cell r="B67" t="str">
            <v>Delaware</v>
          </cell>
          <cell r="C67">
            <v>2011</v>
          </cell>
          <cell r="D67">
            <v>890856</v>
          </cell>
          <cell r="E67">
            <v>432225</v>
          </cell>
          <cell r="F67">
            <v>458631</v>
          </cell>
          <cell r="G67">
            <v>55769.297999999995</v>
          </cell>
          <cell r="H67">
            <v>112323.414</v>
          </cell>
          <cell r="I67">
            <v>126170.592</v>
          </cell>
          <cell r="J67">
            <v>110709.19200000001</v>
          </cell>
          <cell r="K67">
            <v>117917.39400000001</v>
          </cell>
          <cell r="L67">
            <v>131753.24400000001</v>
          </cell>
          <cell r="M67">
            <v>108786.444</v>
          </cell>
          <cell r="N67">
            <v>70359.245999999999</v>
          </cell>
          <cell r="O67">
            <v>40071.899999999994</v>
          </cell>
          <cell r="P67">
            <v>16151.268</v>
          </cell>
        </row>
        <row r="68">
          <cell r="A68" t="str">
            <v>Delaware 2012</v>
          </cell>
          <cell r="B68" t="str">
            <v>Delaware</v>
          </cell>
          <cell r="C68">
            <v>2012</v>
          </cell>
          <cell r="D68">
            <v>900131</v>
          </cell>
          <cell r="E68">
            <v>436338</v>
          </cell>
          <cell r="F68">
            <v>463793</v>
          </cell>
          <cell r="G68">
            <v>56156.893000000004</v>
          </cell>
          <cell r="H68">
            <v>113484.041</v>
          </cell>
          <cell r="I68">
            <v>127042.618</v>
          </cell>
          <cell r="J68">
            <v>111979.944</v>
          </cell>
          <cell r="K68">
            <v>115866.423</v>
          </cell>
          <cell r="L68">
            <v>132333.603</v>
          </cell>
          <cell r="M68">
            <v>111943.48799999998</v>
          </cell>
          <cell r="N68">
            <v>73350.815000000002</v>
          </cell>
          <cell r="O68">
            <v>41219.456999999995</v>
          </cell>
          <cell r="P68">
            <v>16162.743</v>
          </cell>
        </row>
        <row r="69">
          <cell r="A69" t="str">
            <v>Delaware 2013</v>
          </cell>
          <cell r="B69" t="str">
            <v>Delaware</v>
          </cell>
          <cell r="C69">
            <v>2013</v>
          </cell>
          <cell r="D69">
            <v>908446</v>
          </cell>
          <cell r="E69">
            <v>439985</v>
          </cell>
          <cell r="F69">
            <v>468461</v>
          </cell>
          <cell r="G69">
            <v>56145.642</v>
          </cell>
          <cell r="H69">
            <v>113812.83</v>
          </cell>
          <cell r="I69">
            <v>127261.97</v>
          </cell>
          <cell r="J69">
            <v>114392.564</v>
          </cell>
          <cell r="K69">
            <v>113779.46400000001</v>
          </cell>
          <cell r="L69">
            <v>132610.28</v>
          </cell>
          <cell r="M69">
            <v>115009.85800000001</v>
          </cell>
          <cell r="N69">
            <v>77609.5</v>
          </cell>
          <cell r="O69">
            <v>41069.712</v>
          </cell>
          <cell r="P69">
            <v>16718.578000000001</v>
          </cell>
        </row>
        <row r="70">
          <cell r="A70" t="str">
            <v>Delaware 2014</v>
          </cell>
          <cell r="B70" t="str">
            <v>Delaware</v>
          </cell>
          <cell r="C70">
            <v>2014</v>
          </cell>
          <cell r="D70">
            <v>917060</v>
          </cell>
          <cell r="E70">
            <v>443923</v>
          </cell>
          <cell r="F70">
            <v>473137</v>
          </cell>
          <cell r="G70">
            <v>55963.097000000002</v>
          </cell>
          <cell r="H70">
            <v>114168.27499999999</v>
          </cell>
          <cell r="I70">
            <v>126039.974</v>
          </cell>
          <cell r="J70">
            <v>117064.49700000002</v>
          </cell>
          <cell r="K70">
            <v>112274.973</v>
          </cell>
          <cell r="L70">
            <v>132012.74</v>
          </cell>
          <cell r="M70">
            <v>118516.83899999999</v>
          </cell>
          <cell r="N70">
            <v>81244.688999999998</v>
          </cell>
          <cell r="O70">
            <v>42241.995999999999</v>
          </cell>
          <cell r="P70">
            <v>17598.285</v>
          </cell>
        </row>
        <row r="71">
          <cell r="A71" t="str">
            <v>Delaware 2015</v>
          </cell>
          <cell r="B71" t="str">
            <v>Delaware</v>
          </cell>
          <cell r="C71">
            <v>2015</v>
          </cell>
          <cell r="D71">
            <v>926454</v>
          </cell>
          <cell r="E71">
            <v>448413</v>
          </cell>
          <cell r="F71">
            <v>478041</v>
          </cell>
          <cell r="G71">
            <v>55605.577000000005</v>
          </cell>
          <cell r="H71">
            <v>113673.158</v>
          </cell>
          <cell r="I71">
            <v>125757.539</v>
          </cell>
          <cell r="J71">
            <v>120033.74800000001</v>
          </cell>
          <cell r="K71">
            <v>111328.33799999999</v>
          </cell>
          <cell r="L71">
            <v>131079.57</v>
          </cell>
          <cell r="M71">
            <v>121253.851</v>
          </cell>
          <cell r="N71">
            <v>85953.712</v>
          </cell>
          <cell r="O71">
            <v>43807.407000000007</v>
          </cell>
          <cell r="P71">
            <v>17788.268</v>
          </cell>
        </row>
        <row r="72">
          <cell r="A72" t="str">
            <v>Delaware 2016</v>
          </cell>
          <cell r="B72" t="str">
            <v>Delaware</v>
          </cell>
          <cell r="C72">
            <v>2016</v>
          </cell>
          <cell r="D72">
            <v>934695</v>
          </cell>
          <cell r="E72">
            <v>452416</v>
          </cell>
          <cell r="F72">
            <v>482279</v>
          </cell>
          <cell r="G72">
            <v>55711.475999999995</v>
          </cell>
          <cell r="H72">
            <v>114488.31</v>
          </cell>
          <cell r="I72">
            <v>124332.12899999999</v>
          </cell>
          <cell r="J72">
            <v>122261.96699999999</v>
          </cell>
          <cell r="K72">
            <v>110395.70699999999</v>
          </cell>
          <cell r="L72">
            <v>129752.73000000001</v>
          </cell>
          <cell r="M72">
            <v>124605.88800000001</v>
          </cell>
          <cell r="N72">
            <v>90855.747000000003</v>
          </cell>
          <cell r="O72">
            <v>44843.163</v>
          </cell>
          <cell r="P72">
            <v>17960.13</v>
          </cell>
        </row>
        <row r="73">
          <cell r="A73" t="str">
            <v>Delaware 2017</v>
          </cell>
          <cell r="B73" t="str">
            <v>Delaware</v>
          </cell>
          <cell r="C73">
            <v>2017</v>
          </cell>
          <cell r="D73">
            <v>943732</v>
          </cell>
          <cell r="E73">
            <v>456876</v>
          </cell>
          <cell r="F73">
            <v>486856</v>
          </cell>
          <cell r="G73">
            <v>55282</v>
          </cell>
          <cell r="H73">
            <v>114024</v>
          </cell>
          <cell r="I73">
            <v>122886</v>
          </cell>
          <cell r="J73">
            <v>125241</v>
          </cell>
          <cell r="K73">
            <v>110313</v>
          </cell>
          <cell r="L73">
            <v>128392</v>
          </cell>
          <cell r="M73">
            <v>127029</v>
          </cell>
          <cell r="N73">
            <v>95605</v>
          </cell>
          <cell r="O73">
            <v>46641</v>
          </cell>
          <cell r="P73">
            <v>18319</v>
          </cell>
        </row>
        <row r="74">
          <cell r="A74" t="str">
            <v>District Of Columbia 2009</v>
          </cell>
          <cell r="B74" t="str">
            <v>District Of Columbia</v>
          </cell>
          <cell r="C74">
            <v>2009</v>
          </cell>
          <cell r="D74">
            <v>588433</v>
          </cell>
          <cell r="E74">
            <v>277522</v>
          </cell>
          <cell r="F74">
            <v>310911</v>
          </cell>
          <cell r="G74">
            <v>35894.413</v>
          </cell>
          <cell r="H74">
            <v>59431.733</v>
          </cell>
          <cell r="I74">
            <v>89441.815999999992</v>
          </cell>
          <cell r="J74">
            <v>105917.94</v>
          </cell>
          <cell r="K74">
            <v>86499.650999999998</v>
          </cell>
          <cell r="L74">
            <v>78261.589000000007</v>
          </cell>
          <cell r="M74">
            <v>64139.197</v>
          </cell>
          <cell r="N74">
            <v>36482.845999999998</v>
          </cell>
          <cell r="O74">
            <v>23537.32</v>
          </cell>
          <cell r="P74">
            <v>10003.361000000001</v>
          </cell>
        </row>
        <row r="75">
          <cell r="A75" t="str">
            <v>District Of Columbia 2010</v>
          </cell>
          <cell r="B75" t="str">
            <v>District Of Columbia</v>
          </cell>
          <cell r="C75">
            <v>2010</v>
          </cell>
          <cell r="D75">
            <v>584400</v>
          </cell>
          <cell r="E75">
            <v>276101</v>
          </cell>
          <cell r="F75">
            <v>308299</v>
          </cell>
          <cell r="G75">
            <v>32142</v>
          </cell>
          <cell r="H75">
            <v>53180.4</v>
          </cell>
          <cell r="I75">
            <v>99932.4</v>
          </cell>
          <cell r="J75">
            <v>113958</v>
          </cell>
          <cell r="K75">
            <v>81816</v>
          </cell>
          <cell r="L75">
            <v>75387.600000000006</v>
          </cell>
          <cell r="M75">
            <v>61946.399999999994</v>
          </cell>
          <cell r="N75">
            <v>35648.400000000001</v>
          </cell>
          <cell r="O75">
            <v>22207.200000000001</v>
          </cell>
          <cell r="P75">
            <v>9350.4</v>
          </cell>
        </row>
        <row r="76">
          <cell r="A76" t="str">
            <v>District Of Columbia 2011</v>
          </cell>
          <cell r="B76" t="str">
            <v>District Of Columbia</v>
          </cell>
          <cell r="C76">
            <v>2011</v>
          </cell>
          <cell r="D76">
            <v>593955</v>
          </cell>
          <cell r="E76">
            <v>280675</v>
          </cell>
          <cell r="F76">
            <v>313280</v>
          </cell>
          <cell r="G76">
            <v>33261.480000000003</v>
          </cell>
          <cell r="H76">
            <v>52268.04</v>
          </cell>
          <cell r="I76">
            <v>100972.35</v>
          </cell>
          <cell r="J76">
            <v>119384.955</v>
          </cell>
          <cell r="K76">
            <v>81965.790000000008</v>
          </cell>
          <cell r="L76">
            <v>75432.285000000003</v>
          </cell>
          <cell r="M76">
            <v>63553.184999999998</v>
          </cell>
          <cell r="N76">
            <v>35637.300000000003</v>
          </cell>
          <cell r="O76">
            <v>21382.38</v>
          </cell>
          <cell r="P76">
            <v>10097.235000000001</v>
          </cell>
        </row>
        <row r="77">
          <cell r="A77" t="str">
            <v>District Of Columbia 2012</v>
          </cell>
          <cell r="B77" t="str">
            <v>District Of Columbia</v>
          </cell>
          <cell r="C77">
            <v>2012</v>
          </cell>
          <cell r="D77">
            <v>605759</v>
          </cell>
          <cell r="E77">
            <v>286427</v>
          </cell>
          <cell r="F77">
            <v>319332</v>
          </cell>
          <cell r="G77">
            <v>34528.262999999999</v>
          </cell>
          <cell r="H77">
            <v>52095.274000000005</v>
          </cell>
          <cell r="I77">
            <v>101161.753</v>
          </cell>
          <cell r="J77">
            <v>125392.113</v>
          </cell>
          <cell r="K77">
            <v>82383.224000000002</v>
          </cell>
          <cell r="L77">
            <v>75114.116000000009</v>
          </cell>
          <cell r="M77">
            <v>64816.213000000003</v>
          </cell>
          <cell r="N77">
            <v>37557.058000000005</v>
          </cell>
          <cell r="O77">
            <v>21807.324000000001</v>
          </cell>
          <cell r="P77">
            <v>10297.903</v>
          </cell>
        </row>
        <row r="78">
          <cell r="A78" t="str">
            <v>District Of Columbia 2013</v>
          </cell>
          <cell r="B78" t="str">
            <v>District Of Columbia</v>
          </cell>
          <cell r="C78">
            <v>2013</v>
          </cell>
          <cell r="D78">
            <v>619371</v>
          </cell>
          <cell r="E78">
            <v>293104</v>
          </cell>
          <cell r="F78">
            <v>326267</v>
          </cell>
          <cell r="G78">
            <v>36542.889000000003</v>
          </cell>
          <cell r="H78">
            <v>52027.164000000004</v>
          </cell>
          <cell r="I78">
            <v>99718.731</v>
          </cell>
          <cell r="J78">
            <v>133164.76500000001</v>
          </cell>
          <cell r="K78">
            <v>84234.456000000006</v>
          </cell>
          <cell r="L78">
            <v>76182.633000000002</v>
          </cell>
          <cell r="M78">
            <v>65653.326000000001</v>
          </cell>
          <cell r="N78">
            <v>38401.002</v>
          </cell>
          <cell r="O78">
            <v>21677.985000000001</v>
          </cell>
          <cell r="P78">
            <v>9909.9359999999997</v>
          </cell>
        </row>
        <row r="79">
          <cell r="A79" t="str">
            <v>District Of Columbia 2014</v>
          </cell>
          <cell r="B79" t="str">
            <v>District Of Columbia</v>
          </cell>
          <cell r="C79">
            <v>2014</v>
          </cell>
          <cell r="D79">
            <v>633736</v>
          </cell>
          <cell r="E79">
            <v>300030</v>
          </cell>
          <cell r="F79">
            <v>333706</v>
          </cell>
          <cell r="G79">
            <v>38657.896000000001</v>
          </cell>
          <cell r="H79">
            <v>53233.824000000001</v>
          </cell>
          <cell r="I79">
            <v>98862.815999999992</v>
          </cell>
          <cell r="J79">
            <v>140055.65600000002</v>
          </cell>
          <cell r="K79">
            <v>87455.567999999999</v>
          </cell>
          <cell r="L79">
            <v>76048.320000000007</v>
          </cell>
          <cell r="M79">
            <v>67809.752000000008</v>
          </cell>
          <cell r="N79">
            <v>39925.368000000002</v>
          </cell>
          <cell r="O79">
            <v>21547.023999999998</v>
          </cell>
          <cell r="P79">
            <v>10139.776</v>
          </cell>
        </row>
        <row r="80">
          <cell r="A80" t="str">
            <v>District Of Columbia 2015</v>
          </cell>
          <cell r="B80" t="str">
            <v>District Of Columbia</v>
          </cell>
          <cell r="C80">
            <v>2015</v>
          </cell>
          <cell r="D80">
            <v>647484</v>
          </cell>
          <cell r="E80">
            <v>306674</v>
          </cell>
          <cell r="F80">
            <v>340810</v>
          </cell>
          <cell r="G80">
            <v>40144.008000000002</v>
          </cell>
          <cell r="H80">
            <v>55036.14</v>
          </cell>
          <cell r="I80">
            <v>97770.084000000003</v>
          </cell>
          <cell r="J80">
            <v>145036.41600000003</v>
          </cell>
          <cell r="K80">
            <v>90000.276000000013</v>
          </cell>
          <cell r="L80">
            <v>77050.59599999999</v>
          </cell>
          <cell r="M80">
            <v>68633.304000000004</v>
          </cell>
          <cell r="N80">
            <v>41438.975999999995</v>
          </cell>
          <cell r="O80">
            <v>22014.455999999998</v>
          </cell>
          <cell r="P80">
            <v>10359.744000000001</v>
          </cell>
        </row>
        <row r="81">
          <cell r="A81" t="str">
            <v>District Of Columbia 2016</v>
          </cell>
          <cell r="B81" t="str">
            <v>District Of Columbia</v>
          </cell>
          <cell r="C81">
            <v>2016</v>
          </cell>
          <cell r="D81">
            <v>659009</v>
          </cell>
          <cell r="E81">
            <v>312629</v>
          </cell>
          <cell r="F81">
            <v>346380</v>
          </cell>
          <cell r="G81">
            <v>42176.576000000001</v>
          </cell>
          <cell r="H81">
            <v>57333.782999999996</v>
          </cell>
          <cell r="I81">
            <v>96874.323000000004</v>
          </cell>
          <cell r="J81">
            <v>149595.04300000001</v>
          </cell>
          <cell r="K81">
            <v>92920.269</v>
          </cell>
          <cell r="L81">
            <v>77104.053</v>
          </cell>
          <cell r="M81">
            <v>69195.945000000007</v>
          </cell>
          <cell r="N81">
            <v>42835.584999999999</v>
          </cell>
          <cell r="O81">
            <v>21747.296999999999</v>
          </cell>
          <cell r="P81">
            <v>10544.144</v>
          </cell>
        </row>
        <row r="82">
          <cell r="A82" t="str">
            <v>District Of Columbia 2017</v>
          </cell>
          <cell r="B82" t="str">
            <v>District Of Columbia</v>
          </cell>
          <cell r="C82">
            <v>2017</v>
          </cell>
          <cell r="D82">
            <v>672391</v>
          </cell>
          <cell r="E82">
            <v>319046</v>
          </cell>
          <cell r="F82">
            <v>353345</v>
          </cell>
          <cell r="G82">
            <v>43607</v>
          </cell>
          <cell r="H82">
            <v>58900</v>
          </cell>
          <cell r="I82">
            <v>92041</v>
          </cell>
          <cell r="J82">
            <v>156390</v>
          </cell>
          <cell r="K82">
            <v>95604</v>
          </cell>
          <cell r="L82">
            <v>76580</v>
          </cell>
          <cell r="M82">
            <v>69500</v>
          </cell>
          <cell r="N82">
            <v>45582</v>
          </cell>
          <cell r="O82">
            <v>23058</v>
          </cell>
          <cell r="P82">
            <v>11129</v>
          </cell>
        </row>
        <row r="83">
          <cell r="A83" t="str">
            <v>Florida 2009</v>
          </cell>
          <cell r="B83" t="str">
            <v>Florida</v>
          </cell>
          <cell r="C83">
            <v>2009</v>
          </cell>
          <cell r="D83">
            <v>18222420</v>
          </cell>
          <cell r="E83">
            <v>8953246</v>
          </cell>
          <cell r="F83">
            <v>9269174</v>
          </cell>
          <cell r="G83">
            <v>1145650.9980000001</v>
          </cell>
          <cell r="H83">
            <v>2200526.0929999999</v>
          </cell>
          <cell r="I83">
            <v>2347623.716</v>
          </cell>
          <cell r="J83">
            <v>2290188.2549999999</v>
          </cell>
          <cell r="K83">
            <v>2518290.551</v>
          </cell>
          <cell r="L83">
            <v>2560323.9870000002</v>
          </cell>
          <cell r="M83">
            <v>2092147.9109999998</v>
          </cell>
          <cell r="N83">
            <v>1478978.5719999999</v>
          </cell>
          <cell r="O83">
            <v>1165060.933</v>
          </cell>
          <cell r="P83">
            <v>427425.42699999991</v>
          </cell>
        </row>
        <row r="84">
          <cell r="A84" t="str">
            <v>Florida 2010</v>
          </cell>
          <cell r="B84" t="str">
            <v>Florida</v>
          </cell>
          <cell r="C84">
            <v>2010</v>
          </cell>
          <cell r="D84">
            <v>18549507</v>
          </cell>
          <cell r="E84">
            <v>9067756</v>
          </cell>
          <cell r="F84">
            <v>9481751</v>
          </cell>
          <cell r="G84">
            <v>1083664.9840000002</v>
          </cell>
          <cell r="H84">
            <v>2207634.071</v>
          </cell>
          <cell r="I84">
            <v>2447809.6439999999</v>
          </cell>
          <cell r="J84">
            <v>2252455.3449999997</v>
          </cell>
          <cell r="K84">
            <v>2511271.9370000004</v>
          </cell>
          <cell r="L84">
            <v>2671795.9079999998</v>
          </cell>
          <cell r="M84">
            <v>2228963.6940000001</v>
          </cell>
          <cell r="N84">
            <v>1637561.423</v>
          </cell>
          <cell r="O84">
            <v>1089156.9949999999</v>
          </cell>
          <cell r="P84">
            <v>413687.53899999999</v>
          </cell>
        </row>
        <row r="85">
          <cell r="A85" t="str">
            <v>Florida 2011</v>
          </cell>
          <cell r="B85" t="str">
            <v>Florida</v>
          </cell>
          <cell r="C85">
            <v>2011</v>
          </cell>
          <cell r="D85">
            <v>18633958</v>
          </cell>
          <cell r="E85">
            <v>9107134</v>
          </cell>
          <cell r="F85">
            <v>9526824</v>
          </cell>
          <cell r="G85">
            <v>1076278.5739999998</v>
          </cell>
          <cell r="H85">
            <v>2198252.3190000001</v>
          </cell>
          <cell r="I85">
            <v>2450814.7780000004</v>
          </cell>
          <cell r="J85">
            <v>2269669.4440000001</v>
          </cell>
          <cell r="K85">
            <v>2465973.4669999997</v>
          </cell>
          <cell r="L85">
            <v>2693234.031</v>
          </cell>
          <cell r="M85">
            <v>2282822.8779999996</v>
          </cell>
          <cell r="N85">
            <v>1677543.2919999999</v>
          </cell>
          <cell r="O85">
            <v>1093333.703</v>
          </cell>
          <cell r="P85">
            <v>430240.88799999998</v>
          </cell>
        </row>
        <row r="86">
          <cell r="A86" t="str">
            <v>Florida 2012</v>
          </cell>
          <cell r="B86" t="str">
            <v>Florida</v>
          </cell>
          <cell r="C86">
            <v>2012</v>
          </cell>
          <cell r="D86">
            <v>18696017</v>
          </cell>
          <cell r="E86">
            <v>9133962</v>
          </cell>
          <cell r="F86">
            <v>9562055</v>
          </cell>
          <cell r="G86">
            <v>1062753.574</v>
          </cell>
          <cell r="H86">
            <v>2185260.2760000001</v>
          </cell>
          <cell r="I86">
            <v>2447663.5260000001</v>
          </cell>
          <cell r="J86">
            <v>2286073.1100000003</v>
          </cell>
          <cell r="K86">
            <v>2414774.2719999999</v>
          </cell>
          <cell r="L86">
            <v>2700344.2290000003</v>
          </cell>
          <cell r="M86">
            <v>2328421.7809999995</v>
          </cell>
          <cell r="N86">
            <v>1732394.8090000001</v>
          </cell>
          <cell r="O86">
            <v>1095270.8570000001</v>
          </cell>
          <cell r="P86">
            <v>445257.47199999995</v>
          </cell>
        </row>
        <row r="87">
          <cell r="A87" t="str">
            <v>Florida 2013</v>
          </cell>
          <cell r="B87" t="str">
            <v>Florida</v>
          </cell>
          <cell r="C87">
            <v>2013</v>
          </cell>
          <cell r="D87">
            <v>18828013</v>
          </cell>
          <cell r="E87">
            <v>9206847</v>
          </cell>
          <cell r="F87">
            <v>9621166</v>
          </cell>
          <cell r="G87">
            <v>1063059.5109999999</v>
          </cell>
          <cell r="H87">
            <v>2191710.176</v>
          </cell>
          <cell r="I87">
            <v>2451029.6340000005</v>
          </cell>
          <cell r="J87">
            <v>2322338.1359999995</v>
          </cell>
          <cell r="K87">
            <v>2390987.6549999998</v>
          </cell>
          <cell r="L87">
            <v>2703347.9390000002</v>
          </cell>
          <cell r="M87">
            <v>2370885.4519999996</v>
          </cell>
          <cell r="N87">
            <v>1780374.5110000002</v>
          </cell>
          <cell r="O87">
            <v>1093985.9009999998</v>
          </cell>
          <cell r="P87">
            <v>458530.58799999999</v>
          </cell>
        </row>
        <row r="88">
          <cell r="A88" t="str">
            <v>Florida 2014</v>
          </cell>
          <cell r="B88" t="str">
            <v>Florida</v>
          </cell>
          <cell r="C88">
            <v>2014</v>
          </cell>
          <cell r="D88">
            <v>19202176</v>
          </cell>
          <cell r="E88">
            <v>9376883</v>
          </cell>
          <cell r="F88">
            <v>9825293</v>
          </cell>
          <cell r="G88">
            <v>1070704.605</v>
          </cell>
          <cell r="H88">
            <v>2221061.8510000003</v>
          </cell>
          <cell r="I88">
            <v>2474681.6659999997</v>
          </cell>
          <cell r="J88">
            <v>2392226.9989999998</v>
          </cell>
          <cell r="K88">
            <v>2399871.9750000001</v>
          </cell>
          <cell r="L88">
            <v>2725974.1489999997</v>
          </cell>
          <cell r="M88">
            <v>2446347.9809999997</v>
          </cell>
          <cell r="N88">
            <v>1871177.4500000002</v>
          </cell>
          <cell r="O88">
            <v>1124170.503</v>
          </cell>
          <cell r="P88">
            <v>476813.78300000005</v>
          </cell>
        </row>
        <row r="89">
          <cell r="A89" t="str">
            <v>Florida 2015</v>
          </cell>
          <cell r="B89" t="str">
            <v>Florida</v>
          </cell>
          <cell r="C89">
            <v>2015</v>
          </cell>
          <cell r="D89">
            <v>19358086</v>
          </cell>
          <cell r="E89">
            <v>9455862</v>
          </cell>
          <cell r="F89">
            <v>9902224</v>
          </cell>
          <cell r="G89">
            <v>1064943.575</v>
          </cell>
          <cell r="H89">
            <v>2210282.1260000002</v>
          </cell>
          <cell r="I89">
            <v>2448874.5329999998</v>
          </cell>
          <cell r="J89">
            <v>2426553.2089999998</v>
          </cell>
          <cell r="K89">
            <v>2388301.2420000006</v>
          </cell>
          <cell r="L89">
            <v>2709205.4819999998</v>
          </cell>
          <cell r="M89">
            <v>2498190</v>
          </cell>
          <cell r="N89">
            <v>1961767.3489999997</v>
          </cell>
          <cell r="O89">
            <v>1157635.5220000001</v>
          </cell>
          <cell r="P89">
            <v>494974.69099999993</v>
          </cell>
        </row>
        <row r="90">
          <cell r="A90" t="str">
            <v>Florida 2016</v>
          </cell>
          <cell r="B90" t="str">
            <v>Florida</v>
          </cell>
          <cell r="C90">
            <v>2016</v>
          </cell>
          <cell r="D90">
            <v>20031616</v>
          </cell>
          <cell r="E90">
            <v>9782366</v>
          </cell>
          <cell r="F90">
            <v>10249250</v>
          </cell>
          <cell r="G90">
            <v>1100233.4719999998</v>
          </cell>
          <cell r="H90">
            <v>2277652.929</v>
          </cell>
          <cell r="I90">
            <v>2496728.9920000001</v>
          </cell>
          <cell r="J90">
            <v>2539950.6469999999</v>
          </cell>
          <cell r="K90">
            <v>2444310.5619999995</v>
          </cell>
          <cell r="L90">
            <v>2759872.6090000002</v>
          </cell>
          <cell r="M90">
            <v>2595851.11</v>
          </cell>
          <cell r="N90">
            <v>2094603.5250000001</v>
          </cell>
          <cell r="O90">
            <v>1203592.6179999998</v>
          </cell>
          <cell r="P90">
            <v>517464.64500000002</v>
          </cell>
        </row>
        <row r="91">
          <cell r="A91" t="str">
            <v>Florida 2017</v>
          </cell>
          <cell r="B91" t="str">
            <v>Florida</v>
          </cell>
          <cell r="C91">
            <v>2017</v>
          </cell>
          <cell r="D91">
            <v>20438732</v>
          </cell>
          <cell r="E91">
            <v>9990328</v>
          </cell>
          <cell r="F91">
            <v>10448404</v>
          </cell>
          <cell r="G91">
            <v>1115082</v>
          </cell>
          <cell r="H91">
            <v>2308358</v>
          </cell>
          <cell r="I91">
            <v>2515016</v>
          </cell>
          <cell r="J91">
            <v>2617967</v>
          </cell>
          <cell r="K91">
            <v>2482411</v>
          </cell>
          <cell r="L91">
            <v>2775781</v>
          </cell>
          <cell r="M91">
            <v>2671831</v>
          </cell>
          <cell r="N91">
            <v>2184197</v>
          </cell>
          <cell r="O91">
            <v>1241746</v>
          </cell>
          <cell r="P91">
            <v>526343</v>
          </cell>
        </row>
        <row r="92">
          <cell r="A92" t="str">
            <v>Georgia 2009</v>
          </cell>
          <cell r="B92" t="str">
            <v>Georgia</v>
          </cell>
          <cell r="C92">
            <v>2009</v>
          </cell>
          <cell r="D92">
            <v>9713030</v>
          </cell>
          <cell r="E92">
            <v>4771777</v>
          </cell>
          <cell r="F92">
            <v>4941253</v>
          </cell>
          <cell r="G92">
            <v>739624.83200000005</v>
          </cell>
          <cell r="H92">
            <v>1392671.2689999999</v>
          </cell>
          <cell r="I92">
            <v>1417353.1869999999</v>
          </cell>
          <cell r="J92">
            <v>1376408.67</v>
          </cell>
          <cell r="K92">
            <v>1467137.1530000004</v>
          </cell>
          <cell r="L92">
            <v>1355167.8039999998</v>
          </cell>
          <cell r="M92">
            <v>983688.55400000024</v>
          </cell>
          <cell r="N92">
            <v>547344.3330000001</v>
          </cell>
          <cell r="O92">
            <v>315195.21000000008</v>
          </cell>
          <cell r="P92">
            <v>116393.38100000001</v>
          </cell>
        </row>
        <row r="93">
          <cell r="A93" t="str">
            <v>Georgia 2010</v>
          </cell>
          <cell r="B93" t="str">
            <v>Georgia</v>
          </cell>
          <cell r="C93">
            <v>2010</v>
          </cell>
          <cell r="D93">
            <v>9598767</v>
          </cell>
          <cell r="E93">
            <v>4692070</v>
          </cell>
          <cell r="F93">
            <v>4906697</v>
          </cell>
          <cell r="G93">
            <v>695925.40599999996</v>
          </cell>
          <cell r="H93">
            <v>1371186.5070000002</v>
          </cell>
          <cell r="I93">
            <v>1390282.4680000003</v>
          </cell>
          <cell r="J93">
            <v>1333440.0680000002</v>
          </cell>
          <cell r="K93">
            <v>1437063.361</v>
          </cell>
          <cell r="L93">
            <v>1362741.007</v>
          </cell>
          <cell r="M93">
            <v>1016218.9639999997</v>
          </cell>
          <cell r="N93">
            <v>571854.83100000001</v>
          </cell>
          <cell r="O93">
            <v>307713.27799999999</v>
          </cell>
          <cell r="P93">
            <v>111861.603</v>
          </cell>
        </row>
        <row r="94">
          <cell r="A94" t="str">
            <v>Georgia 2011</v>
          </cell>
          <cell r="B94" t="str">
            <v>Georgia</v>
          </cell>
          <cell r="C94">
            <v>2011</v>
          </cell>
          <cell r="D94">
            <v>9627433</v>
          </cell>
          <cell r="E94">
            <v>4705820</v>
          </cell>
          <cell r="F94">
            <v>4921613</v>
          </cell>
          <cell r="G94">
            <v>690598.10899999994</v>
          </cell>
          <cell r="H94">
            <v>1374777.9830000002</v>
          </cell>
          <cell r="I94">
            <v>1391755.571</v>
          </cell>
          <cell r="J94">
            <v>1329501.9569999999</v>
          </cell>
          <cell r="K94">
            <v>1415733.0630000003</v>
          </cell>
          <cell r="L94">
            <v>1371910.0570000003</v>
          </cell>
          <cell r="M94">
            <v>1041014.9040000001</v>
          </cell>
          <cell r="N94">
            <v>588939.09499999997</v>
          </cell>
          <cell r="O94">
            <v>310828.94800000009</v>
          </cell>
          <cell r="P94">
            <v>113346.60300000002</v>
          </cell>
        </row>
        <row r="95">
          <cell r="A95" t="str">
            <v>Georgia 2012</v>
          </cell>
          <cell r="B95" t="str">
            <v>Georgia</v>
          </cell>
          <cell r="C95">
            <v>2012</v>
          </cell>
          <cell r="D95">
            <v>9955103</v>
          </cell>
          <cell r="E95">
            <v>4868118</v>
          </cell>
          <cell r="F95">
            <v>5086985</v>
          </cell>
          <cell r="G95">
            <v>700954.23400000005</v>
          </cell>
          <cell r="H95">
            <v>1412764.2599999998</v>
          </cell>
          <cell r="I95">
            <v>1434462.6470000001</v>
          </cell>
          <cell r="J95">
            <v>1370175.8810000001</v>
          </cell>
          <cell r="K95">
            <v>1433627.7469999995</v>
          </cell>
          <cell r="L95">
            <v>1418795.5049999997</v>
          </cell>
          <cell r="M95">
            <v>1103370.0779999997</v>
          </cell>
          <cell r="N95">
            <v>636876.42900000012</v>
          </cell>
          <cell r="O95">
            <v>327595.29300000006</v>
          </cell>
          <cell r="P95">
            <v>121861.17799999999</v>
          </cell>
        </row>
        <row r="96">
          <cell r="A96" t="str">
            <v>Georgia 2013</v>
          </cell>
          <cell r="B96" t="str">
            <v>Georgia</v>
          </cell>
          <cell r="C96">
            <v>2013</v>
          </cell>
          <cell r="D96">
            <v>10022337</v>
          </cell>
          <cell r="E96">
            <v>4896396</v>
          </cell>
          <cell r="F96">
            <v>5125941</v>
          </cell>
          <cell r="G96">
            <v>691444.8110000001</v>
          </cell>
          <cell r="H96">
            <v>1426313.2660000003</v>
          </cell>
          <cell r="I96">
            <v>1446631.723</v>
          </cell>
          <cell r="J96">
            <v>1362817.3759999999</v>
          </cell>
          <cell r="K96">
            <v>1412578.6850000001</v>
          </cell>
          <cell r="L96">
            <v>1419745.4540000001</v>
          </cell>
          <cell r="M96">
            <v>1132038.4889999998</v>
          </cell>
          <cell r="N96">
            <v>670954.59800000011</v>
          </cell>
          <cell r="O96">
            <v>335349.01899999991</v>
          </cell>
          <cell r="P96">
            <v>124659.00000000001</v>
          </cell>
        </row>
        <row r="97">
          <cell r="A97" t="str">
            <v>Georgia 2014</v>
          </cell>
          <cell r="B97" t="str">
            <v>Georgia</v>
          </cell>
          <cell r="C97">
            <v>2014</v>
          </cell>
          <cell r="D97">
            <v>9817046</v>
          </cell>
          <cell r="E97">
            <v>4796932</v>
          </cell>
          <cell r="F97">
            <v>5020114</v>
          </cell>
          <cell r="G97">
            <v>666762.45200000005</v>
          </cell>
          <cell r="H97">
            <v>1392597.9</v>
          </cell>
          <cell r="I97">
            <v>1407174.9589999996</v>
          </cell>
          <cell r="J97">
            <v>1343698.8329999999</v>
          </cell>
          <cell r="K97">
            <v>1372438.8870000001</v>
          </cell>
          <cell r="L97">
            <v>1383792.284</v>
          </cell>
          <cell r="M97">
            <v>1123092.8639999998</v>
          </cell>
          <cell r="N97">
            <v>673031.41200000001</v>
          </cell>
          <cell r="O97">
            <v>329927.533</v>
          </cell>
          <cell r="P97">
            <v>121363.59900000003</v>
          </cell>
        </row>
        <row r="98">
          <cell r="A98" t="str">
            <v>Georgia 2015</v>
          </cell>
          <cell r="B98" t="str">
            <v>Georgia</v>
          </cell>
          <cell r="C98">
            <v>2015</v>
          </cell>
          <cell r="D98">
            <v>10307372</v>
          </cell>
          <cell r="E98">
            <v>5032724</v>
          </cell>
          <cell r="F98">
            <v>5274648</v>
          </cell>
          <cell r="G98">
            <v>683342.71300000011</v>
          </cell>
          <cell r="H98">
            <v>1449543.5090000001</v>
          </cell>
          <cell r="I98">
            <v>1460426.2569999998</v>
          </cell>
          <cell r="J98">
            <v>1398410.3310000002</v>
          </cell>
          <cell r="K98">
            <v>1415569.226</v>
          </cell>
          <cell r="L98">
            <v>1443849.1719999996</v>
          </cell>
          <cell r="M98">
            <v>1210474.0179999999</v>
          </cell>
          <cell r="N98">
            <v>753918.33599999989</v>
          </cell>
          <cell r="O98">
            <v>362474.38200000004</v>
          </cell>
          <cell r="P98">
            <v>130460.00300000001</v>
          </cell>
        </row>
        <row r="99">
          <cell r="A99" t="str">
            <v>Georgia 2016</v>
          </cell>
          <cell r="B99" t="str">
            <v>Georgia</v>
          </cell>
          <cell r="C99">
            <v>2016</v>
          </cell>
          <cell r="D99">
            <v>10082058</v>
          </cell>
          <cell r="E99">
            <v>4917610</v>
          </cell>
          <cell r="F99">
            <v>5164448</v>
          </cell>
          <cell r="G99">
            <v>662316.90700000001</v>
          </cell>
          <cell r="H99">
            <v>1411119.2489999998</v>
          </cell>
          <cell r="I99">
            <v>1426914.0809999998</v>
          </cell>
          <cell r="J99">
            <v>1377267.8439999998</v>
          </cell>
          <cell r="K99">
            <v>1371909.4220000005</v>
          </cell>
          <cell r="L99">
            <v>1400263.1360000002</v>
          </cell>
          <cell r="M99">
            <v>1185185.5220000001</v>
          </cell>
          <cell r="N99">
            <v>759477.07200000028</v>
          </cell>
          <cell r="O99">
            <v>355823.61499999993</v>
          </cell>
          <cell r="P99">
            <v>129717.45100000002</v>
          </cell>
        </row>
        <row r="100">
          <cell r="A100" t="str">
            <v>Georgia 2017</v>
          </cell>
          <cell r="B100" t="str">
            <v>Georgia</v>
          </cell>
          <cell r="C100">
            <v>2017</v>
          </cell>
          <cell r="D100">
            <v>10346352</v>
          </cell>
          <cell r="E100">
            <v>5046236</v>
          </cell>
          <cell r="F100">
            <v>5300116</v>
          </cell>
          <cell r="G100">
            <v>664105</v>
          </cell>
          <cell r="H100">
            <v>1427856</v>
          </cell>
          <cell r="I100">
            <v>1446984</v>
          </cell>
          <cell r="J100">
            <v>1415370</v>
          </cell>
          <cell r="K100">
            <v>1390455</v>
          </cell>
          <cell r="L100">
            <v>1427589</v>
          </cell>
          <cell r="M100">
            <v>1240644</v>
          </cell>
          <cell r="N100">
            <v>819673</v>
          </cell>
          <cell r="O100">
            <v>379593</v>
          </cell>
          <cell r="P100">
            <v>134083</v>
          </cell>
        </row>
        <row r="101">
          <cell r="A101" t="str">
            <v>Hawaii 2009</v>
          </cell>
          <cell r="B101" t="str">
            <v>Hawaii</v>
          </cell>
          <cell r="C101">
            <v>2009</v>
          </cell>
          <cell r="D101">
            <v>1280241</v>
          </cell>
          <cell r="E101">
            <v>647624</v>
          </cell>
          <cell r="F101">
            <v>632617</v>
          </cell>
          <cell r="G101">
            <v>86680.740999999995</v>
          </cell>
          <cell r="H101">
            <v>154047.16699999999</v>
          </cell>
          <cell r="I101">
            <v>174733.16499999998</v>
          </cell>
          <cell r="J101">
            <v>183511.85700000002</v>
          </cell>
          <cell r="K101">
            <v>175700.70799999998</v>
          </cell>
          <cell r="L101">
            <v>180058.22700000001</v>
          </cell>
          <cell r="M101">
            <v>147014.962</v>
          </cell>
          <cell r="N101">
            <v>86906.005000000005</v>
          </cell>
          <cell r="O101">
            <v>67847.144</v>
          </cell>
          <cell r="P101">
            <v>25893.421000000002</v>
          </cell>
        </row>
        <row r="102">
          <cell r="A102" t="str">
            <v>Hawaii 2010</v>
          </cell>
          <cell r="B102" t="str">
            <v>Hawaii</v>
          </cell>
          <cell r="C102">
            <v>2010</v>
          </cell>
          <cell r="D102">
            <v>1333591</v>
          </cell>
          <cell r="E102">
            <v>668202</v>
          </cell>
          <cell r="F102">
            <v>665389</v>
          </cell>
          <cell r="G102">
            <v>86252.421000000002</v>
          </cell>
          <cell r="H102">
            <v>162175.20699999999</v>
          </cell>
          <cell r="I102">
            <v>180941.44699999999</v>
          </cell>
          <cell r="J102">
            <v>179787.30600000001</v>
          </cell>
          <cell r="K102">
            <v>179139.769</v>
          </cell>
          <cell r="L102">
            <v>194286.103</v>
          </cell>
          <cell r="M102">
            <v>165165.845</v>
          </cell>
          <cell r="N102">
            <v>93984.444000000003</v>
          </cell>
          <cell r="O102">
            <v>64883.703000000001</v>
          </cell>
          <cell r="P102">
            <v>27040.289000000001</v>
          </cell>
        </row>
        <row r="103">
          <cell r="A103" t="str">
            <v>Hawaii 2011</v>
          </cell>
          <cell r="B103" t="str">
            <v>Hawaii</v>
          </cell>
          <cell r="C103">
            <v>2011</v>
          </cell>
          <cell r="D103">
            <v>1346554</v>
          </cell>
          <cell r="E103">
            <v>674569</v>
          </cell>
          <cell r="F103">
            <v>671985</v>
          </cell>
          <cell r="G103">
            <v>87273.002000000008</v>
          </cell>
          <cell r="H103">
            <v>163361.682</v>
          </cell>
          <cell r="I103">
            <v>181829.71500000003</v>
          </cell>
          <cell r="J103">
            <v>183269.86200000002</v>
          </cell>
          <cell r="K103">
            <v>177677.43799999999</v>
          </cell>
          <cell r="L103">
            <v>192700.54499999998</v>
          </cell>
          <cell r="M103">
            <v>170625.44500000001</v>
          </cell>
          <cell r="N103">
            <v>97991.892000000007</v>
          </cell>
          <cell r="O103">
            <v>65051.874000000003</v>
          </cell>
          <cell r="P103">
            <v>28777.923999999999</v>
          </cell>
        </row>
        <row r="104">
          <cell r="A104" t="str">
            <v>Hawaii 2012</v>
          </cell>
          <cell r="B104" t="str">
            <v>Hawaii</v>
          </cell>
          <cell r="C104">
            <v>2012</v>
          </cell>
          <cell r="D104">
            <v>1362730</v>
          </cell>
          <cell r="E104">
            <v>683498</v>
          </cell>
          <cell r="F104">
            <v>679232</v>
          </cell>
          <cell r="G104">
            <v>88387.760999999999</v>
          </cell>
          <cell r="H104">
            <v>163162.182</v>
          </cell>
          <cell r="I104">
            <v>182441.715</v>
          </cell>
          <cell r="J104">
            <v>188610.20899999997</v>
          </cell>
          <cell r="K104">
            <v>176124.677</v>
          </cell>
          <cell r="L104">
            <v>191607.36</v>
          </cell>
          <cell r="M104">
            <v>174620.43299999999</v>
          </cell>
          <cell r="N104">
            <v>102127.91</v>
          </cell>
          <cell r="O104">
            <v>63200.142000000007</v>
          </cell>
          <cell r="P104">
            <v>31781.493000000002</v>
          </cell>
        </row>
        <row r="105">
          <cell r="A105" t="str">
            <v>Hawaii 2013</v>
          </cell>
          <cell r="B105" t="str">
            <v>Hawaii</v>
          </cell>
          <cell r="C105">
            <v>2013</v>
          </cell>
          <cell r="D105">
            <v>1376298</v>
          </cell>
          <cell r="E105">
            <v>691426</v>
          </cell>
          <cell r="F105">
            <v>684872</v>
          </cell>
          <cell r="G105">
            <v>88924.034</v>
          </cell>
          <cell r="H105">
            <v>165870.53599999999</v>
          </cell>
          <cell r="I105">
            <v>182628.31599999999</v>
          </cell>
          <cell r="J105">
            <v>192634.27100000001</v>
          </cell>
          <cell r="K105">
            <v>174196.14199999999</v>
          </cell>
          <cell r="L105">
            <v>188485.302</v>
          </cell>
          <cell r="M105">
            <v>177111.15399999998</v>
          </cell>
          <cell r="N105">
            <v>106876.09300000001</v>
          </cell>
          <cell r="O105">
            <v>62754.051000000007</v>
          </cell>
          <cell r="P105">
            <v>32578.109</v>
          </cell>
        </row>
        <row r="106">
          <cell r="A106" t="str">
            <v>Hawaii 2014</v>
          </cell>
          <cell r="B106" t="str">
            <v>Hawaii</v>
          </cell>
          <cell r="C106">
            <v>2014</v>
          </cell>
          <cell r="D106">
            <v>1391072</v>
          </cell>
          <cell r="E106">
            <v>699626</v>
          </cell>
          <cell r="F106">
            <v>691446</v>
          </cell>
          <cell r="G106">
            <v>89518.225999999995</v>
          </cell>
          <cell r="H106">
            <v>168002.12400000001</v>
          </cell>
          <cell r="I106">
            <v>186077.82</v>
          </cell>
          <cell r="J106">
            <v>199121.4</v>
          </cell>
          <cell r="K106">
            <v>174280.28600000002</v>
          </cell>
          <cell r="L106">
            <v>184341.89500000002</v>
          </cell>
          <cell r="M106">
            <v>177204.234</v>
          </cell>
          <cell r="N106">
            <v>112912.48300000001</v>
          </cell>
          <cell r="O106">
            <v>64472.091999999997</v>
          </cell>
          <cell r="P106">
            <v>35489.49</v>
          </cell>
        </row>
        <row r="107">
          <cell r="A107" t="str">
            <v>Hawaii 2015</v>
          </cell>
          <cell r="B107" t="str">
            <v>Hawaii</v>
          </cell>
          <cell r="C107">
            <v>2015</v>
          </cell>
          <cell r="D107">
            <v>1406214</v>
          </cell>
          <cell r="E107">
            <v>709829</v>
          </cell>
          <cell r="F107">
            <v>696385</v>
          </cell>
          <cell r="G107">
            <v>91491.915999999997</v>
          </cell>
          <cell r="H107">
            <v>168365.158</v>
          </cell>
          <cell r="I107">
            <v>184446.451</v>
          </cell>
          <cell r="J107">
            <v>204911.745</v>
          </cell>
          <cell r="K107">
            <v>175432.212</v>
          </cell>
          <cell r="L107">
            <v>181558.927</v>
          </cell>
          <cell r="M107">
            <v>179121.21400000001</v>
          </cell>
          <cell r="N107">
            <v>119782.58900000001</v>
          </cell>
          <cell r="O107">
            <v>63347.563999999998</v>
          </cell>
          <cell r="P107">
            <v>36780.498999999996</v>
          </cell>
        </row>
        <row r="108">
          <cell r="A108" t="str">
            <v>Hawaii 2016</v>
          </cell>
          <cell r="B108" t="str">
            <v>Hawaii</v>
          </cell>
          <cell r="C108">
            <v>2016</v>
          </cell>
          <cell r="D108">
            <v>1413673</v>
          </cell>
          <cell r="E108">
            <v>709870</v>
          </cell>
          <cell r="F108">
            <v>703803</v>
          </cell>
          <cell r="G108">
            <v>92158.558000000005</v>
          </cell>
          <cell r="H108">
            <v>167987.815</v>
          </cell>
          <cell r="I108">
            <v>180209.18800000002</v>
          </cell>
          <cell r="J108">
            <v>203187.95699999999</v>
          </cell>
          <cell r="K108">
            <v>176254.22399999999</v>
          </cell>
          <cell r="L108">
            <v>181785.24800000002</v>
          </cell>
          <cell r="M108">
            <v>184036.68400000001</v>
          </cell>
          <cell r="N108">
            <v>126288.821</v>
          </cell>
          <cell r="O108">
            <v>63877.96699999999</v>
          </cell>
          <cell r="P108">
            <v>37988.300000000003</v>
          </cell>
        </row>
        <row r="109">
          <cell r="A109" t="str">
            <v>Hawaii 2017</v>
          </cell>
          <cell r="B109" t="str">
            <v>Hawaii</v>
          </cell>
          <cell r="C109">
            <v>2017</v>
          </cell>
          <cell r="D109">
            <v>1421732</v>
          </cell>
          <cell r="E109">
            <v>714020</v>
          </cell>
          <cell r="F109">
            <v>707712</v>
          </cell>
          <cell r="G109">
            <v>91417</v>
          </cell>
          <cell r="H109">
            <v>168645</v>
          </cell>
          <cell r="I109">
            <v>177286</v>
          </cell>
          <cell r="J109">
            <v>205405</v>
          </cell>
          <cell r="K109">
            <v>177415</v>
          </cell>
          <cell r="L109">
            <v>179768</v>
          </cell>
          <cell r="M109">
            <v>183652</v>
          </cell>
          <cell r="N109">
            <v>133689</v>
          </cell>
          <cell r="O109">
            <v>66602</v>
          </cell>
          <cell r="P109">
            <v>37853</v>
          </cell>
        </row>
        <row r="110">
          <cell r="A110" t="str">
            <v>Idaho 2009</v>
          </cell>
          <cell r="B110" t="str">
            <v>Idaho</v>
          </cell>
          <cell r="C110">
            <v>2009</v>
          </cell>
          <cell r="D110">
            <v>1498101</v>
          </cell>
          <cell r="E110">
            <v>751745</v>
          </cell>
          <cell r="F110">
            <v>746356</v>
          </cell>
          <cell r="G110">
            <v>118760.61000000002</v>
          </cell>
          <cell r="H110">
            <v>220896.011</v>
          </cell>
          <cell r="I110">
            <v>227909.16899999999</v>
          </cell>
          <cell r="J110">
            <v>199464.777</v>
          </cell>
          <cell r="K110">
            <v>191812.43</v>
          </cell>
          <cell r="L110">
            <v>203232.603</v>
          </cell>
          <cell r="M110">
            <v>159866.851</v>
          </cell>
          <cell r="N110">
            <v>94100.930999999997</v>
          </cell>
          <cell r="O110">
            <v>58708.121999999996</v>
          </cell>
          <cell r="P110">
            <v>23731.290999999997</v>
          </cell>
        </row>
        <row r="111">
          <cell r="A111" t="str">
            <v>Idaho 2010</v>
          </cell>
          <cell r="B111" t="str">
            <v>Idaho</v>
          </cell>
          <cell r="C111">
            <v>2010</v>
          </cell>
          <cell r="D111">
            <v>1535086</v>
          </cell>
          <cell r="E111">
            <v>768118</v>
          </cell>
          <cell r="F111">
            <v>766968</v>
          </cell>
          <cell r="G111">
            <v>119524.94499999998</v>
          </cell>
          <cell r="H111">
            <v>231517.071</v>
          </cell>
          <cell r="I111">
            <v>224908.00599999999</v>
          </cell>
          <cell r="J111">
            <v>202326.26300000004</v>
          </cell>
          <cell r="K111">
            <v>194189.31599999999</v>
          </cell>
          <cell r="L111">
            <v>209128.40900000004</v>
          </cell>
          <cell r="M111">
            <v>169778.25599999999</v>
          </cell>
          <cell r="N111">
            <v>100706.375</v>
          </cell>
          <cell r="O111">
            <v>58472.377999999997</v>
          </cell>
          <cell r="P111">
            <v>23979.518</v>
          </cell>
        </row>
        <row r="112">
          <cell r="A112" t="str">
            <v>Idaho 2011</v>
          </cell>
          <cell r="B112" t="str">
            <v>Idaho</v>
          </cell>
          <cell r="C112">
            <v>2011</v>
          </cell>
          <cell r="D112">
            <v>1587086</v>
          </cell>
          <cell r="E112">
            <v>795126</v>
          </cell>
          <cell r="F112">
            <v>791960</v>
          </cell>
          <cell r="G112">
            <v>121450.36800000003</v>
          </cell>
          <cell r="H112">
            <v>238213.03</v>
          </cell>
          <cell r="I112">
            <v>229197.726</v>
          </cell>
          <cell r="J112">
            <v>209056.80600000001</v>
          </cell>
          <cell r="K112">
            <v>196419.45399999997</v>
          </cell>
          <cell r="L112">
            <v>213641.52899999998</v>
          </cell>
          <cell r="M112">
            <v>180963.609</v>
          </cell>
          <cell r="N112">
            <v>109783.45600000001</v>
          </cell>
          <cell r="O112">
            <v>62874.728000000003</v>
          </cell>
          <cell r="P112">
            <v>25403.285</v>
          </cell>
        </row>
        <row r="113">
          <cell r="A113" t="str">
            <v>Idaho 2012</v>
          </cell>
          <cell r="B113" t="str">
            <v>Idaho</v>
          </cell>
          <cell r="C113">
            <v>2012</v>
          </cell>
          <cell r="D113">
            <v>1570747</v>
          </cell>
          <cell r="E113">
            <v>787048</v>
          </cell>
          <cell r="F113">
            <v>783699</v>
          </cell>
          <cell r="G113">
            <v>119971.78</v>
          </cell>
          <cell r="H113">
            <v>236973.13399999999</v>
          </cell>
          <cell r="I113">
            <v>227110.834</v>
          </cell>
          <cell r="J113">
            <v>208567.74200000003</v>
          </cell>
          <cell r="K113">
            <v>192581.84100000001</v>
          </cell>
          <cell r="L113">
            <v>207517.12000000002</v>
          </cell>
          <cell r="M113">
            <v>181335.54700000002</v>
          </cell>
          <cell r="N113">
            <v>111777.64799999999</v>
          </cell>
          <cell r="O113">
            <v>61361.459999999992</v>
          </cell>
          <cell r="P113">
            <v>24736.278000000002</v>
          </cell>
        </row>
        <row r="114">
          <cell r="A114" t="str">
            <v>Idaho 2013</v>
          </cell>
          <cell r="B114" t="str">
            <v>Idaho</v>
          </cell>
          <cell r="C114">
            <v>2013</v>
          </cell>
          <cell r="D114">
            <v>1704449</v>
          </cell>
          <cell r="E114">
            <v>853218</v>
          </cell>
          <cell r="F114">
            <v>851231</v>
          </cell>
          <cell r="G114">
            <v>126635.63900000001</v>
          </cell>
          <cell r="H114">
            <v>257873.815</v>
          </cell>
          <cell r="I114">
            <v>240509.08999999997</v>
          </cell>
          <cell r="J114">
            <v>224381.85200000001</v>
          </cell>
          <cell r="K114">
            <v>208619.37299999996</v>
          </cell>
          <cell r="L114">
            <v>221892.35399999999</v>
          </cell>
          <cell r="M114">
            <v>202218.32200000004</v>
          </cell>
          <cell r="N114">
            <v>127454.47100000002</v>
          </cell>
          <cell r="O114">
            <v>67936.467999999993</v>
          </cell>
          <cell r="P114">
            <v>27286.062000000002</v>
          </cell>
        </row>
        <row r="115">
          <cell r="A115" t="str">
            <v>Idaho 2014</v>
          </cell>
          <cell r="B115" t="str">
            <v>Idaho</v>
          </cell>
          <cell r="C115">
            <v>2014</v>
          </cell>
          <cell r="D115">
            <v>1650525</v>
          </cell>
          <cell r="E115">
            <v>828583</v>
          </cell>
          <cell r="F115">
            <v>821942</v>
          </cell>
          <cell r="G115">
            <v>118000.12700000001</v>
          </cell>
          <cell r="H115">
            <v>246015.89200000005</v>
          </cell>
          <cell r="I115">
            <v>232542.245</v>
          </cell>
          <cell r="J115">
            <v>219069.53399999999</v>
          </cell>
          <cell r="K115">
            <v>202050.82200000001</v>
          </cell>
          <cell r="L115">
            <v>210869.43400000001</v>
          </cell>
          <cell r="M115">
            <v>198149.22500000003</v>
          </cell>
          <cell r="N115">
            <v>128949.448</v>
          </cell>
          <cell r="O115">
            <v>67509.632000000012</v>
          </cell>
          <cell r="P115">
            <v>26774.835000000003</v>
          </cell>
        </row>
        <row r="116">
          <cell r="A116" t="str">
            <v>Idaho 2015</v>
          </cell>
          <cell r="B116" t="str">
            <v>Idaho</v>
          </cell>
          <cell r="C116">
            <v>2015</v>
          </cell>
          <cell r="D116">
            <v>1705292</v>
          </cell>
          <cell r="E116">
            <v>852724</v>
          </cell>
          <cell r="F116">
            <v>852568</v>
          </cell>
          <cell r="G116">
            <v>118259.139</v>
          </cell>
          <cell r="H116">
            <v>249937.36300000001</v>
          </cell>
          <cell r="I116">
            <v>238658.64</v>
          </cell>
          <cell r="J116">
            <v>225331.57900000003</v>
          </cell>
          <cell r="K116">
            <v>211799.144</v>
          </cell>
          <cell r="L116">
            <v>217510.709</v>
          </cell>
          <cell r="M116">
            <v>207801.679</v>
          </cell>
          <cell r="N116">
            <v>136951.065</v>
          </cell>
          <cell r="O116">
            <v>70093.113000000012</v>
          </cell>
          <cell r="P116">
            <v>28387.567999999999</v>
          </cell>
        </row>
        <row r="117">
          <cell r="A117" t="str">
            <v>Idaho 2016</v>
          </cell>
          <cell r="B117" t="str">
            <v>Idaho</v>
          </cell>
          <cell r="C117">
            <v>2016</v>
          </cell>
          <cell r="D117">
            <v>1554682</v>
          </cell>
          <cell r="E117">
            <v>778567</v>
          </cell>
          <cell r="F117">
            <v>776115</v>
          </cell>
          <cell r="G117">
            <v>107824.398</v>
          </cell>
          <cell r="H117">
            <v>232667.24399999998</v>
          </cell>
          <cell r="I117">
            <v>217072.69400000002</v>
          </cell>
          <cell r="J117">
            <v>204428.49</v>
          </cell>
          <cell r="K117">
            <v>190891.83900000001</v>
          </cell>
          <cell r="L117">
            <v>190171.68700000001</v>
          </cell>
          <cell r="M117">
            <v>188818.25799999997</v>
          </cell>
          <cell r="N117">
            <v>131599.65100000001</v>
          </cell>
          <cell r="O117">
            <v>64682.336999999992</v>
          </cell>
          <cell r="P117">
            <v>25437.777000000002</v>
          </cell>
        </row>
        <row r="118">
          <cell r="A118" t="str">
            <v>Idaho 2017</v>
          </cell>
          <cell r="B118" t="str">
            <v>Idaho</v>
          </cell>
          <cell r="C118">
            <v>2017</v>
          </cell>
          <cell r="D118">
            <v>1576319</v>
          </cell>
          <cell r="E118">
            <v>790918</v>
          </cell>
          <cell r="F118">
            <v>785401</v>
          </cell>
          <cell r="G118">
            <v>105307</v>
          </cell>
          <cell r="H118">
            <v>231853</v>
          </cell>
          <cell r="I118">
            <v>213523</v>
          </cell>
          <cell r="J118">
            <v>206868</v>
          </cell>
          <cell r="K118">
            <v>196246</v>
          </cell>
          <cell r="L118">
            <v>193162</v>
          </cell>
          <cell r="M118">
            <v>194898</v>
          </cell>
          <cell r="N118">
            <v>140110</v>
          </cell>
          <cell r="O118">
            <v>67751</v>
          </cell>
          <cell r="P118">
            <v>26601</v>
          </cell>
        </row>
        <row r="119">
          <cell r="A119" t="str">
            <v>Illinois 2009</v>
          </cell>
          <cell r="B119" t="str">
            <v>Illinois</v>
          </cell>
          <cell r="C119">
            <v>2009</v>
          </cell>
          <cell r="D119">
            <v>12892496</v>
          </cell>
          <cell r="E119">
            <v>6345387</v>
          </cell>
          <cell r="F119">
            <v>6547109</v>
          </cell>
          <cell r="G119">
            <v>898968.31599999988</v>
          </cell>
          <cell r="H119">
            <v>1769246.69</v>
          </cell>
          <cell r="I119">
            <v>1845653.7050000003</v>
          </cell>
          <cell r="J119">
            <v>1770474.8159999999</v>
          </cell>
          <cell r="K119">
            <v>1829792.743</v>
          </cell>
          <cell r="L119">
            <v>1867044.487</v>
          </cell>
          <cell r="M119">
            <v>1342706.284</v>
          </cell>
          <cell r="N119">
            <v>804823.98</v>
          </cell>
          <cell r="O119">
            <v>539871.78899999999</v>
          </cell>
          <cell r="P119">
            <v>223035.83400000003</v>
          </cell>
        </row>
        <row r="120">
          <cell r="A120" t="str">
            <v>Illinois 2010</v>
          </cell>
          <cell r="B120" t="str">
            <v>Illinois</v>
          </cell>
          <cell r="C120">
            <v>2010</v>
          </cell>
          <cell r="D120">
            <v>12896183</v>
          </cell>
          <cell r="E120">
            <v>6325018</v>
          </cell>
          <cell r="F120">
            <v>6571165</v>
          </cell>
          <cell r="G120">
            <v>855937.99300000002</v>
          </cell>
          <cell r="H120">
            <v>1766228.77</v>
          </cell>
          <cell r="I120">
            <v>1827369.9669999999</v>
          </cell>
          <cell r="J120">
            <v>1773201.8839999998</v>
          </cell>
          <cell r="K120">
            <v>1799088.5199999998</v>
          </cell>
          <cell r="L120">
            <v>1878514.0920000002</v>
          </cell>
          <cell r="M120">
            <v>1410095.5450000002</v>
          </cell>
          <cell r="N120">
            <v>825436.33799999999</v>
          </cell>
          <cell r="O120">
            <v>534431.69699999993</v>
          </cell>
          <cell r="P120">
            <v>228987.07499999998</v>
          </cell>
        </row>
        <row r="121">
          <cell r="A121" t="str">
            <v>Illinois 2011</v>
          </cell>
          <cell r="B121" t="str">
            <v>Illinois</v>
          </cell>
          <cell r="C121">
            <v>2011</v>
          </cell>
          <cell r="D121">
            <v>12741975</v>
          </cell>
          <cell r="E121">
            <v>6247724</v>
          </cell>
          <cell r="F121">
            <v>6494251</v>
          </cell>
          <cell r="G121">
            <v>835803.59299999999</v>
          </cell>
          <cell r="H121">
            <v>1735350.426</v>
          </cell>
          <cell r="I121">
            <v>1796793.0020000001</v>
          </cell>
          <cell r="J121">
            <v>1758490.1930000002</v>
          </cell>
          <cell r="K121">
            <v>1746109.4529999997</v>
          </cell>
          <cell r="L121">
            <v>1850667.7210000001</v>
          </cell>
          <cell r="M121">
            <v>1427019.1690000002</v>
          </cell>
          <cell r="N121">
            <v>830555.33499999996</v>
          </cell>
          <cell r="O121">
            <v>525188.15100000007</v>
          </cell>
          <cell r="P121">
            <v>228196.364</v>
          </cell>
        </row>
        <row r="122">
          <cell r="A122" t="str">
            <v>Illinois 2012</v>
          </cell>
          <cell r="B122" t="str">
            <v>Illinois</v>
          </cell>
          <cell r="C122">
            <v>2012</v>
          </cell>
          <cell r="D122">
            <v>12856518</v>
          </cell>
          <cell r="E122">
            <v>6308316</v>
          </cell>
          <cell r="F122">
            <v>6548202</v>
          </cell>
          <cell r="G122">
            <v>835363.44100000011</v>
          </cell>
          <cell r="H122">
            <v>1733534.2229999998</v>
          </cell>
          <cell r="I122">
            <v>1803572.7579999997</v>
          </cell>
          <cell r="J122">
            <v>1778849.76</v>
          </cell>
          <cell r="K122">
            <v>1734867.0760000004</v>
          </cell>
          <cell r="L122">
            <v>1859384.5530000001</v>
          </cell>
          <cell r="M122">
            <v>1483611.2220000001</v>
          </cell>
          <cell r="N122">
            <v>863296.20399999991</v>
          </cell>
          <cell r="O122">
            <v>531834.76799999992</v>
          </cell>
          <cell r="P122">
            <v>236388.23700000002</v>
          </cell>
        </row>
        <row r="123">
          <cell r="A123" t="str">
            <v>Illinois 2013</v>
          </cell>
          <cell r="B123" t="str">
            <v>Illinois</v>
          </cell>
          <cell r="C123">
            <v>2013</v>
          </cell>
          <cell r="D123">
            <v>12791075</v>
          </cell>
          <cell r="E123">
            <v>6274185</v>
          </cell>
          <cell r="F123">
            <v>6516890</v>
          </cell>
          <cell r="G123">
            <v>819664.05099999998</v>
          </cell>
          <cell r="H123">
            <v>1718823.3049999999</v>
          </cell>
          <cell r="I123">
            <v>1788125.8360000001</v>
          </cell>
          <cell r="J123">
            <v>1774293.6040000001</v>
          </cell>
          <cell r="K123">
            <v>1704390.6009999998</v>
          </cell>
          <cell r="L123">
            <v>1832098.07</v>
          </cell>
          <cell r="M123">
            <v>1508443.591</v>
          </cell>
          <cell r="N123">
            <v>884396.28399999999</v>
          </cell>
          <cell r="O123">
            <v>515918.90699999995</v>
          </cell>
          <cell r="P123">
            <v>238497.25300000003</v>
          </cell>
        </row>
        <row r="124">
          <cell r="A124" t="str">
            <v>Illinois 2014</v>
          </cell>
          <cell r="B124" t="str">
            <v>Illinois</v>
          </cell>
          <cell r="C124">
            <v>2014</v>
          </cell>
          <cell r="D124">
            <v>12811495</v>
          </cell>
          <cell r="E124">
            <v>6285831</v>
          </cell>
          <cell r="F124">
            <v>6525664</v>
          </cell>
          <cell r="G124">
            <v>809143.67200000002</v>
          </cell>
          <cell r="H124">
            <v>1703469.4939999999</v>
          </cell>
          <cell r="I124">
            <v>1789891.4500000002</v>
          </cell>
          <cell r="J124">
            <v>1780434.449</v>
          </cell>
          <cell r="K124">
            <v>1692588.361</v>
          </cell>
          <cell r="L124">
            <v>1808465.7629999998</v>
          </cell>
          <cell r="M124">
            <v>1552111.855</v>
          </cell>
          <cell r="N124">
            <v>914954.05</v>
          </cell>
          <cell r="O124">
            <v>515544.80899999995</v>
          </cell>
          <cell r="P124">
            <v>239301.68100000001</v>
          </cell>
        </row>
        <row r="125">
          <cell r="A125" t="str">
            <v>Illinois 2015</v>
          </cell>
          <cell r="B125" t="str">
            <v>Illinois</v>
          </cell>
          <cell r="C125">
            <v>2015</v>
          </cell>
          <cell r="D125">
            <v>13220780</v>
          </cell>
          <cell r="E125">
            <v>6488867</v>
          </cell>
          <cell r="F125">
            <v>6731913</v>
          </cell>
          <cell r="G125">
            <v>825459.26699999999</v>
          </cell>
          <cell r="H125">
            <v>1749936.9</v>
          </cell>
          <cell r="I125">
            <v>1828992.6500000001</v>
          </cell>
          <cell r="J125">
            <v>1826270.7340000002</v>
          </cell>
          <cell r="K125">
            <v>1733837.5450000004</v>
          </cell>
          <cell r="L125">
            <v>1846431.8190000001</v>
          </cell>
          <cell r="M125">
            <v>1631434.4549999998</v>
          </cell>
          <cell r="N125">
            <v>984161.16099999985</v>
          </cell>
          <cell r="O125">
            <v>544044.48399999994</v>
          </cell>
          <cell r="P125">
            <v>246810.318</v>
          </cell>
        </row>
        <row r="126">
          <cell r="A126" t="str">
            <v>Illinois 2016</v>
          </cell>
          <cell r="B126" t="str">
            <v>Illinois</v>
          </cell>
          <cell r="C126">
            <v>2016</v>
          </cell>
          <cell r="D126">
            <v>12858632</v>
          </cell>
          <cell r="E126">
            <v>6311147</v>
          </cell>
          <cell r="F126">
            <v>6547485</v>
          </cell>
          <cell r="G126">
            <v>790068.90799999994</v>
          </cell>
          <cell r="H126">
            <v>1677065.0480000002</v>
          </cell>
          <cell r="I126">
            <v>1765652.693</v>
          </cell>
          <cell r="J126">
            <v>1774104.5019999999</v>
          </cell>
          <cell r="K126">
            <v>1669832.523</v>
          </cell>
          <cell r="L126">
            <v>1772172.6800000002</v>
          </cell>
          <cell r="M126">
            <v>1620208.7930000001</v>
          </cell>
          <cell r="N126">
            <v>1004440.187</v>
          </cell>
          <cell r="O126">
            <v>535155.03799999994</v>
          </cell>
          <cell r="P126">
            <v>246756.52200000003</v>
          </cell>
        </row>
        <row r="127">
          <cell r="A127" t="str">
            <v>Illinois 2017</v>
          </cell>
          <cell r="B127" t="str">
            <v>Illinois</v>
          </cell>
          <cell r="C127">
            <v>2017</v>
          </cell>
          <cell r="D127">
            <v>13030989</v>
          </cell>
          <cell r="E127">
            <v>6399380</v>
          </cell>
          <cell r="F127">
            <v>6631609</v>
          </cell>
          <cell r="G127">
            <v>796749</v>
          </cell>
          <cell r="H127">
            <v>1681593</v>
          </cell>
          <cell r="I127">
            <v>1770125</v>
          </cell>
          <cell r="J127">
            <v>1805074</v>
          </cell>
          <cell r="K127">
            <v>1683736</v>
          </cell>
          <cell r="L127">
            <v>1762858</v>
          </cell>
          <cell r="M127">
            <v>1659375</v>
          </cell>
          <cell r="N127">
            <v>1062651</v>
          </cell>
          <cell r="O127">
            <v>556719</v>
          </cell>
          <cell r="P127">
            <v>252109</v>
          </cell>
        </row>
        <row r="128">
          <cell r="A128" t="str">
            <v>Indiana 2009</v>
          </cell>
          <cell r="B128" t="str">
            <v>Indiana</v>
          </cell>
          <cell r="C128">
            <v>2009</v>
          </cell>
          <cell r="D128">
            <v>6401961</v>
          </cell>
          <cell r="E128">
            <v>3150326</v>
          </cell>
          <cell r="F128">
            <v>3251635</v>
          </cell>
          <cell r="G128">
            <v>445484.03899999999</v>
          </cell>
          <cell r="H128">
            <v>880407.47800000024</v>
          </cell>
          <cell r="I128">
            <v>916661.60700000008</v>
          </cell>
          <cell r="J128">
            <v>833692.16899999999</v>
          </cell>
          <cell r="K128">
            <v>886763.31999999983</v>
          </cell>
          <cell r="L128">
            <v>933523.06500000018</v>
          </cell>
          <cell r="M128">
            <v>694889.69799999997</v>
          </cell>
          <cell r="N128">
            <v>416763.57300000003</v>
          </cell>
          <cell r="O128">
            <v>280877.46900000004</v>
          </cell>
          <cell r="P128">
            <v>109598.07299999999</v>
          </cell>
        </row>
        <row r="129">
          <cell r="A129" t="str">
            <v>Indiana 2010</v>
          </cell>
          <cell r="B129" t="str">
            <v>Indiana</v>
          </cell>
          <cell r="C129">
            <v>2010</v>
          </cell>
          <cell r="D129">
            <v>6481765</v>
          </cell>
          <cell r="E129">
            <v>3187355</v>
          </cell>
          <cell r="F129">
            <v>3294410</v>
          </cell>
          <cell r="G129">
            <v>438409.83199999999</v>
          </cell>
          <cell r="H129">
            <v>901705.74999999977</v>
          </cell>
          <cell r="I129">
            <v>933794.42099999997</v>
          </cell>
          <cell r="J129">
            <v>829369.94000000029</v>
          </cell>
          <cell r="K129">
            <v>876615.32399999979</v>
          </cell>
          <cell r="L129">
            <v>947511.21699999995</v>
          </cell>
          <cell r="M129">
            <v>730096.92200000002</v>
          </cell>
          <cell r="N129">
            <v>434372.40200000006</v>
          </cell>
          <cell r="O129">
            <v>281983.99000000005</v>
          </cell>
          <cell r="P129">
            <v>108963.40199999999</v>
          </cell>
        </row>
        <row r="130">
          <cell r="A130" t="str">
            <v>Indiana 2011</v>
          </cell>
          <cell r="B130" t="str">
            <v>Indiana</v>
          </cell>
          <cell r="C130">
            <v>2011</v>
          </cell>
          <cell r="D130">
            <v>6258004</v>
          </cell>
          <cell r="E130">
            <v>3077533</v>
          </cell>
          <cell r="F130">
            <v>3180471</v>
          </cell>
          <cell r="G130">
            <v>421952.53600000002</v>
          </cell>
          <cell r="H130">
            <v>865214.68499999994</v>
          </cell>
          <cell r="I130">
            <v>904038.26299999992</v>
          </cell>
          <cell r="J130">
            <v>803250.14300000016</v>
          </cell>
          <cell r="K130">
            <v>828416.52400000021</v>
          </cell>
          <cell r="L130">
            <v>910538.80700000003</v>
          </cell>
          <cell r="M130">
            <v>725267.679</v>
          </cell>
          <cell r="N130">
            <v>425792.96900000004</v>
          </cell>
          <cell r="O130">
            <v>268978.83299999998</v>
          </cell>
          <cell r="P130">
            <v>106506.72299999998</v>
          </cell>
        </row>
        <row r="131">
          <cell r="A131" t="str">
            <v>Indiana 2012</v>
          </cell>
          <cell r="B131" t="str">
            <v>Indiana</v>
          </cell>
          <cell r="C131">
            <v>2012</v>
          </cell>
          <cell r="D131">
            <v>6524394</v>
          </cell>
          <cell r="E131">
            <v>3211208</v>
          </cell>
          <cell r="F131">
            <v>3313186</v>
          </cell>
          <cell r="G131">
            <v>433364.79300000006</v>
          </cell>
          <cell r="H131">
            <v>895853.04499999993</v>
          </cell>
          <cell r="I131">
            <v>937277.76699999999</v>
          </cell>
          <cell r="J131">
            <v>833144.76199999987</v>
          </cell>
          <cell r="K131">
            <v>846372.78599999996</v>
          </cell>
          <cell r="L131">
            <v>941507.91299999983</v>
          </cell>
          <cell r="M131">
            <v>777406.27899999986</v>
          </cell>
          <cell r="N131">
            <v>462373.94000000006</v>
          </cell>
          <cell r="O131">
            <v>281626.21399999998</v>
          </cell>
          <cell r="P131">
            <v>113917.69999999997</v>
          </cell>
        </row>
        <row r="132">
          <cell r="A132" t="str">
            <v>Indiana 2013</v>
          </cell>
          <cell r="B132" t="str">
            <v>Indiana</v>
          </cell>
          <cell r="C132">
            <v>2013</v>
          </cell>
          <cell r="D132">
            <v>6566223</v>
          </cell>
          <cell r="E132">
            <v>3232304</v>
          </cell>
          <cell r="F132">
            <v>3333919</v>
          </cell>
          <cell r="G132">
            <v>432238.38300000003</v>
          </cell>
          <cell r="H132">
            <v>905048.11699999985</v>
          </cell>
          <cell r="I132">
            <v>940396.40500000003</v>
          </cell>
          <cell r="J132">
            <v>841070.86</v>
          </cell>
          <cell r="K132">
            <v>842580.99799999991</v>
          </cell>
          <cell r="L132">
            <v>936246.79099999997</v>
          </cell>
          <cell r="M132">
            <v>801339.71400000004</v>
          </cell>
          <cell r="N132">
            <v>475461.82000000007</v>
          </cell>
          <cell r="O132">
            <v>276490.31199999998</v>
          </cell>
          <cell r="P132">
            <v>117880.465</v>
          </cell>
        </row>
        <row r="133">
          <cell r="A133" t="str">
            <v>Indiana 2014</v>
          </cell>
          <cell r="B133" t="str">
            <v>Indiana</v>
          </cell>
          <cell r="C133">
            <v>2014</v>
          </cell>
          <cell r="D133">
            <v>6372916</v>
          </cell>
          <cell r="E133">
            <v>3134765</v>
          </cell>
          <cell r="F133">
            <v>3238151</v>
          </cell>
          <cell r="G133">
            <v>414555.74900000001</v>
          </cell>
          <cell r="H133">
            <v>871886.13900000008</v>
          </cell>
          <cell r="I133">
            <v>912987.75300000003</v>
          </cell>
          <cell r="J133">
            <v>815604.92200000002</v>
          </cell>
          <cell r="K133">
            <v>809099.40800000005</v>
          </cell>
          <cell r="L133">
            <v>891635.68699999992</v>
          </cell>
          <cell r="M133">
            <v>789339.071</v>
          </cell>
          <cell r="N133">
            <v>479407.09299999999</v>
          </cell>
          <cell r="O133">
            <v>269532.28200000001</v>
          </cell>
          <cell r="P133">
            <v>117989.351</v>
          </cell>
        </row>
        <row r="134">
          <cell r="A134" t="str">
            <v>Indiana 2015</v>
          </cell>
          <cell r="B134" t="str">
            <v>Indiana</v>
          </cell>
          <cell r="C134">
            <v>2015</v>
          </cell>
          <cell r="D134">
            <v>6539401</v>
          </cell>
          <cell r="E134">
            <v>3217583</v>
          </cell>
          <cell r="F134">
            <v>3321818</v>
          </cell>
          <cell r="G134">
            <v>417307.39300000004</v>
          </cell>
          <cell r="H134">
            <v>886905.64199999976</v>
          </cell>
          <cell r="I134">
            <v>932692.18500000006</v>
          </cell>
          <cell r="J134">
            <v>840201.98099999991</v>
          </cell>
          <cell r="K134">
            <v>825370.87899999996</v>
          </cell>
          <cell r="L134">
            <v>900074.82199999993</v>
          </cell>
          <cell r="M134">
            <v>826076.70700000005</v>
          </cell>
          <cell r="N134">
            <v>514590.47200000001</v>
          </cell>
          <cell r="O134">
            <v>276055.10800000001</v>
          </cell>
          <cell r="P134">
            <v>120984.08499999996</v>
          </cell>
        </row>
        <row r="135">
          <cell r="A135" t="str">
            <v>Indiana 2016</v>
          </cell>
          <cell r="B135" t="str">
            <v>Indiana</v>
          </cell>
          <cell r="C135">
            <v>2016</v>
          </cell>
          <cell r="D135">
            <v>6685870</v>
          </cell>
          <cell r="E135">
            <v>3291713</v>
          </cell>
          <cell r="F135">
            <v>3394157</v>
          </cell>
          <cell r="G135">
            <v>429570.89</v>
          </cell>
          <cell r="H135">
            <v>905272.04399999988</v>
          </cell>
          <cell r="I135">
            <v>953548.0780000001</v>
          </cell>
          <cell r="J135">
            <v>861193.03099999996</v>
          </cell>
          <cell r="K135">
            <v>829666.72700000007</v>
          </cell>
          <cell r="L135">
            <v>897804.91099999996</v>
          </cell>
          <cell r="M135">
            <v>851302.17999999993</v>
          </cell>
          <cell r="N135">
            <v>544931.18799999985</v>
          </cell>
          <cell r="O135">
            <v>286426.09500000003</v>
          </cell>
          <cell r="P135">
            <v>125731.03900000005</v>
          </cell>
        </row>
        <row r="136">
          <cell r="A136" t="str">
            <v>Indiana 2017</v>
          </cell>
          <cell r="B136" t="str">
            <v>Indiana</v>
          </cell>
          <cell r="C136">
            <v>2017</v>
          </cell>
          <cell r="D136">
            <v>6761818</v>
          </cell>
          <cell r="E136">
            <v>3333366</v>
          </cell>
          <cell r="F136">
            <v>3428452</v>
          </cell>
          <cell r="G136">
            <v>426094</v>
          </cell>
          <cell r="H136">
            <v>901295</v>
          </cell>
          <cell r="I136">
            <v>964868</v>
          </cell>
          <cell r="J136">
            <v>867615</v>
          </cell>
          <cell r="K136">
            <v>837078</v>
          </cell>
          <cell r="L136">
            <v>893061</v>
          </cell>
          <cell r="M136">
            <v>872338</v>
          </cell>
          <cell r="N136">
            <v>575878</v>
          </cell>
          <cell r="O136">
            <v>292902</v>
          </cell>
          <cell r="P136">
            <v>130689</v>
          </cell>
        </row>
        <row r="137">
          <cell r="A137" t="str">
            <v>Iowa 2009</v>
          </cell>
          <cell r="B137" t="str">
            <v>Iowa</v>
          </cell>
          <cell r="C137">
            <v>2009</v>
          </cell>
          <cell r="D137">
            <v>2972825</v>
          </cell>
          <cell r="E137">
            <v>1465634</v>
          </cell>
          <cell r="F137">
            <v>1507191</v>
          </cell>
          <cell r="G137">
            <v>196545.049</v>
          </cell>
          <cell r="H137">
            <v>385311.25600000005</v>
          </cell>
          <cell r="I137">
            <v>446171.63400000002</v>
          </cell>
          <cell r="J137">
            <v>354216.826</v>
          </cell>
          <cell r="K137">
            <v>385067.09400000004</v>
          </cell>
          <cell r="L137">
            <v>437434.56499999989</v>
          </cell>
          <cell r="M137">
            <v>330397.81699999998</v>
          </cell>
          <cell r="N137">
            <v>209369.71100000001</v>
          </cell>
          <cell r="O137">
            <v>156828.28200000001</v>
          </cell>
          <cell r="P137">
            <v>70791.900000000009</v>
          </cell>
        </row>
        <row r="138">
          <cell r="A138" t="str">
            <v>Iowa 2010</v>
          </cell>
          <cell r="B138" t="str">
            <v>Iowa</v>
          </cell>
          <cell r="C138">
            <v>2010</v>
          </cell>
          <cell r="D138">
            <v>2995769</v>
          </cell>
          <cell r="E138">
            <v>1478819</v>
          </cell>
          <cell r="F138">
            <v>1516950</v>
          </cell>
          <cell r="G138">
            <v>196477.15599999999</v>
          </cell>
          <cell r="H138">
            <v>395437.03700000001</v>
          </cell>
          <cell r="I138">
            <v>433378.59100000001</v>
          </cell>
          <cell r="J138">
            <v>366562.55499999993</v>
          </cell>
          <cell r="K138">
            <v>376342.14499999996</v>
          </cell>
          <cell r="L138">
            <v>437033.4059999999</v>
          </cell>
          <cell r="M138">
            <v>347935.12499999994</v>
          </cell>
          <cell r="N138">
            <v>216771.86199999999</v>
          </cell>
          <cell r="O138">
            <v>155978.04400000002</v>
          </cell>
          <cell r="P138">
            <v>69943.637000000002</v>
          </cell>
        </row>
        <row r="139">
          <cell r="A139" t="str">
            <v>Iowa 2011</v>
          </cell>
          <cell r="B139" t="str">
            <v>Iowa</v>
          </cell>
          <cell r="C139">
            <v>2011</v>
          </cell>
          <cell r="D139">
            <v>2980619</v>
          </cell>
          <cell r="E139">
            <v>1474771</v>
          </cell>
          <cell r="F139">
            <v>1505848</v>
          </cell>
          <cell r="G139">
            <v>196208.91700000002</v>
          </cell>
          <cell r="H139">
            <v>392874.55099999998</v>
          </cell>
          <cell r="I139">
            <v>426937.18799999997</v>
          </cell>
          <cell r="J139">
            <v>372356.07299999997</v>
          </cell>
          <cell r="K139">
            <v>366683.73099999991</v>
          </cell>
          <cell r="L139">
            <v>429855.25</v>
          </cell>
          <cell r="M139">
            <v>356420.24</v>
          </cell>
          <cell r="N139">
            <v>217030.663</v>
          </cell>
          <cell r="O139">
            <v>152107.80099999998</v>
          </cell>
          <cell r="P139">
            <v>69504.781000000017</v>
          </cell>
        </row>
        <row r="140">
          <cell r="A140" t="str">
            <v>Iowa 2012</v>
          </cell>
          <cell r="B140" t="str">
            <v>Iowa</v>
          </cell>
          <cell r="C140">
            <v>2012</v>
          </cell>
          <cell r="D140">
            <v>3164320</v>
          </cell>
          <cell r="E140">
            <v>1567209</v>
          </cell>
          <cell r="F140">
            <v>1597111</v>
          </cell>
          <cell r="G140">
            <v>208249.84</v>
          </cell>
          <cell r="H140">
            <v>420446.304</v>
          </cell>
          <cell r="I140">
            <v>449556.32800000004</v>
          </cell>
          <cell r="J140">
            <v>397448.87999999995</v>
          </cell>
          <cell r="K140">
            <v>381721.74600000004</v>
          </cell>
          <cell r="L140">
            <v>450448.69199999998</v>
          </cell>
          <cell r="M140">
            <v>386394.30200000003</v>
          </cell>
          <cell r="N140">
            <v>235372.25</v>
          </cell>
          <cell r="O140">
            <v>159132.443</v>
          </cell>
          <cell r="P140">
            <v>74450.805999999997</v>
          </cell>
        </row>
        <row r="141">
          <cell r="A141" t="str">
            <v>Iowa 2013</v>
          </cell>
          <cell r="B141" t="str">
            <v>Iowa</v>
          </cell>
          <cell r="C141">
            <v>2013</v>
          </cell>
          <cell r="D141">
            <v>3011954</v>
          </cell>
          <cell r="E141">
            <v>1491426</v>
          </cell>
          <cell r="F141">
            <v>1520528</v>
          </cell>
          <cell r="G141">
            <v>194561.57500000001</v>
          </cell>
          <cell r="H141">
            <v>396689.73500000004</v>
          </cell>
          <cell r="I141">
            <v>429965.22900000005</v>
          </cell>
          <cell r="J141">
            <v>381909.50800000003</v>
          </cell>
          <cell r="K141">
            <v>358733.60500000004</v>
          </cell>
          <cell r="L141">
            <v>421324.58199999999</v>
          </cell>
          <cell r="M141">
            <v>379761.04400000005</v>
          </cell>
          <cell r="N141">
            <v>228196.97600000002</v>
          </cell>
          <cell r="O141">
            <v>148200.29199999999</v>
          </cell>
          <cell r="P141">
            <v>71744.418000000005</v>
          </cell>
        </row>
        <row r="142">
          <cell r="A142" t="str">
            <v>Iowa 2014</v>
          </cell>
          <cell r="B142" t="str">
            <v>Iowa</v>
          </cell>
          <cell r="C142">
            <v>2014</v>
          </cell>
          <cell r="D142">
            <v>2996688</v>
          </cell>
          <cell r="E142">
            <v>1485106</v>
          </cell>
          <cell r="F142">
            <v>1511582</v>
          </cell>
          <cell r="G142">
            <v>191773.69099999993</v>
          </cell>
          <cell r="H142">
            <v>395262.91399999999</v>
          </cell>
          <cell r="I142">
            <v>429241.93700000003</v>
          </cell>
          <cell r="J142">
            <v>380821.78400000004</v>
          </cell>
          <cell r="K142">
            <v>355295.74599999993</v>
          </cell>
          <cell r="L142">
            <v>410956.18299999996</v>
          </cell>
          <cell r="M142">
            <v>382052.53400000004</v>
          </cell>
          <cell r="N142">
            <v>234746.86000000002</v>
          </cell>
          <cell r="O142">
            <v>146262.36800000002</v>
          </cell>
          <cell r="P142">
            <v>70042.718000000008</v>
          </cell>
        </row>
        <row r="143">
          <cell r="A143" t="str">
            <v>Iowa 2015</v>
          </cell>
          <cell r="B143" t="str">
            <v>Iowa</v>
          </cell>
          <cell r="C143">
            <v>2015</v>
          </cell>
          <cell r="D143">
            <v>3310134</v>
          </cell>
          <cell r="E143">
            <v>1647731</v>
          </cell>
          <cell r="F143">
            <v>1662403</v>
          </cell>
          <cell r="G143">
            <v>209456.43899999998</v>
          </cell>
          <cell r="H143">
            <v>434931.38100000005</v>
          </cell>
          <cell r="I143">
            <v>470774.63500000007</v>
          </cell>
          <cell r="J143">
            <v>416696.48699999996</v>
          </cell>
          <cell r="K143">
            <v>388664.33</v>
          </cell>
          <cell r="L143">
            <v>443784.55200000008</v>
          </cell>
          <cell r="M143">
            <v>430887.48499999987</v>
          </cell>
          <cell r="N143">
            <v>272776.141</v>
          </cell>
          <cell r="O143">
            <v>162675.72099999999</v>
          </cell>
          <cell r="P143">
            <v>79012.639999999985</v>
          </cell>
        </row>
        <row r="144">
          <cell r="A144" t="str">
            <v>Iowa 2016</v>
          </cell>
          <cell r="B144" t="str">
            <v>Iowa</v>
          </cell>
          <cell r="C144">
            <v>2016</v>
          </cell>
          <cell r="D144">
            <v>3128608</v>
          </cell>
          <cell r="E144">
            <v>1555408</v>
          </cell>
          <cell r="F144">
            <v>1573200</v>
          </cell>
          <cell r="G144">
            <v>198341.52500000002</v>
          </cell>
          <cell r="H144">
            <v>410099.75699999998</v>
          </cell>
          <cell r="I144">
            <v>448075.01500000001</v>
          </cell>
          <cell r="J144">
            <v>398816.23699999996</v>
          </cell>
          <cell r="K144">
            <v>371842.93800000002</v>
          </cell>
          <cell r="L144">
            <v>410782.04800000001</v>
          </cell>
          <cell r="M144">
            <v>404557.88200000004</v>
          </cell>
          <cell r="N144">
            <v>264480.04499999993</v>
          </cell>
          <cell r="O144">
            <v>149108.43899999998</v>
          </cell>
          <cell r="P144">
            <v>72795.012000000002</v>
          </cell>
        </row>
        <row r="145">
          <cell r="A145" t="str">
            <v>Iowa 2017</v>
          </cell>
          <cell r="B145" t="str">
            <v>Iowa</v>
          </cell>
          <cell r="C145">
            <v>2017</v>
          </cell>
          <cell r="D145">
            <v>3049856</v>
          </cell>
          <cell r="E145">
            <v>1513237</v>
          </cell>
          <cell r="F145">
            <v>1536619</v>
          </cell>
          <cell r="G145">
            <v>191405</v>
          </cell>
          <cell r="H145">
            <v>400015</v>
          </cell>
          <cell r="I145">
            <v>435360</v>
          </cell>
          <cell r="J145">
            <v>385969</v>
          </cell>
          <cell r="K145">
            <v>361612</v>
          </cell>
          <cell r="L145">
            <v>391737</v>
          </cell>
          <cell r="M145">
            <v>397796</v>
          </cell>
          <cell r="N145">
            <v>267489</v>
          </cell>
          <cell r="O145">
            <v>147532</v>
          </cell>
          <cell r="P145">
            <v>70941</v>
          </cell>
        </row>
        <row r="146">
          <cell r="A146" t="str">
            <v>Kansas 2009</v>
          </cell>
          <cell r="B146" t="str">
            <v>Kansas</v>
          </cell>
          <cell r="C146">
            <v>2009</v>
          </cell>
          <cell r="D146">
            <v>2793990</v>
          </cell>
          <cell r="E146">
            <v>1384487</v>
          </cell>
          <cell r="F146">
            <v>1409503</v>
          </cell>
          <cell r="G146">
            <v>199682.44399999999</v>
          </cell>
          <cell r="H146">
            <v>382518.67200000002</v>
          </cell>
          <cell r="I146">
            <v>424345.70500000007</v>
          </cell>
          <cell r="J146">
            <v>356724.946</v>
          </cell>
          <cell r="K146">
            <v>364706.71600000001</v>
          </cell>
          <cell r="L146">
            <v>405239.97599999991</v>
          </cell>
          <cell r="M146">
            <v>296771.48100000003</v>
          </cell>
          <cell r="N146">
            <v>177198.84899999999</v>
          </cell>
          <cell r="O146">
            <v>127583.26800000001</v>
          </cell>
          <cell r="P146">
            <v>58394.080000000002</v>
          </cell>
        </row>
        <row r="147">
          <cell r="A147" t="str">
            <v>Kansas 2010</v>
          </cell>
          <cell r="B147" t="str">
            <v>Kansas</v>
          </cell>
          <cell r="C147">
            <v>2010</v>
          </cell>
          <cell r="D147">
            <v>2740733</v>
          </cell>
          <cell r="E147">
            <v>1357291</v>
          </cell>
          <cell r="F147">
            <v>1383442</v>
          </cell>
          <cell r="G147">
            <v>193762.15599999999</v>
          </cell>
          <cell r="H147">
            <v>384899.18200000003</v>
          </cell>
          <cell r="I147">
            <v>402472.03099999996</v>
          </cell>
          <cell r="J147">
            <v>352309.53200000001</v>
          </cell>
          <cell r="K147">
            <v>349124.95199999999</v>
          </cell>
          <cell r="L147">
            <v>397925.42399999994</v>
          </cell>
          <cell r="M147">
            <v>302521.44099999999</v>
          </cell>
          <cell r="N147">
            <v>177286.66799999998</v>
          </cell>
          <cell r="O147">
            <v>124214.10199999998</v>
          </cell>
          <cell r="P147">
            <v>56436.769</v>
          </cell>
        </row>
        <row r="148">
          <cell r="A148" t="str">
            <v>Kansas 2011</v>
          </cell>
          <cell r="B148" t="str">
            <v>Kansas</v>
          </cell>
          <cell r="C148">
            <v>2011</v>
          </cell>
          <cell r="D148">
            <v>2931206</v>
          </cell>
          <cell r="E148">
            <v>1454870</v>
          </cell>
          <cell r="F148">
            <v>1476336</v>
          </cell>
          <cell r="G148">
            <v>207083.78400000001</v>
          </cell>
          <cell r="H148">
            <v>411613.28399999999</v>
          </cell>
          <cell r="I148">
            <v>421759.66800000006</v>
          </cell>
          <cell r="J148">
            <v>382132.18700000003</v>
          </cell>
          <cell r="K148">
            <v>368739.48600000003</v>
          </cell>
          <cell r="L148">
            <v>420958.05899999989</v>
          </cell>
          <cell r="M148">
            <v>334204.94399999996</v>
          </cell>
          <cell r="N148">
            <v>193854.83600000001</v>
          </cell>
          <cell r="O148">
            <v>130898.80800000002</v>
          </cell>
          <cell r="P148">
            <v>59436.115999999995</v>
          </cell>
        </row>
        <row r="149">
          <cell r="A149" t="str">
            <v>Kansas 2012</v>
          </cell>
          <cell r="B149" t="str">
            <v>Kansas</v>
          </cell>
          <cell r="C149">
            <v>2012</v>
          </cell>
          <cell r="D149">
            <v>2925322</v>
          </cell>
          <cell r="E149">
            <v>1452860</v>
          </cell>
          <cell r="F149">
            <v>1472462</v>
          </cell>
          <cell r="G149">
            <v>207028.12000000002</v>
          </cell>
          <cell r="H149">
            <v>409590.11399999994</v>
          </cell>
          <cell r="I149">
            <v>419092.97500000009</v>
          </cell>
          <cell r="J149">
            <v>385686.723</v>
          </cell>
          <cell r="K149">
            <v>359191.42200000002</v>
          </cell>
          <cell r="L149">
            <v>413477.13799999998</v>
          </cell>
          <cell r="M149">
            <v>342591.45700000005</v>
          </cell>
          <cell r="N149">
            <v>199266.71800000002</v>
          </cell>
          <cell r="O149">
            <v>129872.90300000001</v>
          </cell>
          <cell r="P149">
            <v>60893.564999999995</v>
          </cell>
        </row>
        <row r="150">
          <cell r="A150" t="str">
            <v>Kansas 2013</v>
          </cell>
          <cell r="B150" t="str">
            <v>Kansas</v>
          </cell>
          <cell r="C150">
            <v>2013</v>
          </cell>
          <cell r="D150">
            <v>2873594</v>
          </cell>
          <cell r="E150">
            <v>1426897</v>
          </cell>
          <cell r="F150">
            <v>1446697</v>
          </cell>
          <cell r="G150">
            <v>200346.36600000001</v>
          </cell>
          <cell r="H150">
            <v>400119.29000000004</v>
          </cell>
          <cell r="I150">
            <v>409048.73800000001</v>
          </cell>
          <cell r="J150">
            <v>377907.43</v>
          </cell>
          <cell r="K150">
            <v>348038.326</v>
          </cell>
          <cell r="L150">
            <v>397165.06200000003</v>
          </cell>
          <cell r="M150">
            <v>348729.92800000001</v>
          </cell>
          <cell r="N150">
            <v>204743.98799999998</v>
          </cell>
          <cell r="O150">
            <v>126134.50700000001</v>
          </cell>
          <cell r="P150">
            <v>60436.243000000002</v>
          </cell>
        </row>
        <row r="151">
          <cell r="A151" t="str">
            <v>Kansas 2014</v>
          </cell>
          <cell r="B151" t="str">
            <v>Kansas</v>
          </cell>
          <cell r="C151">
            <v>2014</v>
          </cell>
          <cell r="D151">
            <v>2905975</v>
          </cell>
          <cell r="E151">
            <v>1443206</v>
          </cell>
          <cell r="F151">
            <v>1462769</v>
          </cell>
          <cell r="G151">
            <v>201800.66000000003</v>
          </cell>
          <cell r="H151">
            <v>403890.75300000003</v>
          </cell>
          <cell r="I151">
            <v>414748.12299999991</v>
          </cell>
          <cell r="J151">
            <v>385358.97400000005</v>
          </cell>
          <cell r="K151">
            <v>350575.47100000002</v>
          </cell>
          <cell r="L151">
            <v>391099.44200000004</v>
          </cell>
          <cell r="M151">
            <v>356701.49199999997</v>
          </cell>
          <cell r="N151">
            <v>212372.14700000003</v>
          </cell>
          <cell r="O151">
            <v>128891.50899999998</v>
          </cell>
          <cell r="P151">
            <v>60411.585999999996</v>
          </cell>
        </row>
        <row r="152">
          <cell r="A152" t="str">
            <v>Kansas 2015</v>
          </cell>
          <cell r="B152" t="str">
            <v>Kansas</v>
          </cell>
          <cell r="C152">
            <v>2015</v>
          </cell>
          <cell r="D152">
            <v>2985149</v>
          </cell>
          <cell r="E152">
            <v>1487628</v>
          </cell>
          <cell r="F152">
            <v>1497521</v>
          </cell>
          <cell r="G152">
            <v>204158.94200000004</v>
          </cell>
          <cell r="H152">
            <v>414157.147</v>
          </cell>
          <cell r="I152">
            <v>428799.86100000015</v>
          </cell>
          <cell r="J152">
            <v>394319.32399999991</v>
          </cell>
          <cell r="K152">
            <v>357585.15600000002</v>
          </cell>
          <cell r="L152">
            <v>392629.95500000007</v>
          </cell>
          <cell r="M152">
            <v>372704.42200000002</v>
          </cell>
          <cell r="N152">
            <v>228016.27699999997</v>
          </cell>
          <cell r="O152">
            <v>131256.19200000001</v>
          </cell>
          <cell r="P152">
            <v>61826.797000000006</v>
          </cell>
        </row>
        <row r="153">
          <cell r="A153" t="str">
            <v>Kansas 2016</v>
          </cell>
          <cell r="B153" t="str">
            <v>Kansas</v>
          </cell>
          <cell r="C153">
            <v>2016</v>
          </cell>
          <cell r="D153">
            <v>2919733</v>
          </cell>
          <cell r="E153">
            <v>1455157</v>
          </cell>
          <cell r="F153">
            <v>1464576</v>
          </cell>
          <cell r="G153">
            <v>198605.986</v>
          </cell>
          <cell r="H153">
            <v>404951.08299999998</v>
          </cell>
          <cell r="I153">
            <v>421191.16899999994</v>
          </cell>
          <cell r="J153">
            <v>387819.07199999999</v>
          </cell>
          <cell r="K153">
            <v>350489.97299999994</v>
          </cell>
          <cell r="L153">
            <v>374181.57599999994</v>
          </cell>
          <cell r="M153">
            <v>366284.67499999999</v>
          </cell>
          <cell r="N153">
            <v>229051.87000000005</v>
          </cell>
          <cell r="O153">
            <v>128392.54599999999</v>
          </cell>
          <cell r="P153">
            <v>60522.724999999991</v>
          </cell>
        </row>
        <row r="154">
          <cell r="A154" t="str">
            <v>Kansas 2017</v>
          </cell>
          <cell r="B154" t="str">
            <v>Kansas</v>
          </cell>
          <cell r="C154">
            <v>2017</v>
          </cell>
          <cell r="D154">
            <v>2961871</v>
          </cell>
          <cell r="E154">
            <v>1473796</v>
          </cell>
          <cell r="F154">
            <v>1488075</v>
          </cell>
          <cell r="G154">
            <v>198426</v>
          </cell>
          <cell r="H154">
            <v>406807</v>
          </cell>
          <cell r="I154">
            <v>424595</v>
          </cell>
          <cell r="J154">
            <v>391988</v>
          </cell>
          <cell r="K154">
            <v>355782</v>
          </cell>
          <cell r="L154">
            <v>367532</v>
          </cell>
          <cell r="M154">
            <v>375481</v>
          </cell>
          <cell r="N154">
            <v>245295</v>
          </cell>
          <cell r="O154">
            <v>132767</v>
          </cell>
          <cell r="P154">
            <v>63198</v>
          </cell>
        </row>
        <row r="155">
          <cell r="A155" t="str">
            <v>Kentucky 2009</v>
          </cell>
          <cell r="B155" t="str">
            <v>Kentucky</v>
          </cell>
          <cell r="C155">
            <v>2009</v>
          </cell>
          <cell r="D155">
            <v>4318288</v>
          </cell>
          <cell r="E155">
            <v>2116707</v>
          </cell>
          <cell r="F155">
            <v>2201581</v>
          </cell>
          <cell r="G155">
            <v>287840.01</v>
          </cell>
          <cell r="H155">
            <v>561256.86699999997</v>
          </cell>
          <cell r="I155">
            <v>597625.59700000007</v>
          </cell>
          <cell r="J155">
            <v>573791.56199999992</v>
          </cell>
          <cell r="K155">
            <v>609478.04499999993</v>
          </cell>
          <cell r="L155">
            <v>634678.84300000011</v>
          </cell>
          <cell r="M155">
            <v>493837.821</v>
          </cell>
          <cell r="N155">
            <v>302695.00699999998</v>
          </cell>
          <cell r="O155">
            <v>187921.90000000002</v>
          </cell>
          <cell r="P155">
            <v>68738.398000000001</v>
          </cell>
        </row>
        <row r="156">
          <cell r="A156" t="str">
            <v>Kentucky 2010</v>
          </cell>
          <cell r="B156" t="str">
            <v>Kentucky</v>
          </cell>
          <cell r="C156">
            <v>2010</v>
          </cell>
          <cell r="D156">
            <v>4178330</v>
          </cell>
          <cell r="E156">
            <v>2056409</v>
          </cell>
          <cell r="F156">
            <v>2121921</v>
          </cell>
          <cell r="G156">
            <v>271305.69099999999</v>
          </cell>
          <cell r="H156">
            <v>548657.39300000004</v>
          </cell>
          <cell r="I156">
            <v>572587.48899999983</v>
          </cell>
          <cell r="J156">
            <v>547258.21900000016</v>
          </cell>
          <cell r="K156">
            <v>577546.32300000009</v>
          </cell>
          <cell r="L156">
            <v>618410.10099999967</v>
          </cell>
          <cell r="M156">
            <v>494926.96100000001</v>
          </cell>
          <cell r="N156">
            <v>301594.60000000003</v>
          </cell>
          <cell r="O156">
            <v>178447.00000000003</v>
          </cell>
          <cell r="P156">
            <v>67738.23</v>
          </cell>
        </row>
        <row r="157">
          <cell r="A157" t="str">
            <v>Kentucky 2011</v>
          </cell>
          <cell r="B157" t="str">
            <v>Kentucky</v>
          </cell>
          <cell r="C157">
            <v>2011</v>
          </cell>
          <cell r="D157">
            <v>4295103</v>
          </cell>
          <cell r="E157">
            <v>2111391</v>
          </cell>
          <cell r="F157">
            <v>2183712</v>
          </cell>
          <cell r="G157">
            <v>277795.505</v>
          </cell>
          <cell r="H157">
            <v>564397.576</v>
          </cell>
          <cell r="I157">
            <v>579326.39299999992</v>
          </cell>
          <cell r="J157">
            <v>556852.51600000006</v>
          </cell>
          <cell r="K157">
            <v>583258.1939999999</v>
          </cell>
          <cell r="L157">
            <v>635144.38900000008</v>
          </cell>
          <cell r="M157">
            <v>525967.73100000003</v>
          </cell>
          <cell r="N157">
            <v>319607.02600000007</v>
          </cell>
          <cell r="O157">
            <v>182548.33100000001</v>
          </cell>
          <cell r="P157">
            <v>71539.25</v>
          </cell>
        </row>
        <row r="158">
          <cell r="A158" t="str">
            <v>Kentucky 2012</v>
          </cell>
          <cell r="B158" t="str">
            <v>Kentucky</v>
          </cell>
          <cell r="C158">
            <v>2012</v>
          </cell>
          <cell r="D158">
            <v>4353333</v>
          </cell>
          <cell r="E158">
            <v>2140581</v>
          </cell>
          <cell r="F158">
            <v>2212752</v>
          </cell>
          <cell r="G158">
            <v>280983.54500000004</v>
          </cell>
          <cell r="H158">
            <v>569887.9659999999</v>
          </cell>
          <cell r="I158">
            <v>590115.83299999987</v>
          </cell>
          <cell r="J158">
            <v>562860.15700000012</v>
          </cell>
          <cell r="K158">
            <v>579350.91400000022</v>
          </cell>
          <cell r="L158">
            <v>637822.54099999997</v>
          </cell>
          <cell r="M158">
            <v>541909.84899999993</v>
          </cell>
          <cell r="N158">
            <v>333015.33099999995</v>
          </cell>
          <cell r="O158">
            <v>184957.26199999993</v>
          </cell>
          <cell r="P158">
            <v>72127.642000000007</v>
          </cell>
        </row>
        <row r="159">
          <cell r="A159" t="str">
            <v>Kentucky 2013</v>
          </cell>
          <cell r="B159" t="str">
            <v>Kentucky</v>
          </cell>
          <cell r="C159">
            <v>2013</v>
          </cell>
          <cell r="D159">
            <v>4383424</v>
          </cell>
          <cell r="E159">
            <v>2156635</v>
          </cell>
          <cell r="F159">
            <v>2226789</v>
          </cell>
          <cell r="G159">
            <v>281101.17299999995</v>
          </cell>
          <cell r="H159">
            <v>572716.29700000002</v>
          </cell>
          <cell r="I159">
            <v>596220.01799999992</v>
          </cell>
          <cell r="J159">
            <v>568753.42099999997</v>
          </cell>
          <cell r="K159">
            <v>570817.07299999997</v>
          </cell>
          <cell r="L159">
            <v>633787.60800000001</v>
          </cell>
          <cell r="M159">
            <v>556968.54200000013</v>
          </cell>
          <cell r="N159">
            <v>344312.55600000016</v>
          </cell>
          <cell r="O159">
            <v>187049.63199999998</v>
          </cell>
          <cell r="P159">
            <v>73786.87000000001</v>
          </cell>
        </row>
        <row r="160">
          <cell r="A160" t="str">
            <v>Kentucky 2014</v>
          </cell>
          <cell r="B160" t="str">
            <v>Kentucky</v>
          </cell>
          <cell r="C160">
            <v>2014</v>
          </cell>
          <cell r="D160">
            <v>4391453</v>
          </cell>
          <cell r="E160">
            <v>2161539</v>
          </cell>
          <cell r="F160">
            <v>2229914</v>
          </cell>
          <cell r="G160">
            <v>277406.63200000004</v>
          </cell>
          <cell r="H160">
            <v>571694.69900000002</v>
          </cell>
          <cell r="I160">
            <v>597279.95499999996</v>
          </cell>
          <cell r="J160">
            <v>565845.80000000005</v>
          </cell>
          <cell r="K160">
            <v>565851.7790000001</v>
          </cell>
          <cell r="L160">
            <v>625679.93599999999</v>
          </cell>
          <cell r="M160">
            <v>566774.86899999995</v>
          </cell>
          <cell r="N160">
            <v>356500.41000000003</v>
          </cell>
          <cell r="O160">
            <v>189014.674</v>
          </cell>
          <cell r="P160">
            <v>75515.258000000002</v>
          </cell>
        </row>
        <row r="161">
          <cell r="A161" t="str">
            <v>Kentucky 2015</v>
          </cell>
          <cell r="B161" t="str">
            <v>Kentucky</v>
          </cell>
          <cell r="C161">
            <v>2015</v>
          </cell>
          <cell r="D161">
            <v>4777819</v>
          </cell>
          <cell r="E161">
            <v>2353834</v>
          </cell>
          <cell r="F161">
            <v>2423985</v>
          </cell>
          <cell r="G161">
            <v>300143.91800000006</v>
          </cell>
          <cell r="H161">
            <v>620188.94400000013</v>
          </cell>
          <cell r="I161">
            <v>651341.04999999981</v>
          </cell>
          <cell r="J161">
            <v>603993.29999999981</v>
          </cell>
          <cell r="K161">
            <v>605706.53599999996</v>
          </cell>
          <cell r="L161">
            <v>669337.23100000003</v>
          </cell>
          <cell r="M161">
            <v>625321.65500000003</v>
          </cell>
          <cell r="N161">
            <v>407760.81000000011</v>
          </cell>
          <cell r="O161">
            <v>209375.11100000003</v>
          </cell>
          <cell r="P161">
            <v>84151.071999999986</v>
          </cell>
        </row>
        <row r="162">
          <cell r="A162" t="str">
            <v>Kentucky 2016</v>
          </cell>
          <cell r="B162" t="str">
            <v>Kentucky</v>
          </cell>
          <cell r="C162">
            <v>2016</v>
          </cell>
          <cell r="D162">
            <v>4572329</v>
          </cell>
          <cell r="E162">
            <v>2257876</v>
          </cell>
          <cell r="F162">
            <v>2314453</v>
          </cell>
          <cell r="G162">
            <v>282408.42999999993</v>
          </cell>
          <cell r="H162">
            <v>585779.09600000014</v>
          </cell>
          <cell r="I162">
            <v>630362.9850000001</v>
          </cell>
          <cell r="J162">
            <v>586383.51899999997</v>
          </cell>
          <cell r="K162">
            <v>574373.86499999999</v>
          </cell>
          <cell r="L162">
            <v>627713.48900000006</v>
          </cell>
          <cell r="M162">
            <v>598034.94200000004</v>
          </cell>
          <cell r="N162">
            <v>401652.02899999986</v>
          </cell>
          <cell r="O162">
            <v>203674.41899999999</v>
          </cell>
          <cell r="P162">
            <v>81929.036999999997</v>
          </cell>
        </row>
        <row r="163">
          <cell r="A163" t="str">
            <v>Kentucky 2017</v>
          </cell>
          <cell r="B163" t="str">
            <v>Kentucky</v>
          </cell>
          <cell r="C163">
            <v>2017</v>
          </cell>
          <cell r="D163">
            <v>4501623</v>
          </cell>
          <cell r="E163">
            <v>2222706</v>
          </cell>
          <cell r="F163">
            <v>2278917</v>
          </cell>
          <cell r="G163">
            <v>277003</v>
          </cell>
          <cell r="H163">
            <v>578395</v>
          </cell>
          <cell r="I163">
            <v>606355</v>
          </cell>
          <cell r="J163">
            <v>578807</v>
          </cell>
          <cell r="K163">
            <v>562976</v>
          </cell>
          <cell r="L163">
            <v>609154</v>
          </cell>
          <cell r="M163">
            <v>594396</v>
          </cell>
          <cell r="N163">
            <v>408860</v>
          </cell>
          <cell r="O163">
            <v>204285</v>
          </cell>
          <cell r="P163">
            <v>81392</v>
          </cell>
        </row>
        <row r="164">
          <cell r="A164" t="str">
            <v>Louisiana 2009</v>
          </cell>
          <cell r="B164" t="str">
            <v>Louisiana</v>
          </cell>
          <cell r="C164">
            <v>2009</v>
          </cell>
          <cell r="D164">
            <v>4437074</v>
          </cell>
          <cell r="E164">
            <v>2158164</v>
          </cell>
          <cell r="F164">
            <v>2278910</v>
          </cell>
          <cell r="G164">
            <v>311787.08800000011</v>
          </cell>
          <cell r="H164">
            <v>612616.33200000005</v>
          </cell>
          <cell r="I164">
            <v>680955.34699999995</v>
          </cell>
          <cell r="J164">
            <v>587475.32799999998</v>
          </cell>
          <cell r="K164">
            <v>591230.99700000009</v>
          </cell>
          <cell r="L164">
            <v>638097.74800000014</v>
          </cell>
          <cell r="M164">
            <v>477651.12199999997</v>
          </cell>
          <cell r="N164">
            <v>288046.58799999999</v>
          </cell>
          <cell r="O164">
            <v>184258.136</v>
          </cell>
          <cell r="P164">
            <v>66061.202000000005</v>
          </cell>
        </row>
        <row r="165">
          <cell r="A165" t="str">
            <v>Louisiana 2010</v>
          </cell>
          <cell r="B165" t="str">
            <v>Louisiana</v>
          </cell>
          <cell r="C165">
            <v>2010</v>
          </cell>
          <cell r="D165">
            <v>4490871</v>
          </cell>
          <cell r="E165">
            <v>2195481</v>
          </cell>
          <cell r="F165">
            <v>2295390</v>
          </cell>
          <cell r="G165">
            <v>308414.14899999998</v>
          </cell>
          <cell r="H165">
            <v>614160.1399999999</v>
          </cell>
          <cell r="I165">
            <v>668465.34299999999</v>
          </cell>
          <cell r="J165">
            <v>596271.53300000005</v>
          </cell>
          <cell r="K165">
            <v>589867.83900000004</v>
          </cell>
          <cell r="L165">
            <v>656752.1129999999</v>
          </cell>
          <cell r="M165">
            <v>510176.82699999999</v>
          </cell>
          <cell r="N165">
            <v>302058.58199999999</v>
          </cell>
          <cell r="O165">
            <v>180695.00499999998</v>
          </cell>
          <cell r="P165">
            <v>64732.740999999995</v>
          </cell>
        </row>
        <row r="166">
          <cell r="A166" t="str">
            <v>Louisiana 2011</v>
          </cell>
          <cell r="B166" t="str">
            <v>Louisiana</v>
          </cell>
          <cell r="C166">
            <v>2011</v>
          </cell>
          <cell r="D166">
            <v>4539451</v>
          </cell>
          <cell r="E166">
            <v>2219481</v>
          </cell>
          <cell r="F166">
            <v>2319970</v>
          </cell>
          <cell r="G166">
            <v>314528.50699999998</v>
          </cell>
          <cell r="H166">
            <v>617509.75699999998</v>
          </cell>
          <cell r="I166">
            <v>672288.32199999993</v>
          </cell>
          <cell r="J166">
            <v>612941.64599999995</v>
          </cell>
          <cell r="K166">
            <v>578993.21299999999</v>
          </cell>
          <cell r="L166">
            <v>657513.40300000017</v>
          </cell>
          <cell r="M166">
            <v>527206.91200000001</v>
          </cell>
          <cell r="N166">
            <v>309800.55699999997</v>
          </cell>
          <cell r="O166">
            <v>181977.315</v>
          </cell>
          <cell r="P166">
            <v>67099.349000000002</v>
          </cell>
        </row>
        <row r="167">
          <cell r="A167" t="str">
            <v>Louisiana 2012</v>
          </cell>
          <cell r="B167" t="str">
            <v>Louisiana</v>
          </cell>
          <cell r="C167">
            <v>2012</v>
          </cell>
          <cell r="D167">
            <v>4722489</v>
          </cell>
          <cell r="E167">
            <v>2310993</v>
          </cell>
          <cell r="F167">
            <v>2411496</v>
          </cell>
          <cell r="G167">
            <v>323423.25800000003</v>
          </cell>
          <cell r="H167">
            <v>640213.15399999998</v>
          </cell>
          <cell r="I167">
            <v>688322.73200000008</v>
          </cell>
          <cell r="J167">
            <v>643724.83599999989</v>
          </cell>
          <cell r="K167">
            <v>595996.82100000011</v>
          </cell>
          <cell r="L167">
            <v>678075.04099999997</v>
          </cell>
          <cell r="M167">
            <v>562831.01399999997</v>
          </cell>
          <cell r="N167">
            <v>330837.16599999997</v>
          </cell>
          <cell r="O167">
            <v>188348.26799999995</v>
          </cell>
          <cell r="P167">
            <v>70663.903000000006</v>
          </cell>
        </row>
        <row r="168">
          <cell r="A168" t="str">
            <v>Louisiana 2013</v>
          </cell>
          <cell r="B168" t="str">
            <v>Louisiana</v>
          </cell>
          <cell r="C168">
            <v>2013</v>
          </cell>
          <cell r="D168">
            <v>4472031</v>
          </cell>
          <cell r="E168">
            <v>2186394</v>
          </cell>
          <cell r="F168">
            <v>2285637</v>
          </cell>
          <cell r="G168">
            <v>304855.06699999998</v>
          </cell>
          <cell r="H168">
            <v>602321.21100000013</v>
          </cell>
          <cell r="I168">
            <v>646775.96900000004</v>
          </cell>
          <cell r="J168">
            <v>625325.9929999999</v>
          </cell>
          <cell r="K168">
            <v>553248.03199999989</v>
          </cell>
          <cell r="L168">
            <v>627969.61800000013</v>
          </cell>
          <cell r="M168">
            <v>543455.56200000003</v>
          </cell>
          <cell r="N168">
            <v>321902.55900000001</v>
          </cell>
          <cell r="O168">
            <v>179778.56599999999</v>
          </cell>
          <cell r="P168">
            <v>67547.919000000009</v>
          </cell>
        </row>
        <row r="169">
          <cell r="A169" t="str">
            <v>Louisiana 2014</v>
          </cell>
          <cell r="B169" t="str">
            <v>Louisiana</v>
          </cell>
          <cell r="C169">
            <v>2014</v>
          </cell>
          <cell r="D169">
            <v>4714491</v>
          </cell>
          <cell r="E169">
            <v>2300907</v>
          </cell>
          <cell r="F169">
            <v>2413584</v>
          </cell>
          <cell r="G169">
            <v>314598.27600000001</v>
          </cell>
          <cell r="H169">
            <v>631068.60699999996</v>
          </cell>
          <cell r="I169">
            <v>671577.51700000011</v>
          </cell>
          <cell r="J169">
            <v>657621.42999999993</v>
          </cell>
          <cell r="K169">
            <v>579181.58900000004</v>
          </cell>
          <cell r="L169">
            <v>650460.17299999995</v>
          </cell>
          <cell r="M169">
            <v>586518.06300000008</v>
          </cell>
          <cell r="N169">
            <v>356156.15700000006</v>
          </cell>
          <cell r="O169">
            <v>193540.44899999996</v>
          </cell>
          <cell r="P169">
            <v>74512.044999999984</v>
          </cell>
        </row>
        <row r="170">
          <cell r="A170" t="str">
            <v>Louisiana 2015</v>
          </cell>
          <cell r="B170" t="str">
            <v>Louisiana</v>
          </cell>
          <cell r="C170">
            <v>2015</v>
          </cell>
          <cell r="D170">
            <v>4572767</v>
          </cell>
          <cell r="E170">
            <v>2232931</v>
          </cell>
          <cell r="F170">
            <v>2339836</v>
          </cell>
          <cell r="G170">
            <v>306051.16199999989</v>
          </cell>
          <cell r="H170">
            <v>611289.18399999989</v>
          </cell>
          <cell r="I170">
            <v>645802.44900000002</v>
          </cell>
          <cell r="J170">
            <v>645142.49400000006</v>
          </cell>
          <cell r="K170">
            <v>556146.72000000009</v>
          </cell>
          <cell r="L170">
            <v>614972.71800000011</v>
          </cell>
          <cell r="M170">
            <v>577402.14600000007</v>
          </cell>
          <cell r="N170">
            <v>354598.95699999999</v>
          </cell>
          <cell r="O170">
            <v>186712.74499999997</v>
          </cell>
          <cell r="P170">
            <v>72344.499000000011</v>
          </cell>
        </row>
        <row r="171">
          <cell r="A171" t="str">
            <v>Louisiana 2016</v>
          </cell>
          <cell r="B171" t="str">
            <v>Louisiana</v>
          </cell>
          <cell r="C171">
            <v>2016</v>
          </cell>
          <cell r="D171">
            <v>4956698</v>
          </cell>
          <cell r="E171">
            <v>2422476</v>
          </cell>
          <cell r="F171">
            <v>2534222</v>
          </cell>
          <cell r="G171">
            <v>322616.96300000005</v>
          </cell>
          <cell r="H171">
            <v>652008.51099999994</v>
          </cell>
          <cell r="I171">
            <v>677643.07499999984</v>
          </cell>
          <cell r="J171">
            <v>694441.08000000007</v>
          </cell>
          <cell r="K171">
            <v>599295.41099999996</v>
          </cell>
          <cell r="L171">
            <v>649184.45600000001</v>
          </cell>
          <cell r="M171">
            <v>641557.15</v>
          </cell>
          <cell r="N171">
            <v>421503.9360000001</v>
          </cell>
          <cell r="O171">
            <v>213074.03400000001</v>
          </cell>
          <cell r="P171">
            <v>83537.672999999995</v>
          </cell>
        </row>
        <row r="172">
          <cell r="A172" t="str">
            <v>Louisiana 2017</v>
          </cell>
          <cell r="B172" t="str">
            <v>Louisiana</v>
          </cell>
          <cell r="C172">
            <v>2017</v>
          </cell>
          <cell r="D172">
            <v>4444334</v>
          </cell>
          <cell r="E172">
            <v>2173635</v>
          </cell>
          <cell r="F172">
            <v>2270699</v>
          </cell>
          <cell r="G172">
            <v>295918</v>
          </cell>
          <cell r="H172">
            <v>586095</v>
          </cell>
          <cell r="I172">
            <v>618373</v>
          </cell>
          <cell r="J172">
            <v>640936</v>
          </cell>
          <cell r="K172">
            <v>543239</v>
          </cell>
          <cell r="L172">
            <v>569889</v>
          </cell>
          <cell r="M172">
            <v>564752</v>
          </cell>
          <cell r="N172">
            <v>370525</v>
          </cell>
          <cell r="O172">
            <v>183095</v>
          </cell>
          <cell r="P172">
            <v>71512</v>
          </cell>
        </row>
        <row r="173">
          <cell r="A173" t="str">
            <v>Maine 2009</v>
          </cell>
          <cell r="B173" t="str">
            <v>Maine</v>
          </cell>
          <cell r="C173">
            <v>2009</v>
          </cell>
          <cell r="D173">
            <v>1316380</v>
          </cell>
          <cell r="E173">
            <v>642611</v>
          </cell>
          <cell r="F173">
            <v>673769</v>
          </cell>
          <cell r="G173">
            <v>70908.907999999996</v>
          </cell>
          <cell r="H173">
            <v>154170.177</v>
          </cell>
          <cell r="I173">
            <v>173479.875</v>
          </cell>
          <cell r="J173">
            <v>147387.47700000001</v>
          </cell>
          <cell r="K173">
            <v>184908.92799999999</v>
          </cell>
          <cell r="L173">
            <v>216653.70199999999</v>
          </cell>
          <cell r="M173">
            <v>171821.56099999999</v>
          </cell>
          <cell r="N173">
            <v>101939.62</v>
          </cell>
          <cell r="O173">
            <v>68907.931000000011</v>
          </cell>
          <cell r="P173">
            <v>26937.315999999999</v>
          </cell>
        </row>
        <row r="174">
          <cell r="A174" t="str">
            <v>Maine 2010</v>
          </cell>
          <cell r="B174" t="str">
            <v>Maine</v>
          </cell>
          <cell r="C174">
            <v>2010</v>
          </cell>
          <cell r="D174">
            <v>1327665</v>
          </cell>
          <cell r="E174">
            <v>649666</v>
          </cell>
          <cell r="F174">
            <v>677999</v>
          </cell>
          <cell r="G174">
            <v>69854.608999999997</v>
          </cell>
          <cell r="H174">
            <v>156391.02499999999</v>
          </cell>
          <cell r="I174">
            <v>171735.96100000001</v>
          </cell>
          <cell r="J174">
            <v>144232.56400000001</v>
          </cell>
          <cell r="K174">
            <v>182626.19400000002</v>
          </cell>
          <cell r="L174">
            <v>218987.40700000001</v>
          </cell>
          <cell r="M174">
            <v>180791.66800000001</v>
          </cell>
          <cell r="N174">
            <v>106281.59299999999</v>
          </cell>
          <cell r="O174">
            <v>69812.343999999997</v>
          </cell>
          <cell r="P174">
            <v>27321.834999999999</v>
          </cell>
        </row>
        <row r="175">
          <cell r="A175" t="str">
            <v>Maine 2011</v>
          </cell>
          <cell r="B175" t="str">
            <v>Maine</v>
          </cell>
          <cell r="C175">
            <v>2011</v>
          </cell>
          <cell r="D175">
            <v>1417781</v>
          </cell>
          <cell r="E175">
            <v>694979</v>
          </cell>
          <cell r="F175">
            <v>722802</v>
          </cell>
          <cell r="G175">
            <v>75157.97</v>
          </cell>
          <cell r="H175">
            <v>166886.807</v>
          </cell>
          <cell r="I175">
            <v>181159.73</v>
          </cell>
          <cell r="J175">
            <v>155798.01400000002</v>
          </cell>
          <cell r="K175">
            <v>188515.22200000001</v>
          </cell>
          <cell r="L175">
            <v>232141.93000000005</v>
          </cell>
          <cell r="M175">
            <v>198767.24100000001</v>
          </cell>
          <cell r="N175">
            <v>117381.606</v>
          </cell>
          <cell r="O175">
            <v>73424.724000000017</v>
          </cell>
          <cell r="P175">
            <v>29012.754999999997</v>
          </cell>
        </row>
        <row r="176">
          <cell r="A176" t="str">
            <v>Maine 2012</v>
          </cell>
          <cell r="B176" t="str">
            <v>Maine</v>
          </cell>
          <cell r="C176">
            <v>2012</v>
          </cell>
          <cell r="D176">
            <v>1311652</v>
          </cell>
          <cell r="E176">
            <v>641608</v>
          </cell>
          <cell r="F176">
            <v>670044</v>
          </cell>
          <cell r="G176">
            <v>67997.369000000006</v>
          </cell>
          <cell r="H176">
            <v>151752.61800000002</v>
          </cell>
          <cell r="I176">
            <v>166605.57199999999</v>
          </cell>
          <cell r="J176">
            <v>143640.47100000002</v>
          </cell>
          <cell r="K176">
            <v>169248.83500000002</v>
          </cell>
          <cell r="L176">
            <v>213957.14499999996</v>
          </cell>
          <cell r="M176">
            <v>189178.64600000001</v>
          </cell>
          <cell r="N176">
            <v>112263.77100000001</v>
          </cell>
          <cell r="O176">
            <v>69188.3</v>
          </cell>
          <cell r="P176">
            <v>28274.793000000005</v>
          </cell>
        </row>
        <row r="177">
          <cell r="A177" t="str">
            <v>Maine 2013</v>
          </cell>
          <cell r="B177" t="str">
            <v>Maine</v>
          </cell>
          <cell r="C177">
            <v>2013</v>
          </cell>
          <cell r="D177">
            <v>1328320</v>
          </cell>
          <cell r="E177">
            <v>649600</v>
          </cell>
          <cell r="F177">
            <v>678720</v>
          </cell>
          <cell r="G177">
            <v>67206.489000000001</v>
          </cell>
          <cell r="H177">
            <v>151387.83400000003</v>
          </cell>
          <cell r="I177">
            <v>166279.99900000001</v>
          </cell>
          <cell r="J177">
            <v>146565.72200000001</v>
          </cell>
          <cell r="K177">
            <v>166515.97600000002</v>
          </cell>
          <cell r="L177">
            <v>214111.89799999999</v>
          </cell>
          <cell r="M177">
            <v>197092.21400000001</v>
          </cell>
          <cell r="N177">
            <v>120085.68300000002</v>
          </cell>
          <cell r="O177">
            <v>70659.910999999993</v>
          </cell>
          <cell r="P177">
            <v>29655.079000000002</v>
          </cell>
        </row>
        <row r="178">
          <cell r="A178" t="str">
            <v>Maine 2014</v>
          </cell>
          <cell r="B178" t="str">
            <v>Maine</v>
          </cell>
          <cell r="C178">
            <v>2014</v>
          </cell>
          <cell r="D178">
            <v>1346053</v>
          </cell>
          <cell r="E178">
            <v>658034</v>
          </cell>
          <cell r="F178">
            <v>688019</v>
          </cell>
          <cell r="G178">
            <v>66884.796000000002</v>
          </cell>
          <cell r="H178">
            <v>151765.29800000001</v>
          </cell>
          <cell r="I178">
            <v>166033.07699999999</v>
          </cell>
          <cell r="J178">
            <v>150840.17700000003</v>
          </cell>
          <cell r="K178">
            <v>164227.603</v>
          </cell>
          <cell r="L178">
            <v>212276.18200000003</v>
          </cell>
          <cell r="M178">
            <v>203724.00399999996</v>
          </cell>
          <cell r="N178">
            <v>128155.88200000001</v>
          </cell>
          <cell r="O178">
            <v>72090.087</v>
          </cell>
          <cell r="P178">
            <v>30317.253000000001</v>
          </cell>
        </row>
        <row r="179">
          <cell r="A179" t="str">
            <v>Maine 2015</v>
          </cell>
          <cell r="B179" t="str">
            <v>Maine</v>
          </cell>
          <cell r="C179">
            <v>2015</v>
          </cell>
          <cell r="D179">
            <v>1333487</v>
          </cell>
          <cell r="E179">
            <v>652719</v>
          </cell>
          <cell r="F179">
            <v>680768</v>
          </cell>
          <cell r="G179">
            <v>66692.212999999989</v>
          </cell>
          <cell r="H179">
            <v>150209.45000000001</v>
          </cell>
          <cell r="I179">
            <v>164312.24800000002</v>
          </cell>
          <cell r="J179">
            <v>151581.05800000002</v>
          </cell>
          <cell r="K179">
            <v>158881.65000000002</v>
          </cell>
          <cell r="L179">
            <v>204441.853</v>
          </cell>
          <cell r="M179">
            <v>202884.859</v>
          </cell>
          <cell r="N179">
            <v>132451.45499999999</v>
          </cell>
          <cell r="O179">
            <v>71818.831000000006</v>
          </cell>
          <cell r="P179">
            <v>30593.991000000002</v>
          </cell>
        </row>
        <row r="180">
          <cell r="A180" t="str">
            <v>Maine 2016</v>
          </cell>
          <cell r="B180" t="str">
            <v>Maine</v>
          </cell>
          <cell r="C180">
            <v>2016</v>
          </cell>
          <cell r="D180">
            <v>1359301</v>
          </cell>
          <cell r="E180">
            <v>666344</v>
          </cell>
          <cell r="F180">
            <v>692957</v>
          </cell>
          <cell r="G180">
            <v>67785.917999999991</v>
          </cell>
          <cell r="H180">
            <v>151215.06099999999</v>
          </cell>
          <cell r="I180">
            <v>166781.99400000001</v>
          </cell>
          <cell r="J180">
            <v>157304.179</v>
          </cell>
          <cell r="K180">
            <v>159473.405</v>
          </cell>
          <cell r="L180">
            <v>203665.42800000001</v>
          </cell>
          <cell r="M180">
            <v>208578.86200000002</v>
          </cell>
          <cell r="N180">
            <v>140637.20300000001</v>
          </cell>
          <cell r="O180">
            <v>71882.672999999995</v>
          </cell>
          <cell r="P180">
            <v>31384.696</v>
          </cell>
        </row>
        <row r="181">
          <cell r="A181" t="str">
            <v>Maine 2017</v>
          </cell>
          <cell r="B181" t="str">
            <v>Maine</v>
          </cell>
          <cell r="C181">
            <v>2017</v>
          </cell>
          <cell r="D181">
            <v>1365894</v>
          </cell>
          <cell r="E181">
            <v>668738</v>
          </cell>
          <cell r="F181">
            <v>697156</v>
          </cell>
          <cell r="G181">
            <v>67690</v>
          </cell>
          <cell r="H181">
            <v>150936</v>
          </cell>
          <cell r="I181">
            <v>166189</v>
          </cell>
          <cell r="J181">
            <v>158937</v>
          </cell>
          <cell r="K181">
            <v>158271</v>
          </cell>
          <cell r="L181">
            <v>198553</v>
          </cell>
          <cell r="M181">
            <v>210140</v>
          </cell>
          <cell r="N181">
            <v>148510</v>
          </cell>
          <cell r="O181">
            <v>74485</v>
          </cell>
          <cell r="P181">
            <v>32183</v>
          </cell>
        </row>
        <row r="182">
          <cell r="A182" t="str">
            <v>Maryland 2009</v>
          </cell>
          <cell r="B182" t="str">
            <v>Maryland</v>
          </cell>
          <cell r="C182">
            <v>2009</v>
          </cell>
          <cell r="D182">
            <v>5637418</v>
          </cell>
          <cell r="E182">
            <v>2730367</v>
          </cell>
          <cell r="F182">
            <v>2907051</v>
          </cell>
          <cell r="G182">
            <v>376457.239</v>
          </cell>
          <cell r="H182">
            <v>744541.28700000001</v>
          </cell>
          <cell r="I182">
            <v>777087.99100000004</v>
          </cell>
          <cell r="J182">
            <v>737196.44500000007</v>
          </cell>
          <cell r="K182">
            <v>845033.71900000004</v>
          </cell>
          <cell r="L182">
            <v>866535.84199999995</v>
          </cell>
          <cell r="M182">
            <v>626576.63300000003</v>
          </cell>
          <cell r="N182">
            <v>353991.51100000006</v>
          </cell>
          <cell r="O182">
            <v>224763.68700000001</v>
          </cell>
          <cell r="P182">
            <v>84359.324999999997</v>
          </cell>
        </row>
        <row r="183">
          <cell r="A183" t="str">
            <v>Maryland 2010</v>
          </cell>
          <cell r="B183" t="str">
            <v>Maryland</v>
          </cell>
          <cell r="C183">
            <v>2010</v>
          </cell>
          <cell r="D183">
            <v>5729150</v>
          </cell>
          <cell r="E183">
            <v>2770820</v>
          </cell>
          <cell r="F183">
            <v>2958330</v>
          </cell>
          <cell r="G183">
            <v>368057.88800000004</v>
          </cell>
          <cell r="H183">
            <v>753275.81299999997</v>
          </cell>
          <cell r="I183">
            <v>798622.62800000003</v>
          </cell>
          <cell r="J183">
            <v>745943.17699999991</v>
          </cell>
          <cell r="K183">
            <v>836776.59999999986</v>
          </cell>
          <cell r="L183">
            <v>886046.40100000007</v>
          </cell>
          <cell r="M183">
            <v>659570.10400000005</v>
          </cell>
          <cell r="N183">
            <v>365058.89800000004</v>
          </cell>
          <cell r="O183">
            <v>225907.45399999997</v>
          </cell>
          <cell r="P183">
            <v>89745.955999999991</v>
          </cell>
        </row>
        <row r="184">
          <cell r="A184" t="str">
            <v>Maryland 2011</v>
          </cell>
          <cell r="B184" t="str">
            <v>Maryland</v>
          </cell>
          <cell r="C184">
            <v>2011</v>
          </cell>
          <cell r="D184">
            <v>5750718</v>
          </cell>
          <cell r="E184">
            <v>2782138</v>
          </cell>
          <cell r="F184">
            <v>2968580</v>
          </cell>
          <cell r="G184">
            <v>365922.91499999998</v>
          </cell>
          <cell r="H184">
            <v>746480.76199999999</v>
          </cell>
          <cell r="I184">
            <v>801518.93700000015</v>
          </cell>
          <cell r="J184">
            <v>751948.01199999999</v>
          </cell>
          <cell r="K184">
            <v>817329.62100000004</v>
          </cell>
          <cell r="L184">
            <v>890940.84499999997</v>
          </cell>
          <cell r="M184">
            <v>677911.87800000003</v>
          </cell>
          <cell r="N184">
            <v>377455.17</v>
          </cell>
          <cell r="O184">
            <v>227253.53899999999</v>
          </cell>
          <cell r="P184">
            <v>93428.728999999992</v>
          </cell>
        </row>
        <row r="185">
          <cell r="A185" t="str">
            <v>Maryland 2012</v>
          </cell>
          <cell r="B185" t="str">
            <v>Maryland</v>
          </cell>
          <cell r="C185">
            <v>2012</v>
          </cell>
          <cell r="D185">
            <v>5785496</v>
          </cell>
          <cell r="E185">
            <v>2798875</v>
          </cell>
          <cell r="F185">
            <v>2986621</v>
          </cell>
          <cell r="G185">
            <v>365907.95700000005</v>
          </cell>
          <cell r="H185">
            <v>743555.66899999999</v>
          </cell>
          <cell r="I185">
            <v>800618.59399999992</v>
          </cell>
          <cell r="J185">
            <v>765833.20299999998</v>
          </cell>
          <cell r="K185">
            <v>799053.049</v>
          </cell>
          <cell r="L185">
            <v>894068.85800000001</v>
          </cell>
          <cell r="M185">
            <v>698046.43099999998</v>
          </cell>
          <cell r="N185">
            <v>392613.01399999997</v>
          </cell>
          <cell r="O185">
            <v>225661.41</v>
          </cell>
          <cell r="P185">
            <v>98018.224999999991</v>
          </cell>
        </row>
        <row r="186">
          <cell r="A186" t="str">
            <v>Maryland 2013</v>
          </cell>
          <cell r="B186" t="str">
            <v>Maryland</v>
          </cell>
          <cell r="C186">
            <v>2013</v>
          </cell>
          <cell r="D186">
            <v>5801682</v>
          </cell>
          <cell r="E186">
            <v>2808879</v>
          </cell>
          <cell r="F186">
            <v>2992803</v>
          </cell>
          <cell r="G186">
            <v>364820.08799999999</v>
          </cell>
          <cell r="H186">
            <v>741738.63199999998</v>
          </cell>
          <cell r="I186">
            <v>796374.05200000003</v>
          </cell>
          <cell r="J186">
            <v>780147.39100000006</v>
          </cell>
          <cell r="K186">
            <v>781572.67099999997</v>
          </cell>
          <cell r="L186">
            <v>891723.80900000001</v>
          </cell>
          <cell r="M186">
            <v>714193.32600000012</v>
          </cell>
          <cell r="N186">
            <v>408910.84399999998</v>
          </cell>
          <cell r="O186">
            <v>224541.05300000001</v>
          </cell>
          <cell r="P186">
            <v>100625.353</v>
          </cell>
        </row>
        <row r="187">
          <cell r="A187" t="str">
            <v>Maryland 2014</v>
          </cell>
          <cell r="B187" t="str">
            <v>Maryland</v>
          </cell>
          <cell r="C187">
            <v>2014</v>
          </cell>
          <cell r="D187">
            <v>5923810</v>
          </cell>
          <cell r="E187">
            <v>2868894</v>
          </cell>
          <cell r="F187">
            <v>3054916</v>
          </cell>
          <cell r="G187">
            <v>368589.04200000002</v>
          </cell>
          <cell r="H187">
            <v>754125.33600000013</v>
          </cell>
          <cell r="I187">
            <v>804358.73300000012</v>
          </cell>
          <cell r="J187">
            <v>804549.01399999997</v>
          </cell>
          <cell r="K187">
            <v>782217.353</v>
          </cell>
          <cell r="L187">
            <v>896821.74999999988</v>
          </cell>
          <cell r="M187">
            <v>740652.571</v>
          </cell>
          <cell r="N187">
            <v>434183.00900000008</v>
          </cell>
          <cell r="O187">
            <v>230766.65600000002</v>
          </cell>
          <cell r="P187">
            <v>104187.73900000002</v>
          </cell>
        </row>
        <row r="188">
          <cell r="A188" t="str">
            <v>Maryland 2015</v>
          </cell>
          <cell r="B188" t="str">
            <v>Maryland</v>
          </cell>
          <cell r="C188">
            <v>2015</v>
          </cell>
          <cell r="D188">
            <v>5950118</v>
          </cell>
          <cell r="E188">
            <v>2881949</v>
          </cell>
          <cell r="F188">
            <v>3068169</v>
          </cell>
          <cell r="G188">
            <v>368713.33400000003</v>
          </cell>
          <cell r="H188">
            <v>752675.12899999996</v>
          </cell>
          <cell r="I188">
            <v>801897.11100000003</v>
          </cell>
          <cell r="J188">
            <v>814911.34600000002</v>
          </cell>
          <cell r="K188">
            <v>776559.25699999998</v>
          </cell>
          <cell r="L188">
            <v>891909.07199999993</v>
          </cell>
          <cell r="M188">
            <v>755818.446</v>
          </cell>
          <cell r="N188">
            <v>453442.696</v>
          </cell>
          <cell r="O188">
            <v>231278.23200000002</v>
          </cell>
          <cell r="P188">
            <v>106211.61900000001</v>
          </cell>
        </row>
        <row r="189">
          <cell r="A189" t="str">
            <v>Maryland 2016</v>
          </cell>
          <cell r="B189" t="str">
            <v>Maryland</v>
          </cell>
          <cell r="C189">
            <v>2016</v>
          </cell>
          <cell r="D189">
            <v>5904814</v>
          </cell>
          <cell r="E189">
            <v>2862323</v>
          </cell>
          <cell r="F189">
            <v>3042491</v>
          </cell>
          <cell r="G189">
            <v>364175.89599999995</v>
          </cell>
          <cell r="H189">
            <v>741178.08</v>
          </cell>
          <cell r="I189">
            <v>785476.52899999998</v>
          </cell>
          <cell r="J189">
            <v>815249.61900000006</v>
          </cell>
          <cell r="K189">
            <v>762824.96799999999</v>
          </cell>
          <cell r="L189">
            <v>868778.4310000001</v>
          </cell>
          <cell r="M189">
            <v>759229.08299999987</v>
          </cell>
          <cell r="N189">
            <v>470185.53500000003</v>
          </cell>
          <cell r="O189">
            <v>232133.55799999999</v>
          </cell>
          <cell r="P189">
            <v>106491.855</v>
          </cell>
        </row>
        <row r="190">
          <cell r="A190" t="str">
            <v>Maryland 2017</v>
          </cell>
          <cell r="B190" t="str">
            <v>Maryland</v>
          </cell>
          <cell r="C190">
            <v>2017</v>
          </cell>
          <cell r="D190">
            <v>5921207</v>
          </cell>
          <cell r="E190">
            <v>2868226</v>
          </cell>
          <cell r="F190">
            <v>3052981</v>
          </cell>
          <cell r="G190">
            <v>363031</v>
          </cell>
          <cell r="H190">
            <v>741392</v>
          </cell>
          <cell r="I190">
            <v>772879</v>
          </cell>
          <cell r="J190">
            <v>818802</v>
          </cell>
          <cell r="K190">
            <v>759833</v>
          </cell>
          <cell r="L190">
            <v>857032</v>
          </cell>
          <cell r="M190">
            <v>771764</v>
          </cell>
          <cell r="N190">
            <v>489182</v>
          </cell>
          <cell r="O190">
            <v>240311</v>
          </cell>
          <cell r="P190">
            <v>106981</v>
          </cell>
        </row>
        <row r="191">
          <cell r="A191" t="str">
            <v>Massachusetts 2009</v>
          </cell>
          <cell r="B191" t="str">
            <v>Massachusetts</v>
          </cell>
          <cell r="C191">
            <v>2009</v>
          </cell>
          <cell r="D191">
            <v>6511176</v>
          </cell>
          <cell r="E191">
            <v>3159175</v>
          </cell>
          <cell r="F191">
            <v>3352001</v>
          </cell>
          <cell r="G191">
            <v>384502.80900000001</v>
          </cell>
          <cell r="H191">
            <v>800466.30099999998</v>
          </cell>
          <cell r="I191">
            <v>909982.86399999994</v>
          </cell>
          <cell r="J191">
            <v>839232.33400000003</v>
          </cell>
          <cell r="K191">
            <v>975467.11399999983</v>
          </cell>
          <cell r="L191">
            <v>998066.13800000004</v>
          </cell>
          <cell r="M191">
            <v>732768.84299999988</v>
          </cell>
          <cell r="N191">
            <v>426481.35700000008</v>
          </cell>
          <cell r="O191">
            <v>305548.37600000005</v>
          </cell>
          <cell r="P191">
            <v>136968.65000000002</v>
          </cell>
        </row>
        <row r="192">
          <cell r="A192" t="str">
            <v>Massachusetts 2010</v>
          </cell>
          <cell r="B192" t="str">
            <v>Massachusetts</v>
          </cell>
          <cell r="C192">
            <v>2010</v>
          </cell>
          <cell r="D192">
            <v>6492771</v>
          </cell>
          <cell r="E192">
            <v>3140150</v>
          </cell>
          <cell r="F192">
            <v>3352621</v>
          </cell>
          <cell r="G192">
            <v>368073.39</v>
          </cell>
          <cell r="H192">
            <v>798400.54899999988</v>
          </cell>
          <cell r="I192">
            <v>930411.99899999995</v>
          </cell>
          <cell r="J192">
            <v>829290.41</v>
          </cell>
          <cell r="K192">
            <v>933231.73399999994</v>
          </cell>
          <cell r="L192">
            <v>992882.07200000004</v>
          </cell>
          <cell r="M192">
            <v>758275.80799999996</v>
          </cell>
          <cell r="N192">
            <v>431491.24900000007</v>
          </cell>
          <cell r="O192">
            <v>307583.60400000005</v>
          </cell>
          <cell r="P192">
            <v>138045.89800000002</v>
          </cell>
        </row>
        <row r="193">
          <cell r="A193" t="str">
            <v>Massachusetts 2011</v>
          </cell>
          <cell r="B193" t="str">
            <v>Massachusetts</v>
          </cell>
          <cell r="C193">
            <v>2011</v>
          </cell>
          <cell r="D193">
            <v>6522562</v>
          </cell>
          <cell r="E193">
            <v>3155424</v>
          </cell>
          <cell r="F193">
            <v>3367138</v>
          </cell>
          <cell r="G193">
            <v>367196.82800000004</v>
          </cell>
          <cell r="H193">
            <v>793364.946</v>
          </cell>
          <cell r="I193">
            <v>935022.05500000005</v>
          </cell>
          <cell r="J193">
            <v>837932.33399999992</v>
          </cell>
          <cell r="K193">
            <v>911024.147</v>
          </cell>
          <cell r="L193">
            <v>999912.67799999996</v>
          </cell>
          <cell r="M193">
            <v>782346.53300000005</v>
          </cell>
          <cell r="N193">
            <v>447028.52500000008</v>
          </cell>
          <cell r="O193">
            <v>308062.54999999993</v>
          </cell>
          <cell r="P193">
            <v>141922.41499999998</v>
          </cell>
        </row>
        <row r="194">
          <cell r="A194" t="str">
            <v>Massachusetts 2012</v>
          </cell>
          <cell r="B194" t="str">
            <v>Massachusetts</v>
          </cell>
          <cell r="C194">
            <v>2012</v>
          </cell>
          <cell r="D194">
            <v>6555027</v>
          </cell>
          <cell r="E194">
            <v>3172183</v>
          </cell>
          <cell r="F194">
            <v>3382844</v>
          </cell>
          <cell r="G194">
            <v>367607.68</v>
          </cell>
          <cell r="H194">
            <v>789520.01300000004</v>
          </cell>
          <cell r="I194">
            <v>936838.90599999996</v>
          </cell>
          <cell r="J194">
            <v>852944.37699999998</v>
          </cell>
          <cell r="K194">
            <v>888479.78700000001</v>
          </cell>
          <cell r="L194">
            <v>1005597.671</v>
          </cell>
          <cell r="M194">
            <v>805786.6</v>
          </cell>
          <cell r="N194">
            <v>464266.14399999997</v>
          </cell>
          <cell r="O194">
            <v>302477.40399999998</v>
          </cell>
          <cell r="P194">
            <v>144764.25199999998</v>
          </cell>
        </row>
        <row r="195">
          <cell r="A195" t="str">
            <v>Massachusetts 2013</v>
          </cell>
          <cell r="B195" t="str">
            <v>Massachusetts</v>
          </cell>
          <cell r="C195">
            <v>2013</v>
          </cell>
          <cell r="D195">
            <v>6615252</v>
          </cell>
          <cell r="E195">
            <v>3202453</v>
          </cell>
          <cell r="F195">
            <v>3412799</v>
          </cell>
          <cell r="G195">
            <v>366327.70899999997</v>
          </cell>
          <cell r="H195">
            <v>787715.55500000005</v>
          </cell>
          <cell r="I195">
            <v>943961.15599999996</v>
          </cell>
          <cell r="J195">
            <v>874626.79099999997</v>
          </cell>
          <cell r="K195">
            <v>872081.62899999996</v>
          </cell>
          <cell r="L195">
            <v>1007271.031</v>
          </cell>
          <cell r="M195">
            <v>831204.61</v>
          </cell>
          <cell r="N195">
            <v>487405.18900000001</v>
          </cell>
          <cell r="O195">
            <v>301363.74199999997</v>
          </cell>
          <cell r="P195">
            <v>148702.829</v>
          </cell>
        </row>
        <row r="196">
          <cell r="A196" t="str">
            <v>Massachusetts 2014</v>
          </cell>
          <cell r="B196" t="str">
            <v>Massachusetts</v>
          </cell>
          <cell r="C196">
            <v>2014</v>
          </cell>
          <cell r="D196">
            <v>6667515</v>
          </cell>
          <cell r="E196">
            <v>3229487</v>
          </cell>
          <cell r="F196">
            <v>3438028</v>
          </cell>
          <cell r="G196">
            <v>365613.15500000003</v>
          </cell>
          <cell r="H196">
            <v>785001.75300000003</v>
          </cell>
          <cell r="I196">
            <v>948617.47200000007</v>
          </cell>
          <cell r="J196">
            <v>893276.89299999992</v>
          </cell>
          <cell r="K196">
            <v>857953.72700000007</v>
          </cell>
          <cell r="L196">
            <v>1003495.8689999999</v>
          </cell>
          <cell r="M196">
            <v>852347.64300000004</v>
          </cell>
          <cell r="N196">
            <v>511106.23399999994</v>
          </cell>
          <cell r="O196">
            <v>300081.23499999999</v>
          </cell>
          <cell r="P196">
            <v>151196.98199999999</v>
          </cell>
        </row>
        <row r="197">
          <cell r="A197" t="str">
            <v>Massachusetts 2015</v>
          </cell>
          <cell r="B197" t="str">
            <v>Massachusetts</v>
          </cell>
          <cell r="C197">
            <v>2015</v>
          </cell>
          <cell r="D197">
            <v>6688538</v>
          </cell>
          <cell r="E197">
            <v>3241207</v>
          </cell>
          <cell r="F197">
            <v>3447331</v>
          </cell>
          <cell r="G197">
            <v>363716.66800000001</v>
          </cell>
          <cell r="H197">
            <v>776947.30599999987</v>
          </cell>
          <cell r="I197">
            <v>948497.67999999993</v>
          </cell>
          <cell r="J197">
            <v>908255.66499999992</v>
          </cell>
          <cell r="K197">
            <v>847156.30299999996</v>
          </cell>
          <cell r="L197">
            <v>994198.30900000001</v>
          </cell>
          <cell r="M197">
            <v>865074.26399999997</v>
          </cell>
          <cell r="N197">
            <v>532939.72499999998</v>
          </cell>
          <cell r="O197">
            <v>293687.66999999993</v>
          </cell>
          <cell r="P197">
            <v>153639.87099999998</v>
          </cell>
        </row>
        <row r="198">
          <cell r="A198" t="str">
            <v>Massachusetts 2016</v>
          </cell>
          <cell r="B198" t="str">
            <v>Massachusetts</v>
          </cell>
          <cell r="C198">
            <v>2016</v>
          </cell>
          <cell r="D198">
            <v>6741921</v>
          </cell>
          <cell r="E198">
            <v>3269450</v>
          </cell>
          <cell r="F198">
            <v>3472471</v>
          </cell>
          <cell r="G198">
            <v>363626.19200000004</v>
          </cell>
          <cell r="H198">
            <v>776585.07900000003</v>
          </cell>
          <cell r="I198">
            <v>953980.647</v>
          </cell>
          <cell r="J198">
            <v>926165.80399999989</v>
          </cell>
          <cell r="K198">
            <v>838652.93599999999</v>
          </cell>
          <cell r="L198">
            <v>984369.01399999997</v>
          </cell>
          <cell r="M198">
            <v>883741.99599999993</v>
          </cell>
          <cell r="N198">
            <v>560636.93900000001</v>
          </cell>
          <cell r="O198">
            <v>300953.40400000004</v>
          </cell>
          <cell r="P198">
            <v>155000.51</v>
          </cell>
        </row>
        <row r="199">
          <cell r="A199" t="str">
            <v>Massachusetts 2017</v>
          </cell>
          <cell r="B199" t="str">
            <v>Massachusetts</v>
          </cell>
          <cell r="C199">
            <v>2017</v>
          </cell>
          <cell r="D199">
            <v>6792932</v>
          </cell>
          <cell r="E199">
            <v>3295713</v>
          </cell>
          <cell r="F199">
            <v>3497219</v>
          </cell>
          <cell r="G199">
            <v>363679</v>
          </cell>
          <cell r="H199">
            <v>771609</v>
          </cell>
          <cell r="I199">
            <v>950843</v>
          </cell>
          <cell r="J199">
            <v>947736</v>
          </cell>
          <cell r="K199">
            <v>835419</v>
          </cell>
          <cell r="L199">
            <v>972968</v>
          </cell>
          <cell r="M199">
            <v>901460</v>
          </cell>
          <cell r="N199">
            <v>588877</v>
          </cell>
          <cell r="O199">
            <v>305080</v>
          </cell>
          <cell r="P199">
            <v>155261</v>
          </cell>
        </row>
        <row r="200">
          <cell r="A200" t="str">
            <v>Michigan 2009</v>
          </cell>
          <cell r="B200" t="str">
            <v>Michigan</v>
          </cell>
          <cell r="C200">
            <v>2009</v>
          </cell>
          <cell r="D200">
            <v>10032443</v>
          </cell>
          <cell r="E200">
            <v>4934593</v>
          </cell>
          <cell r="F200">
            <v>5097850</v>
          </cell>
          <cell r="G200">
            <v>632465.69900000002</v>
          </cell>
          <cell r="H200">
            <v>1354501.9559999998</v>
          </cell>
          <cell r="I200">
            <v>1438124.5590000001</v>
          </cell>
          <cell r="J200">
            <v>1229114.5209999999</v>
          </cell>
          <cell r="K200">
            <v>1418516.9390000002</v>
          </cell>
          <cell r="L200">
            <v>1531856.1579999998</v>
          </cell>
          <cell r="M200">
            <v>1138515.7709999999</v>
          </cell>
          <cell r="N200">
            <v>666764.11699999997</v>
          </cell>
          <cell r="O200">
            <v>445422.81400000001</v>
          </cell>
          <cell r="P200">
            <v>174172.27300000002</v>
          </cell>
        </row>
        <row r="201">
          <cell r="A201" t="str">
            <v>Michigan 2010</v>
          </cell>
          <cell r="B201" t="str">
            <v>Michigan</v>
          </cell>
          <cell r="C201">
            <v>2010</v>
          </cell>
          <cell r="D201">
            <v>10036819</v>
          </cell>
          <cell r="E201">
            <v>4928704</v>
          </cell>
          <cell r="F201">
            <v>5108115</v>
          </cell>
          <cell r="G201">
            <v>621384.82699999993</v>
          </cell>
          <cell r="H201">
            <v>1364195.9560000002</v>
          </cell>
          <cell r="I201">
            <v>1442501.2590000003</v>
          </cell>
          <cell r="J201">
            <v>1200066.9569999999</v>
          </cell>
          <cell r="K201">
            <v>1366887.9440000001</v>
          </cell>
          <cell r="L201">
            <v>1529011.8739999998</v>
          </cell>
          <cell r="M201">
            <v>1189088.7399999998</v>
          </cell>
          <cell r="N201">
            <v>689786.39500000002</v>
          </cell>
          <cell r="O201">
            <v>455675.30900000001</v>
          </cell>
          <cell r="P201">
            <v>180205.74100000001</v>
          </cell>
        </row>
        <row r="202">
          <cell r="A202" t="str">
            <v>Michigan 2011</v>
          </cell>
          <cell r="B202" t="str">
            <v>Michigan</v>
          </cell>
          <cell r="C202">
            <v>2011</v>
          </cell>
          <cell r="D202">
            <v>10032554</v>
          </cell>
          <cell r="E202">
            <v>4921791</v>
          </cell>
          <cell r="F202">
            <v>5110763</v>
          </cell>
          <cell r="G202">
            <v>613585.647</v>
          </cell>
          <cell r="H202">
            <v>1347431.6160000002</v>
          </cell>
          <cell r="I202">
            <v>1434265.916</v>
          </cell>
          <cell r="J202">
            <v>1191776.341</v>
          </cell>
          <cell r="K202">
            <v>1331187.4979999999</v>
          </cell>
          <cell r="L202">
            <v>1528539.6389999997</v>
          </cell>
          <cell r="M202">
            <v>1235166.145</v>
          </cell>
          <cell r="N202">
            <v>713450.27300000004</v>
          </cell>
          <cell r="O202">
            <v>456158.45699999994</v>
          </cell>
          <cell r="P202">
            <v>186450.40600000002</v>
          </cell>
        </row>
        <row r="203">
          <cell r="A203" t="str">
            <v>Michigan 2012</v>
          </cell>
          <cell r="B203" t="str">
            <v>Michigan</v>
          </cell>
          <cell r="C203">
            <v>2012</v>
          </cell>
          <cell r="D203">
            <v>9964477</v>
          </cell>
          <cell r="E203">
            <v>4888897</v>
          </cell>
          <cell r="F203">
            <v>5075580</v>
          </cell>
          <cell r="G203">
            <v>599910.55199999991</v>
          </cell>
          <cell r="H203">
            <v>1319454.446</v>
          </cell>
          <cell r="I203">
            <v>1426900.5530000003</v>
          </cell>
          <cell r="J203">
            <v>1186222.642</v>
          </cell>
          <cell r="K203">
            <v>1289746.9780000001</v>
          </cell>
          <cell r="L203">
            <v>1504700.1199999999</v>
          </cell>
          <cell r="M203">
            <v>1261431.6760000002</v>
          </cell>
          <cell r="N203">
            <v>734819.66399999999</v>
          </cell>
          <cell r="O203">
            <v>450351.77500000002</v>
          </cell>
          <cell r="P203">
            <v>192076.19600000003</v>
          </cell>
        </row>
        <row r="204">
          <cell r="A204" t="str">
            <v>Michigan 2013</v>
          </cell>
          <cell r="B204" t="str">
            <v>Michigan</v>
          </cell>
          <cell r="C204">
            <v>2013</v>
          </cell>
          <cell r="D204">
            <v>10002911</v>
          </cell>
          <cell r="E204">
            <v>4909470</v>
          </cell>
          <cell r="F204">
            <v>5093441</v>
          </cell>
          <cell r="G204">
            <v>592084.32299999997</v>
          </cell>
          <cell r="H204">
            <v>1311111.5899999999</v>
          </cell>
          <cell r="I204">
            <v>1431368.5859999997</v>
          </cell>
          <cell r="J204">
            <v>1186764.9840000002</v>
          </cell>
          <cell r="K204">
            <v>1265565.0380000002</v>
          </cell>
          <cell r="L204">
            <v>1493002.1159999999</v>
          </cell>
          <cell r="M204">
            <v>1305025.889</v>
          </cell>
          <cell r="N204">
            <v>771336.26500000001</v>
          </cell>
          <cell r="O204">
            <v>448408.83600000013</v>
          </cell>
          <cell r="P204">
            <v>197211.83099999998</v>
          </cell>
        </row>
        <row r="205">
          <cell r="A205" t="str">
            <v>Michigan 2014</v>
          </cell>
          <cell r="B205" t="str">
            <v>Michigan</v>
          </cell>
          <cell r="C205">
            <v>2014</v>
          </cell>
          <cell r="D205">
            <v>10210022</v>
          </cell>
          <cell r="E205">
            <v>5013925</v>
          </cell>
          <cell r="F205">
            <v>5196097</v>
          </cell>
          <cell r="G205">
            <v>601956.16099999985</v>
          </cell>
          <cell r="H205">
            <v>1321074.598</v>
          </cell>
          <cell r="I205">
            <v>1462378.2209999999</v>
          </cell>
          <cell r="J205">
            <v>1225757.7559999998</v>
          </cell>
          <cell r="K205">
            <v>1265753.4470000002</v>
          </cell>
          <cell r="L205">
            <v>1497350.6650000003</v>
          </cell>
          <cell r="M205">
            <v>1357621.2180000001</v>
          </cell>
          <cell r="N205">
            <v>816396.00700000022</v>
          </cell>
          <cell r="O205">
            <v>459371.41400000011</v>
          </cell>
          <cell r="P205">
            <v>206073.80799999996</v>
          </cell>
        </row>
        <row r="206">
          <cell r="A206" t="str">
            <v>Michigan 2015</v>
          </cell>
          <cell r="B206" t="str">
            <v>Michigan</v>
          </cell>
          <cell r="C206">
            <v>2015</v>
          </cell>
          <cell r="D206">
            <v>9833515</v>
          </cell>
          <cell r="E206">
            <v>4824758</v>
          </cell>
          <cell r="F206">
            <v>5008757</v>
          </cell>
          <cell r="G206">
            <v>572513.86200000008</v>
          </cell>
          <cell r="H206">
            <v>1258892.4950000001</v>
          </cell>
          <cell r="I206">
            <v>1405404.115</v>
          </cell>
          <cell r="J206">
            <v>1182813.0049999997</v>
          </cell>
          <cell r="K206">
            <v>1200096.3590000002</v>
          </cell>
          <cell r="L206">
            <v>1415202.6569999999</v>
          </cell>
          <cell r="M206">
            <v>1333383.977</v>
          </cell>
          <cell r="N206">
            <v>821139.549</v>
          </cell>
          <cell r="O206">
            <v>446294.152</v>
          </cell>
          <cell r="P206">
            <v>200909.89500000002</v>
          </cell>
        </row>
        <row r="207">
          <cell r="A207" t="str">
            <v>Michigan 2016</v>
          </cell>
          <cell r="B207" t="str">
            <v>Michigan</v>
          </cell>
          <cell r="C207">
            <v>2016</v>
          </cell>
          <cell r="D207">
            <v>10038266</v>
          </cell>
          <cell r="E207">
            <v>4930818</v>
          </cell>
          <cell r="F207">
            <v>5107448</v>
          </cell>
          <cell r="G207">
            <v>584275.99300000002</v>
          </cell>
          <cell r="H207">
            <v>1272806.7110000001</v>
          </cell>
          <cell r="I207">
            <v>1429864.665</v>
          </cell>
          <cell r="J207">
            <v>1227820.1890000002</v>
          </cell>
          <cell r="K207">
            <v>1209749.5760000001</v>
          </cell>
          <cell r="L207">
            <v>1413351.9710000001</v>
          </cell>
          <cell r="M207">
            <v>1368971.5560000001</v>
          </cell>
          <cell r="N207">
            <v>872459.91599999997</v>
          </cell>
          <cell r="O207">
            <v>453483.04499999993</v>
          </cell>
          <cell r="P207">
            <v>205856.76900000003</v>
          </cell>
        </row>
        <row r="208">
          <cell r="A208" t="str">
            <v>Michigan 2017</v>
          </cell>
          <cell r="B208" t="str">
            <v>Michigan</v>
          </cell>
          <cell r="C208">
            <v>2017</v>
          </cell>
          <cell r="D208">
            <v>9835701</v>
          </cell>
          <cell r="E208">
            <v>4834669</v>
          </cell>
          <cell r="F208">
            <v>5001032</v>
          </cell>
          <cell r="G208">
            <v>572076</v>
          </cell>
          <cell r="H208">
            <v>1235768</v>
          </cell>
          <cell r="I208">
            <v>1385654</v>
          </cell>
          <cell r="J208">
            <v>1214309</v>
          </cell>
          <cell r="K208">
            <v>1173696</v>
          </cell>
          <cell r="L208">
            <v>1353847</v>
          </cell>
          <cell r="M208">
            <v>1355360</v>
          </cell>
          <cell r="N208">
            <v>891473</v>
          </cell>
          <cell r="O208">
            <v>450898</v>
          </cell>
          <cell r="P208">
            <v>202620</v>
          </cell>
        </row>
        <row r="209">
          <cell r="A209" t="str">
            <v>Minnesota 2009</v>
          </cell>
          <cell r="B209" t="str">
            <v>Minnesota</v>
          </cell>
          <cell r="C209">
            <v>2009</v>
          </cell>
          <cell r="D209">
            <v>5177992</v>
          </cell>
          <cell r="E209">
            <v>2574328</v>
          </cell>
          <cell r="F209">
            <v>2603664</v>
          </cell>
          <cell r="G209">
            <v>355376.36500000005</v>
          </cell>
          <cell r="H209">
            <v>682853.10899999994</v>
          </cell>
          <cell r="I209">
            <v>744504.18099999998</v>
          </cell>
          <cell r="J209">
            <v>674692.80799999996</v>
          </cell>
          <cell r="K209">
            <v>732412.09800000011</v>
          </cell>
          <cell r="L209">
            <v>793111.63500000001</v>
          </cell>
          <cell r="M209">
            <v>555629.36899999995</v>
          </cell>
          <cell r="N209">
            <v>322401.67599999998</v>
          </cell>
          <cell r="O209">
            <v>220317.405</v>
          </cell>
          <cell r="P209">
            <v>98963.991999999998</v>
          </cell>
        </row>
        <row r="210">
          <cell r="A210" t="str">
            <v>Minnesota 2010</v>
          </cell>
          <cell r="B210" t="str">
            <v>Minnesota</v>
          </cell>
          <cell r="C210">
            <v>2010</v>
          </cell>
          <cell r="D210">
            <v>5293148</v>
          </cell>
          <cell r="E210">
            <v>2627846</v>
          </cell>
          <cell r="F210">
            <v>2665302</v>
          </cell>
          <cell r="G210">
            <v>356355.61900000001</v>
          </cell>
          <cell r="H210">
            <v>709364.80799999996</v>
          </cell>
          <cell r="I210">
            <v>742480.63800000004</v>
          </cell>
          <cell r="J210">
            <v>699481.02399999998</v>
          </cell>
          <cell r="K210">
            <v>721482.24600000004</v>
          </cell>
          <cell r="L210">
            <v>808402.24</v>
          </cell>
          <cell r="M210">
            <v>591692.902</v>
          </cell>
          <cell r="N210">
            <v>337083.14200000005</v>
          </cell>
          <cell r="O210">
            <v>227163.027</v>
          </cell>
          <cell r="P210">
            <v>99927.94200000001</v>
          </cell>
        </row>
        <row r="211">
          <cell r="A211" t="str">
            <v>Minnesota 2011</v>
          </cell>
          <cell r="B211" t="str">
            <v>Minnesota</v>
          </cell>
          <cell r="C211">
            <v>2011</v>
          </cell>
          <cell r="D211">
            <v>5176137</v>
          </cell>
          <cell r="E211">
            <v>2569885</v>
          </cell>
          <cell r="F211">
            <v>2606252</v>
          </cell>
          <cell r="G211">
            <v>347049.34500000003</v>
          </cell>
          <cell r="H211">
            <v>692633.51</v>
          </cell>
          <cell r="I211">
            <v>717509.929</v>
          </cell>
          <cell r="J211">
            <v>693966.83900000004</v>
          </cell>
          <cell r="K211">
            <v>688189.31</v>
          </cell>
          <cell r="L211">
            <v>789209.65899999999</v>
          </cell>
          <cell r="M211">
            <v>597251.11300000001</v>
          </cell>
          <cell r="N211">
            <v>335296.88499999995</v>
          </cell>
          <cell r="O211">
            <v>217665.36299999998</v>
          </cell>
          <cell r="P211">
            <v>98867.53</v>
          </cell>
        </row>
        <row r="212">
          <cell r="A212" t="str">
            <v>Minnesota 2012</v>
          </cell>
          <cell r="B212" t="str">
            <v>Minnesota</v>
          </cell>
          <cell r="C212">
            <v>2012</v>
          </cell>
          <cell r="D212">
            <v>5110756</v>
          </cell>
          <cell r="E212">
            <v>2536950</v>
          </cell>
          <cell r="F212">
            <v>2573806</v>
          </cell>
          <cell r="G212">
            <v>341047.29700000002</v>
          </cell>
          <cell r="H212">
            <v>683350.68900000013</v>
          </cell>
          <cell r="I212">
            <v>704983.55799999996</v>
          </cell>
          <cell r="J212">
            <v>696394.72499999986</v>
          </cell>
          <cell r="K212">
            <v>664139.21500000008</v>
          </cell>
          <cell r="L212">
            <v>769391.46200000006</v>
          </cell>
          <cell r="M212">
            <v>603527.45099999988</v>
          </cell>
          <cell r="N212">
            <v>339427.64199999993</v>
          </cell>
          <cell r="O212">
            <v>210267.85399999999</v>
          </cell>
          <cell r="P212">
            <v>96863.701000000001</v>
          </cell>
        </row>
        <row r="213">
          <cell r="A213" t="str">
            <v>Minnesota 2013</v>
          </cell>
          <cell r="B213" t="str">
            <v>Minnesota</v>
          </cell>
          <cell r="C213">
            <v>2013</v>
          </cell>
          <cell r="D213">
            <v>5721822</v>
          </cell>
          <cell r="E213">
            <v>2836354</v>
          </cell>
          <cell r="F213">
            <v>2885468</v>
          </cell>
          <cell r="G213">
            <v>370790.61</v>
          </cell>
          <cell r="H213">
            <v>753943.82999999984</v>
          </cell>
          <cell r="I213">
            <v>764498.21400000004</v>
          </cell>
          <cell r="J213">
            <v>764300.41999999993</v>
          </cell>
          <cell r="K213">
            <v>719802.04</v>
          </cell>
          <cell r="L213">
            <v>846048.28799999994</v>
          </cell>
          <cell r="M213">
            <v>709239.25599999994</v>
          </cell>
          <cell r="N213">
            <v>423452.25099999993</v>
          </cell>
          <cell r="O213">
            <v>256021.48199999996</v>
          </cell>
          <cell r="P213">
            <v>115688.09699999999</v>
          </cell>
        </row>
        <row r="214">
          <cell r="A214" t="str">
            <v>Minnesota 2014</v>
          </cell>
          <cell r="B214" t="str">
            <v>Minnesota</v>
          </cell>
          <cell r="C214">
            <v>2014</v>
          </cell>
          <cell r="D214">
            <v>5381551</v>
          </cell>
          <cell r="E214">
            <v>2675894</v>
          </cell>
          <cell r="F214">
            <v>2705657</v>
          </cell>
          <cell r="G214">
            <v>351684.38299999997</v>
          </cell>
          <cell r="H214">
            <v>716041.54200000002</v>
          </cell>
          <cell r="I214">
            <v>724881.31199999992</v>
          </cell>
          <cell r="J214">
            <v>740832.29499999993</v>
          </cell>
          <cell r="K214">
            <v>676225.70799999998</v>
          </cell>
          <cell r="L214">
            <v>782852.24499999988</v>
          </cell>
          <cell r="M214">
            <v>670177.74699999997</v>
          </cell>
          <cell r="N214">
            <v>390400.53500000003</v>
          </cell>
          <cell r="O214">
            <v>224499.34300000005</v>
          </cell>
          <cell r="P214">
            <v>104745.98300000001</v>
          </cell>
        </row>
        <row r="215">
          <cell r="A215" t="str">
            <v>Minnesota 2015</v>
          </cell>
          <cell r="B215" t="str">
            <v>Minnesota</v>
          </cell>
          <cell r="C215">
            <v>2015</v>
          </cell>
          <cell r="D215">
            <v>5453931</v>
          </cell>
          <cell r="E215">
            <v>2707675</v>
          </cell>
          <cell r="F215">
            <v>2746256</v>
          </cell>
          <cell r="G215">
            <v>351162.272</v>
          </cell>
          <cell r="H215">
            <v>720982.77500000002</v>
          </cell>
          <cell r="I215">
            <v>721008.71299999999</v>
          </cell>
          <cell r="J215">
            <v>747053.9850000001</v>
          </cell>
          <cell r="K215">
            <v>678468.00100000005</v>
          </cell>
          <cell r="L215">
            <v>778905.10699999984</v>
          </cell>
          <cell r="M215">
            <v>699630.71299999999</v>
          </cell>
          <cell r="N215">
            <v>414257.79600000009</v>
          </cell>
          <cell r="O215">
            <v>231028.60100000002</v>
          </cell>
          <cell r="P215">
            <v>109606.976</v>
          </cell>
        </row>
        <row r="216">
          <cell r="A216" t="str">
            <v>Minnesota 2016</v>
          </cell>
          <cell r="B216" t="str">
            <v>Minnesota</v>
          </cell>
          <cell r="C216">
            <v>2016</v>
          </cell>
          <cell r="D216">
            <v>5449528</v>
          </cell>
          <cell r="E216">
            <v>2709060</v>
          </cell>
          <cell r="F216">
            <v>2740468</v>
          </cell>
          <cell r="G216">
            <v>349408.21800000005</v>
          </cell>
          <cell r="H216">
            <v>721585.48</v>
          </cell>
          <cell r="I216">
            <v>714904.04999999993</v>
          </cell>
          <cell r="J216">
            <v>745732.64899999998</v>
          </cell>
          <cell r="K216">
            <v>673195.29</v>
          </cell>
          <cell r="L216">
            <v>758629.84100000001</v>
          </cell>
          <cell r="M216">
            <v>709636.79100000008</v>
          </cell>
          <cell r="N216">
            <v>431223.73000000004</v>
          </cell>
          <cell r="O216">
            <v>231958.28800000003</v>
          </cell>
          <cell r="P216">
            <v>112451.284</v>
          </cell>
        </row>
        <row r="217">
          <cell r="A217" t="str">
            <v>Minnesota 2017</v>
          </cell>
          <cell r="B217" t="str">
            <v>Minnesota</v>
          </cell>
          <cell r="C217">
            <v>2017</v>
          </cell>
          <cell r="D217">
            <v>5314189</v>
          </cell>
          <cell r="E217">
            <v>2641915</v>
          </cell>
          <cell r="F217">
            <v>2672274</v>
          </cell>
          <cell r="G217">
            <v>339385</v>
          </cell>
          <cell r="H217">
            <v>702142</v>
          </cell>
          <cell r="I217">
            <v>687775</v>
          </cell>
          <cell r="J217">
            <v>727777</v>
          </cell>
          <cell r="K217">
            <v>659606</v>
          </cell>
          <cell r="L217">
            <v>722635</v>
          </cell>
          <cell r="M217">
            <v>700935</v>
          </cell>
          <cell r="N217">
            <v>437517</v>
          </cell>
          <cell r="O217">
            <v>227864</v>
          </cell>
          <cell r="P217">
            <v>108553</v>
          </cell>
        </row>
        <row r="218">
          <cell r="A218" t="str">
            <v>Mississippi 2009</v>
          </cell>
          <cell r="B218" t="str">
            <v>Mississippi</v>
          </cell>
          <cell r="C218">
            <v>2009</v>
          </cell>
          <cell r="D218">
            <v>2987771</v>
          </cell>
          <cell r="E218">
            <v>1448843</v>
          </cell>
          <cell r="F218">
            <v>1538928</v>
          </cell>
          <cell r="G218">
            <v>219349.74400000004</v>
          </cell>
          <cell r="H218">
            <v>425342.53299999994</v>
          </cell>
          <cell r="I218">
            <v>455545.85800000001</v>
          </cell>
          <cell r="J218">
            <v>389162.83099999995</v>
          </cell>
          <cell r="K218">
            <v>392664.90900000004</v>
          </cell>
          <cell r="L218">
            <v>413097.86300000013</v>
          </cell>
          <cell r="M218">
            <v>318894.96600000001</v>
          </cell>
          <cell r="N218">
            <v>199681.30099999998</v>
          </cell>
          <cell r="O218">
            <v>127688.69000000002</v>
          </cell>
          <cell r="P218">
            <v>47582.691999999988</v>
          </cell>
        </row>
        <row r="219">
          <cell r="A219" t="str">
            <v>Mississippi 2010</v>
          </cell>
          <cell r="B219" t="str">
            <v>Mississippi</v>
          </cell>
          <cell r="C219">
            <v>2010</v>
          </cell>
          <cell r="D219">
            <v>2830107</v>
          </cell>
          <cell r="E219">
            <v>1374255</v>
          </cell>
          <cell r="F219">
            <v>1455852</v>
          </cell>
          <cell r="G219">
            <v>200468.739</v>
          </cell>
          <cell r="H219">
            <v>399212.23200000002</v>
          </cell>
          <cell r="I219">
            <v>425775.75299999991</v>
          </cell>
          <cell r="J219">
            <v>365293.19</v>
          </cell>
          <cell r="K219">
            <v>370778.00299999997</v>
          </cell>
          <cell r="L219">
            <v>398368.76800000004</v>
          </cell>
          <cell r="M219">
            <v>317045.12699999998</v>
          </cell>
          <cell r="N219">
            <v>196534.02499999999</v>
          </cell>
          <cell r="O219">
            <v>114209.88999999998</v>
          </cell>
          <cell r="P219">
            <v>41514.024000000005</v>
          </cell>
        </row>
        <row r="220">
          <cell r="A220" t="str">
            <v>Mississippi 2011</v>
          </cell>
          <cell r="B220" t="str">
            <v>Mississippi</v>
          </cell>
          <cell r="C220">
            <v>2011</v>
          </cell>
          <cell r="D220">
            <v>2986137</v>
          </cell>
          <cell r="E220">
            <v>1452417</v>
          </cell>
          <cell r="F220">
            <v>1533720</v>
          </cell>
          <cell r="G220">
            <v>209032.37600000005</v>
          </cell>
          <cell r="H220">
            <v>417945.47700000001</v>
          </cell>
          <cell r="I220">
            <v>439581.864</v>
          </cell>
          <cell r="J220">
            <v>382884.10999999993</v>
          </cell>
          <cell r="K220">
            <v>387000.36099999992</v>
          </cell>
          <cell r="L220">
            <v>420773.35799999989</v>
          </cell>
          <cell r="M220">
            <v>346064.88699999999</v>
          </cell>
          <cell r="N220">
            <v>214910.8550000001</v>
          </cell>
          <cell r="O220">
            <v>122847.64199999999</v>
          </cell>
          <cell r="P220">
            <v>44281.084999999999</v>
          </cell>
        </row>
        <row r="221">
          <cell r="A221" t="str">
            <v>Mississippi 2012</v>
          </cell>
          <cell r="B221" t="str">
            <v>Mississippi</v>
          </cell>
          <cell r="C221">
            <v>2012</v>
          </cell>
          <cell r="D221">
            <v>2995152</v>
          </cell>
          <cell r="E221">
            <v>1455700</v>
          </cell>
          <cell r="F221">
            <v>1539452</v>
          </cell>
          <cell r="G221">
            <v>209073.97200000007</v>
          </cell>
          <cell r="H221">
            <v>418486.05199999997</v>
          </cell>
          <cell r="I221">
            <v>440157.78499999997</v>
          </cell>
          <cell r="J221">
            <v>385335.049</v>
          </cell>
          <cell r="K221">
            <v>379232.79499999993</v>
          </cell>
          <cell r="L221">
            <v>418050.90100000001</v>
          </cell>
          <cell r="M221">
            <v>354997.50200000004</v>
          </cell>
          <cell r="N221">
            <v>221139.69699999999</v>
          </cell>
          <cell r="O221">
            <v>123269.31499999996</v>
          </cell>
          <cell r="P221">
            <v>45571.675000000017</v>
          </cell>
        </row>
        <row r="222">
          <cell r="A222" t="str">
            <v>Mississippi 2013</v>
          </cell>
          <cell r="B222" t="str">
            <v>Mississippi</v>
          </cell>
          <cell r="C222">
            <v>2013</v>
          </cell>
          <cell r="D222">
            <v>3052906</v>
          </cell>
          <cell r="E222">
            <v>1484737</v>
          </cell>
          <cell r="F222">
            <v>1568169</v>
          </cell>
          <cell r="G222">
            <v>210790.39999999997</v>
          </cell>
          <cell r="H222">
            <v>426022.76199999993</v>
          </cell>
          <cell r="I222">
            <v>444607.38900000008</v>
          </cell>
          <cell r="J222">
            <v>395529.87400000001</v>
          </cell>
          <cell r="K222">
            <v>382023.15499999997</v>
          </cell>
          <cell r="L222">
            <v>417874.68299999996</v>
          </cell>
          <cell r="M222">
            <v>367097.98400000011</v>
          </cell>
          <cell r="N222">
            <v>232284.32400000002</v>
          </cell>
          <cell r="O222">
            <v>127789.63499999997</v>
          </cell>
          <cell r="P222">
            <v>48332.784</v>
          </cell>
        </row>
        <row r="223">
          <cell r="A223" t="str">
            <v>Mississippi 2014</v>
          </cell>
          <cell r="B223" t="str">
            <v>Mississippi</v>
          </cell>
          <cell r="C223">
            <v>2014</v>
          </cell>
          <cell r="D223">
            <v>3028046</v>
          </cell>
          <cell r="E223">
            <v>1474470</v>
          </cell>
          <cell r="F223">
            <v>1553576</v>
          </cell>
          <cell r="G223">
            <v>200907.73800000001</v>
          </cell>
          <cell r="H223">
            <v>418776.56999999995</v>
          </cell>
          <cell r="I223">
            <v>428191.39799999999</v>
          </cell>
          <cell r="J223">
            <v>389924.33899999992</v>
          </cell>
          <cell r="K223">
            <v>377958.24100000004</v>
          </cell>
          <cell r="L223">
            <v>413092.03200000001</v>
          </cell>
          <cell r="M223">
            <v>375578.74700000009</v>
          </cell>
          <cell r="N223">
            <v>241427.43199999997</v>
          </cell>
          <cell r="O223">
            <v>132553.93400000001</v>
          </cell>
          <cell r="P223">
            <v>49481.268000000018</v>
          </cell>
        </row>
        <row r="224">
          <cell r="A224" t="str">
            <v>Mississippi 2015</v>
          </cell>
          <cell r="B224" t="str">
            <v>Mississippi</v>
          </cell>
          <cell r="C224">
            <v>2015</v>
          </cell>
          <cell r="D224">
            <v>2933682</v>
          </cell>
          <cell r="E224">
            <v>1431927</v>
          </cell>
          <cell r="F224">
            <v>1501755</v>
          </cell>
          <cell r="G224">
            <v>193171.98900000003</v>
          </cell>
          <cell r="H224">
            <v>406368.29300000001</v>
          </cell>
          <cell r="I224">
            <v>423658.79299999995</v>
          </cell>
          <cell r="J224">
            <v>381518.62899999996</v>
          </cell>
          <cell r="K224">
            <v>366536.22999999992</v>
          </cell>
          <cell r="L224">
            <v>391082.69199999992</v>
          </cell>
          <cell r="M224">
            <v>363154.08500000002</v>
          </cell>
          <cell r="N224">
            <v>238063.43100000004</v>
          </cell>
          <cell r="O224">
            <v>124108.67700000003</v>
          </cell>
          <cell r="P224">
            <v>46470.573999999993</v>
          </cell>
        </row>
        <row r="225">
          <cell r="A225" t="str">
            <v>Mississippi 2016</v>
          </cell>
          <cell r="B225" t="str">
            <v>Mississippi</v>
          </cell>
          <cell r="C225">
            <v>2016</v>
          </cell>
          <cell r="D225">
            <v>3041972</v>
          </cell>
          <cell r="E225">
            <v>1483381</v>
          </cell>
          <cell r="F225">
            <v>1558591</v>
          </cell>
          <cell r="G225">
            <v>194407.177</v>
          </cell>
          <cell r="H225">
            <v>418485.33799999993</v>
          </cell>
          <cell r="I225">
            <v>435389.42200000008</v>
          </cell>
          <cell r="J225">
            <v>393907.49700000009</v>
          </cell>
          <cell r="K225">
            <v>377374.99</v>
          </cell>
          <cell r="L225">
            <v>400183.25999999983</v>
          </cell>
          <cell r="M225">
            <v>383252.85999999993</v>
          </cell>
          <cell r="N225">
            <v>256740.465</v>
          </cell>
          <cell r="O225">
            <v>131125.56999999998</v>
          </cell>
          <cell r="P225">
            <v>51020.495000000003</v>
          </cell>
        </row>
        <row r="226">
          <cell r="A226" t="str">
            <v>Mississippi 2017</v>
          </cell>
          <cell r="B226" t="str">
            <v>Mississippi</v>
          </cell>
          <cell r="C226">
            <v>2017</v>
          </cell>
          <cell r="D226">
            <v>2679353</v>
          </cell>
          <cell r="E226">
            <v>1301328</v>
          </cell>
          <cell r="F226">
            <v>1378025</v>
          </cell>
          <cell r="G226">
            <v>167025</v>
          </cell>
          <cell r="H226">
            <v>362158</v>
          </cell>
          <cell r="I226">
            <v>375183</v>
          </cell>
          <cell r="J226">
            <v>343218</v>
          </cell>
          <cell r="K226">
            <v>330638</v>
          </cell>
          <cell r="L226">
            <v>349128</v>
          </cell>
          <cell r="M226">
            <v>346668</v>
          </cell>
          <cell r="N226">
            <v>238831</v>
          </cell>
          <cell r="O226">
            <v>121400</v>
          </cell>
          <cell r="P226">
            <v>45104</v>
          </cell>
        </row>
        <row r="227">
          <cell r="A227" t="str">
            <v>Missouri 2009</v>
          </cell>
          <cell r="B227" t="str">
            <v>Missouri</v>
          </cell>
          <cell r="C227">
            <v>2009</v>
          </cell>
          <cell r="D227">
            <v>5784755</v>
          </cell>
          <cell r="E227">
            <v>2819926</v>
          </cell>
          <cell r="F227">
            <v>2964829</v>
          </cell>
          <cell r="G227">
            <v>387831.17800000001</v>
          </cell>
          <cell r="H227">
            <v>765931.51899999997</v>
          </cell>
          <cell r="I227">
            <v>823917.65599999996</v>
          </cell>
          <cell r="J227">
            <v>743732.1379999998</v>
          </cell>
          <cell r="K227">
            <v>785589.59499999997</v>
          </cell>
          <cell r="L227">
            <v>855733.82599999988</v>
          </cell>
          <cell r="M227">
            <v>643494.84900000016</v>
          </cell>
          <cell r="N227">
            <v>399549.63699999999</v>
          </cell>
          <cell r="O227">
            <v>269276.93200000003</v>
          </cell>
          <cell r="P227">
            <v>108359.329</v>
          </cell>
        </row>
        <row r="228">
          <cell r="A228" t="str">
            <v>Missouri 2010</v>
          </cell>
          <cell r="B228" t="str">
            <v>Missouri</v>
          </cell>
          <cell r="C228">
            <v>2010</v>
          </cell>
          <cell r="D228">
            <v>5871467</v>
          </cell>
          <cell r="E228">
            <v>2868996</v>
          </cell>
          <cell r="F228">
            <v>3002471</v>
          </cell>
          <cell r="G228">
            <v>383073.32999999996</v>
          </cell>
          <cell r="H228">
            <v>779332.81099999987</v>
          </cell>
          <cell r="I228">
            <v>834426.31499999983</v>
          </cell>
          <cell r="J228">
            <v>747361.97999999986</v>
          </cell>
          <cell r="K228">
            <v>773101.66400000011</v>
          </cell>
          <cell r="L228">
            <v>871703.22999999986</v>
          </cell>
          <cell r="M228">
            <v>676562.73300000024</v>
          </cell>
          <cell r="N228">
            <v>425435.41999999993</v>
          </cell>
          <cell r="O228">
            <v>271516.38299999997</v>
          </cell>
          <cell r="P228">
            <v>110521.743</v>
          </cell>
        </row>
        <row r="229">
          <cell r="A229" t="str">
            <v>Missouri 2011</v>
          </cell>
          <cell r="B229" t="str">
            <v>Missouri</v>
          </cell>
          <cell r="C229">
            <v>2011</v>
          </cell>
          <cell r="D229">
            <v>5886675</v>
          </cell>
          <cell r="E229">
            <v>2881264</v>
          </cell>
          <cell r="F229">
            <v>3005411</v>
          </cell>
          <cell r="G229">
            <v>382036.5959999999</v>
          </cell>
          <cell r="H229">
            <v>774861.33199999994</v>
          </cell>
          <cell r="I229">
            <v>830373.95600000024</v>
          </cell>
          <cell r="J229">
            <v>760079.88400000008</v>
          </cell>
          <cell r="K229">
            <v>756612.52299999993</v>
          </cell>
          <cell r="L229">
            <v>871226.80799999996</v>
          </cell>
          <cell r="M229">
            <v>698274.00100000016</v>
          </cell>
          <cell r="N229">
            <v>431679.55900000001</v>
          </cell>
          <cell r="O229">
            <v>269178.19999999995</v>
          </cell>
          <cell r="P229">
            <v>110950.84600000001</v>
          </cell>
        </row>
        <row r="230">
          <cell r="A230" t="str">
            <v>Missouri 2012</v>
          </cell>
          <cell r="B230" t="str">
            <v>Missouri</v>
          </cell>
          <cell r="C230">
            <v>2012</v>
          </cell>
          <cell r="D230">
            <v>5975295</v>
          </cell>
          <cell r="E230">
            <v>2925274</v>
          </cell>
          <cell r="F230">
            <v>3050021</v>
          </cell>
          <cell r="G230">
            <v>386226.30800000002</v>
          </cell>
          <cell r="H230">
            <v>787302.22999999986</v>
          </cell>
          <cell r="I230">
            <v>832268.21099999989</v>
          </cell>
          <cell r="J230">
            <v>774684.65200000012</v>
          </cell>
          <cell r="K230">
            <v>750444.799</v>
          </cell>
          <cell r="L230">
            <v>875618.72</v>
          </cell>
          <cell r="M230">
            <v>726089.48899999994</v>
          </cell>
          <cell r="N230">
            <v>453953.90599999996</v>
          </cell>
          <cell r="O230">
            <v>272169.86000000004</v>
          </cell>
          <cell r="P230">
            <v>115386.41</v>
          </cell>
        </row>
        <row r="231">
          <cell r="A231" t="str">
            <v>Missouri 2013</v>
          </cell>
          <cell r="B231" t="str">
            <v>Missouri</v>
          </cell>
          <cell r="C231">
            <v>2013</v>
          </cell>
          <cell r="D231">
            <v>5786199</v>
          </cell>
          <cell r="E231">
            <v>2839028</v>
          </cell>
          <cell r="F231">
            <v>2947171</v>
          </cell>
          <cell r="G231">
            <v>366852.93900000001</v>
          </cell>
          <cell r="H231">
            <v>757854.4219999999</v>
          </cell>
          <cell r="I231">
            <v>806260.00799999991</v>
          </cell>
          <cell r="J231">
            <v>764542.24400000006</v>
          </cell>
          <cell r="K231">
            <v>718110.08699999994</v>
          </cell>
          <cell r="L231">
            <v>837058.55900000001</v>
          </cell>
          <cell r="M231">
            <v>715109.80900000012</v>
          </cell>
          <cell r="N231">
            <v>446154.56099999987</v>
          </cell>
          <cell r="O231">
            <v>262112.67100000003</v>
          </cell>
          <cell r="P231">
            <v>111869.84800000003</v>
          </cell>
        </row>
        <row r="232">
          <cell r="A232" t="str">
            <v>Missouri 2014</v>
          </cell>
          <cell r="B232" t="str">
            <v>Missouri</v>
          </cell>
          <cell r="C232">
            <v>2014</v>
          </cell>
          <cell r="D232">
            <v>6312109</v>
          </cell>
          <cell r="E232">
            <v>3091147</v>
          </cell>
          <cell r="F232">
            <v>3220962</v>
          </cell>
          <cell r="G232">
            <v>396839.42199999996</v>
          </cell>
          <cell r="H232">
            <v>822185.53</v>
          </cell>
          <cell r="I232">
            <v>877063.47699999996</v>
          </cell>
          <cell r="J232">
            <v>823593.402</v>
          </cell>
          <cell r="K232">
            <v>769211.45600000012</v>
          </cell>
          <cell r="L232">
            <v>893790.88699999987</v>
          </cell>
          <cell r="M232">
            <v>804262.40999999992</v>
          </cell>
          <cell r="N232">
            <v>508945.58900000004</v>
          </cell>
          <cell r="O232">
            <v>289574.77700000006</v>
          </cell>
          <cell r="P232">
            <v>125309.30799999999</v>
          </cell>
        </row>
        <row r="233">
          <cell r="A233" t="str">
            <v>Missouri 2015</v>
          </cell>
          <cell r="B233" t="str">
            <v>Missouri</v>
          </cell>
          <cell r="C233">
            <v>2015</v>
          </cell>
          <cell r="D233">
            <v>5954813</v>
          </cell>
          <cell r="E233">
            <v>2922012</v>
          </cell>
          <cell r="F233">
            <v>3032801</v>
          </cell>
          <cell r="G233">
            <v>370383.11200000002</v>
          </cell>
          <cell r="H233">
            <v>769081.91300000018</v>
          </cell>
          <cell r="I233">
            <v>816506.68799999985</v>
          </cell>
          <cell r="J233">
            <v>789334.79</v>
          </cell>
          <cell r="K233">
            <v>727395.13299999991</v>
          </cell>
          <cell r="L233">
            <v>827987.18</v>
          </cell>
          <cell r="M233">
            <v>768787.33999999985</v>
          </cell>
          <cell r="N233">
            <v>492676.61899999989</v>
          </cell>
          <cell r="O233">
            <v>274952.71600000001</v>
          </cell>
          <cell r="P233">
            <v>118669.29800000001</v>
          </cell>
        </row>
        <row r="234">
          <cell r="A234" t="str">
            <v>Missouri 2016</v>
          </cell>
          <cell r="B234" t="str">
            <v>Missouri</v>
          </cell>
          <cell r="C234">
            <v>2016</v>
          </cell>
          <cell r="D234">
            <v>6185934</v>
          </cell>
          <cell r="E234">
            <v>3036456</v>
          </cell>
          <cell r="F234">
            <v>3149478</v>
          </cell>
          <cell r="G234">
            <v>381151.55500000005</v>
          </cell>
          <cell r="H234">
            <v>796909.43500000029</v>
          </cell>
          <cell r="I234">
            <v>849619.25299999991</v>
          </cell>
          <cell r="J234">
            <v>816824.25199999986</v>
          </cell>
          <cell r="K234">
            <v>748626.84800000011</v>
          </cell>
          <cell r="L234">
            <v>836979.71400000015</v>
          </cell>
          <cell r="M234">
            <v>809677.56300000008</v>
          </cell>
          <cell r="N234">
            <v>534885.70900000003</v>
          </cell>
          <cell r="O234">
            <v>288146.34699999995</v>
          </cell>
          <cell r="P234">
            <v>122908.57200000001</v>
          </cell>
        </row>
        <row r="235">
          <cell r="A235" t="str">
            <v>Missouri 2017</v>
          </cell>
          <cell r="B235" t="str">
            <v>Missouri</v>
          </cell>
          <cell r="C235">
            <v>2017</v>
          </cell>
          <cell r="D235">
            <v>5897576</v>
          </cell>
          <cell r="E235">
            <v>2898233</v>
          </cell>
          <cell r="F235">
            <v>2999343</v>
          </cell>
          <cell r="G235">
            <v>364764</v>
          </cell>
          <cell r="H235">
            <v>756130</v>
          </cell>
          <cell r="I235">
            <v>805328</v>
          </cell>
          <cell r="J235">
            <v>792812</v>
          </cell>
          <cell r="K235">
            <v>713426</v>
          </cell>
          <cell r="L235">
            <v>780347</v>
          </cell>
          <cell r="M235">
            <v>775162</v>
          </cell>
          <cell r="N235">
            <v>519174</v>
          </cell>
          <cell r="O235">
            <v>273580</v>
          </cell>
          <cell r="P235">
            <v>116853</v>
          </cell>
        </row>
        <row r="236">
          <cell r="A236" t="str">
            <v>Montana 2009</v>
          </cell>
          <cell r="B236" t="str">
            <v>Montana</v>
          </cell>
          <cell r="C236">
            <v>2009</v>
          </cell>
          <cell r="D236">
            <v>938828</v>
          </cell>
          <cell r="E236">
            <v>468652</v>
          </cell>
          <cell r="F236">
            <v>470176</v>
          </cell>
          <cell r="G236">
            <v>58516.938999999998</v>
          </cell>
          <cell r="H236">
            <v>116779.96799999999</v>
          </cell>
          <cell r="I236">
            <v>143007.90600000002</v>
          </cell>
          <cell r="J236">
            <v>111003.91</v>
          </cell>
          <cell r="K236">
            <v>115050.356</v>
          </cell>
          <cell r="L236">
            <v>146497.17300000001</v>
          </cell>
          <cell r="M236">
            <v>116649.73400000001</v>
          </cell>
          <cell r="N236">
            <v>68054.577000000005</v>
          </cell>
          <cell r="O236">
            <v>45973.603000000003</v>
          </cell>
          <cell r="P236">
            <v>17810.500999999997</v>
          </cell>
        </row>
        <row r="237">
          <cell r="A237" t="str">
            <v>Montana 2010</v>
          </cell>
          <cell r="B237" t="str">
            <v>Montana</v>
          </cell>
          <cell r="C237">
            <v>2010</v>
          </cell>
          <cell r="D237">
            <v>937821</v>
          </cell>
          <cell r="E237">
            <v>469741</v>
          </cell>
          <cell r="F237">
            <v>468080</v>
          </cell>
          <cell r="G237">
            <v>57620.566999999995</v>
          </cell>
          <cell r="H237">
            <v>117520.736</v>
          </cell>
          <cell r="I237">
            <v>133208.17300000001</v>
          </cell>
          <cell r="J237">
            <v>111918.81099999999</v>
          </cell>
          <cell r="K237">
            <v>113007.58199999999</v>
          </cell>
          <cell r="L237">
            <v>146682.57400000002</v>
          </cell>
          <cell r="M237">
            <v>124051.337</v>
          </cell>
          <cell r="N237">
            <v>71833.94</v>
          </cell>
          <cell r="O237">
            <v>45056.373000000007</v>
          </cell>
          <cell r="P237">
            <v>17196.359</v>
          </cell>
        </row>
        <row r="238">
          <cell r="A238" t="str">
            <v>Montana 2011</v>
          </cell>
          <cell r="B238" t="str">
            <v>Montana</v>
          </cell>
          <cell r="C238">
            <v>2011</v>
          </cell>
          <cell r="D238">
            <v>995740</v>
          </cell>
          <cell r="E238">
            <v>498182</v>
          </cell>
          <cell r="F238">
            <v>497558</v>
          </cell>
          <cell r="G238">
            <v>61237.816999999995</v>
          </cell>
          <cell r="H238">
            <v>124349.43100000001</v>
          </cell>
          <cell r="I238">
            <v>137954.67799999999</v>
          </cell>
          <cell r="J238">
            <v>122841.62899999999</v>
          </cell>
          <cell r="K238">
            <v>117625.018</v>
          </cell>
          <cell r="L238">
            <v>150899.33100000001</v>
          </cell>
          <cell r="M238">
            <v>134596.595</v>
          </cell>
          <cell r="N238">
            <v>78913.377000000008</v>
          </cell>
          <cell r="O238">
            <v>47575.159000000007</v>
          </cell>
          <cell r="P238">
            <v>19461.027000000002</v>
          </cell>
        </row>
        <row r="239">
          <cell r="A239" t="str">
            <v>Montana 2012</v>
          </cell>
          <cell r="B239" t="str">
            <v>Montana</v>
          </cell>
          <cell r="C239">
            <v>2012</v>
          </cell>
          <cell r="D239">
            <v>969860</v>
          </cell>
          <cell r="E239">
            <v>486182</v>
          </cell>
          <cell r="F239">
            <v>483678</v>
          </cell>
          <cell r="G239">
            <v>58749.192999999992</v>
          </cell>
          <cell r="H239">
            <v>119702.79299999999</v>
          </cell>
          <cell r="I239">
            <v>132047.36499999999</v>
          </cell>
          <cell r="J239">
            <v>119134.931</v>
          </cell>
          <cell r="K239">
            <v>112008.91</v>
          </cell>
          <cell r="L239">
            <v>144575.19799999997</v>
          </cell>
          <cell r="M239">
            <v>136812.842</v>
          </cell>
          <cell r="N239">
            <v>80537.611999999994</v>
          </cell>
          <cell r="O239">
            <v>46816.699000000001</v>
          </cell>
          <cell r="P239">
            <v>19603.518</v>
          </cell>
        </row>
        <row r="240">
          <cell r="A240" t="str">
            <v>Montana 2013</v>
          </cell>
          <cell r="B240" t="str">
            <v>Montana</v>
          </cell>
          <cell r="C240">
            <v>2013</v>
          </cell>
          <cell r="D240">
            <v>963052</v>
          </cell>
          <cell r="E240">
            <v>483933</v>
          </cell>
          <cell r="F240">
            <v>479119</v>
          </cell>
          <cell r="G240">
            <v>58206.163</v>
          </cell>
          <cell r="H240">
            <v>119133.329</v>
          </cell>
          <cell r="I240">
            <v>131102.63099999999</v>
          </cell>
          <cell r="J240">
            <v>120919.788</v>
          </cell>
          <cell r="K240">
            <v>110080.14600000001</v>
          </cell>
          <cell r="L240">
            <v>138613.448</v>
          </cell>
          <cell r="M240">
            <v>137737.13800000001</v>
          </cell>
          <cell r="N240">
            <v>81925.350999999995</v>
          </cell>
          <cell r="O240">
            <v>46013.218000000001</v>
          </cell>
          <cell r="P240">
            <v>19647.348999999998</v>
          </cell>
        </row>
        <row r="241">
          <cell r="A241" t="str">
            <v>Montana 2014</v>
          </cell>
          <cell r="B241" t="str">
            <v>Montana</v>
          </cell>
          <cell r="C241">
            <v>2014</v>
          </cell>
          <cell r="D241">
            <v>918790</v>
          </cell>
          <cell r="E241">
            <v>460053</v>
          </cell>
          <cell r="F241">
            <v>458737</v>
          </cell>
          <cell r="G241">
            <v>56386.606999999989</v>
          </cell>
          <cell r="H241">
            <v>114221.84500000003</v>
          </cell>
          <cell r="I241">
            <v>126299.29699999999</v>
          </cell>
          <cell r="J241">
            <v>117366.95100000002</v>
          </cell>
          <cell r="K241">
            <v>104472.91900000001</v>
          </cell>
          <cell r="L241">
            <v>126347.967</v>
          </cell>
          <cell r="M241">
            <v>131776.99</v>
          </cell>
          <cell r="N241">
            <v>80406.40400000001</v>
          </cell>
          <cell r="O241">
            <v>43139.958000000006</v>
          </cell>
          <cell r="P241">
            <v>18422.037</v>
          </cell>
        </row>
        <row r="242">
          <cell r="A242" t="str">
            <v>Montana 2015</v>
          </cell>
          <cell r="B242" t="str">
            <v>Montana</v>
          </cell>
          <cell r="C242">
            <v>2015</v>
          </cell>
          <cell r="D242">
            <v>1066866</v>
          </cell>
          <cell r="E242">
            <v>535652</v>
          </cell>
          <cell r="F242">
            <v>531214</v>
          </cell>
          <cell r="G242">
            <v>63694.789999999994</v>
          </cell>
          <cell r="H242">
            <v>131752.16899999999</v>
          </cell>
          <cell r="I242">
            <v>143832.5</v>
          </cell>
          <cell r="J242">
            <v>134179.96099999998</v>
          </cell>
          <cell r="K242">
            <v>120896.79300000001</v>
          </cell>
          <cell r="L242">
            <v>142572.43900000001</v>
          </cell>
          <cell r="M242">
            <v>154987.478</v>
          </cell>
          <cell r="N242">
            <v>99994.296000000031</v>
          </cell>
          <cell r="O242">
            <v>52447.585000000006</v>
          </cell>
          <cell r="P242">
            <v>22696.686999999998</v>
          </cell>
        </row>
        <row r="243">
          <cell r="A243" t="str">
            <v>Montana 2016</v>
          </cell>
          <cell r="B243" t="str">
            <v>Montana</v>
          </cell>
          <cell r="C243">
            <v>2016</v>
          </cell>
          <cell r="D243">
            <v>1030376</v>
          </cell>
          <cell r="E243">
            <v>516600</v>
          </cell>
          <cell r="F243">
            <v>513776</v>
          </cell>
          <cell r="G243">
            <v>62210.553000000007</v>
          </cell>
          <cell r="H243">
            <v>128598.48000000001</v>
          </cell>
          <cell r="I243">
            <v>137165.63</v>
          </cell>
          <cell r="J243">
            <v>130693.432</v>
          </cell>
          <cell r="K243">
            <v>117865.26699999999</v>
          </cell>
          <cell r="L243">
            <v>132921.76499999998</v>
          </cell>
          <cell r="M243">
            <v>149490.02699999994</v>
          </cell>
          <cell r="N243">
            <v>99167.484000000011</v>
          </cell>
          <cell r="O243">
            <v>50592.657000000007</v>
          </cell>
          <cell r="P243">
            <v>21439.638000000003</v>
          </cell>
        </row>
        <row r="244">
          <cell r="A244" t="str">
            <v>Montana 2017</v>
          </cell>
          <cell r="B244" t="str">
            <v>Montana</v>
          </cell>
          <cell r="C244">
            <v>2017</v>
          </cell>
          <cell r="D244">
            <v>924716</v>
          </cell>
          <cell r="E244">
            <v>465324</v>
          </cell>
          <cell r="F244">
            <v>459392</v>
          </cell>
          <cell r="G244">
            <v>56272</v>
          </cell>
          <cell r="H244">
            <v>115752</v>
          </cell>
          <cell r="I244">
            <v>127478</v>
          </cell>
          <cell r="J244">
            <v>119587</v>
          </cell>
          <cell r="K244">
            <v>107395</v>
          </cell>
          <cell r="L244">
            <v>114763</v>
          </cell>
          <cell r="M244">
            <v>129638</v>
          </cell>
          <cell r="N244">
            <v>89819</v>
          </cell>
          <cell r="O244">
            <v>45137</v>
          </cell>
          <cell r="P244">
            <v>18875</v>
          </cell>
        </row>
        <row r="245">
          <cell r="A245" t="str">
            <v>Nebraska 2009</v>
          </cell>
          <cell r="B245" t="str">
            <v>Nebraska</v>
          </cell>
          <cell r="C245">
            <v>2009</v>
          </cell>
          <cell r="D245">
            <v>1743003</v>
          </cell>
          <cell r="E245">
            <v>863027</v>
          </cell>
          <cell r="F245">
            <v>879976</v>
          </cell>
          <cell r="G245">
            <v>128807.696</v>
          </cell>
          <cell r="H245">
            <v>234966.69199999998</v>
          </cell>
          <cell r="I245">
            <v>267905.40300000005</v>
          </cell>
          <cell r="J245">
            <v>220683.32500000001</v>
          </cell>
          <cell r="K245">
            <v>225037.19099999999</v>
          </cell>
          <cell r="L245">
            <v>249710.81600000002</v>
          </cell>
          <cell r="M245">
            <v>184180.80200000005</v>
          </cell>
          <cell r="N245">
            <v>112647.253</v>
          </cell>
          <cell r="O245">
            <v>83372.232999999993</v>
          </cell>
          <cell r="P245">
            <v>36213.652999999998</v>
          </cell>
        </row>
        <row r="246">
          <cell r="A246" t="str">
            <v>Nebraska 2010</v>
          </cell>
          <cell r="B246" t="str">
            <v>Nebraska</v>
          </cell>
          <cell r="C246">
            <v>2010</v>
          </cell>
          <cell r="D246">
            <v>1790032</v>
          </cell>
          <cell r="E246">
            <v>886402</v>
          </cell>
          <cell r="F246">
            <v>903630</v>
          </cell>
          <cell r="G246">
            <v>128861.07100000003</v>
          </cell>
          <cell r="H246">
            <v>244926.78200000001</v>
          </cell>
          <cell r="I246">
            <v>259376.90700000001</v>
          </cell>
          <cell r="J246">
            <v>234111.02</v>
          </cell>
          <cell r="K246">
            <v>225902.64500000002</v>
          </cell>
          <cell r="L246">
            <v>257586.22199999998</v>
          </cell>
          <cell r="M246">
            <v>198797.91999999998</v>
          </cell>
          <cell r="N246">
            <v>118200.94399999999</v>
          </cell>
          <cell r="O246">
            <v>84765.873999999996</v>
          </cell>
          <cell r="P246">
            <v>37082.849000000002</v>
          </cell>
        </row>
        <row r="247">
          <cell r="A247" t="str">
            <v>Nebraska 2011</v>
          </cell>
          <cell r="B247" t="str">
            <v>Nebraska</v>
          </cell>
          <cell r="C247">
            <v>2011</v>
          </cell>
          <cell r="D247">
            <v>1817825</v>
          </cell>
          <cell r="E247">
            <v>901708</v>
          </cell>
          <cell r="F247">
            <v>916117</v>
          </cell>
          <cell r="G247">
            <v>130091.448</v>
          </cell>
          <cell r="H247">
            <v>247906.448</v>
          </cell>
          <cell r="I247">
            <v>260632.155</v>
          </cell>
          <cell r="J247">
            <v>239865.26300000004</v>
          </cell>
          <cell r="K247">
            <v>226434.36100000003</v>
          </cell>
          <cell r="L247">
            <v>259912.31800000003</v>
          </cell>
          <cell r="M247">
            <v>209475.11800000002</v>
          </cell>
          <cell r="N247">
            <v>122299.64100000002</v>
          </cell>
          <cell r="O247">
            <v>85172.56700000001</v>
          </cell>
          <cell r="P247">
            <v>37748.617999999995</v>
          </cell>
        </row>
        <row r="248">
          <cell r="A248" t="str">
            <v>Nebraska 2012</v>
          </cell>
          <cell r="B248" t="str">
            <v>Nebraska</v>
          </cell>
          <cell r="C248">
            <v>2012</v>
          </cell>
          <cell r="D248">
            <v>1777623</v>
          </cell>
          <cell r="E248">
            <v>884077</v>
          </cell>
          <cell r="F248">
            <v>893546</v>
          </cell>
          <cell r="G248">
            <v>126707.24600000001</v>
          </cell>
          <cell r="H248">
            <v>243158.37599999999</v>
          </cell>
          <cell r="I248">
            <v>254136.67199999999</v>
          </cell>
          <cell r="J248">
            <v>240413.647</v>
          </cell>
          <cell r="K248">
            <v>218365.30499999999</v>
          </cell>
          <cell r="L248">
            <v>248317.57599999997</v>
          </cell>
          <cell r="M248">
            <v>208016.98100000003</v>
          </cell>
          <cell r="N248">
            <v>121086.64600000001</v>
          </cell>
          <cell r="O248">
            <v>81159.294999999998</v>
          </cell>
          <cell r="P248">
            <v>36155.097000000002</v>
          </cell>
        </row>
        <row r="249">
          <cell r="A249" t="str">
            <v>Nebraska 2013</v>
          </cell>
          <cell r="B249" t="str">
            <v>Nebraska</v>
          </cell>
          <cell r="C249">
            <v>2013</v>
          </cell>
          <cell r="D249">
            <v>1810303</v>
          </cell>
          <cell r="E249">
            <v>900770</v>
          </cell>
          <cell r="F249">
            <v>909533</v>
          </cell>
          <cell r="G249">
            <v>128246.51300000001</v>
          </cell>
          <cell r="H249">
            <v>250574.36099999998</v>
          </cell>
          <cell r="I249">
            <v>256240.74400000001</v>
          </cell>
          <cell r="J249">
            <v>245495.12399999998</v>
          </cell>
          <cell r="K249">
            <v>219685.79300000001</v>
          </cell>
          <cell r="L249">
            <v>248598.201</v>
          </cell>
          <cell r="M249">
            <v>216533.49199999997</v>
          </cell>
          <cell r="N249">
            <v>126549.02900000001</v>
          </cell>
          <cell r="O249">
            <v>80981.022999999986</v>
          </cell>
          <cell r="P249">
            <v>37526.906999999999</v>
          </cell>
        </row>
        <row r="250">
          <cell r="A250" t="str">
            <v>Nebraska 2014</v>
          </cell>
          <cell r="B250" t="str">
            <v>Nebraska</v>
          </cell>
          <cell r="C250">
            <v>2014</v>
          </cell>
          <cell r="D250">
            <v>1854867</v>
          </cell>
          <cell r="E250">
            <v>923909</v>
          </cell>
          <cell r="F250">
            <v>930958</v>
          </cell>
          <cell r="G250">
            <v>129020.321</v>
          </cell>
          <cell r="H250">
            <v>255818.63700000005</v>
          </cell>
          <cell r="I250">
            <v>256737.56899999999</v>
          </cell>
          <cell r="J250">
            <v>248802.95099999997</v>
          </cell>
          <cell r="K250">
            <v>223413.01300000001</v>
          </cell>
          <cell r="L250">
            <v>251811.48500000002</v>
          </cell>
          <cell r="M250">
            <v>230238.56399999998</v>
          </cell>
          <cell r="N250">
            <v>137035.69400000002</v>
          </cell>
          <cell r="O250">
            <v>85142.430000000022</v>
          </cell>
          <cell r="P250">
            <v>39179.159</v>
          </cell>
        </row>
        <row r="251">
          <cell r="A251" t="str">
            <v>Nebraska 2015</v>
          </cell>
          <cell r="B251" t="str">
            <v>Nebraska</v>
          </cell>
          <cell r="C251">
            <v>2015</v>
          </cell>
          <cell r="D251">
            <v>1930224</v>
          </cell>
          <cell r="E251">
            <v>960072</v>
          </cell>
          <cell r="F251">
            <v>970152</v>
          </cell>
          <cell r="G251">
            <v>130860.57500000001</v>
          </cell>
          <cell r="H251">
            <v>263745.02100000007</v>
          </cell>
          <cell r="I251">
            <v>272831.72000000003</v>
          </cell>
          <cell r="J251">
            <v>257873.02899999998</v>
          </cell>
          <cell r="K251">
            <v>234152.837</v>
          </cell>
          <cell r="L251">
            <v>252784.46200000003</v>
          </cell>
          <cell r="M251">
            <v>239952.31699999998</v>
          </cell>
          <cell r="N251">
            <v>150767.94900000002</v>
          </cell>
          <cell r="O251">
            <v>86104.305999999997</v>
          </cell>
          <cell r="P251">
            <v>40126.358999999997</v>
          </cell>
        </row>
        <row r="252">
          <cell r="A252" t="str">
            <v>Nebraska 2016</v>
          </cell>
          <cell r="B252" t="str">
            <v>Nebraska</v>
          </cell>
          <cell r="C252">
            <v>2016</v>
          </cell>
          <cell r="D252">
            <v>1939639</v>
          </cell>
          <cell r="E252">
            <v>967856</v>
          </cell>
          <cell r="F252">
            <v>971783</v>
          </cell>
          <cell r="G252">
            <v>133596.51400000002</v>
          </cell>
          <cell r="H252">
            <v>268824.45699999999</v>
          </cell>
          <cell r="I252">
            <v>270472.59700000001</v>
          </cell>
          <cell r="J252">
            <v>259860.85000000003</v>
          </cell>
          <cell r="K252">
            <v>233904.53399999999</v>
          </cell>
          <cell r="L252">
            <v>246746.462</v>
          </cell>
          <cell r="M252">
            <v>242822.50799999997</v>
          </cell>
          <cell r="N252">
            <v>154255.80200000003</v>
          </cell>
          <cell r="O252">
            <v>87683.149000000019</v>
          </cell>
          <cell r="P252">
            <v>41501.364999999998</v>
          </cell>
        </row>
        <row r="253">
          <cell r="A253" t="str">
            <v>Nebraska 2017</v>
          </cell>
          <cell r="B253" t="str">
            <v>Nebraska</v>
          </cell>
          <cell r="C253">
            <v>2017</v>
          </cell>
          <cell r="D253">
            <v>1837106</v>
          </cell>
          <cell r="E253">
            <v>913830</v>
          </cell>
          <cell r="F253">
            <v>923276</v>
          </cell>
          <cell r="G253">
            <v>127388</v>
          </cell>
          <cell r="H253">
            <v>256136</v>
          </cell>
          <cell r="I253">
            <v>257819</v>
          </cell>
          <cell r="J253">
            <v>248172</v>
          </cell>
          <cell r="K253">
            <v>223639</v>
          </cell>
          <cell r="L253">
            <v>226855</v>
          </cell>
          <cell r="M253">
            <v>229877</v>
          </cell>
          <cell r="N253">
            <v>149138</v>
          </cell>
          <cell r="O253">
            <v>80321</v>
          </cell>
          <cell r="P253">
            <v>37761</v>
          </cell>
        </row>
        <row r="254">
          <cell r="A254" t="str">
            <v>Nevada 2009</v>
          </cell>
          <cell r="B254" t="str">
            <v>Nevada</v>
          </cell>
          <cell r="C254">
            <v>2009</v>
          </cell>
          <cell r="D254">
            <v>2534911</v>
          </cell>
          <cell r="E254">
            <v>1289477</v>
          </cell>
          <cell r="F254">
            <v>1245434</v>
          </cell>
          <cell r="G254">
            <v>195159.26300000001</v>
          </cell>
          <cell r="H254">
            <v>355676.56099999999</v>
          </cell>
          <cell r="I254">
            <v>327975.00300000003</v>
          </cell>
          <cell r="J254">
            <v>376724.60200000001</v>
          </cell>
          <cell r="K254">
            <v>370811.63</v>
          </cell>
          <cell r="L254">
            <v>346273.29500000004</v>
          </cell>
          <cell r="M254">
            <v>278050.359</v>
          </cell>
          <cell r="N254">
            <v>164275.18400000001</v>
          </cell>
          <cell r="O254">
            <v>94969.471999999994</v>
          </cell>
          <cell r="P254">
            <v>28295.127</v>
          </cell>
        </row>
        <row r="255">
          <cell r="A255" t="str">
            <v>Nevada 2010</v>
          </cell>
          <cell r="B255" t="str">
            <v>Nevada</v>
          </cell>
          <cell r="C255">
            <v>2010</v>
          </cell>
          <cell r="D255">
            <v>2633331</v>
          </cell>
          <cell r="E255">
            <v>1331625</v>
          </cell>
          <cell r="F255">
            <v>1301706</v>
          </cell>
          <cell r="G255">
            <v>188938.50900000002</v>
          </cell>
          <cell r="H255">
            <v>358346.52</v>
          </cell>
          <cell r="I255">
            <v>352832.17200000002</v>
          </cell>
          <cell r="J255">
            <v>380831.01600000006</v>
          </cell>
          <cell r="K255">
            <v>385294.76699999999</v>
          </cell>
          <cell r="L255">
            <v>365177.897</v>
          </cell>
          <cell r="M255">
            <v>299854.804</v>
          </cell>
          <cell r="N255">
            <v>181075.54399999999</v>
          </cell>
          <cell r="O255">
            <v>92019.991999999998</v>
          </cell>
          <cell r="P255">
            <v>28664.335999999999</v>
          </cell>
        </row>
        <row r="256">
          <cell r="A256" t="str">
            <v>Nevada 2011</v>
          </cell>
          <cell r="B256" t="str">
            <v>Nevada</v>
          </cell>
          <cell r="C256">
            <v>2011</v>
          </cell>
          <cell r="D256">
            <v>2671338</v>
          </cell>
          <cell r="E256">
            <v>1349615</v>
          </cell>
          <cell r="F256">
            <v>1321723</v>
          </cell>
          <cell r="G256">
            <v>189268.04699999999</v>
          </cell>
          <cell r="H256">
            <v>362588.69300000003</v>
          </cell>
          <cell r="I256">
            <v>357540.35800000001</v>
          </cell>
          <cell r="J256">
            <v>385689.29199999996</v>
          </cell>
          <cell r="K256">
            <v>386021.32699999999</v>
          </cell>
          <cell r="L256">
            <v>369467.07900000003</v>
          </cell>
          <cell r="M256">
            <v>307405.85700000002</v>
          </cell>
          <cell r="N256">
            <v>191346.67499999999</v>
          </cell>
          <cell r="O256">
            <v>94112.501999999993</v>
          </cell>
          <cell r="P256">
            <v>29642.75</v>
          </cell>
        </row>
        <row r="257">
          <cell r="A257" t="str">
            <v>Nevada 2012</v>
          </cell>
          <cell r="B257" t="str">
            <v>Nevada</v>
          </cell>
          <cell r="C257">
            <v>2012</v>
          </cell>
          <cell r="D257">
            <v>2685965</v>
          </cell>
          <cell r="E257">
            <v>1354694</v>
          </cell>
          <cell r="F257">
            <v>1331271</v>
          </cell>
          <cell r="G257">
            <v>184873.56099999999</v>
          </cell>
          <cell r="H257">
            <v>361516.19199999992</v>
          </cell>
          <cell r="I257">
            <v>363554.42000000004</v>
          </cell>
          <cell r="J257">
            <v>384475.72899999999</v>
          </cell>
          <cell r="K257">
            <v>381112.74899999995</v>
          </cell>
          <cell r="L257">
            <v>370639.60199999996</v>
          </cell>
          <cell r="M257">
            <v>313984.5</v>
          </cell>
          <cell r="N257">
            <v>198861.96999999997</v>
          </cell>
          <cell r="O257">
            <v>96376.456999999995</v>
          </cell>
          <cell r="P257">
            <v>32581.690999999999</v>
          </cell>
        </row>
        <row r="258">
          <cell r="A258" t="str">
            <v>Nevada 2013</v>
          </cell>
          <cell r="B258" t="str">
            <v>Nevada</v>
          </cell>
          <cell r="C258">
            <v>2013</v>
          </cell>
          <cell r="D258">
            <v>2727982</v>
          </cell>
          <cell r="E258">
            <v>1375758</v>
          </cell>
          <cell r="F258">
            <v>1352224</v>
          </cell>
          <cell r="G258">
            <v>182623.70800000001</v>
          </cell>
          <cell r="H258">
            <v>366958.66699999996</v>
          </cell>
          <cell r="I258">
            <v>360805.538</v>
          </cell>
          <cell r="J258">
            <v>390637.24100000004</v>
          </cell>
          <cell r="K258">
            <v>381684.18299999996</v>
          </cell>
          <cell r="L258">
            <v>375757.26500000001</v>
          </cell>
          <cell r="M258">
            <v>322567.43699999998</v>
          </cell>
          <cell r="N258">
            <v>211643.97500000001</v>
          </cell>
          <cell r="O258">
            <v>99278.626999999993</v>
          </cell>
          <cell r="P258">
            <v>33530.402999999998</v>
          </cell>
        </row>
        <row r="259">
          <cell r="A259" t="str">
            <v>Nevada 2014</v>
          </cell>
          <cell r="B259" t="str">
            <v>Nevada</v>
          </cell>
          <cell r="C259">
            <v>2014</v>
          </cell>
          <cell r="D259">
            <v>2767742</v>
          </cell>
          <cell r="E259">
            <v>1392604</v>
          </cell>
          <cell r="F259">
            <v>1375138</v>
          </cell>
          <cell r="G259">
            <v>180470.139</v>
          </cell>
          <cell r="H259">
            <v>370742.07700000005</v>
          </cell>
          <cell r="I259">
            <v>363722.77500000002</v>
          </cell>
          <cell r="J259">
            <v>395077.071</v>
          </cell>
          <cell r="K259">
            <v>381152.913</v>
          </cell>
          <cell r="L259">
            <v>379241.962</v>
          </cell>
          <cell r="M259">
            <v>332337.94</v>
          </cell>
          <cell r="N259">
            <v>225144.01799999998</v>
          </cell>
          <cell r="O259">
            <v>102998.06</v>
          </cell>
          <cell r="P259">
            <v>36500.082000000002</v>
          </cell>
        </row>
        <row r="260">
          <cell r="A260" t="str">
            <v>Nevada 2015</v>
          </cell>
          <cell r="B260" t="str">
            <v>Nevada</v>
          </cell>
          <cell r="C260">
            <v>2015</v>
          </cell>
          <cell r="D260">
            <v>2892387</v>
          </cell>
          <cell r="E260">
            <v>1453860</v>
          </cell>
          <cell r="F260">
            <v>1438527</v>
          </cell>
          <cell r="G260">
            <v>187093.75</v>
          </cell>
          <cell r="H260">
            <v>387047.14999999997</v>
          </cell>
          <cell r="I260">
            <v>375336.86599999998</v>
          </cell>
          <cell r="J260">
            <v>411755.55800000002</v>
          </cell>
          <cell r="K260">
            <v>394541.11299999995</v>
          </cell>
          <cell r="L260">
            <v>393081.49399999995</v>
          </cell>
          <cell r="M260">
            <v>348747.56200000003</v>
          </cell>
          <cell r="N260">
            <v>241844.30900000001</v>
          </cell>
          <cell r="O260">
            <v>111420.5</v>
          </cell>
          <cell r="P260">
            <v>37972.133000000002</v>
          </cell>
        </row>
        <row r="261">
          <cell r="A261" t="str">
            <v>Nevada 2016</v>
          </cell>
          <cell r="B261" t="str">
            <v>Nevada</v>
          </cell>
          <cell r="C261">
            <v>2016</v>
          </cell>
          <cell r="D261">
            <v>2941149</v>
          </cell>
          <cell r="E261">
            <v>1475138</v>
          </cell>
          <cell r="F261">
            <v>1466011</v>
          </cell>
          <cell r="G261">
            <v>185252.14199999999</v>
          </cell>
          <cell r="H261">
            <v>385965.69699999999</v>
          </cell>
          <cell r="I261">
            <v>375452.94000000006</v>
          </cell>
          <cell r="J261">
            <v>418954.84399999998</v>
          </cell>
          <cell r="K261">
            <v>395164.57999999996</v>
          </cell>
          <cell r="L261">
            <v>397617.23400000005</v>
          </cell>
          <cell r="M261">
            <v>358294.01399999997</v>
          </cell>
          <cell r="N261">
            <v>262381.64899999998</v>
          </cell>
          <cell r="O261">
            <v>120551.361</v>
          </cell>
          <cell r="P261">
            <v>39351.644999999997</v>
          </cell>
        </row>
        <row r="262">
          <cell r="A262" t="str">
            <v>Nevada 2017</v>
          </cell>
          <cell r="B262" t="str">
            <v>Nevada</v>
          </cell>
          <cell r="C262">
            <v>2017</v>
          </cell>
          <cell r="D262">
            <v>2871151</v>
          </cell>
          <cell r="E262">
            <v>1437589</v>
          </cell>
          <cell r="F262">
            <v>1433562</v>
          </cell>
          <cell r="G262">
            <v>179734</v>
          </cell>
          <cell r="H262">
            <v>373939</v>
          </cell>
          <cell r="I262">
            <v>359722</v>
          </cell>
          <cell r="J262">
            <v>414543</v>
          </cell>
          <cell r="K262">
            <v>385303</v>
          </cell>
          <cell r="L262">
            <v>385152</v>
          </cell>
          <cell r="M262">
            <v>351068</v>
          </cell>
          <cell r="N262">
            <v>263281</v>
          </cell>
          <cell r="O262">
            <v>119059</v>
          </cell>
          <cell r="P262">
            <v>39350</v>
          </cell>
        </row>
        <row r="263">
          <cell r="A263" t="str">
            <v>New Hampshire 2009</v>
          </cell>
          <cell r="B263" t="str">
            <v>New Hampshire</v>
          </cell>
          <cell r="C263">
            <v>2009</v>
          </cell>
          <cell r="D263">
            <v>1315419</v>
          </cell>
          <cell r="E263">
            <v>648885</v>
          </cell>
          <cell r="F263">
            <v>666534</v>
          </cell>
          <cell r="G263">
            <v>75863.43299999999</v>
          </cell>
          <cell r="H263">
            <v>165634.94399999999</v>
          </cell>
          <cell r="I263">
            <v>184752.06599999999</v>
          </cell>
          <cell r="J263">
            <v>148506.95500000002</v>
          </cell>
          <cell r="K263">
            <v>197501.076</v>
          </cell>
          <cell r="L263">
            <v>217261.481</v>
          </cell>
          <cell r="M263">
            <v>157433.073</v>
          </cell>
          <cell r="N263">
            <v>87886.144</v>
          </cell>
          <cell r="O263">
            <v>57525.014000000003</v>
          </cell>
          <cell r="P263">
            <v>23766.960000000003</v>
          </cell>
        </row>
        <row r="264">
          <cell r="A264" t="str">
            <v>New Hampshire 2010</v>
          </cell>
          <cell r="B264" t="str">
            <v>New Hampshire</v>
          </cell>
          <cell r="C264">
            <v>2010</v>
          </cell>
          <cell r="D264">
            <v>1313939</v>
          </cell>
          <cell r="E264">
            <v>648504</v>
          </cell>
          <cell r="F264">
            <v>665435</v>
          </cell>
          <cell r="G264">
            <v>72299.672999999995</v>
          </cell>
          <cell r="H264">
            <v>166228.611</v>
          </cell>
          <cell r="I264">
            <v>179679.99299999999</v>
          </cell>
          <cell r="J264">
            <v>144228.579</v>
          </cell>
          <cell r="K264">
            <v>192146.20799999998</v>
          </cell>
          <cell r="L264">
            <v>221676.63200000001</v>
          </cell>
          <cell r="M264">
            <v>166817.65400000001</v>
          </cell>
          <cell r="N264">
            <v>90483.39</v>
          </cell>
          <cell r="O264">
            <v>56783.513999999996</v>
          </cell>
          <cell r="P264">
            <v>23051.814000000002</v>
          </cell>
        </row>
        <row r="265">
          <cell r="A265" t="str">
            <v>New Hampshire 2011</v>
          </cell>
          <cell r="B265" t="str">
            <v>New Hampshire</v>
          </cell>
          <cell r="C265">
            <v>2011</v>
          </cell>
          <cell r="D265">
            <v>1332919</v>
          </cell>
          <cell r="E265">
            <v>658398</v>
          </cell>
          <cell r="F265">
            <v>674521</v>
          </cell>
          <cell r="G265">
            <v>73138.48</v>
          </cell>
          <cell r="H265">
            <v>167793.647</v>
          </cell>
          <cell r="I265">
            <v>183086.321</v>
          </cell>
          <cell r="J265">
            <v>147094.807</v>
          </cell>
          <cell r="K265">
            <v>188179.95399999997</v>
          </cell>
          <cell r="L265">
            <v>224788.50900000002</v>
          </cell>
          <cell r="M265">
            <v>173300.068</v>
          </cell>
          <cell r="N265">
            <v>94939.100999999995</v>
          </cell>
          <cell r="O265">
            <v>57630.631999999998</v>
          </cell>
          <cell r="P265">
            <v>23463.379999999997</v>
          </cell>
        </row>
        <row r="266">
          <cell r="A266" t="str">
            <v>New Hampshire 2012</v>
          </cell>
          <cell r="B266" t="str">
            <v>New Hampshire</v>
          </cell>
          <cell r="C266">
            <v>2012</v>
          </cell>
          <cell r="D266">
            <v>1317474</v>
          </cell>
          <cell r="E266">
            <v>650048</v>
          </cell>
          <cell r="F266">
            <v>667426</v>
          </cell>
          <cell r="G266">
            <v>69384.827000000005</v>
          </cell>
          <cell r="H266">
            <v>161671.59400000001</v>
          </cell>
          <cell r="I266">
            <v>178786.35500000001</v>
          </cell>
          <cell r="J266">
            <v>145685.83499999999</v>
          </cell>
          <cell r="K266">
            <v>179323.076</v>
          </cell>
          <cell r="L266">
            <v>223223.81800000003</v>
          </cell>
          <cell r="M266">
            <v>179230.81900000002</v>
          </cell>
          <cell r="N266">
            <v>99044.562999999995</v>
          </cell>
          <cell r="O266">
            <v>57766.875</v>
          </cell>
          <cell r="P266">
            <v>24345.947</v>
          </cell>
        </row>
        <row r="267">
          <cell r="A267" t="str">
            <v>New Hampshire 2013</v>
          </cell>
          <cell r="B267" t="str">
            <v>New Hampshire</v>
          </cell>
          <cell r="C267">
            <v>2013</v>
          </cell>
          <cell r="D267">
            <v>1319171</v>
          </cell>
          <cell r="E267">
            <v>651106</v>
          </cell>
          <cell r="F267">
            <v>668065</v>
          </cell>
          <cell r="G267">
            <v>68047.468000000008</v>
          </cell>
          <cell r="H267">
            <v>159088.83499999999</v>
          </cell>
          <cell r="I267">
            <v>178920.859</v>
          </cell>
          <cell r="J267">
            <v>147078.234</v>
          </cell>
          <cell r="K267">
            <v>172304.95499999999</v>
          </cell>
          <cell r="L267">
            <v>221963.51200000002</v>
          </cell>
          <cell r="M267">
            <v>184648.23199999999</v>
          </cell>
          <cell r="N267">
            <v>104007.094</v>
          </cell>
          <cell r="O267">
            <v>57908.991000000002</v>
          </cell>
          <cell r="P267">
            <v>24943.477000000003</v>
          </cell>
        </row>
        <row r="268">
          <cell r="A268" t="str">
            <v>New Hampshire 2014</v>
          </cell>
          <cell r="B268" t="str">
            <v>New Hampshire</v>
          </cell>
          <cell r="C268">
            <v>2014</v>
          </cell>
          <cell r="D268">
            <v>1277778</v>
          </cell>
          <cell r="E268">
            <v>630603</v>
          </cell>
          <cell r="F268">
            <v>647175</v>
          </cell>
          <cell r="G268">
            <v>64619.513000000006</v>
          </cell>
          <cell r="H268">
            <v>151333.09700000001</v>
          </cell>
          <cell r="I268">
            <v>174621.723</v>
          </cell>
          <cell r="J268">
            <v>144657.85</v>
          </cell>
          <cell r="K268">
            <v>162287.337</v>
          </cell>
          <cell r="L268">
            <v>211505.092</v>
          </cell>
          <cell r="M268">
            <v>182791.45399999997</v>
          </cell>
          <cell r="N268">
            <v>105526.042</v>
          </cell>
          <cell r="O268">
            <v>56334.346000000005</v>
          </cell>
          <cell r="P268">
            <v>24367.115000000002</v>
          </cell>
        </row>
        <row r="269">
          <cell r="A269" t="str">
            <v>New Hampshire 2015</v>
          </cell>
          <cell r="B269" t="str">
            <v>New Hampshire</v>
          </cell>
          <cell r="C269">
            <v>2015</v>
          </cell>
          <cell r="D269">
            <v>1244818</v>
          </cell>
          <cell r="E269">
            <v>613546</v>
          </cell>
          <cell r="F269">
            <v>631272</v>
          </cell>
          <cell r="G269">
            <v>62585.561000000002</v>
          </cell>
          <cell r="H269">
            <v>146657.34100000001</v>
          </cell>
          <cell r="I269">
            <v>171239.77600000001</v>
          </cell>
          <cell r="J269">
            <v>144131.30300000001</v>
          </cell>
          <cell r="K269">
            <v>154145.52100000001</v>
          </cell>
          <cell r="L269">
            <v>201829.31699999998</v>
          </cell>
          <cell r="M269">
            <v>180085.924</v>
          </cell>
          <cell r="N269">
            <v>105753.231</v>
          </cell>
          <cell r="O269">
            <v>54450.631000000008</v>
          </cell>
          <cell r="P269">
            <v>23990.131999999998</v>
          </cell>
        </row>
        <row r="270">
          <cell r="A270" t="str">
            <v>New Hampshire 2016</v>
          </cell>
          <cell r="B270" t="str">
            <v>New Hampshire</v>
          </cell>
          <cell r="C270">
            <v>2016</v>
          </cell>
          <cell r="D270">
            <v>1327503</v>
          </cell>
          <cell r="E270">
            <v>656507</v>
          </cell>
          <cell r="F270">
            <v>670996</v>
          </cell>
          <cell r="G270">
            <v>64868.707000000002</v>
          </cell>
          <cell r="H270">
            <v>151531.22200000001</v>
          </cell>
          <cell r="I270">
            <v>178849.234</v>
          </cell>
          <cell r="J270">
            <v>154721.16699999999</v>
          </cell>
          <cell r="K270">
            <v>158882.97700000001</v>
          </cell>
          <cell r="L270">
            <v>209898.07700000002</v>
          </cell>
          <cell r="M270">
            <v>197882.351</v>
          </cell>
          <cell r="N270">
            <v>123489.546</v>
          </cell>
          <cell r="O270">
            <v>59862.112999999998</v>
          </cell>
          <cell r="P270">
            <v>27162.324999999997</v>
          </cell>
        </row>
        <row r="271">
          <cell r="A271" t="str">
            <v>New Hampshire 2017</v>
          </cell>
          <cell r="B271" t="str">
            <v>New Hampshire</v>
          </cell>
          <cell r="C271">
            <v>2017</v>
          </cell>
          <cell r="D271">
            <v>1375382</v>
          </cell>
          <cell r="E271">
            <v>680161</v>
          </cell>
          <cell r="F271">
            <v>695221</v>
          </cell>
          <cell r="G271">
            <v>67363</v>
          </cell>
          <cell r="H271">
            <v>155987</v>
          </cell>
          <cell r="I271">
            <v>184658</v>
          </cell>
          <cell r="J271">
            <v>162018</v>
          </cell>
          <cell r="K271">
            <v>161691</v>
          </cell>
          <cell r="L271">
            <v>210968</v>
          </cell>
          <cell r="M271">
            <v>207397</v>
          </cell>
          <cell r="N271">
            <v>133240</v>
          </cell>
          <cell r="O271">
            <v>62943</v>
          </cell>
          <cell r="P271">
            <v>29117</v>
          </cell>
        </row>
        <row r="272">
          <cell r="A272" t="str">
            <v>New Jersey 2009</v>
          </cell>
          <cell r="B272" t="str">
            <v>New Jersey</v>
          </cell>
          <cell r="C272">
            <v>2009</v>
          </cell>
          <cell r="D272">
            <v>8650548</v>
          </cell>
          <cell r="E272">
            <v>4231941</v>
          </cell>
          <cell r="F272">
            <v>4418607</v>
          </cell>
          <cell r="G272">
            <v>561478.071</v>
          </cell>
          <cell r="H272">
            <v>1146089.3670000003</v>
          </cell>
          <cell r="I272">
            <v>1100047.1730000002</v>
          </cell>
          <cell r="J272">
            <v>1103869.0340000002</v>
          </cell>
          <cell r="K272">
            <v>1315711.2050000001</v>
          </cell>
          <cell r="L272">
            <v>1329099.5840000003</v>
          </cell>
          <cell r="M272">
            <v>953247.45000000007</v>
          </cell>
          <cell r="N272">
            <v>577340.72400000005</v>
          </cell>
          <cell r="O272">
            <v>402428.85100000008</v>
          </cell>
          <cell r="P272">
            <v>161651.43399999998</v>
          </cell>
        </row>
        <row r="273">
          <cell r="A273" t="str">
            <v>New Jersey 2010</v>
          </cell>
          <cell r="B273" t="str">
            <v>New Jersey</v>
          </cell>
          <cell r="C273">
            <v>2010</v>
          </cell>
          <cell r="D273">
            <v>8721577</v>
          </cell>
          <cell r="E273">
            <v>4244502</v>
          </cell>
          <cell r="F273">
            <v>4477075</v>
          </cell>
          <cell r="G273">
            <v>547056.55200000003</v>
          </cell>
          <cell r="H273">
            <v>1156223.9809999999</v>
          </cell>
          <cell r="I273">
            <v>1127535.1730000002</v>
          </cell>
          <cell r="J273">
            <v>1096904.2929999998</v>
          </cell>
          <cell r="K273">
            <v>1294285.4620000001</v>
          </cell>
          <cell r="L273">
            <v>1350560.2340000002</v>
          </cell>
          <cell r="M273">
            <v>993147.8870000001</v>
          </cell>
          <cell r="N273">
            <v>586230.98400000005</v>
          </cell>
          <cell r="O273">
            <v>402941.603</v>
          </cell>
          <cell r="P273">
            <v>166413.69899999999</v>
          </cell>
        </row>
        <row r="274">
          <cell r="A274" t="str">
            <v>New Jersey 2011</v>
          </cell>
          <cell r="B274" t="str">
            <v>New Jersey</v>
          </cell>
          <cell r="C274">
            <v>2011</v>
          </cell>
          <cell r="D274">
            <v>8753064</v>
          </cell>
          <cell r="E274">
            <v>4261485</v>
          </cell>
          <cell r="F274">
            <v>4491579</v>
          </cell>
          <cell r="G274">
            <v>543388.18299999996</v>
          </cell>
          <cell r="H274">
            <v>1150384.08</v>
          </cell>
          <cell r="I274">
            <v>1131399.8459999999</v>
          </cell>
          <cell r="J274">
            <v>1103400.0020000001</v>
          </cell>
          <cell r="K274">
            <v>1265709.344</v>
          </cell>
          <cell r="L274">
            <v>1361404.7470000002</v>
          </cell>
          <cell r="M274">
            <v>1021105.9560000001</v>
          </cell>
          <cell r="N274">
            <v>600153.15599999996</v>
          </cell>
          <cell r="O274">
            <v>400734.3110000001</v>
          </cell>
          <cell r="P274">
            <v>172153.21100000001</v>
          </cell>
        </row>
        <row r="275">
          <cell r="A275" t="str">
            <v>New Jersey 2012</v>
          </cell>
          <cell r="B275" t="str">
            <v>New Jersey</v>
          </cell>
          <cell r="C275">
            <v>2012</v>
          </cell>
          <cell r="D275">
            <v>8793888</v>
          </cell>
          <cell r="E275">
            <v>4283189</v>
          </cell>
          <cell r="F275">
            <v>4510699</v>
          </cell>
          <cell r="G275">
            <v>538329.97499999998</v>
          </cell>
          <cell r="H275">
            <v>1149042.6030000001</v>
          </cell>
          <cell r="I275">
            <v>1137600.618</v>
          </cell>
          <cell r="J275">
            <v>1113213.6039999998</v>
          </cell>
          <cell r="K275">
            <v>1242357.895</v>
          </cell>
          <cell r="L275">
            <v>1366570.034</v>
          </cell>
          <cell r="M275">
            <v>1050462.6259999999</v>
          </cell>
          <cell r="N275">
            <v>622646.61100000003</v>
          </cell>
          <cell r="O275">
            <v>397869.21799999999</v>
          </cell>
          <cell r="P275">
            <v>177893.38400000002</v>
          </cell>
        </row>
        <row r="276">
          <cell r="A276" t="str">
            <v>New Jersey 2013</v>
          </cell>
          <cell r="B276" t="str">
            <v>New Jersey</v>
          </cell>
          <cell r="C276">
            <v>2013</v>
          </cell>
          <cell r="D276">
            <v>8832406</v>
          </cell>
          <cell r="E276">
            <v>4304817</v>
          </cell>
          <cell r="F276">
            <v>4527589</v>
          </cell>
          <cell r="G276">
            <v>538319.11199999996</v>
          </cell>
          <cell r="H276">
            <v>1142388.9810000001</v>
          </cell>
          <cell r="I276">
            <v>1143321.885</v>
          </cell>
          <cell r="J276">
            <v>1122071.4100000001</v>
          </cell>
          <cell r="K276">
            <v>1216612.6680000003</v>
          </cell>
          <cell r="L276">
            <v>1369036.4139999999</v>
          </cell>
          <cell r="M276">
            <v>1078717.8339999998</v>
          </cell>
          <cell r="N276">
            <v>643651.13800000004</v>
          </cell>
          <cell r="O276">
            <v>393734.27299999999</v>
          </cell>
          <cell r="P276">
            <v>184432.49400000001</v>
          </cell>
        </row>
        <row r="277">
          <cell r="A277" t="str">
            <v>New Jersey 2014</v>
          </cell>
          <cell r="B277" t="str">
            <v>New Jersey</v>
          </cell>
          <cell r="C277">
            <v>2014</v>
          </cell>
          <cell r="D277">
            <v>8874374</v>
          </cell>
          <cell r="E277">
            <v>4326518</v>
          </cell>
          <cell r="F277">
            <v>4547856</v>
          </cell>
          <cell r="G277">
            <v>536678.3409999999</v>
          </cell>
          <cell r="H277">
            <v>1139360.4139999999</v>
          </cell>
          <cell r="I277">
            <v>1148660.9939999997</v>
          </cell>
          <cell r="J277">
            <v>1132698.93</v>
          </cell>
          <cell r="K277">
            <v>1201296.1940000001</v>
          </cell>
          <cell r="L277">
            <v>1364410.5430000001</v>
          </cell>
          <cell r="M277">
            <v>1107086.1980000001</v>
          </cell>
          <cell r="N277">
            <v>669593.62399999995</v>
          </cell>
          <cell r="O277">
            <v>389664.587</v>
          </cell>
          <cell r="P277">
            <v>188698.62599999996</v>
          </cell>
        </row>
        <row r="278">
          <cell r="A278" t="str">
            <v>New Jersey 2015</v>
          </cell>
          <cell r="B278" t="str">
            <v>New Jersey</v>
          </cell>
          <cell r="C278">
            <v>2015</v>
          </cell>
          <cell r="D278">
            <v>8904413</v>
          </cell>
          <cell r="E278">
            <v>4343027</v>
          </cell>
          <cell r="F278">
            <v>4561386</v>
          </cell>
          <cell r="G278">
            <v>532953.62</v>
          </cell>
          <cell r="H278">
            <v>1130431.939</v>
          </cell>
          <cell r="I278">
            <v>1147502.578</v>
          </cell>
          <cell r="J278">
            <v>1140738.6950000001</v>
          </cell>
          <cell r="K278">
            <v>1188731.6530000002</v>
          </cell>
          <cell r="L278">
            <v>1352773.8670000001</v>
          </cell>
          <cell r="M278">
            <v>1131040.22</v>
          </cell>
          <cell r="N278">
            <v>699335.39599999995</v>
          </cell>
          <cell r="O278">
            <v>388815.15599999996</v>
          </cell>
          <cell r="P278">
            <v>191618.64099999997</v>
          </cell>
        </row>
        <row r="279">
          <cell r="A279" t="str">
            <v>New Jersey 2016</v>
          </cell>
          <cell r="B279" t="str">
            <v>New Jersey</v>
          </cell>
          <cell r="C279">
            <v>2016</v>
          </cell>
          <cell r="D279">
            <v>8850952</v>
          </cell>
          <cell r="E279">
            <v>4319124</v>
          </cell>
          <cell r="F279">
            <v>4531828</v>
          </cell>
          <cell r="G279">
            <v>524747.13299999991</v>
          </cell>
          <cell r="H279">
            <v>1116586.865</v>
          </cell>
          <cell r="I279">
            <v>1142048.6299999999</v>
          </cell>
          <cell r="J279">
            <v>1140935.7439999997</v>
          </cell>
          <cell r="K279">
            <v>1161364.8970000001</v>
          </cell>
          <cell r="L279">
            <v>1322254.4310000003</v>
          </cell>
          <cell r="M279">
            <v>1142373.9540000001</v>
          </cell>
          <cell r="N279">
            <v>720345.48699999996</v>
          </cell>
          <cell r="O279">
            <v>387963.20999999996</v>
          </cell>
          <cell r="P279">
            <v>193387.77900000001</v>
          </cell>
        </row>
        <row r="280">
          <cell r="A280" t="str">
            <v>New Jersey 2017</v>
          </cell>
          <cell r="B280" t="str">
            <v>New Jersey</v>
          </cell>
          <cell r="C280">
            <v>2017</v>
          </cell>
          <cell r="D280">
            <v>9115905</v>
          </cell>
          <cell r="E280">
            <v>4451119</v>
          </cell>
          <cell r="F280">
            <v>4664786</v>
          </cell>
          <cell r="G280">
            <v>540954</v>
          </cell>
          <cell r="H280">
            <v>1144564</v>
          </cell>
          <cell r="I280">
            <v>1174553</v>
          </cell>
          <cell r="J280">
            <v>1176857</v>
          </cell>
          <cell r="K280">
            <v>1184412</v>
          </cell>
          <cell r="L280">
            <v>1334784</v>
          </cell>
          <cell r="M280">
            <v>1190989</v>
          </cell>
          <cell r="N280">
            <v>763913</v>
          </cell>
          <cell r="O280">
            <v>404170</v>
          </cell>
          <cell r="P280">
            <v>200709</v>
          </cell>
        </row>
        <row r="281">
          <cell r="A281" t="str">
            <v>New Mexico 2009</v>
          </cell>
          <cell r="B281" t="str">
            <v>New Mexico</v>
          </cell>
          <cell r="C281">
            <v>2009</v>
          </cell>
          <cell r="D281">
            <v>1964860</v>
          </cell>
          <cell r="E281">
            <v>971454</v>
          </cell>
          <cell r="F281">
            <v>993406</v>
          </cell>
          <cell r="G281">
            <v>145687.715</v>
          </cell>
          <cell r="H281">
            <v>271598.29399999999</v>
          </cell>
          <cell r="I281">
            <v>289012.26300000004</v>
          </cell>
          <cell r="J281">
            <v>263018.15700000001</v>
          </cell>
          <cell r="K281">
            <v>254305.32800000001</v>
          </cell>
          <cell r="L281">
            <v>275628.86099999998</v>
          </cell>
          <cell r="M281">
            <v>218002.09599999999</v>
          </cell>
          <cell r="N281">
            <v>132610.073</v>
          </cell>
          <cell r="O281">
            <v>84982.486999999994</v>
          </cell>
          <cell r="P281">
            <v>31077.452000000005</v>
          </cell>
        </row>
        <row r="282">
          <cell r="A282" t="str">
            <v>New Mexico 2010</v>
          </cell>
          <cell r="B282" t="str">
            <v>New Mexico</v>
          </cell>
          <cell r="C282">
            <v>2010</v>
          </cell>
          <cell r="D282">
            <v>2107569</v>
          </cell>
          <cell r="E282">
            <v>1038347</v>
          </cell>
          <cell r="F282">
            <v>1069222</v>
          </cell>
          <cell r="G282">
            <v>150001.49099999998</v>
          </cell>
          <cell r="H282">
            <v>292463.37</v>
          </cell>
          <cell r="I282">
            <v>310063.80499999999</v>
          </cell>
          <cell r="J282">
            <v>269445.39500000002</v>
          </cell>
          <cell r="K282">
            <v>267406.30500000005</v>
          </cell>
          <cell r="L282">
            <v>301118.09700000001</v>
          </cell>
          <cell r="M282">
            <v>248443.29800000001</v>
          </cell>
          <cell r="N282">
            <v>149410.55100000001</v>
          </cell>
          <cell r="O282">
            <v>86890.615999999995</v>
          </cell>
          <cell r="P282">
            <v>31526.686000000002</v>
          </cell>
        </row>
        <row r="283">
          <cell r="A283" t="str">
            <v>New Mexico 2011</v>
          </cell>
          <cell r="B283" t="str">
            <v>New Mexico</v>
          </cell>
          <cell r="C283">
            <v>2011</v>
          </cell>
          <cell r="D283">
            <v>2050625</v>
          </cell>
          <cell r="E283">
            <v>1011760</v>
          </cell>
          <cell r="F283">
            <v>1038865</v>
          </cell>
          <cell r="G283">
            <v>145428.52100000001</v>
          </cell>
          <cell r="H283">
            <v>284002.15899999999</v>
          </cell>
          <cell r="I283">
            <v>296388.12800000003</v>
          </cell>
          <cell r="J283">
            <v>262657.18099999998</v>
          </cell>
          <cell r="K283">
            <v>252639.36499999999</v>
          </cell>
          <cell r="L283">
            <v>291065.71100000001</v>
          </cell>
          <cell r="M283">
            <v>250285.33</v>
          </cell>
          <cell r="N283">
            <v>150233.12600000005</v>
          </cell>
          <cell r="O283">
            <v>84756.047000000006</v>
          </cell>
          <cell r="P283">
            <v>31528.97</v>
          </cell>
        </row>
        <row r="284">
          <cell r="A284" t="str">
            <v>New Mexico 2012</v>
          </cell>
          <cell r="B284" t="str">
            <v>New Mexico</v>
          </cell>
          <cell r="C284">
            <v>2012</v>
          </cell>
          <cell r="D284">
            <v>2016248</v>
          </cell>
          <cell r="E284">
            <v>996864</v>
          </cell>
          <cell r="F284">
            <v>1019384</v>
          </cell>
          <cell r="G284">
            <v>141338.978</v>
          </cell>
          <cell r="H284">
            <v>279260.897</v>
          </cell>
          <cell r="I284">
            <v>288433.10000000003</v>
          </cell>
          <cell r="J284">
            <v>264130.98899999994</v>
          </cell>
          <cell r="K284">
            <v>245823.144</v>
          </cell>
          <cell r="L284">
            <v>281549.95400000003</v>
          </cell>
          <cell r="M284">
            <v>250341.323</v>
          </cell>
          <cell r="N284">
            <v>150571.73999999996</v>
          </cell>
          <cell r="O284">
            <v>83802.455000000016</v>
          </cell>
          <cell r="P284">
            <v>32115.853000000003</v>
          </cell>
        </row>
        <row r="285">
          <cell r="A285" t="str">
            <v>New Mexico 2013</v>
          </cell>
          <cell r="B285" t="str">
            <v>New Mexico</v>
          </cell>
          <cell r="C285">
            <v>2013</v>
          </cell>
          <cell r="D285">
            <v>2067785</v>
          </cell>
          <cell r="E285">
            <v>1024721</v>
          </cell>
          <cell r="F285">
            <v>1043064</v>
          </cell>
          <cell r="G285">
            <v>141825.41900000002</v>
          </cell>
          <cell r="H285">
            <v>285036.39300000004</v>
          </cell>
          <cell r="I285">
            <v>293234.66499999998</v>
          </cell>
          <cell r="J285">
            <v>271578.71100000001</v>
          </cell>
          <cell r="K285">
            <v>249241.18899999998</v>
          </cell>
          <cell r="L285">
            <v>282766.58200000005</v>
          </cell>
          <cell r="M285">
            <v>260762.19799999997</v>
          </cell>
          <cell r="N285">
            <v>161558.23200000002</v>
          </cell>
          <cell r="O285">
            <v>88173.687999999995</v>
          </cell>
          <cell r="P285">
            <v>33530.393000000004</v>
          </cell>
        </row>
        <row r="286">
          <cell r="A286" t="str">
            <v>New Mexico 2014</v>
          </cell>
          <cell r="B286" t="str">
            <v>New Mexico</v>
          </cell>
          <cell r="C286">
            <v>2014</v>
          </cell>
          <cell r="D286">
            <v>2008756</v>
          </cell>
          <cell r="E286">
            <v>993736</v>
          </cell>
          <cell r="F286">
            <v>1015020</v>
          </cell>
          <cell r="G286">
            <v>135156.05299999999</v>
          </cell>
          <cell r="H286">
            <v>277341.34199999995</v>
          </cell>
          <cell r="I286">
            <v>285033.984</v>
          </cell>
          <cell r="J286">
            <v>264852.35100000002</v>
          </cell>
          <cell r="K286">
            <v>239268.01700000002</v>
          </cell>
          <cell r="L286">
            <v>268354.179</v>
          </cell>
          <cell r="M286">
            <v>256777.951</v>
          </cell>
          <cell r="N286">
            <v>163638.78600000002</v>
          </cell>
          <cell r="O286">
            <v>87909.217000000004</v>
          </cell>
          <cell r="P286">
            <v>32156.394</v>
          </cell>
        </row>
        <row r="287">
          <cell r="A287" t="str">
            <v>New Mexico 2015</v>
          </cell>
          <cell r="B287" t="str">
            <v>New Mexico</v>
          </cell>
          <cell r="C287">
            <v>2015</v>
          </cell>
          <cell r="D287">
            <v>1939978</v>
          </cell>
          <cell r="E287">
            <v>960974</v>
          </cell>
          <cell r="F287">
            <v>979004</v>
          </cell>
          <cell r="G287">
            <v>128869.738</v>
          </cell>
          <cell r="H287">
            <v>266470.16500000004</v>
          </cell>
          <cell r="I287">
            <v>272675.62899999996</v>
          </cell>
          <cell r="J287">
            <v>260844.261</v>
          </cell>
          <cell r="K287">
            <v>229266.54500000001</v>
          </cell>
          <cell r="L287">
            <v>252581.16700000002</v>
          </cell>
          <cell r="M287">
            <v>248354.46400000001</v>
          </cell>
          <cell r="N287">
            <v>163729.35499999998</v>
          </cell>
          <cell r="O287">
            <v>85568.476999999999</v>
          </cell>
          <cell r="P287">
            <v>31964.423000000003</v>
          </cell>
        </row>
        <row r="288">
          <cell r="A288" t="str">
            <v>New Mexico 2016</v>
          </cell>
          <cell r="B288" t="str">
            <v>New Mexico</v>
          </cell>
          <cell r="C288">
            <v>2016</v>
          </cell>
          <cell r="D288">
            <v>2063342</v>
          </cell>
          <cell r="E288">
            <v>1021203</v>
          </cell>
          <cell r="F288">
            <v>1042139</v>
          </cell>
          <cell r="G288">
            <v>131566.00099999999</v>
          </cell>
          <cell r="H288">
            <v>280874.83199999999</v>
          </cell>
          <cell r="I288">
            <v>287261.99300000002</v>
          </cell>
          <cell r="J288">
            <v>274733.90899999999</v>
          </cell>
          <cell r="K288">
            <v>245429.82700000002</v>
          </cell>
          <cell r="L288">
            <v>263946.48200000002</v>
          </cell>
          <cell r="M288">
            <v>268325.53500000003</v>
          </cell>
          <cell r="N288">
            <v>183832.69500000001</v>
          </cell>
          <cell r="O288">
            <v>92547.8</v>
          </cell>
          <cell r="P288">
            <v>34864.472000000002</v>
          </cell>
        </row>
        <row r="289">
          <cell r="A289" t="str">
            <v>New Mexico 2017</v>
          </cell>
          <cell r="B289" t="str">
            <v>New Mexico</v>
          </cell>
          <cell r="C289">
            <v>2017</v>
          </cell>
          <cell r="D289">
            <v>2065568</v>
          </cell>
          <cell r="E289">
            <v>1022700</v>
          </cell>
          <cell r="F289">
            <v>1042868</v>
          </cell>
          <cell r="G289">
            <v>131975</v>
          </cell>
          <cell r="H289">
            <v>282371</v>
          </cell>
          <cell r="I289">
            <v>286425</v>
          </cell>
          <cell r="J289">
            <v>278333</v>
          </cell>
          <cell r="K289">
            <v>243737</v>
          </cell>
          <cell r="L289">
            <v>256900</v>
          </cell>
          <cell r="M289">
            <v>267011</v>
          </cell>
          <cell r="N289">
            <v>188108</v>
          </cell>
          <cell r="O289">
            <v>94595</v>
          </cell>
          <cell r="P289">
            <v>36113</v>
          </cell>
        </row>
        <row r="290">
          <cell r="A290" t="str">
            <v>New York 2009</v>
          </cell>
          <cell r="B290" t="str">
            <v>New York</v>
          </cell>
          <cell r="C290">
            <v>2009</v>
          </cell>
          <cell r="D290">
            <v>19423896</v>
          </cell>
          <cell r="E290">
            <v>9425099</v>
          </cell>
          <cell r="F290">
            <v>9998797</v>
          </cell>
          <cell r="G290">
            <v>1218885.25</v>
          </cell>
          <cell r="H290">
            <v>2458883.1010000003</v>
          </cell>
          <cell r="I290">
            <v>2697088.4880000004</v>
          </cell>
          <cell r="J290">
            <v>2607132.2549999999</v>
          </cell>
          <cell r="K290">
            <v>2835916.2369999997</v>
          </cell>
          <cell r="L290">
            <v>2882213.9929999998</v>
          </cell>
          <cell r="M290">
            <v>2162934.6439999999</v>
          </cell>
          <cell r="N290">
            <v>1304993.3239999998</v>
          </cell>
          <cell r="O290">
            <v>891487.54299999995</v>
          </cell>
          <cell r="P290">
            <v>365830.23300000001</v>
          </cell>
        </row>
        <row r="291">
          <cell r="A291" t="str">
            <v>New York 2010</v>
          </cell>
          <cell r="B291" t="str">
            <v>New York</v>
          </cell>
          <cell r="C291">
            <v>2010</v>
          </cell>
          <cell r="D291">
            <v>19229752</v>
          </cell>
          <cell r="E291">
            <v>9300854</v>
          </cell>
          <cell r="F291">
            <v>9928898</v>
          </cell>
          <cell r="G291">
            <v>1160340.3080000002</v>
          </cell>
          <cell r="H291">
            <v>2408401.9200000004</v>
          </cell>
          <cell r="I291">
            <v>2752967.0009999997</v>
          </cell>
          <cell r="J291">
            <v>2606551.7590000001</v>
          </cell>
          <cell r="K291">
            <v>2726523.8129999996</v>
          </cell>
          <cell r="L291">
            <v>2837319.5559999999</v>
          </cell>
          <cell r="M291">
            <v>2192211.0599999996</v>
          </cell>
          <cell r="N291">
            <v>1306542.3280000002</v>
          </cell>
          <cell r="O291">
            <v>883289.32200000004</v>
          </cell>
          <cell r="P291">
            <v>366708.06099999999</v>
          </cell>
        </row>
        <row r="292">
          <cell r="A292" t="str">
            <v>New York 2011</v>
          </cell>
          <cell r="B292" t="str">
            <v>New York</v>
          </cell>
          <cell r="C292">
            <v>2011</v>
          </cell>
          <cell r="D292">
            <v>19359449</v>
          </cell>
          <cell r="E292">
            <v>9368464</v>
          </cell>
          <cell r="F292">
            <v>9990985</v>
          </cell>
          <cell r="G292">
            <v>1161309.5909999998</v>
          </cell>
          <cell r="H292">
            <v>2391236.182</v>
          </cell>
          <cell r="I292">
            <v>2759587.9280000003</v>
          </cell>
          <cell r="J292">
            <v>2637720.3080000002</v>
          </cell>
          <cell r="K292">
            <v>2676821.9560000002</v>
          </cell>
          <cell r="L292">
            <v>2856004.6559999995</v>
          </cell>
          <cell r="M292">
            <v>2264508.1719999998</v>
          </cell>
          <cell r="N292">
            <v>1343995.726</v>
          </cell>
          <cell r="O292">
            <v>880994.24300000002</v>
          </cell>
          <cell r="P292">
            <v>378953.23300000001</v>
          </cell>
        </row>
        <row r="293">
          <cell r="A293" t="str">
            <v>New York 2012</v>
          </cell>
          <cell r="B293" t="str">
            <v>New York</v>
          </cell>
          <cell r="C293">
            <v>2012</v>
          </cell>
          <cell r="D293">
            <v>19312883</v>
          </cell>
          <cell r="E293">
            <v>9347022</v>
          </cell>
          <cell r="F293">
            <v>9965861</v>
          </cell>
          <cell r="G293">
            <v>1155553.405</v>
          </cell>
          <cell r="H293">
            <v>2360066.9589999998</v>
          </cell>
          <cell r="I293">
            <v>2757531.2749999999</v>
          </cell>
          <cell r="J293">
            <v>2665410.2250000001</v>
          </cell>
          <cell r="K293">
            <v>2609422.5750000002</v>
          </cell>
          <cell r="L293">
            <v>2838288.5530000003</v>
          </cell>
          <cell r="M293">
            <v>2294543.469</v>
          </cell>
          <cell r="N293">
            <v>1370042.4050000003</v>
          </cell>
          <cell r="O293">
            <v>864131.21099999989</v>
          </cell>
          <cell r="P293">
            <v>388289.71400000004</v>
          </cell>
        </row>
        <row r="294">
          <cell r="A294" t="str">
            <v>New York 2013</v>
          </cell>
          <cell r="B294" t="str">
            <v>New York</v>
          </cell>
          <cell r="C294">
            <v>2013</v>
          </cell>
          <cell r="D294">
            <v>19490635</v>
          </cell>
          <cell r="E294">
            <v>9443645</v>
          </cell>
          <cell r="F294">
            <v>10046990</v>
          </cell>
          <cell r="G294">
            <v>1167972.2339999999</v>
          </cell>
          <cell r="H294">
            <v>2357883.3689999999</v>
          </cell>
          <cell r="I294">
            <v>2755115.7749999994</v>
          </cell>
          <cell r="J294">
            <v>2717090.8939999999</v>
          </cell>
          <cell r="K294">
            <v>2574909.2009999999</v>
          </cell>
          <cell r="L294">
            <v>2852770.4210000001</v>
          </cell>
          <cell r="M294">
            <v>2368686.2980000004</v>
          </cell>
          <cell r="N294">
            <v>1428236.8419999999</v>
          </cell>
          <cell r="O294">
            <v>870200.72499999998</v>
          </cell>
          <cell r="P294">
            <v>401523.64199999999</v>
          </cell>
        </row>
        <row r="295">
          <cell r="A295" t="str">
            <v>New York 2014</v>
          </cell>
          <cell r="B295" t="str">
            <v>New York</v>
          </cell>
          <cell r="C295">
            <v>2014</v>
          </cell>
          <cell r="D295">
            <v>19644020</v>
          </cell>
          <cell r="E295">
            <v>9523399</v>
          </cell>
          <cell r="F295">
            <v>10120621</v>
          </cell>
          <cell r="G295">
            <v>1172846.382</v>
          </cell>
          <cell r="H295">
            <v>2351554.7520000003</v>
          </cell>
          <cell r="I295">
            <v>2750810.3689999999</v>
          </cell>
          <cell r="J295">
            <v>2766621.2070000004</v>
          </cell>
          <cell r="K295">
            <v>2559998.5490000001</v>
          </cell>
          <cell r="L295">
            <v>2847688.9220000003</v>
          </cell>
          <cell r="M295">
            <v>2422883.5099999998</v>
          </cell>
          <cell r="N295">
            <v>1485206.8329999999</v>
          </cell>
          <cell r="O295">
            <v>865509.38399999996</v>
          </cell>
          <cell r="P295">
            <v>413032.59399999998</v>
          </cell>
        </row>
        <row r="296">
          <cell r="A296" t="str">
            <v>New York 2015</v>
          </cell>
          <cell r="B296" t="str">
            <v>New York</v>
          </cell>
          <cell r="C296">
            <v>2015</v>
          </cell>
          <cell r="D296">
            <v>19601171</v>
          </cell>
          <cell r="E296">
            <v>9506800</v>
          </cell>
          <cell r="F296">
            <v>10094371</v>
          </cell>
          <cell r="G296">
            <v>1174371.4609999999</v>
          </cell>
          <cell r="H296">
            <v>2322048.2439999999</v>
          </cell>
          <cell r="I296">
            <v>2720067.38</v>
          </cell>
          <cell r="J296">
            <v>2796624.4899999998</v>
          </cell>
          <cell r="K296">
            <v>2525875.1329999999</v>
          </cell>
          <cell r="L296">
            <v>2808279.6739999996</v>
          </cell>
          <cell r="M296">
            <v>2452635.3819999998</v>
          </cell>
          <cell r="N296">
            <v>1530208.2769999998</v>
          </cell>
          <cell r="O296">
            <v>856842.89699999988</v>
          </cell>
          <cell r="P296">
            <v>415314.223</v>
          </cell>
        </row>
        <row r="297">
          <cell r="A297" t="str">
            <v>New York 2016</v>
          </cell>
          <cell r="B297" t="str">
            <v>New York</v>
          </cell>
          <cell r="C297">
            <v>2016</v>
          </cell>
          <cell r="D297">
            <v>19781344</v>
          </cell>
          <cell r="E297">
            <v>9594913</v>
          </cell>
          <cell r="F297">
            <v>10186431</v>
          </cell>
          <cell r="G297">
            <v>1176474.42</v>
          </cell>
          <cell r="H297">
            <v>2330615.0690000001</v>
          </cell>
          <cell r="I297">
            <v>2708684.2860000003</v>
          </cell>
          <cell r="J297">
            <v>2842284.2910000002</v>
          </cell>
          <cell r="K297">
            <v>2514912.003</v>
          </cell>
          <cell r="L297">
            <v>2790798.9110000003</v>
          </cell>
          <cell r="M297">
            <v>2509298.3849999998</v>
          </cell>
          <cell r="N297">
            <v>1607112.1069999996</v>
          </cell>
          <cell r="O297">
            <v>873029.51699999976</v>
          </cell>
          <cell r="P297">
            <v>427625.87399999995</v>
          </cell>
        </row>
        <row r="298">
          <cell r="A298" t="str">
            <v>New York 2017</v>
          </cell>
          <cell r="B298" t="str">
            <v>New York</v>
          </cell>
          <cell r="C298">
            <v>2017</v>
          </cell>
          <cell r="D298">
            <v>19899801</v>
          </cell>
          <cell r="E298">
            <v>9652558</v>
          </cell>
          <cell r="F298">
            <v>10247243</v>
          </cell>
          <cell r="G298">
            <v>1185788</v>
          </cell>
          <cell r="H298">
            <v>2318593</v>
          </cell>
          <cell r="I298">
            <v>2683001</v>
          </cell>
          <cell r="J298">
            <v>2901294</v>
          </cell>
          <cell r="K298">
            <v>2500734</v>
          </cell>
          <cell r="L298">
            <v>2754470</v>
          </cell>
          <cell r="M298">
            <v>2544427</v>
          </cell>
          <cell r="N298">
            <v>1677241</v>
          </cell>
          <cell r="O298">
            <v>896084</v>
          </cell>
          <cell r="P298">
            <v>438169</v>
          </cell>
        </row>
        <row r="299">
          <cell r="A299" t="str">
            <v>North Carolina 2009</v>
          </cell>
          <cell r="B299" t="str">
            <v>North Carolina</v>
          </cell>
          <cell r="C299">
            <v>2009</v>
          </cell>
          <cell r="D299">
            <v>8983850</v>
          </cell>
          <cell r="E299">
            <v>4394664</v>
          </cell>
          <cell r="F299">
            <v>4589186</v>
          </cell>
          <cell r="G299">
            <v>630215.50199999998</v>
          </cell>
          <cell r="H299">
            <v>1194596.5229999998</v>
          </cell>
          <cell r="I299">
            <v>1260248.3470000003</v>
          </cell>
          <cell r="J299">
            <v>1200879.5649999997</v>
          </cell>
          <cell r="K299">
            <v>1313498.8049999999</v>
          </cell>
          <cell r="L299">
            <v>1276094.4869999997</v>
          </cell>
          <cell r="M299">
            <v>997941.21900000004</v>
          </cell>
          <cell r="N299">
            <v>601078.451</v>
          </cell>
          <cell r="O299">
            <v>378789.49199999997</v>
          </cell>
          <cell r="P299">
            <v>132131.14600000004</v>
          </cell>
        </row>
        <row r="300">
          <cell r="A300" t="str">
            <v>North Carolina 2010</v>
          </cell>
          <cell r="B300" t="str">
            <v>North Carolina</v>
          </cell>
          <cell r="C300">
            <v>2010</v>
          </cell>
          <cell r="D300">
            <v>9256890</v>
          </cell>
          <cell r="E300">
            <v>4512086</v>
          </cell>
          <cell r="F300">
            <v>4744804</v>
          </cell>
          <cell r="G300">
            <v>621026.2300000001</v>
          </cell>
          <cell r="H300">
            <v>1234636.108</v>
          </cell>
          <cell r="I300">
            <v>1290162.9870000002</v>
          </cell>
          <cell r="J300">
            <v>1218514.0670000003</v>
          </cell>
          <cell r="K300">
            <v>1336445.352</v>
          </cell>
          <cell r="L300">
            <v>1327565.7379999999</v>
          </cell>
          <cell r="M300">
            <v>1066105.0340000002</v>
          </cell>
          <cell r="N300">
            <v>649584.5</v>
          </cell>
          <cell r="O300">
            <v>381368.79200000002</v>
          </cell>
          <cell r="P300">
            <v>134982.217</v>
          </cell>
        </row>
        <row r="301">
          <cell r="A301" t="str">
            <v>North Carolina 2011</v>
          </cell>
          <cell r="B301" t="str">
            <v>North Carolina</v>
          </cell>
          <cell r="C301">
            <v>2011</v>
          </cell>
          <cell r="D301">
            <v>9326745</v>
          </cell>
          <cell r="E301">
            <v>4543672</v>
          </cell>
          <cell r="F301">
            <v>4783073</v>
          </cell>
          <cell r="G301">
            <v>621963.02700000012</v>
          </cell>
          <cell r="H301">
            <v>1242709.3729999999</v>
          </cell>
          <cell r="I301">
            <v>1299089.6369999996</v>
          </cell>
          <cell r="J301">
            <v>1222384.9650000001</v>
          </cell>
          <cell r="K301">
            <v>1323299.9130000002</v>
          </cell>
          <cell r="L301">
            <v>1334057.0070000002</v>
          </cell>
          <cell r="M301">
            <v>1094142.098</v>
          </cell>
          <cell r="N301">
            <v>664476.78199999989</v>
          </cell>
          <cell r="O301">
            <v>383288.87899999996</v>
          </cell>
          <cell r="P301">
            <v>138313.61999999997</v>
          </cell>
        </row>
        <row r="302">
          <cell r="A302" t="str">
            <v>North Carolina 2012</v>
          </cell>
          <cell r="B302" t="str">
            <v>North Carolina</v>
          </cell>
          <cell r="C302">
            <v>2012</v>
          </cell>
          <cell r="D302">
            <v>9473471</v>
          </cell>
          <cell r="E302">
            <v>4616139</v>
          </cell>
          <cell r="F302">
            <v>4857332</v>
          </cell>
          <cell r="G302">
            <v>624338.95600000001</v>
          </cell>
          <cell r="H302">
            <v>1258644.422</v>
          </cell>
          <cell r="I302">
            <v>1320695.3369999998</v>
          </cell>
          <cell r="J302">
            <v>1241325.1839999999</v>
          </cell>
          <cell r="K302">
            <v>1321060.3830000001</v>
          </cell>
          <cell r="L302">
            <v>1348089.223</v>
          </cell>
          <cell r="M302">
            <v>1128944.97</v>
          </cell>
          <cell r="N302">
            <v>697279.45000000007</v>
          </cell>
          <cell r="O302">
            <v>388991.82700000005</v>
          </cell>
          <cell r="P302">
            <v>142797.63199999998</v>
          </cell>
        </row>
        <row r="303">
          <cell r="A303" t="str">
            <v>North Carolina 2013</v>
          </cell>
          <cell r="B303" t="str">
            <v>North Carolina</v>
          </cell>
          <cell r="C303">
            <v>2013</v>
          </cell>
          <cell r="D303">
            <v>9872176</v>
          </cell>
          <cell r="E303">
            <v>4811473</v>
          </cell>
          <cell r="F303">
            <v>5060703</v>
          </cell>
          <cell r="G303">
            <v>638918.07999999996</v>
          </cell>
          <cell r="H303">
            <v>1315040.1200000001</v>
          </cell>
          <cell r="I303">
            <v>1370776.1170000001</v>
          </cell>
          <cell r="J303">
            <v>1282069.4330000002</v>
          </cell>
          <cell r="K303">
            <v>1350789.5749999997</v>
          </cell>
          <cell r="L303">
            <v>1398553.1780000003</v>
          </cell>
          <cell r="M303">
            <v>1196781.4820000001</v>
          </cell>
          <cell r="N303">
            <v>758092.27499999991</v>
          </cell>
          <cell r="O303">
            <v>408647.0639999999</v>
          </cell>
          <cell r="P303">
            <v>154484.06900000002</v>
          </cell>
        </row>
        <row r="304">
          <cell r="A304" t="str">
            <v>North Carolina 2014</v>
          </cell>
          <cell r="B304" t="str">
            <v>North Carolina</v>
          </cell>
          <cell r="C304">
            <v>2014</v>
          </cell>
          <cell r="D304">
            <v>10135660</v>
          </cell>
          <cell r="E304">
            <v>4942905</v>
          </cell>
          <cell r="F304">
            <v>5192755</v>
          </cell>
          <cell r="G304">
            <v>642453.79599999997</v>
          </cell>
          <cell r="H304">
            <v>1337812.5379999999</v>
          </cell>
          <cell r="I304">
            <v>1413455.9739999999</v>
          </cell>
          <cell r="J304">
            <v>1313194.1969999997</v>
          </cell>
          <cell r="K304">
            <v>1358071.8730000004</v>
          </cell>
          <cell r="L304">
            <v>1418902.9950000003</v>
          </cell>
          <cell r="M304">
            <v>1248545.5239999997</v>
          </cell>
          <cell r="N304">
            <v>813232.3</v>
          </cell>
          <cell r="O304">
            <v>426393.27100000001</v>
          </cell>
          <cell r="P304">
            <v>166056.75900000002</v>
          </cell>
        </row>
        <row r="305">
          <cell r="A305" t="str">
            <v>North Carolina 2015</v>
          </cell>
          <cell r="B305" t="str">
            <v>North Carolina</v>
          </cell>
          <cell r="C305">
            <v>2015</v>
          </cell>
          <cell r="D305">
            <v>9600041</v>
          </cell>
          <cell r="E305">
            <v>4682009</v>
          </cell>
          <cell r="F305">
            <v>4918032</v>
          </cell>
          <cell r="G305">
            <v>600187.78300000005</v>
          </cell>
          <cell r="H305">
            <v>1269456.8649999998</v>
          </cell>
          <cell r="I305">
            <v>1331997.9369999999</v>
          </cell>
          <cell r="J305">
            <v>1245965.459</v>
          </cell>
          <cell r="K305">
            <v>1279959.3999999999</v>
          </cell>
          <cell r="L305">
            <v>1335008.2059999998</v>
          </cell>
          <cell r="M305">
            <v>1187533.7149999999</v>
          </cell>
          <cell r="N305">
            <v>792293.06299999997</v>
          </cell>
          <cell r="O305">
            <v>404128.42700000003</v>
          </cell>
          <cell r="P305">
            <v>153869.53700000001</v>
          </cell>
        </row>
        <row r="306">
          <cell r="A306" t="str">
            <v>North Carolina 2016</v>
          </cell>
          <cell r="B306" t="str">
            <v>North Carolina</v>
          </cell>
          <cell r="C306">
            <v>2016</v>
          </cell>
          <cell r="D306">
            <v>9790104</v>
          </cell>
          <cell r="E306">
            <v>4765042</v>
          </cell>
          <cell r="F306">
            <v>5025062</v>
          </cell>
          <cell r="G306">
            <v>600763.30200000014</v>
          </cell>
          <cell r="H306">
            <v>1283608.5249999999</v>
          </cell>
          <cell r="I306">
            <v>1345714.0290000001</v>
          </cell>
          <cell r="J306">
            <v>1282140.7089999998</v>
          </cell>
          <cell r="K306">
            <v>1288502.5759999999</v>
          </cell>
          <cell r="L306">
            <v>1355691.352</v>
          </cell>
          <cell r="M306">
            <v>1223048.2520000003</v>
          </cell>
          <cell r="N306">
            <v>833165.06199999992</v>
          </cell>
          <cell r="O306">
            <v>418155.48000000004</v>
          </cell>
          <cell r="P306">
            <v>159382.26600000006</v>
          </cell>
        </row>
        <row r="307">
          <cell r="A307" t="str">
            <v>North Carolina 2017</v>
          </cell>
          <cell r="B307" t="str">
            <v>North Carolina</v>
          </cell>
          <cell r="C307">
            <v>2017</v>
          </cell>
          <cell r="D307">
            <v>10250849</v>
          </cell>
          <cell r="E307">
            <v>4995105</v>
          </cell>
          <cell r="F307">
            <v>5255744</v>
          </cell>
          <cell r="G307">
            <v>617136</v>
          </cell>
          <cell r="H307">
            <v>1321950</v>
          </cell>
          <cell r="I307">
            <v>1395287</v>
          </cell>
          <cell r="J307">
            <v>1342357</v>
          </cell>
          <cell r="K307">
            <v>1324286</v>
          </cell>
          <cell r="L307">
            <v>1404269</v>
          </cell>
          <cell r="M307">
            <v>1300705</v>
          </cell>
          <cell r="N307">
            <v>920283</v>
          </cell>
          <cell r="O307">
            <v>452761</v>
          </cell>
          <cell r="P307">
            <v>171815</v>
          </cell>
        </row>
        <row r="308">
          <cell r="A308" t="str">
            <v>North Dakota 2009</v>
          </cell>
          <cell r="B308" t="str">
            <v>North Dakota</v>
          </cell>
          <cell r="C308">
            <v>2009</v>
          </cell>
          <cell r="D308">
            <v>623992</v>
          </cell>
          <cell r="E308">
            <v>313365</v>
          </cell>
          <cell r="F308">
            <v>310627</v>
          </cell>
          <cell r="G308">
            <v>39740.358</v>
          </cell>
          <cell r="H308">
            <v>74639.883999999991</v>
          </cell>
          <cell r="I308">
            <v>112085.18800000001</v>
          </cell>
          <cell r="J308">
            <v>76464.709999999992</v>
          </cell>
          <cell r="K308">
            <v>73984.457000000009</v>
          </cell>
          <cell r="L308">
            <v>89927.881999999998</v>
          </cell>
          <cell r="M308">
            <v>66566.008000000002</v>
          </cell>
          <cell r="N308">
            <v>41833.664999999994</v>
          </cell>
          <cell r="O308">
            <v>33123.739000000001</v>
          </cell>
          <cell r="P308">
            <v>15604.923999999997</v>
          </cell>
        </row>
        <row r="309">
          <cell r="A309" t="str">
            <v>North Dakota 2010</v>
          </cell>
          <cell r="B309" t="str">
            <v>North Dakota</v>
          </cell>
          <cell r="C309">
            <v>2010</v>
          </cell>
          <cell r="D309">
            <v>570866</v>
          </cell>
          <cell r="E309">
            <v>287222</v>
          </cell>
          <cell r="F309">
            <v>283644</v>
          </cell>
          <cell r="G309">
            <v>36571.530999999995</v>
          </cell>
          <cell r="H309">
            <v>69926.832999999999</v>
          </cell>
          <cell r="I309">
            <v>88320.248999999996</v>
          </cell>
          <cell r="J309">
            <v>72023.130999999994</v>
          </cell>
          <cell r="K309">
            <v>67844.04800000001</v>
          </cell>
          <cell r="L309">
            <v>84675.47600000001</v>
          </cell>
          <cell r="M309">
            <v>66284.74500000001</v>
          </cell>
          <cell r="N309">
            <v>40434.281999999999</v>
          </cell>
          <cell r="O309">
            <v>30365.307999999997</v>
          </cell>
          <cell r="P309">
            <v>14115.218000000001</v>
          </cell>
        </row>
        <row r="310">
          <cell r="A310" t="str">
            <v>North Dakota 2011</v>
          </cell>
          <cell r="B310" t="str">
            <v>North Dakota</v>
          </cell>
          <cell r="C310">
            <v>2011</v>
          </cell>
          <cell r="D310">
            <v>820058</v>
          </cell>
          <cell r="E310">
            <v>411972</v>
          </cell>
          <cell r="F310">
            <v>408086</v>
          </cell>
          <cell r="G310">
            <v>50468.345000000001</v>
          </cell>
          <cell r="H310">
            <v>97596.746000000014</v>
          </cell>
          <cell r="I310">
            <v>126255.56099999999</v>
          </cell>
          <cell r="J310">
            <v>103698.61800000002</v>
          </cell>
          <cell r="K310">
            <v>95980.173999999999</v>
          </cell>
          <cell r="L310">
            <v>119928.83099999999</v>
          </cell>
          <cell r="M310">
            <v>100523.531</v>
          </cell>
          <cell r="N310">
            <v>60303.580999999991</v>
          </cell>
          <cell r="O310">
            <v>44942.148999999998</v>
          </cell>
          <cell r="P310">
            <v>19920.373000000003</v>
          </cell>
        </row>
        <row r="311">
          <cell r="A311" t="str">
            <v>North Dakota 2012</v>
          </cell>
          <cell r="B311" t="str">
            <v>North Dakota</v>
          </cell>
          <cell r="C311">
            <v>2012</v>
          </cell>
          <cell r="D311">
            <v>706929</v>
          </cell>
          <cell r="E311">
            <v>356513</v>
          </cell>
          <cell r="F311">
            <v>350416</v>
          </cell>
          <cell r="G311">
            <v>45570.784999999996</v>
          </cell>
          <cell r="H311">
            <v>84646.807000000001</v>
          </cell>
          <cell r="I311">
            <v>112406.48699999999</v>
          </cell>
          <cell r="J311">
            <v>93608</v>
          </cell>
          <cell r="K311">
            <v>79405.303</v>
          </cell>
          <cell r="L311">
            <v>100133.90899999999</v>
          </cell>
          <cell r="M311">
            <v>86931.609000000011</v>
          </cell>
          <cell r="N311">
            <v>51299.063000000002</v>
          </cell>
          <cell r="O311">
            <v>35656.106</v>
          </cell>
          <cell r="P311">
            <v>16998.884000000002</v>
          </cell>
        </row>
        <row r="312">
          <cell r="A312" t="str">
            <v>North Dakota 2013</v>
          </cell>
          <cell r="B312" t="str">
            <v>North Dakota</v>
          </cell>
          <cell r="C312">
            <v>2013</v>
          </cell>
          <cell r="D312">
            <v>737626</v>
          </cell>
          <cell r="E312">
            <v>373599</v>
          </cell>
          <cell r="F312">
            <v>364027</v>
          </cell>
          <cell r="G312">
            <v>48288.91</v>
          </cell>
          <cell r="H312">
            <v>90112.606999999989</v>
          </cell>
          <cell r="I312">
            <v>117152.1</v>
          </cell>
          <cell r="J312">
            <v>99672.372999999992</v>
          </cell>
          <cell r="K312">
            <v>82754.510999999999</v>
          </cell>
          <cell r="L312">
            <v>101224.82999999999</v>
          </cell>
          <cell r="M312">
            <v>91861.116999999998</v>
          </cell>
          <cell r="N312">
            <v>53391.585999999996</v>
          </cell>
          <cell r="O312">
            <v>35917.227999999996</v>
          </cell>
          <cell r="P312">
            <v>17329.144000000004</v>
          </cell>
        </row>
        <row r="313">
          <cell r="A313" t="str">
            <v>North Dakota 2014</v>
          </cell>
          <cell r="B313" t="str">
            <v>North Dakota</v>
          </cell>
          <cell r="C313">
            <v>2014</v>
          </cell>
          <cell r="D313">
            <v>708911</v>
          </cell>
          <cell r="E313">
            <v>358417</v>
          </cell>
          <cell r="F313">
            <v>350494</v>
          </cell>
          <cell r="G313">
            <v>46939.447</v>
          </cell>
          <cell r="H313">
            <v>87190.48000000001</v>
          </cell>
          <cell r="I313">
            <v>114169.109</v>
          </cell>
          <cell r="J313">
            <v>98582.263000000006</v>
          </cell>
          <cell r="K313">
            <v>80097.495999999999</v>
          </cell>
          <cell r="L313">
            <v>92292.697999999989</v>
          </cell>
          <cell r="M313">
            <v>87863.151999999987</v>
          </cell>
          <cell r="N313">
            <v>52383.436000000002</v>
          </cell>
          <cell r="O313">
            <v>33148.106</v>
          </cell>
          <cell r="P313">
            <v>15936.548999999997</v>
          </cell>
        </row>
        <row r="314">
          <cell r="A314" t="str">
            <v>North Dakota 2015</v>
          </cell>
          <cell r="B314" t="str">
            <v>North Dakota</v>
          </cell>
          <cell r="C314">
            <v>2015</v>
          </cell>
          <cell r="D314">
            <v>732713</v>
          </cell>
          <cell r="E314">
            <v>372678</v>
          </cell>
          <cell r="F314">
            <v>360035</v>
          </cell>
          <cell r="G314">
            <v>48875.079999999994</v>
          </cell>
          <cell r="H314">
            <v>90029.585999999996</v>
          </cell>
          <cell r="I314">
            <v>115626.86800000002</v>
          </cell>
          <cell r="J314">
            <v>103670.89200000001</v>
          </cell>
          <cell r="K314">
            <v>82016.841</v>
          </cell>
          <cell r="L314">
            <v>93591.585999999996</v>
          </cell>
          <cell r="M314">
            <v>93205.708000000013</v>
          </cell>
          <cell r="N314">
            <v>55466.585000000006</v>
          </cell>
          <cell r="O314">
            <v>33689.210999999996</v>
          </cell>
          <cell r="P314">
            <v>16396.364999999998</v>
          </cell>
        </row>
        <row r="315">
          <cell r="A315" t="str">
            <v>North Dakota 2016</v>
          </cell>
          <cell r="B315" t="str">
            <v>North Dakota</v>
          </cell>
          <cell r="C315">
            <v>2016</v>
          </cell>
          <cell r="D315">
            <v>624247</v>
          </cell>
          <cell r="E315">
            <v>318028</v>
          </cell>
          <cell r="F315">
            <v>306219</v>
          </cell>
          <cell r="G315">
            <v>42278.99</v>
          </cell>
          <cell r="H315">
            <v>77038.157999999996</v>
          </cell>
          <cell r="I315">
            <v>93192.864000000001</v>
          </cell>
          <cell r="J315">
            <v>90119.838000000018</v>
          </cell>
          <cell r="K315">
            <v>71342.249000000011</v>
          </cell>
          <cell r="L315">
            <v>78258.016999999993</v>
          </cell>
          <cell r="M315">
            <v>79932.108999999997</v>
          </cell>
          <cell r="N315">
            <v>48686.796000000002</v>
          </cell>
          <cell r="O315">
            <v>28508.932000000004</v>
          </cell>
          <cell r="P315">
            <v>15204.326000000001</v>
          </cell>
        </row>
        <row r="316">
          <cell r="A316" t="str">
            <v>North Dakota 2017</v>
          </cell>
          <cell r="B316" t="str">
            <v>North Dakota</v>
          </cell>
          <cell r="C316">
            <v>2017</v>
          </cell>
          <cell r="D316">
            <v>834941</v>
          </cell>
          <cell r="E316">
            <v>430683</v>
          </cell>
          <cell r="F316">
            <v>404258</v>
          </cell>
          <cell r="G316">
            <v>55761</v>
          </cell>
          <cell r="H316">
            <v>103122</v>
          </cell>
          <cell r="I316">
            <v>129177</v>
          </cell>
          <cell r="J316">
            <v>120553</v>
          </cell>
          <cell r="K316">
            <v>94335</v>
          </cell>
          <cell r="L316">
            <v>99115</v>
          </cell>
          <cell r="M316">
            <v>106582</v>
          </cell>
          <cell r="N316">
            <v>67766</v>
          </cell>
          <cell r="O316">
            <v>38922</v>
          </cell>
          <cell r="P316">
            <v>19608</v>
          </cell>
        </row>
        <row r="317">
          <cell r="A317" t="str">
            <v>Ohio 2009</v>
          </cell>
          <cell r="B317" t="str">
            <v>Ohio</v>
          </cell>
          <cell r="C317">
            <v>2009</v>
          </cell>
          <cell r="D317">
            <v>11448785</v>
          </cell>
          <cell r="E317">
            <v>5581675</v>
          </cell>
          <cell r="F317">
            <v>5867110</v>
          </cell>
          <cell r="G317">
            <v>737234.78500000015</v>
          </cell>
          <cell r="H317">
            <v>1520464.7239999999</v>
          </cell>
          <cell r="I317">
            <v>1550587.9070000001</v>
          </cell>
          <cell r="J317">
            <v>1462744.321</v>
          </cell>
          <cell r="K317">
            <v>1585350.2920000004</v>
          </cell>
          <cell r="L317">
            <v>1737749.5600000005</v>
          </cell>
          <cell r="M317">
            <v>1296379.665</v>
          </cell>
          <cell r="N317">
            <v>793425.80099999986</v>
          </cell>
          <cell r="O317">
            <v>551716.95000000007</v>
          </cell>
          <cell r="P317">
            <v>212146.69899999999</v>
          </cell>
        </row>
        <row r="318">
          <cell r="A318" t="str">
            <v>Ohio 2010</v>
          </cell>
          <cell r="B318" t="str">
            <v>Ohio</v>
          </cell>
          <cell r="C318">
            <v>2010</v>
          </cell>
          <cell r="D318">
            <v>11537145</v>
          </cell>
          <cell r="E318">
            <v>5627583</v>
          </cell>
          <cell r="F318">
            <v>5909562</v>
          </cell>
          <cell r="G318">
            <v>726477.375</v>
          </cell>
          <cell r="H318">
            <v>1541504.4309999999</v>
          </cell>
          <cell r="I318">
            <v>1609349.0590000001</v>
          </cell>
          <cell r="J318">
            <v>1417909.7740000002</v>
          </cell>
          <cell r="K318">
            <v>1547276.2580000001</v>
          </cell>
          <cell r="L318">
            <v>1744555</v>
          </cell>
          <cell r="M318">
            <v>1363843.2190000003</v>
          </cell>
          <cell r="N318">
            <v>816479.38199999987</v>
          </cell>
          <cell r="O318">
            <v>550267.625</v>
          </cell>
          <cell r="P318">
            <v>217122.41199999998</v>
          </cell>
        </row>
        <row r="319">
          <cell r="A319" t="str">
            <v>Ohio 2011</v>
          </cell>
          <cell r="B319" t="str">
            <v>Ohio</v>
          </cell>
          <cell r="C319">
            <v>2011</v>
          </cell>
          <cell r="D319">
            <v>11514097</v>
          </cell>
          <cell r="E319">
            <v>5619745</v>
          </cell>
          <cell r="F319">
            <v>5894352</v>
          </cell>
          <cell r="G319">
            <v>721185.43500000017</v>
          </cell>
          <cell r="H319">
            <v>1526174.8810000001</v>
          </cell>
          <cell r="I319">
            <v>1583513.452</v>
          </cell>
          <cell r="J319">
            <v>1416327.943</v>
          </cell>
          <cell r="K319">
            <v>1511343.879</v>
          </cell>
          <cell r="L319">
            <v>1737508.0419999999</v>
          </cell>
          <cell r="M319">
            <v>1410430.5419999999</v>
          </cell>
          <cell r="N319">
            <v>834780.49199999985</v>
          </cell>
          <cell r="O319">
            <v>545482.70199999993</v>
          </cell>
          <cell r="P319">
            <v>222925.99999999997</v>
          </cell>
        </row>
        <row r="320">
          <cell r="A320" t="str">
            <v>Ohio 2012</v>
          </cell>
          <cell r="B320" t="str">
            <v>Ohio</v>
          </cell>
          <cell r="C320">
            <v>2012</v>
          </cell>
          <cell r="D320">
            <v>11528293</v>
          </cell>
          <cell r="E320">
            <v>5625387</v>
          </cell>
          <cell r="F320">
            <v>5902906</v>
          </cell>
          <cell r="G320">
            <v>709745.28700000001</v>
          </cell>
          <cell r="H320">
            <v>1517063.5919999999</v>
          </cell>
          <cell r="I320">
            <v>1581627.331</v>
          </cell>
          <cell r="J320">
            <v>1419234.1360000002</v>
          </cell>
          <cell r="K320">
            <v>1482186.0379999997</v>
          </cell>
          <cell r="L320">
            <v>1725947.662</v>
          </cell>
          <cell r="M320">
            <v>1456512.1400000004</v>
          </cell>
          <cell r="N320">
            <v>860796.24200000009</v>
          </cell>
          <cell r="O320">
            <v>543868.14500000002</v>
          </cell>
          <cell r="P320">
            <v>231179.12600000002</v>
          </cell>
        </row>
        <row r="321">
          <cell r="A321" t="str">
            <v>Ohio 2013</v>
          </cell>
          <cell r="B321" t="str">
            <v>Ohio</v>
          </cell>
          <cell r="C321">
            <v>2013</v>
          </cell>
          <cell r="D321">
            <v>11209614</v>
          </cell>
          <cell r="E321">
            <v>5472617</v>
          </cell>
          <cell r="F321">
            <v>5736997</v>
          </cell>
          <cell r="G321">
            <v>684568.56900000002</v>
          </cell>
          <cell r="H321">
            <v>1464604.2039999997</v>
          </cell>
          <cell r="I321">
            <v>1540678.3189999999</v>
          </cell>
          <cell r="J321">
            <v>1387388.909</v>
          </cell>
          <cell r="K321">
            <v>1412860.5660000001</v>
          </cell>
          <cell r="L321">
            <v>1650753.4070000001</v>
          </cell>
          <cell r="M321">
            <v>1449705.0409999997</v>
          </cell>
          <cell r="N321">
            <v>861203.74100000004</v>
          </cell>
          <cell r="O321">
            <v>523947.41700000002</v>
          </cell>
          <cell r="P321">
            <v>229450.06399999998</v>
          </cell>
        </row>
        <row r="322">
          <cell r="A322" t="str">
            <v>Ohio 2014</v>
          </cell>
          <cell r="B322" t="str">
            <v>Ohio</v>
          </cell>
          <cell r="C322">
            <v>2014</v>
          </cell>
          <cell r="D322">
            <v>11680583</v>
          </cell>
          <cell r="E322">
            <v>5710627</v>
          </cell>
          <cell r="F322">
            <v>5969956</v>
          </cell>
          <cell r="G322">
            <v>706797.50399999984</v>
          </cell>
          <cell r="H322">
            <v>1515072.85</v>
          </cell>
          <cell r="I322">
            <v>1591910.7579999999</v>
          </cell>
          <cell r="J322">
            <v>1453888.9000000004</v>
          </cell>
          <cell r="K322">
            <v>1453508.3529999997</v>
          </cell>
          <cell r="L322">
            <v>1689875.1310000003</v>
          </cell>
          <cell r="M322">
            <v>1546199.6759999997</v>
          </cell>
          <cell r="N322">
            <v>935704.3</v>
          </cell>
          <cell r="O322">
            <v>544183.68199999991</v>
          </cell>
          <cell r="P322">
            <v>243441.17500000002</v>
          </cell>
        </row>
        <row r="323">
          <cell r="A323" t="str">
            <v>Ohio 2015</v>
          </cell>
          <cell r="B323" t="str">
            <v>Ohio</v>
          </cell>
          <cell r="C323">
            <v>2015</v>
          </cell>
          <cell r="D323">
            <v>11141119</v>
          </cell>
          <cell r="E323">
            <v>5448429</v>
          </cell>
          <cell r="F323">
            <v>5692690</v>
          </cell>
          <cell r="G323">
            <v>671118.64899999998</v>
          </cell>
          <cell r="H323">
            <v>1431756.8909999998</v>
          </cell>
          <cell r="I323">
            <v>1503640.645</v>
          </cell>
          <cell r="J323">
            <v>1402073.7870000002</v>
          </cell>
          <cell r="K323">
            <v>1372822.291</v>
          </cell>
          <cell r="L323">
            <v>1577383.2860000001</v>
          </cell>
          <cell r="M323">
            <v>1495432.4939999997</v>
          </cell>
          <cell r="N323">
            <v>927510.96700000018</v>
          </cell>
          <cell r="O323">
            <v>518383.00200000004</v>
          </cell>
          <cell r="P323">
            <v>239216.12199999997</v>
          </cell>
        </row>
        <row r="324">
          <cell r="A324" t="str">
            <v>Ohio 2016</v>
          </cell>
          <cell r="B324" t="str">
            <v>Ohio</v>
          </cell>
          <cell r="C324">
            <v>2016</v>
          </cell>
          <cell r="D324">
            <v>11653442</v>
          </cell>
          <cell r="E324">
            <v>5705214</v>
          </cell>
          <cell r="F324">
            <v>5948228</v>
          </cell>
          <cell r="G324">
            <v>699170.72600000002</v>
          </cell>
          <cell r="H324">
            <v>1483374.2490000003</v>
          </cell>
          <cell r="I324">
            <v>1579499.1120000002</v>
          </cell>
          <cell r="J324">
            <v>1478932.1679999998</v>
          </cell>
          <cell r="K324">
            <v>1410659.0580000002</v>
          </cell>
          <cell r="L324">
            <v>1608411.48</v>
          </cell>
          <cell r="M324">
            <v>1579778.0669999998</v>
          </cell>
          <cell r="N324">
            <v>1016508.1089999999</v>
          </cell>
          <cell r="O324">
            <v>545548.36900000006</v>
          </cell>
          <cell r="P324">
            <v>252234.98099999997</v>
          </cell>
        </row>
        <row r="325">
          <cell r="A325" t="str">
            <v>Ohio 2017</v>
          </cell>
          <cell r="B325" t="str">
            <v>Ohio</v>
          </cell>
          <cell r="C325">
            <v>2017</v>
          </cell>
          <cell r="D325">
            <v>11305853</v>
          </cell>
          <cell r="E325">
            <v>5530207</v>
          </cell>
          <cell r="F325">
            <v>5775646</v>
          </cell>
          <cell r="G325">
            <v>678140</v>
          </cell>
          <cell r="H325">
            <v>1427695</v>
          </cell>
          <cell r="I325">
            <v>1519736</v>
          </cell>
          <cell r="J325">
            <v>1448875</v>
          </cell>
          <cell r="K325">
            <v>1360397</v>
          </cell>
          <cell r="L325">
            <v>1532033</v>
          </cell>
          <cell r="M325">
            <v>1544596</v>
          </cell>
          <cell r="N325">
            <v>1015171</v>
          </cell>
          <cell r="O325">
            <v>532275</v>
          </cell>
          <cell r="P325">
            <v>246935</v>
          </cell>
        </row>
        <row r="326">
          <cell r="A326" t="str">
            <v>Oklahoma 2009</v>
          </cell>
          <cell r="B326" t="str">
            <v>Oklahoma</v>
          </cell>
          <cell r="C326">
            <v>2009</v>
          </cell>
          <cell r="D326">
            <v>3607249</v>
          </cell>
          <cell r="E326">
            <v>1780099</v>
          </cell>
          <cell r="F326">
            <v>1827150</v>
          </cell>
          <cell r="G326">
            <v>259936.95599999995</v>
          </cell>
          <cell r="H326">
            <v>487396.38199999998</v>
          </cell>
          <cell r="I326">
            <v>538257.12200000009</v>
          </cell>
          <cell r="J326">
            <v>479318.57399999991</v>
          </cell>
          <cell r="K326">
            <v>463805.64600000001</v>
          </cell>
          <cell r="L326">
            <v>503769.92899999995</v>
          </cell>
          <cell r="M326">
            <v>394332.39500000002</v>
          </cell>
          <cell r="N326">
            <v>253936.83899999998</v>
          </cell>
          <cell r="O326">
            <v>165705.70199999999</v>
          </cell>
          <cell r="P326">
            <v>61246.726999999992</v>
          </cell>
        </row>
        <row r="327">
          <cell r="A327" t="str">
            <v>Oklahoma 2010</v>
          </cell>
          <cell r="B327" t="str">
            <v>Oklahoma</v>
          </cell>
          <cell r="C327">
            <v>2010</v>
          </cell>
          <cell r="D327">
            <v>3629062</v>
          </cell>
          <cell r="E327">
            <v>1794082</v>
          </cell>
          <cell r="F327">
            <v>1834980</v>
          </cell>
          <cell r="G327">
            <v>253691.26199999999</v>
          </cell>
          <cell r="H327">
            <v>495009.16200000007</v>
          </cell>
          <cell r="I327">
            <v>531910.56499999994</v>
          </cell>
          <cell r="J327">
            <v>478243.88</v>
          </cell>
          <cell r="K327">
            <v>462068.84799999988</v>
          </cell>
          <cell r="L327">
            <v>513481.03100000008</v>
          </cell>
          <cell r="M327">
            <v>411578.30099999998</v>
          </cell>
          <cell r="N327">
            <v>263520.82699999999</v>
          </cell>
          <cell r="O327">
            <v>159518.79099999997</v>
          </cell>
          <cell r="P327">
            <v>58958.001999999993</v>
          </cell>
        </row>
        <row r="328">
          <cell r="A328" t="str">
            <v>Oklahoma 2011</v>
          </cell>
          <cell r="B328" t="str">
            <v>Oklahoma</v>
          </cell>
          <cell r="C328">
            <v>2011</v>
          </cell>
          <cell r="D328">
            <v>3556899</v>
          </cell>
          <cell r="E328">
            <v>1762177</v>
          </cell>
          <cell r="F328">
            <v>1794722</v>
          </cell>
          <cell r="G328">
            <v>249085.32100000003</v>
          </cell>
          <cell r="H328">
            <v>484414.89800000004</v>
          </cell>
          <cell r="I328">
            <v>514073.353</v>
          </cell>
          <cell r="J328">
            <v>476725.69599999994</v>
          </cell>
          <cell r="K328">
            <v>447929.67700000003</v>
          </cell>
          <cell r="L328">
            <v>500258.96900000016</v>
          </cell>
          <cell r="M328">
            <v>410341.728</v>
          </cell>
          <cell r="N328">
            <v>259944.22200000007</v>
          </cell>
          <cell r="O328">
            <v>155253.84100000001</v>
          </cell>
          <cell r="P328">
            <v>56959.438999999991</v>
          </cell>
        </row>
        <row r="329">
          <cell r="A329" t="str">
            <v>Oklahoma 2012</v>
          </cell>
          <cell r="B329" t="str">
            <v>Oklahoma</v>
          </cell>
          <cell r="C329">
            <v>2012</v>
          </cell>
          <cell r="D329">
            <v>3764791</v>
          </cell>
          <cell r="E329">
            <v>1862435</v>
          </cell>
          <cell r="F329">
            <v>1902356</v>
          </cell>
          <cell r="G329">
            <v>261669.72700000001</v>
          </cell>
          <cell r="H329">
            <v>515039.37199999997</v>
          </cell>
          <cell r="I329">
            <v>539611.08299999998</v>
          </cell>
          <cell r="J329">
            <v>505694.505</v>
          </cell>
          <cell r="K329">
            <v>466360.93799999997</v>
          </cell>
          <cell r="L329">
            <v>521417.45699999999</v>
          </cell>
          <cell r="M329">
            <v>443289.52200000011</v>
          </cell>
          <cell r="N329">
            <v>283718.48200000002</v>
          </cell>
          <cell r="O329">
            <v>164651.64499999999</v>
          </cell>
          <cell r="P329">
            <v>62585.974999999991</v>
          </cell>
        </row>
        <row r="330">
          <cell r="A330" t="str">
            <v>Oklahoma 2013</v>
          </cell>
          <cell r="B330" t="str">
            <v>Oklahoma</v>
          </cell>
          <cell r="C330">
            <v>2013</v>
          </cell>
          <cell r="D330">
            <v>3781894</v>
          </cell>
          <cell r="E330">
            <v>1869612</v>
          </cell>
          <cell r="F330">
            <v>1912282</v>
          </cell>
          <cell r="G330">
            <v>262648.571</v>
          </cell>
          <cell r="H330">
            <v>517875.44099999993</v>
          </cell>
          <cell r="I330">
            <v>537019.57400000002</v>
          </cell>
          <cell r="J330">
            <v>508554.56900000002</v>
          </cell>
          <cell r="K330">
            <v>463267.72200000001</v>
          </cell>
          <cell r="L330">
            <v>514688.61499999999</v>
          </cell>
          <cell r="M330">
            <v>453950.15</v>
          </cell>
          <cell r="N330">
            <v>293302.81199999998</v>
          </cell>
          <cell r="O330">
            <v>167949.88799999998</v>
          </cell>
          <cell r="P330">
            <v>64267.123</v>
          </cell>
        </row>
        <row r="331">
          <cell r="A331" t="str">
            <v>Oklahoma 2014</v>
          </cell>
          <cell r="B331" t="str">
            <v>Oklahoma</v>
          </cell>
          <cell r="C331">
            <v>2014</v>
          </cell>
          <cell r="D331">
            <v>3831863</v>
          </cell>
          <cell r="E331">
            <v>1897354</v>
          </cell>
          <cell r="F331">
            <v>1934509</v>
          </cell>
          <cell r="G331">
            <v>264226.98800000001</v>
          </cell>
          <cell r="H331">
            <v>521917.95200000005</v>
          </cell>
          <cell r="I331">
            <v>545357.11499999999</v>
          </cell>
          <cell r="J331">
            <v>521115.18000000005</v>
          </cell>
          <cell r="K331">
            <v>467235.40899999999</v>
          </cell>
          <cell r="L331">
            <v>507676.68799999997</v>
          </cell>
          <cell r="M331">
            <v>465727.06199999992</v>
          </cell>
          <cell r="N331">
            <v>302851.86499999999</v>
          </cell>
          <cell r="O331">
            <v>169488.46799999999</v>
          </cell>
          <cell r="P331">
            <v>65831.589000000007</v>
          </cell>
        </row>
        <row r="332">
          <cell r="A332" t="str">
            <v>Oklahoma 2015</v>
          </cell>
          <cell r="B332" t="str">
            <v>Oklahoma</v>
          </cell>
          <cell r="C332">
            <v>2015</v>
          </cell>
          <cell r="D332">
            <v>4148512</v>
          </cell>
          <cell r="E332">
            <v>2056533</v>
          </cell>
          <cell r="F332">
            <v>2091979</v>
          </cell>
          <cell r="G332">
            <v>281914.57500000001</v>
          </cell>
          <cell r="H332">
            <v>564790.62699999998</v>
          </cell>
          <cell r="I332">
            <v>583311.16099999996</v>
          </cell>
          <cell r="J332">
            <v>559065.89599999995</v>
          </cell>
          <cell r="K332">
            <v>503149.68700000003</v>
          </cell>
          <cell r="L332">
            <v>539852.40700000001</v>
          </cell>
          <cell r="M332">
            <v>512993.65599999984</v>
          </cell>
          <cell r="N332">
            <v>341832.76600000006</v>
          </cell>
          <cell r="O332">
            <v>187495.08400000003</v>
          </cell>
          <cell r="P332">
            <v>73084.449000000008</v>
          </cell>
        </row>
        <row r="333">
          <cell r="A333" t="str">
            <v>Oklahoma 2016</v>
          </cell>
          <cell r="B333" t="str">
            <v>Oklahoma</v>
          </cell>
          <cell r="C333">
            <v>2016</v>
          </cell>
          <cell r="D333">
            <v>3791992</v>
          </cell>
          <cell r="E333">
            <v>1877486</v>
          </cell>
          <cell r="F333">
            <v>1914506</v>
          </cell>
          <cell r="G333">
            <v>257964.09599999996</v>
          </cell>
          <cell r="H333">
            <v>518150.16800000006</v>
          </cell>
          <cell r="I333">
            <v>531803.299</v>
          </cell>
          <cell r="J333">
            <v>519585.67799999996</v>
          </cell>
          <cell r="K333">
            <v>463157.13500000001</v>
          </cell>
          <cell r="L333">
            <v>480310.51399999997</v>
          </cell>
          <cell r="M333">
            <v>469936.34600000008</v>
          </cell>
          <cell r="N333">
            <v>317663.95899999997</v>
          </cell>
          <cell r="O333">
            <v>168819.63800000001</v>
          </cell>
          <cell r="P333">
            <v>65483.985999999997</v>
          </cell>
        </row>
        <row r="334">
          <cell r="A334" t="str">
            <v>Oklahoma 2017</v>
          </cell>
          <cell r="B334" t="str">
            <v>Oklahoma</v>
          </cell>
          <cell r="C334">
            <v>2017</v>
          </cell>
          <cell r="D334">
            <v>3999441</v>
          </cell>
          <cell r="E334">
            <v>1983095</v>
          </cell>
          <cell r="F334">
            <v>2016346</v>
          </cell>
          <cell r="G334">
            <v>268809</v>
          </cell>
          <cell r="H334">
            <v>546910</v>
          </cell>
          <cell r="I334">
            <v>556584</v>
          </cell>
          <cell r="J334">
            <v>549059</v>
          </cell>
          <cell r="K334">
            <v>492289</v>
          </cell>
          <cell r="L334">
            <v>500186</v>
          </cell>
          <cell r="M334">
            <v>499355</v>
          </cell>
          <cell r="N334">
            <v>341004</v>
          </cell>
          <cell r="O334">
            <v>177472</v>
          </cell>
          <cell r="P334">
            <v>67773</v>
          </cell>
        </row>
        <row r="335">
          <cell r="A335" t="str">
            <v>Oregon 2009</v>
          </cell>
          <cell r="B335" t="str">
            <v>Oregon</v>
          </cell>
          <cell r="C335">
            <v>2009</v>
          </cell>
          <cell r="D335">
            <v>3694697</v>
          </cell>
          <cell r="E335">
            <v>1830719</v>
          </cell>
          <cell r="F335">
            <v>1863978</v>
          </cell>
          <cell r="G335">
            <v>236504.046</v>
          </cell>
          <cell r="H335">
            <v>468408.761</v>
          </cell>
          <cell r="I335">
            <v>504990.28</v>
          </cell>
          <cell r="J335">
            <v>499858.20899999992</v>
          </cell>
          <cell r="K335">
            <v>500841.47800000006</v>
          </cell>
          <cell r="L335">
            <v>547268.3060000001</v>
          </cell>
          <cell r="M335">
            <v>450193.31</v>
          </cell>
          <cell r="N335">
            <v>250652.08799999999</v>
          </cell>
          <cell r="O335">
            <v>164591.23800000001</v>
          </cell>
          <cell r="P335">
            <v>73065.759999999995</v>
          </cell>
        </row>
        <row r="336">
          <cell r="A336" t="str">
            <v>Oregon 2010</v>
          </cell>
          <cell r="B336" t="str">
            <v>Oregon</v>
          </cell>
          <cell r="C336">
            <v>2010</v>
          </cell>
          <cell r="D336">
            <v>3761910</v>
          </cell>
          <cell r="E336">
            <v>1861882</v>
          </cell>
          <cell r="F336">
            <v>1900028</v>
          </cell>
          <cell r="G336">
            <v>234336.38899999997</v>
          </cell>
          <cell r="H336">
            <v>477973.745</v>
          </cell>
          <cell r="I336">
            <v>509066.26300000004</v>
          </cell>
          <cell r="J336">
            <v>508932.25699999998</v>
          </cell>
          <cell r="K336">
            <v>503243.76699999999</v>
          </cell>
          <cell r="L336">
            <v>546230.652</v>
          </cell>
          <cell r="M336">
            <v>476112.83900000004</v>
          </cell>
          <cell r="N336">
            <v>267409.18000000005</v>
          </cell>
          <cell r="O336">
            <v>166725.61199999999</v>
          </cell>
          <cell r="P336">
            <v>74353.59599999999</v>
          </cell>
        </row>
        <row r="337">
          <cell r="A337" t="str">
            <v>Oregon 2011</v>
          </cell>
          <cell r="B337" t="str">
            <v>Oregon</v>
          </cell>
          <cell r="C337">
            <v>2011</v>
          </cell>
          <cell r="D337">
            <v>3745417</v>
          </cell>
          <cell r="E337">
            <v>1853820</v>
          </cell>
          <cell r="F337">
            <v>1891597</v>
          </cell>
          <cell r="G337">
            <v>232896.51800000001</v>
          </cell>
          <cell r="H337">
            <v>472197.962</v>
          </cell>
          <cell r="I337">
            <v>502699.46499999997</v>
          </cell>
          <cell r="J337">
            <v>512170.59299999999</v>
          </cell>
          <cell r="K337">
            <v>496041.27600000001</v>
          </cell>
          <cell r="L337">
            <v>534242.473</v>
          </cell>
          <cell r="M337">
            <v>485870.092</v>
          </cell>
          <cell r="N337">
            <v>273136.61700000003</v>
          </cell>
          <cell r="O337">
            <v>163937.76999999999</v>
          </cell>
          <cell r="P337">
            <v>72578.396000000008</v>
          </cell>
        </row>
        <row r="338">
          <cell r="A338" t="str">
            <v>Oregon 2012</v>
          </cell>
          <cell r="B338" t="str">
            <v>Oregon</v>
          </cell>
          <cell r="C338">
            <v>2012</v>
          </cell>
          <cell r="D338">
            <v>3859680</v>
          </cell>
          <cell r="E338">
            <v>1911862</v>
          </cell>
          <cell r="F338">
            <v>1947818</v>
          </cell>
          <cell r="G338">
            <v>238321.84599999999</v>
          </cell>
          <cell r="H338">
            <v>487063.73499999999</v>
          </cell>
          <cell r="I338">
            <v>514074.41499999992</v>
          </cell>
          <cell r="J338">
            <v>531131.6</v>
          </cell>
          <cell r="K338">
            <v>510104.679</v>
          </cell>
          <cell r="L338">
            <v>540653.36199999996</v>
          </cell>
          <cell r="M338">
            <v>506201.14899999998</v>
          </cell>
          <cell r="N338">
            <v>290707.10199999996</v>
          </cell>
          <cell r="O338">
            <v>164856.53899999999</v>
          </cell>
          <cell r="P338">
            <v>75511.339000000007</v>
          </cell>
        </row>
        <row r="339">
          <cell r="A339" t="str">
            <v>Oregon 2013</v>
          </cell>
          <cell r="B339" t="str">
            <v>Oregon</v>
          </cell>
          <cell r="C339">
            <v>2013</v>
          </cell>
          <cell r="D339">
            <v>3894343</v>
          </cell>
          <cell r="E339">
            <v>1925954</v>
          </cell>
          <cell r="F339">
            <v>1968389</v>
          </cell>
          <cell r="G339">
            <v>236314.08300000001</v>
          </cell>
          <cell r="H339">
            <v>485952.09500000003</v>
          </cell>
          <cell r="I339">
            <v>520279.09599999996</v>
          </cell>
          <cell r="J339">
            <v>532802.65399999998</v>
          </cell>
          <cell r="K339">
            <v>507809.85</v>
          </cell>
          <cell r="L339">
            <v>532947.55200000003</v>
          </cell>
          <cell r="M339">
            <v>520374.24200000003</v>
          </cell>
          <cell r="N339">
            <v>311906.12300000002</v>
          </cell>
          <cell r="O339">
            <v>167707.696</v>
          </cell>
          <cell r="P339">
            <v>78553.462</v>
          </cell>
        </row>
        <row r="340">
          <cell r="A340" t="str">
            <v>Oregon 2014</v>
          </cell>
          <cell r="B340" t="str">
            <v>Oregon</v>
          </cell>
          <cell r="C340">
            <v>2014</v>
          </cell>
          <cell r="D340">
            <v>3931719</v>
          </cell>
          <cell r="E340">
            <v>1943976</v>
          </cell>
          <cell r="F340">
            <v>1987743</v>
          </cell>
          <cell r="G340">
            <v>234235.005</v>
          </cell>
          <cell r="H340">
            <v>486583.29499999998</v>
          </cell>
          <cell r="I340">
            <v>515965.93099999998</v>
          </cell>
          <cell r="J340">
            <v>536972.00900000008</v>
          </cell>
          <cell r="K340">
            <v>513977.11699999997</v>
          </cell>
          <cell r="L340">
            <v>529402.728</v>
          </cell>
          <cell r="M340">
            <v>530885.84299999999</v>
          </cell>
          <cell r="N340">
            <v>332251.63600000006</v>
          </cell>
          <cell r="O340">
            <v>171457.8</v>
          </cell>
          <cell r="P340">
            <v>79443.120999999999</v>
          </cell>
        </row>
        <row r="341">
          <cell r="A341" t="str">
            <v>Oregon 2015</v>
          </cell>
          <cell r="B341" t="str">
            <v>Oregon</v>
          </cell>
          <cell r="C341">
            <v>2015</v>
          </cell>
          <cell r="D341">
            <v>3813556</v>
          </cell>
          <cell r="E341">
            <v>1884690</v>
          </cell>
          <cell r="F341">
            <v>1928866</v>
          </cell>
          <cell r="G341">
            <v>225586.00099999999</v>
          </cell>
          <cell r="H341">
            <v>468019.71100000001</v>
          </cell>
          <cell r="I341">
            <v>498923.47499999998</v>
          </cell>
          <cell r="J341">
            <v>525450.89599999995</v>
          </cell>
          <cell r="K341">
            <v>497484.07500000001</v>
          </cell>
          <cell r="L341">
            <v>501984.63199999998</v>
          </cell>
          <cell r="M341">
            <v>515291.12699999998</v>
          </cell>
          <cell r="N341">
            <v>335456.60299999994</v>
          </cell>
          <cell r="O341">
            <v>164885.78100000002</v>
          </cell>
          <cell r="P341">
            <v>79100.413</v>
          </cell>
        </row>
        <row r="342">
          <cell r="A342" t="str">
            <v>Oregon 2016</v>
          </cell>
          <cell r="B342" t="str">
            <v>Oregon</v>
          </cell>
          <cell r="C342">
            <v>2016</v>
          </cell>
          <cell r="D342">
            <v>4029474</v>
          </cell>
          <cell r="E342">
            <v>1995077</v>
          </cell>
          <cell r="F342">
            <v>2034397</v>
          </cell>
          <cell r="G342">
            <v>234494.82400000002</v>
          </cell>
          <cell r="H342">
            <v>487245.02399999998</v>
          </cell>
          <cell r="I342">
            <v>518377.96499999997</v>
          </cell>
          <cell r="J342">
            <v>554103.29</v>
          </cell>
          <cell r="K342">
            <v>523909.342</v>
          </cell>
          <cell r="L342">
            <v>521997.32200000004</v>
          </cell>
          <cell r="M342">
            <v>545397.23</v>
          </cell>
          <cell r="N342">
            <v>379354.27400000003</v>
          </cell>
          <cell r="O342">
            <v>178369.27500000002</v>
          </cell>
          <cell r="P342">
            <v>86255.520999999993</v>
          </cell>
        </row>
        <row r="343">
          <cell r="A343" t="str">
            <v>Oregon 2017</v>
          </cell>
          <cell r="B343" t="str">
            <v>Oregon</v>
          </cell>
          <cell r="C343">
            <v>2017</v>
          </cell>
          <cell r="D343">
            <v>3951844</v>
          </cell>
          <cell r="E343">
            <v>1957629</v>
          </cell>
          <cell r="F343">
            <v>1994215</v>
          </cell>
          <cell r="G343">
            <v>228406</v>
          </cell>
          <cell r="H343">
            <v>477526</v>
          </cell>
          <cell r="I343">
            <v>502310</v>
          </cell>
          <cell r="J343">
            <v>550912</v>
          </cell>
          <cell r="K343">
            <v>520108</v>
          </cell>
          <cell r="L343">
            <v>506038</v>
          </cell>
          <cell r="M343">
            <v>529144</v>
          </cell>
          <cell r="N343">
            <v>381554</v>
          </cell>
          <cell r="O343">
            <v>174687</v>
          </cell>
          <cell r="P343">
            <v>81159</v>
          </cell>
        </row>
        <row r="344">
          <cell r="A344" t="str">
            <v>Pennsylvania 2009</v>
          </cell>
          <cell r="B344" t="str">
            <v>Pennsylvania</v>
          </cell>
          <cell r="C344">
            <v>2009</v>
          </cell>
          <cell r="D344">
            <v>12539703</v>
          </cell>
          <cell r="E344">
            <v>6096638</v>
          </cell>
          <cell r="F344">
            <v>6443065</v>
          </cell>
          <cell r="G344">
            <v>740689.36800000013</v>
          </cell>
          <cell r="H344">
            <v>1548920.6880000001</v>
          </cell>
          <cell r="I344">
            <v>1720883.7770000002</v>
          </cell>
          <cell r="J344">
            <v>1503516.4940000002</v>
          </cell>
          <cell r="K344">
            <v>1730593.8809999998</v>
          </cell>
          <cell r="L344">
            <v>1919114.3689999997</v>
          </cell>
          <cell r="M344">
            <v>1456163.2960000001</v>
          </cell>
          <cell r="N344">
            <v>918697.60599999991</v>
          </cell>
          <cell r="O344">
            <v>715471.31900000002</v>
          </cell>
          <cell r="P344">
            <v>285195.065</v>
          </cell>
        </row>
        <row r="345">
          <cell r="A345" t="str">
            <v>Pennsylvania 2010</v>
          </cell>
          <cell r="B345" t="str">
            <v>Pennsylvania</v>
          </cell>
          <cell r="C345">
            <v>2010</v>
          </cell>
          <cell r="D345">
            <v>12554832</v>
          </cell>
          <cell r="E345">
            <v>6110665</v>
          </cell>
          <cell r="F345">
            <v>6444167</v>
          </cell>
          <cell r="G345">
            <v>725472.36099999992</v>
          </cell>
          <cell r="H345">
            <v>1554319.372</v>
          </cell>
          <cell r="I345">
            <v>1753352.3290000004</v>
          </cell>
          <cell r="J345">
            <v>1478699.139</v>
          </cell>
          <cell r="K345">
            <v>1683489.1370000001</v>
          </cell>
          <cell r="L345">
            <v>1923625.3540000003</v>
          </cell>
          <cell r="M345">
            <v>1517166.7909999997</v>
          </cell>
          <cell r="N345">
            <v>937049.86600000015</v>
          </cell>
          <cell r="O345">
            <v>696249.81799999997</v>
          </cell>
          <cell r="P345">
            <v>286485.72899999993</v>
          </cell>
        </row>
        <row r="346">
          <cell r="A346" t="str">
            <v>Pennsylvania 2011</v>
          </cell>
          <cell r="B346" t="str">
            <v>Pennsylvania</v>
          </cell>
          <cell r="C346">
            <v>2011</v>
          </cell>
          <cell r="D346">
            <v>12537929</v>
          </cell>
          <cell r="E346">
            <v>6107185</v>
          </cell>
          <cell r="F346">
            <v>6430744</v>
          </cell>
          <cell r="G346">
            <v>721574.82700000005</v>
          </cell>
          <cell r="H346">
            <v>1534928.3269999998</v>
          </cell>
          <cell r="I346">
            <v>1755912.4850000001</v>
          </cell>
          <cell r="J346">
            <v>1485863.605</v>
          </cell>
          <cell r="K346">
            <v>1637431.7649999997</v>
          </cell>
          <cell r="L346">
            <v>1912703.5730000003</v>
          </cell>
          <cell r="M346">
            <v>1561463.2930000001</v>
          </cell>
          <cell r="N346">
            <v>950212.83000000031</v>
          </cell>
          <cell r="O346">
            <v>679261.973</v>
          </cell>
          <cell r="P346">
            <v>293466.55099999998</v>
          </cell>
        </row>
        <row r="347">
          <cell r="A347" t="str">
            <v>Pennsylvania 2012</v>
          </cell>
          <cell r="B347" t="str">
            <v>Pennsylvania</v>
          </cell>
          <cell r="C347">
            <v>2012</v>
          </cell>
          <cell r="D347">
            <v>12638726</v>
          </cell>
          <cell r="E347">
            <v>6158643</v>
          </cell>
          <cell r="F347">
            <v>6480083</v>
          </cell>
          <cell r="G347">
            <v>723409.38399999996</v>
          </cell>
          <cell r="H347">
            <v>1535861.0450000002</v>
          </cell>
          <cell r="I347">
            <v>1763578.4849999999</v>
          </cell>
          <cell r="J347">
            <v>1515174.5880000002</v>
          </cell>
          <cell r="K347">
            <v>1608523.1839999999</v>
          </cell>
          <cell r="L347">
            <v>1914402.1030000001</v>
          </cell>
          <cell r="M347">
            <v>1617192.2009999997</v>
          </cell>
          <cell r="N347">
            <v>987181.80900000001</v>
          </cell>
          <cell r="O347">
            <v>671898.69400000013</v>
          </cell>
          <cell r="P347">
            <v>303961.94300000003</v>
          </cell>
        </row>
        <row r="348">
          <cell r="A348" t="str">
            <v>Pennsylvania 2013</v>
          </cell>
          <cell r="B348" t="str">
            <v>Pennsylvania</v>
          </cell>
          <cell r="C348">
            <v>2013</v>
          </cell>
          <cell r="D348">
            <v>12666382</v>
          </cell>
          <cell r="E348">
            <v>6178481</v>
          </cell>
          <cell r="F348">
            <v>6487901</v>
          </cell>
          <cell r="G348">
            <v>719632.51699999999</v>
          </cell>
          <cell r="H348">
            <v>1528646.1029999999</v>
          </cell>
          <cell r="I348">
            <v>1752198.0260000001</v>
          </cell>
          <cell r="J348">
            <v>1546115.939</v>
          </cell>
          <cell r="K348">
            <v>1577390.3020000001</v>
          </cell>
          <cell r="L348">
            <v>1892222.3199999998</v>
          </cell>
          <cell r="M348">
            <v>1661581.1639999999</v>
          </cell>
          <cell r="N348">
            <v>1017454.883</v>
          </cell>
          <cell r="O348">
            <v>663223.60100000002</v>
          </cell>
          <cell r="P348">
            <v>309331.69399999996</v>
          </cell>
        </row>
        <row r="349">
          <cell r="A349" t="str">
            <v>Pennsylvania 2014</v>
          </cell>
          <cell r="B349" t="str">
            <v>Pennsylvania</v>
          </cell>
          <cell r="C349">
            <v>2014</v>
          </cell>
          <cell r="D349">
            <v>12566922</v>
          </cell>
          <cell r="E349">
            <v>6132974</v>
          </cell>
          <cell r="F349">
            <v>6433948</v>
          </cell>
          <cell r="G349">
            <v>710530.56700000004</v>
          </cell>
          <cell r="H349">
            <v>1506977.7490000001</v>
          </cell>
          <cell r="I349">
            <v>1712392.2799999998</v>
          </cell>
          <cell r="J349">
            <v>1561524.2899999996</v>
          </cell>
          <cell r="K349">
            <v>1535472.9720000003</v>
          </cell>
          <cell r="L349">
            <v>1848769.3039999998</v>
          </cell>
          <cell r="M349">
            <v>1683349.0970000003</v>
          </cell>
          <cell r="N349">
            <v>1046388.2960000001</v>
          </cell>
          <cell r="O349">
            <v>650667.49899999995</v>
          </cell>
          <cell r="P349">
            <v>314998.50600000005</v>
          </cell>
        </row>
        <row r="350">
          <cell r="A350" t="str">
            <v>Pennsylvania 2015</v>
          </cell>
          <cell r="B350" t="str">
            <v>Pennsylvania</v>
          </cell>
          <cell r="C350">
            <v>2015</v>
          </cell>
          <cell r="D350">
            <v>12617386</v>
          </cell>
          <cell r="E350">
            <v>6163476</v>
          </cell>
          <cell r="F350">
            <v>6453910</v>
          </cell>
          <cell r="G350">
            <v>711561.14800000004</v>
          </cell>
          <cell r="H350">
            <v>1504923.56</v>
          </cell>
          <cell r="I350">
            <v>1724994.4539999999</v>
          </cell>
          <cell r="J350">
            <v>1591967.8359999999</v>
          </cell>
          <cell r="K350">
            <v>1514380.9799999997</v>
          </cell>
          <cell r="L350">
            <v>1817953.1799999997</v>
          </cell>
          <cell r="M350">
            <v>1713675.8820000002</v>
          </cell>
          <cell r="N350">
            <v>1086773.0930000001</v>
          </cell>
          <cell r="O350">
            <v>644904.61100000003</v>
          </cell>
          <cell r="P350">
            <v>313401.924</v>
          </cell>
        </row>
        <row r="351">
          <cell r="A351" t="str">
            <v>Pennsylvania 2016</v>
          </cell>
          <cell r="B351" t="str">
            <v>Pennsylvania</v>
          </cell>
          <cell r="C351">
            <v>2016</v>
          </cell>
          <cell r="D351">
            <v>12893949</v>
          </cell>
          <cell r="E351">
            <v>6310840</v>
          </cell>
          <cell r="F351">
            <v>6583109</v>
          </cell>
          <cell r="G351">
            <v>721188.13399999996</v>
          </cell>
          <cell r="H351">
            <v>1524430.395</v>
          </cell>
          <cell r="I351">
            <v>1728222.4399999995</v>
          </cell>
          <cell r="J351">
            <v>1650728.6460000002</v>
          </cell>
          <cell r="K351">
            <v>1530351.325</v>
          </cell>
          <cell r="L351">
            <v>1819542.2779999997</v>
          </cell>
          <cell r="M351">
            <v>1775259.0459999999</v>
          </cell>
          <cell r="N351">
            <v>1160203.7829999998</v>
          </cell>
          <cell r="O351">
            <v>662262.15899999999</v>
          </cell>
          <cell r="P351">
            <v>325752.89299999998</v>
          </cell>
        </row>
        <row r="352">
          <cell r="A352" t="str">
            <v>Pennsylvania 2017</v>
          </cell>
          <cell r="B352" t="str">
            <v>Pennsylvania</v>
          </cell>
          <cell r="C352">
            <v>2017</v>
          </cell>
          <cell r="D352">
            <v>12858104</v>
          </cell>
          <cell r="E352">
            <v>6289124</v>
          </cell>
          <cell r="F352">
            <v>6568980</v>
          </cell>
          <cell r="G352">
            <v>715867</v>
          </cell>
          <cell r="H352">
            <v>1510035</v>
          </cell>
          <cell r="I352">
            <v>1703779</v>
          </cell>
          <cell r="J352">
            <v>1655660</v>
          </cell>
          <cell r="K352">
            <v>1508763</v>
          </cell>
          <cell r="L352">
            <v>1777792</v>
          </cell>
          <cell r="M352">
            <v>1792804</v>
          </cell>
          <cell r="N352">
            <v>1203329</v>
          </cell>
          <cell r="O352">
            <v>663455</v>
          </cell>
          <cell r="P352">
            <v>326620</v>
          </cell>
        </row>
        <row r="353">
          <cell r="A353" t="str">
            <v>Puerto Rico 2009</v>
          </cell>
          <cell r="B353" t="str">
            <v>Puerto Rico</v>
          </cell>
          <cell r="C353">
            <v>2009</v>
          </cell>
          <cell r="D353">
            <v>3889937</v>
          </cell>
          <cell r="E353">
            <v>1866772</v>
          </cell>
          <cell r="F353">
            <v>2023165</v>
          </cell>
          <cell r="G353">
            <v>242236.07500000001</v>
          </cell>
          <cell r="H353">
            <v>566001.61199999996</v>
          </cell>
          <cell r="I353">
            <v>571869.15700000001</v>
          </cell>
          <cell r="J353">
            <v>547903.72899999993</v>
          </cell>
          <cell r="K353">
            <v>521681.36100000003</v>
          </cell>
          <cell r="L353">
            <v>493379.63100000005</v>
          </cell>
          <cell r="M353">
            <v>429421.26299999992</v>
          </cell>
          <cell r="N353">
            <v>291560.64800000004</v>
          </cell>
          <cell r="O353">
            <v>163090.80700000003</v>
          </cell>
          <cell r="P353">
            <v>62698.668000000005</v>
          </cell>
        </row>
        <row r="354">
          <cell r="A354" t="str">
            <v>Puerto Rico 2010</v>
          </cell>
          <cell r="B354" t="str">
            <v>Puerto Rico</v>
          </cell>
          <cell r="C354">
            <v>2010</v>
          </cell>
          <cell r="D354">
            <v>3605444</v>
          </cell>
          <cell r="E354">
            <v>1727985</v>
          </cell>
          <cell r="F354">
            <v>1877459</v>
          </cell>
          <cell r="G354">
            <v>225701.34500000006</v>
          </cell>
          <cell r="H354">
            <v>513887.04799999995</v>
          </cell>
          <cell r="I354">
            <v>535954.93099999998</v>
          </cell>
          <cell r="J354">
            <v>480980.196</v>
          </cell>
          <cell r="K354">
            <v>473898.36499999982</v>
          </cell>
          <cell r="L354">
            <v>462603.25900000002</v>
          </cell>
          <cell r="M354">
            <v>414223.30600000004</v>
          </cell>
          <cell r="N354">
            <v>285909.24900000007</v>
          </cell>
          <cell r="O354">
            <v>155526.22100000005</v>
          </cell>
          <cell r="P354">
            <v>58493.86599999998</v>
          </cell>
        </row>
        <row r="355">
          <cell r="A355" t="str">
            <v>Puerto Rico 2011</v>
          </cell>
          <cell r="B355" t="str">
            <v>Puerto Rico</v>
          </cell>
          <cell r="C355">
            <v>2011</v>
          </cell>
          <cell r="D355">
            <v>3685160</v>
          </cell>
          <cell r="E355">
            <v>1766271</v>
          </cell>
          <cell r="F355">
            <v>1918889</v>
          </cell>
          <cell r="G355">
            <v>224841.92599999995</v>
          </cell>
          <cell r="H355">
            <v>509876.87699999998</v>
          </cell>
          <cell r="I355">
            <v>541032.34900000016</v>
          </cell>
          <cell r="J355">
            <v>484416.02399999992</v>
          </cell>
          <cell r="K355">
            <v>477857.13099999994</v>
          </cell>
          <cell r="L355">
            <v>480931.80500000005</v>
          </cell>
          <cell r="M355">
            <v>432012.12499999994</v>
          </cell>
          <cell r="N355">
            <v>304940.35399999993</v>
          </cell>
          <cell r="O355">
            <v>166821.68900000001</v>
          </cell>
          <cell r="P355">
            <v>62702.027999999991</v>
          </cell>
        </row>
        <row r="356">
          <cell r="A356" t="str">
            <v>Puerto Rico 2012</v>
          </cell>
          <cell r="B356" t="str">
            <v>Puerto Rico</v>
          </cell>
          <cell r="C356">
            <v>2012</v>
          </cell>
          <cell r="D356">
            <v>3546468</v>
          </cell>
          <cell r="E356">
            <v>1698309</v>
          </cell>
          <cell r="F356">
            <v>1848159</v>
          </cell>
          <cell r="G356">
            <v>211630.06600000002</v>
          </cell>
          <cell r="H356">
            <v>482524.12699999992</v>
          </cell>
          <cell r="I356">
            <v>520678.28600000008</v>
          </cell>
          <cell r="J356">
            <v>466245.4910000001</v>
          </cell>
          <cell r="K356">
            <v>459924.06400000001</v>
          </cell>
          <cell r="L356">
            <v>462970.86700000009</v>
          </cell>
          <cell r="M356">
            <v>418721.56200000009</v>
          </cell>
          <cell r="N356">
            <v>301127.07900000003</v>
          </cell>
          <cell r="O356">
            <v>160741.66899999999</v>
          </cell>
          <cell r="P356">
            <v>62386.200999999994</v>
          </cell>
        </row>
        <row r="357">
          <cell r="A357" t="str">
            <v>Puerto Rico 2013</v>
          </cell>
          <cell r="B357" t="str">
            <v>Puerto Rico</v>
          </cell>
          <cell r="C357">
            <v>2013</v>
          </cell>
          <cell r="D357">
            <v>3732530</v>
          </cell>
          <cell r="E357">
            <v>1792039</v>
          </cell>
          <cell r="F357">
            <v>1940491</v>
          </cell>
          <cell r="G357">
            <v>217021.80700000003</v>
          </cell>
          <cell r="H357">
            <v>493487.80000000005</v>
          </cell>
          <cell r="I357">
            <v>538967.22100000014</v>
          </cell>
          <cell r="J357">
            <v>481182.77800000011</v>
          </cell>
          <cell r="K357">
            <v>477610.24700000009</v>
          </cell>
          <cell r="L357">
            <v>492386.61199999991</v>
          </cell>
          <cell r="M357">
            <v>450297.73800000001</v>
          </cell>
          <cell r="N357">
            <v>331912.61600000004</v>
          </cell>
          <cell r="O357">
            <v>178150.00099999999</v>
          </cell>
          <cell r="P357">
            <v>70629.534</v>
          </cell>
        </row>
        <row r="358">
          <cell r="A358" t="str">
            <v>Puerto Rico 2014</v>
          </cell>
          <cell r="B358" t="str">
            <v>Puerto Rico</v>
          </cell>
          <cell r="C358">
            <v>2014</v>
          </cell>
          <cell r="D358">
            <v>3455578</v>
          </cell>
          <cell r="E358">
            <v>1656980</v>
          </cell>
          <cell r="F358">
            <v>1798598</v>
          </cell>
          <cell r="G358">
            <v>197101.068</v>
          </cell>
          <cell r="H358">
            <v>448315.45000000007</v>
          </cell>
          <cell r="I358">
            <v>503713.73400000005</v>
          </cell>
          <cell r="J358">
            <v>444109.30099999998</v>
          </cell>
          <cell r="K358">
            <v>439700.21899999992</v>
          </cell>
          <cell r="L358">
            <v>452760.53</v>
          </cell>
          <cell r="M358">
            <v>418176.41700000002</v>
          </cell>
          <cell r="N358">
            <v>316542.72100000008</v>
          </cell>
          <cell r="O358">
            <v>169081.41899999994</v>
          </cell>
          <cell r="P358">
            <v>65446.450999999979</v>
          </cell>
        </row>
        <row r="359">
          <cell r="A359" t="str">
            <v>Puerto Rico 2015</v>
          </cell>
          <cell r="B359" t="str">
            <v>Puerto Rico</v>
          </cell>
          <cell r="C359">
            <v>2015</v>
          </cell>
          <cell r="D359">
            <v>3474636</v>
          </cell>
          <cell r="E359">
            <v>1670632</v>
          </cell>
          <cell r="F359">
            <v>1804004</v>
          </cell>
          <cell r="G359">
            <v>189464.14600000001</v>
          </cell>
          <cell r="H359">
            <v>438114.67599999998</v>
          </cell>
          <cell r="I359">
            <v>501051.93700000003</v>
          </cell>
          <cell r="J359">
            <v>438789.38300000003</v>
          </cell>
          <cell r="K359">
            <v>441918.22200000007</v>
          </cell>
          <cell r="L359">
            <v>459432.39300000004</v>
          </cell>
          <cell r="M359">
            <v>425631.52999999997</v>
          </cell>
          <cell r="N359">
            <v>331290.8629999999</v>
          </cell>
          <cell r="O359">
            <v>179567.64199999996</v>
          </cell>
          <cell r="P359">
            <v>69609.047999999981</v>
          </cell>
        </row>
        <row r="360">
          <cell r="A360" t="str">
            <v>Puerto Rico 2016</v>
          </cell>
          <cell r="B360" t="str">
            <v>Puerto Rico</v>
          </cell>
          <cell r="C360">
            <v>2016</v>
          </cell>
          <cell r="D360">
            <v>3399813</v>
          </cell>
          <cell r="E360">
            <v>1631068</v>
          </cell>
          <cell r="F360">
            <v>1768745</v>
          </cell>
          <cell r="G360">
            <v>179226.171</v>
          </cell>
          <cell r="H360">
            <v>423418.35900000005</v>
          </cell>
          <cell r="I360">
            <v>484957.97000000003</v>
          </cell>
          <cell r="J360">
            <v>421250.72600000002</v>
          </cell>
          <cell r="K360">
            <v>429282.505</v>
          </cell>
          <cell r="L360">
            <v>449535.28399999987</v>
          </cell>
          <cell r="M360">
            <v>424441.01300000009</v>
          </cell>
          <cell r="N360">
            <v>337526.75000000006</v>
          </cell>
          <cell r="O360">
            <v>179305.55000000002</v>
          </cell>
          <cell r="P360">
            <v>71640.89499999999</v>
          </cell>
        </row>
        <row r="361">
          <cell r="A361" t="str">
            <v>Puerto Rico 2017</v>
          </cell>
          <cell r="B361" t="str">
            <v>Puerto Rico</v>
          </cell>
          <cell r="C361">
            <v>2017</v>
          </cell>
          <cell r="D361">
            <v>3536555</v>
          </cell>
          <cell r="E361">
            <v>1692249</v>
          </cell>
          <cell r="F361">
            <v>1844306</v>
          </cell>
          <cell r="G361">
            <v>179418</v>
          </cell>
          <cell r="H361">
            <v>425634</v>
          </cell>
          <cell r="I361">
            <v>490739</v>
          </cell>
          <cell r="J361">
            <v>440439</v>
          </cell>
          <cell r="K361">
            <v>441536</v>
          </cell>
          <cell r="L361">
            <v>465252</v>
          </cell>
          <cell r="M361">
            <v>448981</v>
          </cell>
          <cell r="N361">
            <v>365090</v>
          </cell>
          <cell r="O361">
            <v>202950</v>
          </cell>
          <cell r="P361">
            <v>76516</v>
          </cell>
        </row>
        <row r="362">
          <cell r="A362" t="str">
            <v>Rhode Island 2009</v>
          </cell>
          <cell r="B362" t="str">
            <v>Rhode Island</v>
          </cell>
          <cell r="C362">
            <v>2009</v>
          </cell>
          <cell r="D362">
            <v>1057381</v>
          </cell>
          <cell r="E362">
            <v>512141</v>
          </cell>
          <cell r="F362">
            <v>545240</v>
          </cell>
          <cell r="G362">
            <v>61090.154999999999</v>
          </cell>
          <cell r="H362">
            <v>129218.09700000001</v>
          </cell>
          <cell r="I362">
            <v>152566.22200000001</v>
          </cell>
          <cell r="J362">
            <v>132592.07399999999</v>
          </cell>
          <cell r="K362">
            <v>153612.86700000003</v>
          </cell>
          <cell r="L362">
            <v>160689.891</v>
          </cell>
          <cell r="M362">
            <v>118191.06200000001</v>
          </cell>
          <cell r="N362">
            <v>70282.956000000006</v>
          </cell>
          <cell r="O362">
            <v>55547.461000000003</v>
          </cell>
          <cell r="P362">
            <v>23552.728000000003</v>
          </cell>
        </row>
        <row r="363">
          <cell r="A363" t="str">
            <v>Rhode Island 2010</v>
          </cell>
          <cell r="B363" t="str">
            <v>Rhode Island</v>
          </cell>
          <cell r="C363">
            <v>2010</v>
          </cell>
          <cell r="D363">
            <v>1056389</v>
          </cell>
          <cell r="E363">
            <v>509859</v>
          </cell>
          <cell r="F363">
            <v>546530</v>
          </cell>
          <cell r="G363">
            <v>59283.510999999999</v>
          </cell>
          <cell r="H363">
            <v>127533.791</v>
          </cell>
          <cell r="I363">
            <v>160698.1</v>
          </cell>
          <cell r="J363">
            <v>127788.05600000001</v>
          </cell>
          <cell r="K363">
            <v>146914.60700000002</v>
          </cell>
          <cell r="L363">
            <v>160827.18800000002</v>
          </cell>
          <cell r="M363">
            <v>122761.476</v>
          </cell>
          <cell r="N363">
            <v>70635.231</v>
          </cell>
          <cell r="O363">
            <v>54667.649000000005</v>
          </cell>
          <cell r="P363">
            <v>24560.228999999999</v>
          </cell>
        </row>
        <row r="364">
          <cell r="A364" t="str">
            <v>Rhode Island 2011</v>
          </cell>
          <cell r="B364" t="str">
            <v>Rhode Island</v>
          </cell>
          <cell r="C364">
            <v>2011</v>
          </cell>
          <cell r="D364">
            <v>1053959</v>
          </cell>
          <cell r="E364">
            <v>508799</v>
          </cell>
          <cell r="F364">
            <v>545160</v>
          </cell>
          <cell r="G364">
            <v>58002.8</v>
          </cell>
          <cell r="H364">
            <v>126279.783</v>
          </cell>
          <cell r="I364">
            <v>161452.304</v>
          </cell>
          <cell r="J364">
            <v>127379.747</v>
          </cell>
          <cell r="K364">
            <v>142137.97</v>
          </cell>
          <cell r="L364">
            <v>160668.035</v>
          </cell>
          <cell r="M364">
            <v>127612.29800000001</v>
          </cell>
          <cell r="N364">
            <v>72231.608000000007</v>
          </cell>
          <cell r="O364">
            <v>53682.701000000001</v>
          </cell>
          <cell r="P364">
            <v>25087.218999999997</v>
          </cell>
        </row>
        <row r="365">
          <cell r="A365" t="str">
            <v>Rhode Island 2012</v>
          </cell>
          <cell r="B365" t="str">
            <v>Rhode Island</v>
          </cell>
          <cell r="C365">
            <v>2012</v>
          </cell>
          <cell r="D365">
            <v>1052471</v>
          </cell>
          <cell r="E365">
            <v>508521</v>
          </cell>
          <cell r="F365">
            <v>543950</v>
          </cell>
          <cell r="G365">
            <v>56621.285000000003</v>
          </cell>
          <cell r="H365">
            <v>124764.889</v>
          </cell>
          <cell r="I365">
            <v>161408.93099999998</v>
          </cell>
          <cell r="J365">
            <v>128129.56300000001</v>
          </cell>
          <cell r="K365">
            <v>137111.88399999999</v>
          </cell>
          <cell r="L365">
            <v>160128.08899999998</v>
          </cell>
          <cell r="M365">
            <v>130742.87300000001</v>
          </cell>
          <cell r="N365">
            <v>75064.736999999994</v>
          </cell>
          <cell r="O365">
            <v>51452.987000000001</v>
          </cell>
          <cell r="P365">
            <v>26116.228000000003</v>
          </cell>
        </row>
        <row r="366">
          <cell r="A366" t="str">
            <v>Rhode Island 2013</v>
          </cell>
          <cell r="B366" t="str">
            <v>Rhode Island</v>
          </cell>
          <cell r="C366">
            <v>2013</v>
          </cell>
          <cell r="D366">
            <v>1051695</v>
          </cell>
          <cell r="E366">
            <v>508455</v>
          </cell>
          <cell r="F366">
            <v>543240</v>
          </cell>
          <cell r="G366">
            <v>56278.313000000002</v>
          </cell>
          <cell r="H366">
            <v>123212.005</v>
          </cell>
          <cell r="I366">
            <v>160714.88900000002</v>
          </cell>
          <cell r="J366">
            <v>129837.633</v>
          </cell>
          <cell r="K366">
            <v>133707.217</v>
          </cell>
          <cell r="L366">
            <v>159528.177</v>
          </cell>
          <cell r="M366">
            <v>134099.59299999999</v>
          </cell>
          <cell r="N366">
            <v>78665.145999999993</v>
          </cell>
          <cell r="O366">
            <v>50036.479000000007</v>
          </cell>
          <cell r="P366">
            <v>27201.741999999998</v>
          </cell>
        </row>
        <row r="367">
          <cell r="A367" t="str">
            <v>Rhode Island 2014</v>
          </cell>
          <cell r="B367" t="str">
            <v>Rhode Island</v>
          </cell>
          <cell r="C367">
            <v>2014</v>
          </cell>
          <cell r="D367">
            <v>1053252</v>
          </cell>
          <cell r="E367">
            <v>509826</v>
          </cell>
          <cell r="F367">
            <v>543426</v>
          </cell>
          <cell r="G367">
            <v>55335.517</v>
          </cell>
          <cell r="H367">
            <v>121847.66500000001</v>
          </cell>
          <cell r="I367">
            <v>159175.99799999999</v>
          </cell>
          <cell r="J367">
            <v>132136.65400000001</v>
          </cell>
          <cell r="K367">
            <v>130328.41</v>
          </cell>
          <cell r="L367">
            <v>156938.89800000002</v>
          </cell>
          <cell r="M367">
            <v>137176.37900000002</v>
          </cell>
          <cell r="N367">
            <v>81733.796999999991</v>
          </cell>
          <cell r="O367">
            <v>49353.993000000002</v>
          </cell>
          <cell r="P367">
            <v>27806.085999999999</v>
          </cell>
        </row>
        <row r="368">
          <cell r="A368" t="str">
            <v>Rhode Island 2015</v>
          </cell>
          <cell r="B368" t="str">
            <v>Rhode Island</v>
          </cell>
          <cell r="C368">
            <v>2015</v>
          </cell>
          <cell r="D368">
            <v>1136426</v>
          </cell>
          <cell r="E368">
            <v>550304</v>
          </cell>
          <cell r="F368">
            <v>586122</v>
          </cell>
          <cell r="G368">
            <v>60149.471000000005</v>
          </cell>
          <cell r="H368">
            <v>130967.41000000002</v>
          </cell>
          <cell r="I368">
            <v>167466.32400000002</v>
          </cell>
          <cell r="J368">
            <v>144973.32</v>
          </cell>
          <cell r="K368">
            <v>138295.10700000002</v>
          </cell>
          <cell r="L368">
            <v>166243.87500000003</v>
          </cell>
          <cell r="M368">
            <v>151538.522</v>
          </cell>
          <cell r="N368">
            <v>93732.197</v>
          </cell>
          <cell r="O368">
            <v>52903.271999999997</v>
          </cell>
          <cell r="P368">
            <v>30530.058000000001</v>
          </cell>
        </row>
        <row r="369">
          <cell r="A369" t="str">
            <v>Rhode Island 2016</v>
          </cell>
          <cell r="B369" t="str">
            <v>Rhode Island</v>
          </cell>
          <cell r="C369">
            <v>2016</v>
          </cell>
          <cell r="D369">
            <v>1054491</v>
          </cell>
          <cell r="E369">
            <v>511297</v>
          </cell>
          <cell r="F369">
            <v>543194</v>
          </cell>
          <cell r="G369">
            <v>55056.796000000002</v>
          </cell>
          <cell r="H369">
            <v>118658.35799999999</v>
          </cell>
          <cell r="I369">
            <v>156283.859</v>
          </cell>
          <cell r="J369">
            <v>138074.07199999999</v>
          </cell>
          <cell r="K369">
            <v>125863.67600000001</v>
          </cell>
          <cell r="L369">
            <v>152607.30099999998</v>
          </cell>
          <cell r="M369">
            <v>142242.617</v>
          </cell>
          <cell r="N369">
            <v>88888.597000000009</v>
          </cell>
          <cell r="O369">
            <v>47755.512000000002</v>
          </cell>
          <cell r="P369">
            <v>28938.931</v>
          </cell>
        </row>
        <row r="370">
          <cell r="A370" t="str">
            <v>Rhode Island 2017</v>
          </cell>
          <cell r="B370" t="str">
            <v>Rhode Island</v>
          </cell>
          <cell r="C370">
            <v>2017</v>
          </cell>
          <cell r="D370">
            <v>1056138</v>
          </cell>
          <cell r="E370">
            <v>512581</v>
          </cell>
          <cell r="F370">
            <v>543557</v>
          </cell>
          <cell r="G370">
            <v>54571</v>
          </cell>
          <cell r="H370">
            <v>117794</v>
          </cell>
          <cell r="I370">
            <v>154512</v>
          </cell>
          <cell r="J370">
            <v>140547</v>
          </cell>
          <cell r="K370">
            <v>124511</v>
          </cell>
          <cell r="L370">
            <v>149424</v>
          </cell>
          <cell r="M370">
            <v>144635</v>
          </cell>
          <cell r="N370">
            <v>93339</v>
          </cell>
          <cell r="O370">
            <v>49153</v>
          </cell>
          <cell r="P370">
            <v>27652</v>
          </cell>
        </row>
        <row r="371">
          <cell r="A371" t="str">
            <v>South Carolina 2009</v>
          </cell>
          <cell r="B371" t="str">
            <v>South Carolina</v>
          </cell>
          <cell r="C371">
            <v>2009</v>
          </cell>
          <cell r="D371">
            <v>4386090</v>
          </cell>
          <cell r="E371">
            <v>2136292</v>
          </cell>
          <cell r="F371">
            <v>2249798</v>
          </cell>
          <cell r="G371">
            <v>295751.25199999998</v>
          </cell>
          <cell r="H371">
            <v>571771.255</v>
          </cell>
          <cell r="I371">
            <v>622318.76599999995</v>
          </cell>
          <cell r="J371">
            <v>576709.62600000005</v>
          </cell>
          <cell r="K371">
            <v>606807.52399999998</v>
          </cell>
          <cell r="L371">
            <v>622042.08500000008</v>
          </cell>
          <cell r="M371">
            <v>514633.33400000003</v>
          </cell>
          <cell r="N371">
            <v>314381.92899999995</v>
          </cell>
          <cell r="O371">
            <v>195406.98300000001</v>
          </cell>
          <cell r="P371">
            <v>66003.995999999999</v>
          </cell>
        </row>
        <row r="372">
          <cell r="A372" t="str">
            <v>South Carolina 2010</v>
          </cell>
          <cell r="B372" t="str">
            <v>South Carolina</v>
          </cell>
          <cell r="C372">
            <v>2010</v>
          </cell>
          <cell r="D372">
            <v>4815846</v>
          </cell>
          <cell r="E372">
            <v>2347347</v>
          </cell>
          <cell r="F372">
            <v>2468499</v>
          </cell>
          <cell r="G372">
            <v>313276.27899999992</v>
          </cell>
          <cell r="H372">
            <v>619036.08299999998</v>
          </cell>
          <cell r="I372">
            <v>687400.77399999998</v>
          </cell>
          <cell r="J372">
            <v>612780.52400000009</v>
          </cell>
          <cell r="K372">
            <v>656475.16099999996</v>
          </cell>
          <cell r="L372">
            <v>695496.45600000001</v>
          </cell>
          <cell r="M372">
            <v>592628.96</v>
          </cell>
          <cell r="N372">
            <v>365179.962</v>
          </cell>
          <cell r="O372">
            <v>202964.13500000004</v>
          </cell>
          <cell r="P372">
            <v>71050.827000000019</v>
          </cell>
        </row>
        <row r="373">
          <cell r="A373" t="str">
            <v>South Carolina 2011</v>
          </cell>
          <cell r="B373" t="str">
            <v>South Carolina</v>
          </cell>
          <cell r="C373">
            <v>2011</v>
          </cell>
          <cell r="D373">
            <v>4484229</v>
          </cell>
          <cell r="E373">
            <v>2180102</v>
          </cell>
          <cell r="F373">
            <v>2304127</v>
          </cell>
          <cell r="G373">
            <v>293181.71700000006</v>
          </cell>
          <cell r="H373">
            <v>578872.326</v>
          </cell>
          <cell r="I373">
            <v>642728.35299999989</v>
          </cell>
          <cell r="J373">
            <v>573459.15700000001</v>
          </cell>
          <cell r="K373">
            <v>596935.53499999992</v>
          </cell>
          <cell r="L373">
            <v>638512.36300000001</v>
          </cell>
          <cell r="M373">
            <v>556351.95699999994</v>
          </cell>
          <cell r="N373">
            <v>350246.05099999998</v>
          </cell>
          <cell r="O373">
            <v>188046.33600000001</v>
          </cell>
          <cell r="P373">
            <v>65826.290000000008</v>
          </cell>
        </row>
        <row r="374">
          <cell r="A374" t="str">
            <v>South Carolina 2012</v>
          </cell>
          <cell r="B374" t="str">
            <v>South Carolina</v>
          </cell>
          <cell r="C374">
            <v>2012</v>
          </cell>
          <cell r="D374">
            <v>4634882</v>
          </cell>
          <cell r="E374">
            <v>2253010</v>
          </cell>
          <cell r="F374">
            <v>2381872</v>
          </cell>
          <cell r="G374">
            <v>299551.49200000003</v>
          </cell>
          <cell r="H374">
            <v>593917.21400000004</v>
          </cell>
          <cell r="I374">
            <v>666026.16899999999</v>
          </cell>
          <cell r="J374">
            <v>592260.32899999991</v>
          </cell>
          <cell r="K374">
            <v>602528.25800000003</v>
          </cell>
          <cell r="L374">
            <v>653668.33500000008</v>
          </cell>
          <cell r="M374">
            <v>585188.31299999997</v>
          </cell>
          <cell r="N374">
            <v>376015.15499999997</v>
          </cell>
          <cell r="O374">
            <v>195526.42400000003</v>
          </cell>
          <cell r="P374">
            <v>70237.98</v>
          </cell>
        </row>
        <row r="375">
          <cell r="A375" t="str">
            <v>South Carolina 2013</v>
          </cell>
          <cell r="B375" t="str">
            <v>South Carolina</v>
          </cell>
          <cell r="C375">
            <v>2013</v>
          </cell>
          <cell r="D375">
            <v>4642701</v>
          </cell>
          <cell r="E375">
            <v>2258097</v>
          </cell>
          <cell r="F375">
            <v>2384604</v>
          </cell>
          <cell r="G375">
            <v>296378.63</v>
          </cell>
          <cell r="H375">
            <v>596263.27400000009</v>
          </cell>
          <cell r="I375">
            <v>658243.7080000001</v>
          </cell>
          <cell r="J375">
            <v>594961.59000000008</v>
          </cell>
          <cell r="K375">
            <v>594106.38299999991</v>
          </cell>
          <cell r="L375">
            <v>651155.68400000001</v>
          </cell>
          <cell r="M375">
            <v>593016.21400000004</v>
          </cell>
          <cell r="N375">
            <v>389587.52800000005</v>
          </cell>
          <cell r="O375">
            <v>197296.48000000004</v>
          </cell>
          <cell r="P375">
            <v>72934.394</v>
          </cell>
        </row>
        <row r="376">
          <cell r="A376" t="str">
            <v>South Carolina 2014</v>
          </cell>
          <cell r="B376" t="str">
            <v>South Carolina</v>
          </cell>
          <cell r="C376">
            <v>2014</v>
          </cell>
          <cell r="D376">
            <v>4725911</v>
          </cell>
          <cell r="E376">
            <v>2297399</v>
          </cell>
          <cell r="F376">
            <v>2428512</v>
          </cell>
          <cell r="G376">
            <v>294928.51500000001</v>
          </cell>
          <cell r="H376">
            <v>603902.85900000005</v>
          </cell>
          <cell r="I376">
            <v>663081.326</v>
          </cell>
          <cell r="J376">
            <v>605716.11699999997</v>
          </cell>
          <cell r="K376">
            <v>595004.31200000003</v>
          </cell>
          <cell r="L376">
            <v>653556.11699999997</v>
          </cell>
          <cell r="M376">
            <v>611836.7080000001</v>
          </cell>
          <cell r="N376">
            <v>417395.875</v>
          </cell>
          <cell r="O376">
            <v>205231.06700000004</v>
          </cell>
          <cell r="P376">
            <v>75785.447000000015</v>
          </cell>
        </row>
        <row r="377">
          <cell r="A377" t="str">
            <v>South Carolina 2015</v>
          </cell>
          <cell r="B377" t="str">
            <v>South Carolina</v>
          </cell>
          <cell r="C377">
            <v>2015</v>
          </cell>
          <cell r="D377">
            <v>4630051</v>
          </cell>
          <cell r="E377">
            <v>2248661</v>
          </cell>
          <cell r="F377">
            <v>2381390</v>
          </cell>
          <cell r="G377">
            <v>286301.08800000005</v>
          </cell>
          <cell r="H377">
            <v>593470.88300000003</v>
          </cell>
          <cell r="I377">
            <v>637090.69100000011</v>
          </cell>
          <cell r="J377">
            <v>598183.3820000001</v>
          </cell>
          <cell r="K377">
            <v>577669.12300000002</v>
          </cell>
          <cell r="L377">
            <v>630881.90199999989</v>
          </cell>
          <cell r="M377">
            <v>602879.71999999986</v>
          </cell>
          <cell r="N377">
            <v>426021.39099999995</v>
          </cell>
          <cell r="O377">
            <v>203119.114</v>
          </cell>
          <cell r="P377">
            <v>76144.672999999981</v>
          </cell>
        </row>
        <row r="378">
          <cell r="A378" t="str">
            <v>South Carolina 2016</v>
          </cell>
          <cell r="B378" t="str">
            <v>South Carolina</v>
          </cell>
          <cell r="C378">
            <v>2016</v>
          </cell>
          <cell r="D378">
            <v>4929093</v>
          </cell>
          <cell r="E378">
            <v>2397654</v>
          </cell>
          <cell r="F378">
            <v>2531439</v>
          </cell>
          <cell r="G378">
            <v>295647.44400000002</v>
          </cell>
          <cell r="H378">
            <v>619839.28299999994</v>
          </cell>
          <cell r="I378">
            <v>669343.20900000003</v>
          </cell>
          <cell r="J378">
            <v>635441.7030000001</v>
          </cell>
          <cell r="K378">
            <v>606910.72400000005</v>
          </cell>
          <cell r="L378">
            <v>661726.01399999997</v>
          </cell>
          <cell r="M378">
            <v>649758.71800000011</v>
          </cell>
          <cell r="N378">
            <v>483952.75099999999</v>
          </cell>
          <cell r="O378">
            <v>220350.55900000001</v>
          </cell>
          <cell r="P378">
            <v>82513.180999999997</v>
          </cell>
        </row>
        <row r="379">
          <cell r="A379" t="str">
            <v>South Carolina 2017</v>
          </cell>
          <cell r="B379" t="str">
            <v>South Carolina</v>
          </cell>
          <cell r="C379">
            <v>2017</v>
          </cell>
          <cell r="D379">
            <v>4822234</v>
          </cell>
          <cell r="E379">
            <v>2339734</v>
          </cell>
          <cell r="F379">
            <v>2482500</v>
          </cell>
          <cell r="G379">
            <v>287954</v>
          </cell>
          <cell r="H379">
            <v>609680</v>
          </cell>
          <cell r="I379">
            <v>653241</v>
          </cell>
          <cell r="J379">
            <v>629942</v>
          </cell>
          <cell r="K379">
            <v>589578</v>
          </cell>
          <cell r="L379">
            <v>639932</v>
          </cell>
          <cell r="M379">
            <v>631530</v>
          </cell>
          <cell r="N379">
            <v>478421</v>
          </cell>
          <cell r="O379">
            <v>219282</v>
          </cell>
          <cell r="P379">
            <v>82674</v>
          </cell>
        </row>
        <row r="380">
          <cell r="A380" t="str">
            <v>South Dakota 2009</v>
          </cell>
          <cell r="B380" t="str">
            <v>South Dakota</v>
          </cell>
          <cell r="C380">
            <v>2009</v>
          </cell>
          <cell r="D380">
            <v>786961</v>
          </cell>
          <cell r="E380">
            <v>392549</v>
          </cell>
          <cell r="F380">
            <v>394412</v>
          </cell>
          <cell r="G380">
            <v>55525.162000000011</v>
          </cell>
          <cell r="H380">
            <v>104202.947</v>
          </cell>
          <cell r="I380">
            <v>119497.20700000001</v>
          </cell>
          <cell r="J380">
            <v>96951.753999999986</v>
          </cell>
          <cell r="K380">
            <v>96791.543999999994</v>
          </cell>
          <cell r="L380">
            <v>114736.48499999999</v>
          </cell>
          <cell r="M380">
            <v>86550.714000000007</v>
          </cell>
          <cell r="N380">
            <v>53423.368999999999</v>
          </cell>
          <cell r="O380">
            <v>40950.547000000006</v>
          </cell>
          <cell r="P380">
            <v>18533.294999999998</v>
          </cell>
        </row>
        <row r="381">
          <cell r="A381" t="str">
            <v>South Dakota 2010</v>
          </cell>
          <cell r="B381" t="str">
            <v>South Dakota</v>
          </cell>
          <cell r="C381">
            <v>2010</v>
          </cell>
          <cell r="D381">
            <v>741943</v>
          </cell>
          <cell r="E381">
            <v>372060</v>
          </cell>
          <cell r="F381">
            <v>369883</v>
          </cell>
          <cell r="G381">
            <v>52763.138000000006</v>
          </cell>
          <cell r="H381">
            <v>100992.29399999999</v>
          </cell>
          <cell r="I381">
            <v>107115.26299999999</v>
          </cell>
          <cell r="J381">
            <v>92840.981999999989</v>
          </cell>
          <cell r="K381">
            <v>90924.632000000012</v>
          </cell>
          <cell r="L381">
            <v>108636.36199999999</v>
          </cell>
          <cell r="M381">
            <v>83743.776999999987</v>
          </cell>
          <cell r="N381">
            <v>51132.86099999999</v>
          </cell>
          <cell r="O381">
            <v>36537.791999999994</v>
          </cell>
          <cell r="P381">
            <v>16915.375</v>
          </cell>
        </row>
        <row r="382">
          <cell r="A382" t="str">
            <v>South Dakota 2011</v>
          </cell>
          <cell r="B382" t="str">
            <v>South Dakota</v>
          </cell>
          <cell r="C382">
            <v>2011</v>
          </cell>
          <cell r="D382">
            <v>848110</v>
          </cell>
          <cell r="E382">
            <v>424562</v>
          </cell>
          <cell r="F382">
            <v>423548</v>
          </cell>
          <cell r="G382">
            <v>59999.094999999987</v>
          </cell>
          <cell r="H382">
            <v>114385.98</v>
          </cell>
          <cell r="I382">
            <v>123365.54800000002</v>
          </cell>
          <cell r="J382">
            <v>106589.213</v>
          </cell>
          <cell r="K382">
            <v>101186.17800000001</v>
          </cell>
          <cell r="L382">
            <v>123283.08800000002</v>
          </cell>
          <cell r="M382">
            <v>99694.980999999985</v>
          </cell>
          <cell r="N382">
            <v>59611.989000000009</v>
          </cell>
          <cell r="O382">
            <v>40949.638999999996</v>
          </cell>
          <cell r="P382">
            <v>18974.232000000004</v>
          </cell>
        </row>
        <row r="383">
          <cell r="A383" t="str">
            <v>South Dakota 2012</v>
          </cell>
          <cell r="B383" t="str">
            <v>South Dakota</v>
          </cell>
          <cell r="C383">
            <v>2012</v>
          </cell>
          <cell r="D383">
            <v>798524</v>
          </cell>
          <cell r="E383">
            <v>400443</v>
          </cell>
          <cell r="F383">
            <v>398081</v>
          </cell>
          <cell r="G383">
            <v>55130.277000000002</v>
          </cell>
          <cell r="H383">
            <v>104309.61499999999</v>
          </cell>
          <cell r="I383">
            <v>112204.159</v>
          </cell>
          <cell r="J383">
            <v>101853.24799999999</v>
          </cell>
          <cell r="K383">
            <v>92127.540000000008</v>
          </cell>
          <cell r="L383">
            <v>114947.70800000001</v>
          </cell>
          <cell r="M383">
            <v>99498.328999999998</v>
          </cell>
          <cell r="N383">
            <v>59087.103999999999</v>
          </cell>
          <cell r="O383">
            <v>40288.564000000006</v>
          </cell>
          <cell r="P383">
            <v>19232.377999999997</v>
          </cell>
        </row>
        <row r="384">
          <cell r="A384" t="str">
            <v>South Dakota 2013</v>
          </cell>
          <cell r="B384" t="str">
            <v>South Dakota</v>
          </cell>
          <cell r="C384">
            <v>2013</v>
          </cell>
          <cell r="D384">
            <v>773290</v>
          </cell>
          <cell r="E384">
            <v>387228</v>
          </cell>
          <cell r="F384">
            <v>386062</v>
          </cell>
          <cell r="G384">
            <v>53159.535999999993</v>
          </cell>
          <cell r="H384">
            <v>103901.27100000001</v>
          </cell>
          <cell r="I384">
            <v>102711.96999999999</v>
          </cell>
          <cell r="J384">
            <v>99046.280999999988</v>
          </cell>
          <cell r="K384">
            <v>90949.019</v>
          </cell>
          <cell r="L384">
            <v>108124.497</v>
          </cell>
          <cell r="M384">
            <v>99206.274999999994</v>
          </cell>
          <cell r="N384">
            <v>60278.039999999994</v>
          </cell>
          <cell r="O384">
            <v>38320.199000000001</v>
          </cell>
          <cell r="P384">
            <v>17777.231</v>
          </cell>
        </row>
        <row r="385">
          <cell r="A385" t="str">
            <v>South Dakota 2014</v>
          </cell>
          <cell r="B385" t="str">
            <v>South Dakota</v>
          </cell>
          <cell r="C385">
            <v>2014</v>
          </cell>
          <cell r="D385">
            <v>711602</v>
          </cell>
          <cell r="E385">
            <v>357989</v>
          </cell>
          <cell r="F385">
            <v>353613</v>
          </cell>
          <cell r="G385">
            <v>48676.28100000001</v>
          </cell>
          <cell r="H385">
            <v>95126.343999999997</v>
          </cell>
          <cell r="I385">
            <v>97905.493000000002</v>
          </cell>
          <cell r="J385">
            <v>92403.573999999993</v>
          </cell>
          <cell r="K385">
            <v>81982.353000000003</v>
          </cell>
          <cell r="L385">
            <v>97546.682000000001</v>
          </cell>
          <cell r="M385">
            <v>91150.549999999974</v>
          </cell>
          <cell r="N385">
            <v>55467.795999999988</v>
          </cell>
          <cell r="O385">
            <v>34496.375999999997</v>
          </cell>
          <cell r="P385">
            <v>16766.044000000002</v>
          </cell>
        </row>
        <row r="386">
          <cell r="A386" t="str">
            <v>South Dakota 2015</v>
          </cell>
          <cell r="B386" t="str">
            <v>South Dakota</v>
          </cell>
          <cell r="C386">
            <v>2015</v>
          </cell>
          <cell r="D386">
            <v>657576</v>
          </cell>
          <cell r="E386">
            <v>332978</v>
          </cell>
          <cell r="F386">
            <v>324598</v>
          </cell>
          <cell r="G386">
            <v>45186.614000000001</v>
          </cell>
          <cell r="H386">
            <v>89129.640000000014</v>
          </cell>
          <cell r="I386">
            <v>94221.319000000003</v>
          </cell>
          <cell r="J386">
            <v>82976.632000000012</v>
          </cell>
          <cell r="K386">
            <v>74376.456999999995</v>
          </cell>
          <cell r="L386">
            <v>84225.718999999983</v>
          </cell>
          <cell r="M386">
            <v>85090.687999999995</v>
          </cell>
          <cell r="N386">
            <v>53649.7</v>
          </cell>
          <cell r="O386">
            <v>33144.766000000003</v>
          </cell>
          <cell r="P386">
            <v>15548.691999999999</v>
          </cell>
        </row>
        <row r="387">
          <cell r="A387" t="str">
            <v>South Dakota 2016</v>
          </cell>
          <cell r="B387" t="str">
            <v>South Dakota</v>
          </cell>
          <cell r="C387">
            <v>2016</v>
          </cell>
          <cell r="D387">
            <v>768118</v>
          </cell>
          <cell r="E387">
            <v>386779</v>
          </cell>
          <cell r="F387">
            <v>381339</v>
          </cell>
          <cell r="G387">
            <v>52809.126999999993</v>
          </cell>
          <cell r="H387">
            <v>103182.58899999999</v>
          </cell>
          <cell r="I387">
            <v>104977.068</v>
          </cell>
          <cell r="J387">
            <v>101234.12300000001</v>
          </cell>
          <cell r="K387">
            <v>88875.687000000005</v>
          </cell>
          <cell r="L387">
            <v>98078.281999999992</v>
          </cell>
          <cell r="M387">
            <v>101828.02499999999</v>
          </cell>
          <cell r="N387">
            <v>63261.175999999999</v>
          </cell>
          <cell r="O387">
            <v>36248.487000000001</v>
          </cell>
          <cell r="P387">
            <v>17611.056999999993</v>
          </cell>
        </row>
        <row r="388">
          <cell r="A388" t="str">
            <v>South Dakota 2017</v>
          </cell>
          <cell r="B388" t="str">
            <v>South Dakota</v>
          </cell>
          <cell r="C388">
            <v>2017</v>
          </cell>
          <cell r="D388">
            <v>892703</v>
          </cell>
          <cell r="E388">
            <v>450723</v>
          </cell>
          <cell r="F388">
            <v>441980</v>
          </cell>
          <cell r="G388">
            <v>59377</v>
          </cell>
          <cell r="H388">
            <v>120839</v>
          </cell>
          <cell r="I388">
            <v>121720</v>
          </cell>
          <cell r="J388">
            <v>116598</v>
          </cell>
          <cell r="K388">
            <v>105042</v>
          </cell>
          <cell r="L388">
            <v>109302</v>
          </cell>
          <cell r="M388">
            <v>118246</v>
          </cell>
          <cell r="N388">
            <v>79809</v>
          </cell>
          <cell r="O388">
            <v>42592</v>
          </cell>
          <cell r="P388">
            <v>19178</v>
          </cell>
        </row>
        <row r="389">
          <cell r="A389" t="str">
            <v>Tennessee 2009</v>
          </cell>
          <cell r="B389" t="str">
            <v>Tennessee</v>
          </cell>
          <cell r="C389">
            <v>2009</v>
          </cell>
          <cell r="D389">
            <v>6056214</v>
          </cell>
          <cell r="E389">
            <v>2951304</v>
          </cell>
          <cell r="F389">
            <v>3104910</v>
          </cell>
          <cell r="G389">
            <v>405972.66800000006</v>
          </cell>
          <cell r="H389">
            <v>795174.43800000008</v>
          </cell>
          <cell r="I389">
            <v>815508.31900000002</v>
          </cell>
          <cell r="J389">
            <v>820092.10499999986</v>
          </cell>
          <cell r="K389">
            <v>861006.3600000001</v>
          </cell>
          <cell r="L389">
            <v>879131.15100000007</v>
          </cell>
          <cell r="M389">
            <v>696165.50699999998</v>
          </cell>
          <cell r="N389">
            <v>426953.42299999995</v>
          </cell>
          <cell r="O389">
            <v>262068.78399999996</v>
          </cell>
          <cell r="P389">
            <v>94521.243000000002</v>
          </cell>
        </row>
        <row r="390">
          <cell r="A390" t="str">
            <v>Tennessee 2010</v>
          </cell>
          <cell r="B390" t="str">
            <v>Tennessee</v>
          </cell>
          <cell r="C390">
            <v>2010</v>
          </cell>
          <cell r="D390">
            <v>6268463</v>
          </cell>
          <cell r="E390">
            <v>3055632</v>
          </cell>
          <cell r="F390">
            <v>3212831</v>
          </cell>
          <cell r="G390">
            <v>405224.66100000008</v>
          </cell>
          <cell r="H390">
            <v>830016.85199999996</v>
          </cell>
          <cell r="I390">
            <v>854012.89799999993</v>
          </cell>
          <cell r="J390">
            <v>822706.54499999993</v>
          </cell>
          <cell r="K390">
            <v>876685.2209999999</v>
          </cell>
          <cell r="L390">
            <v>913957.92599999998</v>
          </cell>
          <cell r="M390">
            <v>746007.66399999999</v>
          </cell>
          <cell r="N390">
            <v>460381.03899999999</v>
          </cell>
          <cell r="O390">
            <v>264383.55400000006</v>
          </cell>
          <cell r="P390">
            <v>95329.390999999989</v>
          </cell>
        </row>
        <row r="391">
          <cell r="A391" t="str">
            <v>Tennessee 2011</v>
          </cell>
          <cell r="B391" t="str">
            <v>Tennessee</v>
          </cell>
          <cell r="C391">
            <v>2011</v>
          </cell>
          <cell r="D391">
            <v>6341858</v>
          </cell>
          <cell r="E391">
            <v>3092455</v>
          </cell>
          <cell r="F391">
            <v>3249403</v>
          </cell>
          <cell r="G391">
            <v>410603.21799999999</v>
          </cell>
          <cell r="H391">
            <v>837694.14799999993</v>
          </cell>
          <cell r="I391">
            <v>864387.43500000006</v>
          </cell>
          <cell r="J391">
            <v>829296.53299999994</v>
          </cell>
          <cell r="K391">
            <v>870345.65200000012</v>
          </cell>
          <cell r="L391">
            <v>919269.40000000014</v>
          </cell>
          <cell r="M391">
            <v>768296.71900000016</v>
          </cell>
          <cell r="N391">
            <v>474593.35199999996</v>
          </cell>
          <cell r="O391">
            <v>267836.51400000002</v>
          </cell>
          <cell r="P391">
            <v>98621.292000000001</v>
          </cell>
        </row>
        <row r="392">
          <cell r="A392" t="str">
            <v>Tennessee 2012</v>
          </cell>
          <cell r="B392" t="str">
            <v>Tennessee</v>
          </cell>
          <cell r="C392">
            <v>2012</v>
          </cell>
          <cell r="D392">
            <v>6331873</v>
          </cell>
          <cell r="E392">
            <v>3085495</v>
          </cell>
          <cell r="F392">
            <v>3246378</v>
          </cell>
          <cell r="G392">
            <v>405201.67800000007</v>
          </cell>
          <cell r="H392">
            <v>831540.3139999999</v>
          </cell>
          <cell r="I392">
            <v>864447.73499999975</v>
          </cell>
          <cell r="J392">
            <v>824634.37399999995</v>
          </cell>
          <cell r="K392">
            <v>854745.59899999993</v>
          </cell>
          <cell r="L392">
            <v>914103.51399999985</v>
          </cell>
          <cell r="M392">
            <v>783965.92499999993</v>
          </cell>
          <cell r="N392">
            <v>488551.87399999995</v>
          </cell>
          <cell r="O392">
            <v>267612.79800000007</v>
          </cell>
          <cell r="P392">
            <v>98936.49599999997</v>
          </cell>
        </row>
        <row r="393">
          <cell r="A393" t="str">
            <v>Tennessee 2013</v>
          </cell>
          <cell r="B393" t="str">
            <v>Tennessee</v>
          </cell>
          <cell r="C393">
            <v>2013</v>
          </cell>
          <cell r="D393">
            <v>6184829</v>
          </cell>
          <cell r="E393">
            <v>3012669</v>
          </cell>
          <cell r="F393">
            <v>3172160</v>
          </cell>
          <cell r="G393">
            <v>390066.82400000002</v>
          </cell>
          <cell r="H393">
            <v>804215.81599999999</v>
          </cell>
          <cell r="I393">
            <v>857793.94100000011</v>
          </cell>
          <cell r="J393">
            <v>808226.48400000005</v>
          </cell>
          <cell r="K393">
            <v>819600.27700000023</v>
          </cell>
          <cell r="L393">
            <v>879521.45599999989</v>
          </cell>
          <cell r="M393">
            <v>774237.23200000008</v>
          </cell>
          <cell r="N393">
            <v>489886.72200000007</v>
          </cell>
          <cell r="O393">
            <v>263208.22599999997</v>
          </cell>
          <cell r="P393">
            <v>98276.160999999993</v>
          </cell>
        </row>
        <row r="394">
          <cell r="A394" t="str">
            <v>Tennessee 2014</v>
          </cell>
          <cell r="B394" t="str">
            <v>Tennessee</v>
          </cell>
          <cell r="C394">
            <v>2014</v>
          </cell>
          <cell r="D394">
            <v>6516834</v>
          </cell>
          <cell r="E394">
            <v>3174929</v>
          </cell>
          <cell r="F394">
            <v>3341905</v>
          </cell>
          <cell r="G394">
            <v>407946.527</v>
          </cell>
          <cell r="H394">
            <v>847750.87000000011</v>
          </cell>
          <cell r="I394">
            <v>885144.30299999996</v>
          </cell>
          <cell r="J394">
            <v>847093.72900000005</v>
          </cell>
          <cell r="K394">
            <v>848296.13799999992</v>
          </cell>
          <cell r="L394">
            <v>911845.54300000006</v>
          </cell>
          <cell r="M394">
            <v>825409.06200000003</v>
          </cell>
          <cell r="N394">
            <v>542648.28900000011</v>
          </cell>
          <cell r="O394">
            <v>289910.95000000007</v>
          </cell>
          <cell r="P394">
            <v>108793.85700000002</v>
          </cell>
        </row>
        <row r="395">
          <cell r="A395" t="str">
            <v>Tennessee 2015</v>
          </cell>
          <cell r="B395" t="str">
            <v>Tennessee</v>
          </cell>
          <cell r="C395">
            <v>2015</v>
          </cell>
          <cell r="D395">
            <v>6469040</v>
          </cell>
          <cell r="E395">
            <v>3153408</v>
          </cell>
          <cell r="F395">
            <v>3315632</v>
          </cell>
          <cell r="G395">
            <v>400449.66</v>
          </cell>
          <cell r="H395">
            <v>836348.946</v>
          </cell>
          <cell r="I395">
            <v>872131.00999999989</v>
          </cell>
          <cell r="J395">
            <v>847675.43599999999</v>
          </cell>
          <cell r="K395">
            <v>837665.88499999989</v>
          </cell>
          <cell r="L395">
            <v>898668.44200000004</v>
          </cell>
          <cell r="M395">
            <v>830839.18699999992</v>
          </cell>
          <cell r="N395">
            <v>552916.42699999991</v>
          </cell>
          <cell r="O395">
            <v>283530.00000000006</v>
          </cell>
          <cell r="P395">
            <v>106922.152</v>
          </cell>
        </row>
        <row r="396">
          <cell r="A396" t="str">
            <v>Tennessee 2016</v>
          </cell>
          <cell r="B396" t="str">
            <v>Tennessee</v>
          </cell>
          <cell r="C396">
            <v>2016</v>
          </cell>
          <cell r="D396">
            <v>6350236</v>
          </cell>
          <cell r="E396">
            <v>3094422</v>
          </cell>
          <cell r="F396">
            <v>3255814</v>
          </cell>
          <cell r="G396">
            <v>391701.38</v>
          </cell>
          <cell r="H396">
            <v>816246.28700000013</v>
          </cell>
          <cell r="I396">
            <v>857368.25900000008</v>
          </cell>
          <cell r="J396">
            <v>838939.32200000016</v>
          </cell>
          <cell r="K396">
            <v>812439.92900000012</v>
          </cell>
          <cell r="L396">
            <v>868683.73300000001</v>
          </cell>
          <cell r="M396">
            <v>816612.11200000008</v>
          </cell>
          <cell r="N396">
            <v>561853.78300000005</v>
          </cell>
          <cell r="O396">
            <v>281941.76699999993</v>
          </cell>
          <cell r="P396">
            <v>104944.913</v>
          </cell>
        </row>
        <row r="397">
          <cell r="A397" t="str">
            <v>Tennessee 2017</v>
          </cell>
          <cell r="B397" t="str">
            <v>Tennessee</v>
          </cell>
          <cell r="C397">
            <v>2017</v>
          </cell>
          <cell r="D397">
            <v>6889819</v>
          </cell>
          <cell r="E397">
            <v>3366879</v>
          </cell>
          <cell r="F397">
            <v>3522940</v>
          </cell>
          <cell r="G397">
            <v>420176</v>
          </cell>
          <cell r="H397">
            <v>874939</v>
          </cell>
          <cell r="I397">
            <v>921170</v>
          </cell>
          <cell r="J397">
            <v>914686</v>
          </cell>
          <cell r="K397">
            <v>872935</v>
          </cell>
          <cell r="L397">
            <v>931694</v>
          </cell>
          <cell r="M397">
            <v>894819</v>
          </cell>
          <cell r="N397">
            <v>630197</v>
          </cell>
          <cell r="O397">
            <v>311698</v>
          </cell>
          <cell r="P397">
            <v>117505</v>
          </cell>
        </row>
        <row r="398">
          <cell r="A398" t="str">
            <v>Texas 2009</v>
          </cell>
          <cell r="B398" t="str">
            <v>Texas</v>
          </cell>
          <cell r="C398">
            <v>2009</v>
          </cell>
          <cell r="D398">
            <v>23721521</v>
          </cell>
          <cell r="E398">
            <v>11832085</v>
          </cell>
          <cell r="F398">
            <v>11889436</v>
          </cell>
          <cell r="G398">
            <v>1985625.7340000002</v>
          </cell>
          <cell r="H398">
            <v>3566777.6169999996</v>
          </cell>
          <cell r="I398">
            <v>3508389.5350000001</v>
          </cell>
          <cell r="J398">
            <v>3482930.1059999997</v>
          </cell>
          <cell r="K398">
            <v>3379838.4699999997</v>
          </cell>
          <cell r="L398">
            <v>3189718.6149999998</v>
          </cell>
          <cell r="M398">
            <v>2232492.8170000003</v>
          </cell>
          <cell r="N398">
            <v>1285094.7380000001</v>
          </cell>
          <cell r="O398">
            <v>809215.82100000011</v>
          </cell>
          <cell r="P398">
            <v>293159.614</v>
          </cell>
        </row>
        <row r="399">
          <cell r="A399" t="str">
            <v>Texas 2010</v>
          </cell>
          <cell r="B399" t="str">
            <v>Texas</v>
          </cell>
          <cell r="C399">
            <v>2010</v>
          </cell>
          <cell r="D399">
            <v>24172190</v>
          </cell>
          <cell r="E399">
            <v>11984822</v>
          </cell>
          <cell r="F399">
            <v>12187368</v>
          </cell>
          <cell r="G399">
            <v>1895620.4740000004</v>
          </cell>
          <cell r="H399">
            <v>3641491.3589999997</v>
          </cell>
          <cell r="I399">
            <v>3609520.676</v>
          </cell>
          <cell r="J399">
            <v>3465989.0809999998</v>
          </cell>
          <cell r="K399">
            <v>3414624.5639999998</v>
          </cell>
          <cell r="L399">
            <v>3306800.4680000003</v>
          </cell>
          <cell r="M399">
            <v>2388891.4879999999</v>
          </cell>
          <cell r="N399">
            <v>1366247.2309999999</v>
          </cell>
          <cell r="O399">
            <v>796666.04899999988</v>
          </cell>
          <cell r="P399">
            <v>289290.712</v>
          </cell>
        </row>
        <row r="400">
          <cell r="A400" t="str">
            <v>Texas 2011</v>
          </cell>
          <cell r="B400" t="str">
            <v>Texas</v>
          </cell>
          <cell r="C400">
            <v>2011</v>
          </cell>
          <cell r="D400">
            <v>24819768</v>
          </cell>
          <cell r="E400">
            <v>12307997</v>
          </cell>
          <cell r="F400">
            <v>12511771</v>
          </cell>
          <cell r="G400">
            <v>1924913.1260000004</v>
          </cell>
          <cell r="H400">
            <v>3733148.7679999997</v>
          </cell>
          <cell r="I400">
            <v>3682627.9379999996</v>
          </cell>
          <cell r="J400">
            <v>3555937.4959999998</v>
          </cell>
          <cell r="K400">
            <v>3458491.4709999999</v>
          </cell>
          <cell r="L400">
            <v>3387215.0600000005</v>
          </cell>
          <cell r="M400">
            <v>2518834.608</v>
          </cell>
          <cell r="N400">
            <v>1436207.6709999999</v>
          </cell>
          <cell r="O400">
            <v>815470.049</v>
          </cell>
          <cell r="P400">
            <v>302246.83399999997</v>
          </cell>
        </row>
        <row r="401">
          <cell r="A401" t="str">
            <v>Texas 2012</v>
          </cell>
          <cell r="B401" t="str">
            <v>Texas</v>
          </cell>
          <cell r="C401">
            <v>2012</v>
          </cell>
          <cell r="D401">
            <v>25037667</v>
          </cell>
          <cell r="E401">
            <v>12421648</v>
          </cell>
          <cell r="F401">
            <v>12616019</v>
          </cell>
          <cell r="G401">
            <v>1914320.7790000001</v>
          </cell>
          <cell r="H401">
            <v>3763085.0729999999</v>
          </cell>
          <cell r="I401">
            <v>3694811.7749999999</v>
          </cell>
          <cell r="J401">
            <v>3600543.3079999997</v>
          </cell>
          <cell r="K401">
            <v>3454687.9779999992</v>
          </cell>
          <cell r="L401">
            <v>3392555.4999999991</v>
          </cell>
          <cell r="M401">
            <v>2598309.8310000002</v>
          </cell>
          <cell r="N401">
            <v>1486837.0020000001</v>
          </cell>
          <cell r="O401">
            <v>822902.75899999996</v>
          </cell>
          <cell r="P401">
            <v>312120.07300000009</v>
          </cell>
        </row>
        <row r="402">
          <cell r="A402" t="str">
            <v>Texas 2013</v>
          </cell>
          <cell r="B402" t="str">
            <v>Texas</v>
          </cell>
          <cell r="C402">
            <v>2013</v>
          </cell>
          <cell r="D402">
            <v>25684305</v>
          </cell>
          <cell r="E402">
            <v>12748324</v>
          </cell>
          <cell r="F402">
            <v>12935981</v>
          </cell>
          <cell r="G402">
            <v>1935820.7289999996</v>
          </cell>
          <cell r="H402">
            <v>3862721.5970000005</v>
          </cell>
          <cell r="I402">
            <v>3768454.8229999999</v>
          </cell>
          <cell r="J402">
            <v>3689711.0819999995</v>
          </cell>
          <cell r="K402">
            <v>3515056.0789999999</v>
          </cell>
          <cell r="L402">
            <v>3444028.4460000005</v>
          </cell>
          <cell r="M402">
            <v>2715331.64</v>
          </cell>
          <cell r="N402">
            <v>1573989.389</v>
          </cell>
          <cell r="O402">
            <v>851795.47699999996</v>
          </cell>
          <cell r="P402">
            <v>323943.87599999999</v>
          </cell>
        </row>
        <row r="403">
          <cell r="A403" t="str">
            <v>Texas 2014</v>
          </cell>
          <cell r="B403" t="str">
            <v>Texas</v>
          </cell>
          <cell r="C403">
            <v>2014</v>
          </cell>
          <cell r="D403">
            <v>26011866</v>
          </cell>
          <cell r="E403">
            <v>12909593</v>
          </cell>
          <cell r="F403">
            <v>13102273</v>
          </cell>
          <cell r="G403">
            <v>1933816.0639999998</v>
          </cell>
          <cell r="H403">
            <v>3902246.3030000003</v>
          </cell>
          <cell r="I403">
            <v>3797501.594</v>
          </cell>
          <cell r="J403">
            <v>3756948.0820000004</v>
          </cell>
          <cell r="K403">
            <v>3546395.0469999998</v>
          </cell>
          <cell r="L403">
            <v>3447274.0999999996</v>
          </cell>
          <cell r="M403">
            <v>2795286.0599999996</v>
          </cell>
          <cell r="N403">
            <v>1640312.9579999999</v>
          </cell>
          <cell r="O403">
            <v>867255.90100000007</v>
          </cell>
          <cell r="P403">
            <v>331829.67</v>
          </cell>
        </row>
        <row r="404">
          <cell r="A404" t="str">
            <v>Texas 2015</v>
          </cell>
          <cell r="B404" t="str">
            <v>Texas</v>
          </cell>
          <cell r="C404">
            <v>2015</v>
          </cell>
          <cell r="D404">
            <v>26071613</v>
          </cell>
          <cell r="E404">
            <v>12919152</v>
          </cell>
          <cell r="F404">
            <v>13152461</v>
          </cell>
          <cell r="G404">
            <v>1916586.6740000001</v>
          </cell>
          <cell r="H404">
            <v>3885681.7450000006</v>
          </cell>
          <cell r="I404">
            <v>3804172.3629999999</v>
          </cell>
          <cell r="J404">
            <v>3768801.7450000001</v>
          </cell>
          <cell r="K404">
            <v>3538066.8299999991</v>
          </cell>
          <cell r="L404">
            <v>3400375.6399999997</v>
          </cell>
          <cell r="M404">
            <v>2839062.5379999997</v>
          </cell>
          <cell r="N404">
            <v>1700907.1149999998</v>
          </cell>
          <cell r="O404">
            <v>874629.42700000003</v>
          </cell>
          <cell r="P404">
            <v>334921.24499999994</v>
          </cell>
        </row>
        <row r="405">
          <cell r="A405" t="str">
            <v>Texas 2016</v>
          </cell>
          <cell r="B405" t="str">
            <v>Texas</v>
          </cell>
          <cell r="C405">
            <v>2016</v>
          </cell>
          <cell r="D405">
            <v>26545899</v>
          </cell>
          <cell r="E405">
            <v>13162923</v>
          </cell>
          <cell r="F405">
            <v>13382976</v>
          </cell>
          <cell r="G405">
            <v>1936654.3180000004</v>
          </cell>
          <cell r="H405">
            <v>3937365.8680000002</v>
          </cell>
          <cell r="I405">
            <v>3843164.1370000001</v>
          </cell>
          <cell r="J405">
            <v>3853360.45</v>
          </cell>
          <cell r="K405">
            <v>3591032.8099999996</v>
          </cell>
          <cell r="L405">
            <v>3417364.2980000004</v>
          </cell>
          <cell r="M405">
            <v>2916420.4220000003</v>
          </cell>
          <cell r="N405">
            <v>1799092.8330000001</v>
          </cell>
          <cell r="O405">
            <v>902832.27700000023</v>
          </cell>
          <cell r="P405">
            <v>347125.95200000011</v>
          </cell>
        </row>
        <row r="406">
          <cell r="A406" t="str">
            <v>Texas 2017</v>
          </cell>
          <cell r="B406" t="str">
            <v>Texas</v>
          </cell>
          <cell r="C406">
            <v>2017</v>
          </cell>
          <cell r="D406">
            <v>27167870</v>
          </cell>
          <cell r="E406">
            <v>13480159</v>
          </cell>
          <cell r="F406">
            <v>13687711</v>
          </cell>
          <cell r="G406">
            <v>1956475</v>
          </cell>
          <cell r="H406">
            <v>3992090</v>
          </cell>
          <cell r="I406">
            <v>3899817</v>
          </cell>
          <cell r="J406">
            <v>3953626</v>
          </cell>
          <cell r="K406">
            <v>3667632</v>
          </cell>
          <cell r="L406">
            <v>3469176</v>
          </cell>
          <cell r="M406">
            <v>3022032</v>
          </cell>
          <cell r="N406">
            <v>1908434</v>
          </cell>
          <cell r="O406">
            <v>939087</v>
          </cell>
          <cell r="P406">
            <v>359501</v>
          </cell>
        </row>
        <row r="407">
          <cell r="A407" t="str">
            <v>Utah 2009</v>
          </cell>
          <cell r="B407" t="str">
            <v>Utah</v>
          </cell>
          <cell r="C407">
            <v>2009</v>
          </cell>
          <cell r="D407">
            <v>2632280</v>
          </cell>
          <cell r="E407">
            <v>1324265</v>
          </cell>
          <cell r="F407">
            <v>1308015</v>
          </cell>
          <cell r="G407">
            <v>258158.674</v>
          </cell>
          <cell r="H407">
            <v>438616.08299999998</v>
          </cell>
          <cell r="I407">
            <v>463179.38599999994</v>
          </cell>
          <cell r="J407">
            <v>413122.76899999997</v>
          </cell>
          <cell r="K407">
            <v>318041.86699999997</v>
          </cell>
          <cell r="L407">
            <v>299989.28499999997</v>
          </cell>
          <cell r="M407">
            <v>211216.63</v>
          </cell>
          <cell r="N407">
            <v>123373.08500000001</v>
          </cell>
          <cell r="O407">
            <v>79235.282999999996</v>
          </cell>
          <cell r="P407">
            <v>29270.848999999998</v>
          </cell>
        </row>
        <row r="408">
          <cell r="A408" t="str">
            <v>Utah 2010</v>
          </cell>
          <cell r="B408" t="str">
            <v>Utah</v>
          </cell>
          <cell r="C408">
            <v>2010</v>
          </cell>
          <cell r="D408">
            <v>2665430</v>
          </cell>
          <cell r="E408">
            <v>1338667</v>
          </cell>
          <cell r="F408">
            <v>1326763</v>
          </cell>
          <cell r="G408">
            <v>255764.22200000001</v>
          </cell>
          <cell r="H408">
            <v>452268.92499999999</v>
          </cell>
          <cell r="I408">
            <v>448952.087</v>
          </cell>
          <cell r="J408">
            <v>425979.51699999999</v>
          </cell>
          <cell r="K408">
            <v>320635.80199999997</v>
          </cell>
          <cell r="L408">
            <v>301820.64300000004</v>
          </cell>
          <cell r="M408">
            <v>223932.152</v>
          </cell>
          <cell r="N408">
            <v>128441.247</v>
          </cell>
          <cell r="O408">
            <v>79531.786999999997</v>
          </cell>
          <cell r="P408">
            <v>28674.317999999999</v>
          </cell>
        </row>
        <row r="409">
          <cell r="A409" t="str">
            <v>Utah 2011</v>
          </cell>
          <cell r="B409" t="str">
            <v>Utah</v>
          </cell>
          <cell r="C409">
            <v>2011</v>
          </cell>
          <cell r="D409">
            <v>2672834</v>
          </cell>
          <cell r="E409">
            <v>1342782</v>
          </cell>
          <cell r="F409">
            <v>1330052</v>
          </cell>
          <cell r="G409">
            <v>252970.53399999999</v>
          </cell>
          <cell r="H409">
            <v>453814.27500000002</v>
          </cell>
          <cell r="I409">
            <v>443867.43000000005</v>
          </cell>
          <cell r="J409">
            <v>427466.05599999998</v>
          </cell>
          <cell r="K409">
            <v>322234.35199999996</v>
          </cell>
          <cell r="L409">
            <v>300486.93199999997</v>
          </cell>
          <cell r="M409">
            <v>230371.46599999999</v>
          </cell>
          <cell r="N409">
            <v>133850.23200000002</v>
          </cell>
          <cell r="O409">
            <v>80002.817999999999</v>
          </cell>
          <cell r="P409">
            <v>29838.633000000002</v>
          </cell>
        </row>
        <row r="410">
          <cell r="A410" t="str">
            <v>Utah 2012</v>
          </cell>
          <cell r="B410" t="str">
            <v>Utah</v>
          </cell>
          <cell r="C410">
            <v>2012</v>
          </cell>
          <cell r="D410">
            <v>2773327</v>
          </cell>
          <cell r="E410">
            <v>1393499</v>
          </cell>
          <cell r="F410">
            <v>1379828</v>
          </cell>
          <cell r="G410">
            <v>260600.57</v>
          </cell>
          <cell r="H410">
            <v>477120.62300000002</v>
          </cell>
          <cell r="I410">
            <v>451651.56700000004</v>
          </cell>
          <cell r="J410">
            <v>442332.42200000002</v>
          </cell>
          <cell r="K410">
            <v>336747.18099999998</v>
          </cell>
          <cell r="L410">
            <v>307240.05799999996</v>
          </cell>
          <cell r="M410">
            <v>242459.73700000002</v>
          </cell>
          <cell r="N410">
            <v>139581.18400000001</v>
          </cell>
          <cell r="O410">
            <v>82827.823000000004</v>
          </cell>
          <cell r="P410">
            <v>30752.971000000001</v>
          </cell>
        </row>
        <row r="411">
          <cell r="A411" t="str">
            <v>Utah 2013</v>
          </cell>
          <cell r="B411" t="str">
            <v>Utah</v>
          </cell>
          <cell r="C411">
            <v>2013</v>
          </cell>
          <cell r="D411">
            <v>2938531</v>
          </cell>
          <cell r="E411">
            <v>1477489</v>
          </cell>
          <cell r="F411">
            <v>1461042</v>
          </cell>
          <cell r="G411">
            <v>264524.179</v>
          </cell>
          <cell r="H411">
            <v>499844.74899999995</v>
          </cell>
          <cell r="I411">
            <v>467759.04599999997</v>
          </cell>
          <cell r="J411">
            <v>456731.89500000002</v>
          </cell>
          <cell r="K411">
            <v>364376.10400000005</v>
          </cell>
          <cell r="L411">
            <v>326874.56999999995</v>
          </cell>
          <cell r="M411">
            <v>271388.30499999999</v>
          </cell>
          <cell r="N411">
            <v>160512.31100000002</v>
          </cell>
          <cell r="O411">
            <v>91756.79800000001</v>
          </cell>
          <cell r="P411">
            <v>34869.952999999994</v>
          </cell>
        </row>
        <row r="412">
          <cell r="A412" t="str">
            <v>Utah 2014</v>
          </cell>
          <cell r="B412" t="str">
            <v>Utah</v>
          </cell>
          <cell r="C412">
            <v>2014</v>
          </cell>
          <cell r="D412">
            <v>2835421</v>
          </cell>
          <cell r="E412">
            <v>1425509</v>
          </cell>
          <cell r="F412">
            <v>1409912</v>
          </cell>
          <cell r="G412">
            <v>252989.337</v>
          </cell>
          <cell r="H412">
            <v>489222.55200000003</v>
          </cell>
          <cell r="I412">
            <v>451357.95499999996</v>
          </cell>
          <cell r="J412">
            <v>438414.77399999998</v>
          </cell>
          <cell r="K412">
            <v>357851.75099999999</v>
          </cell>
          <cell r="L412">
            <v>306610.50300000003</v>
          </cell>
          <cell r="M412">
            <v>261314.21299999999</v>
          </cell>
          <cell r="N412">
            <v>156474.56899999999</v>
          </cell>
          <cell r="O412">
            <v>85776.763999999996</v>
          </cell>
          <cell r="P412">
            <v>33224.944000000003</v>
          </cell>
        </row>
        <row r="413">
          <cell r="A413" t="str">
            <v>Utah 2015</v>
          </cell>
          <cell r="B413" t="str">
            <v>Utah</v>
          </cell>
          <cell r="C413">
            <v>2015</v>
          </cell>
          <cell r="D413">
            <v>2906075</v>
          </cell>
          <cell r="E413">
            <v>1457566</v>
          </cell>
          <cell r="F413">
            <v>1448509</v>
          </cell>
          <cell r="G413">
            <v>253695.53799999997</v>
          </cell>
          <cell r="H413">
            <v>498613.23599999998</v>
          </cell>
          <cell r="I413">
            <v>466388.685</v>
          </cell>
          <cell r="J413">
            <v>441306.554</v>
          </cell>
          <cell r="K413">
            <v>373259.47</v>
          </cell>
          <cell r="L413">
            <v>311183.13999999996</v>
          </cell>
          <cell r="M413">
            <v>274712.21799999999</v>
          </cell>
          <cell r="N413">
            <v>165084.31400000001</v>
          </cell>
          <cell r="O413">
            <v>88986.472999999998</v>
          </cell>
          <cell r="P413">
            <v>33917.679999999993</v>
          </cell>
        </row>
        <row r="414">
          <cell r="A414" t="str">
            <v>Utah 2016</v>
          </cell>
          <cell r="B414" t="str">
            <v>Utah</v>
          </cell>
          <cell r="C414">
            <v>2016</v>
          </cell>
          <cell r="D414">
            <v>2919477</v>
          </cell>
          <cell r="E414">
            <v>1468273</v>
          </cell>
          <cell r="F414">
            <v>1451204</v>
          </cell>
          <cell r="G414">
            <v>250285.25299999997</v>
          </cell>
          <cell r="H414">
            <v>501206.61</v>
          </cell>
          <cell r="I414">
            <v>469973.57400000002</v>
          </cell>
          <cell r="J414">
            <v>437227.158</v>
          </cell>
          <cell r="K414">
            <v>381255.03700000001</v>
          </cell>
          <cell r="L414">
            <v>306210.23300000001</v>
          </cell>
          <cell r="M414">
            <v>277140.74699999997</v>
          </cell>
          <cell r="N414">
            <v>172716.182</v>
          </cell>
          <cell r="O414">
            <v>89990.382000000012</v>
          </cell>
          <cell r="P414">
            <v>34068.915000000001</v>
          </cell>
        </row>
        <row r="415">
          <cell r="A415" t="str">
            <v>Utah 2017</v>
          </cell>
          <cell r="B415" t="str">
            <v>Utah</v>
          </cell>
          <cell r="C415">
            <v>2017</v>
          </cell>
          <cell r="D415">
            <v>2989969</v>
          </cell>
          <cell r="E415">
            <v>1503149</v>
          </cell>
          <cell r="F415">
            <v>1486820</v>
          </cell>
          <cell r="G415">
            <v>251018</v>
          </cell>
          <cell r="H415">
            <v>506955</v>
          </cell>
          <cell r="I415">
            <v>480382</v>
          </cell>
          <cell r="J415">
            <v>443533</v>
          </cell>
          <cell r="K415">
            <v>395492</v>
          </cell>
          <cell r="L415">
            <v>311592</v>
          </cell>
          <cell r="M415">
            <v>287014</v>
          </cell>
          <cell r="N415">
            <v>185269</v>
          </cell>
          <cell r="O415">
            <v>93407</v>
          </cell>
          <cell r="P415">
            <v>35307</v>
          </cell>
        </row>
        <row r="416">
          <cell r="A416" t="str">
            <v>Vermont 2009</v>
          </cell>
          <cell r="B416" t="str">
            <v>Vermont</v>
          </cell>
          <cell r="C416">
            <v>2009</v>
          </cell>
          <cell r="D416">
            <v>620414</v>
          </cell>
          <cell r="E416">
            <v>305039</v>
          </cell>
          <cell r="F416">
            <v>315375</v>
          </cell>
          <cell r="G416">
            <v>32510.932000000001</v>
          </cell>
          <cell r="H416">
            <v>72258.352000000014</v>
          </cell>
          <cell r="I416">
            <v>94733.088999999993</v>
          </cell>
          <cell r="J416">
            <v>67506.608999999997</v>
          </cell>
          <cell r="K416">
            <v>85457.423999999999</v>
          </cell>
          <cell r="L416">
            <v>102428.065</v>
          </cell>
          <cell r="M416">
            <v>80435.02900000001</v>
          </cell>
          <cell r="N416">
            <v>44563.913000000008</v>
          </cell>
          <cell r="O416">
            <v>30203.242999999999</v>
          </cell>
          <cell r="P416">
            <v>10728.602999999999</v>
          </cell>
        </row>
        <row r="417">
          <cell r="A417" t="str">
            <v>Vermont 2010</v>
          </cell>
          <cell r="B417" t="str">
            <v>Vermont</v>
          </cell>
          <cell r="C417">
            <v>2010</v>
          </cell>
          <cell r="D417">
            <v>572962</v>
          </cell>
          <cell r="E417">
            <v>281968</v>
          </cell>
          <cell r="F417">
            <v>290994</v>
          </cell>
          <cell r="G417">
            <v>29364.755999999998</v>
          </cell>
          <cell r="H417">
            <v>67666.704999999987</v>
          </cell>
          <cell r="I417">
            <v>84956.448999999993</v>
          </cell>
          <cell r="J417">
            <v>62465.757000000005</v>
          </cell>
          <cell r="K417">
            <v>76908.09</v>
          </cell>
          <cell r="L417">
            <v>94816.569000000018</v>
          </cell>
          <cell r="M417">
            <v>77049.416999999987</v>
          </cell>
          <cell r="N417">
            <v>42024.949000000001</v>
          </cell>
          <cell r="O417">
            <v>27466.205000000002</v>
          </cell>
          <cell r="P417">
            <v>10509.152000000002</v>
          </cell>
        </row>
        <row r="418">
          <cell r="A418" t="str">
            <v>Vermont 2011</v>
          </cell>
          <cell r="B418" t="str">
            <v>Vermont</v>
          </cell>
          <cell r="C418">
            <v>2011</v>
          </cell>
          <cell r="D418">
            <v>691057</v>
          </cell>
          <cell r="E418">
            <v>342502</v>
          </cell>
          <cell r="F418">
            <v>348555</v>
          </cell>
          <cell r="G418">
            <v>35564.800000000003</v>
          </cell>
          <cell r="H418">
            <v>80648.015999999989</v>
          </cell>
          <cell r="I418">
            <v>98918.718999999983</v>
          </cell>
          <cell r="J418">
            <v>77618.154999999999</v>
          </cell>
          <cell r="K418">
            <v>89850.824999999997</v>
          </cell>
          <cell r="L418">
            <v>112472.605</v>
          </cell>
          <cell r="M418">
            <v>95933.951000000001</v>
          </cell>
          <cell r="N418">
            <v>53430.446999999993</v>
          </cell>
          <cell r="O418">
            <v>33289.819000000003</v>
          </cell>
          <cell r="P418">
            <v>13038.345999999998</v>
          </cell>
        </row>
        <row r="419">
          <cell r="A419" t="str">
            <v>Vermont 2012</v>
          </cell>
          <cell r="B419" t="str">
            <v>Vermont</v>
          </cell>
          <cell r="C419">
            <v>2012</v>
          </cell>
          <cell r="D419">
            <v>647458</v>
          </cell>
          <cell r="E419">
            <v>319208</v>
          </cell>
          <cell r="F419">
            <v>328250</v>
          </cell>
          <cell r="G419">
            <v>34450.637999999999</v>
          </cell>
          <cell r="H419">
            <v>77027.476999999999</v>
          </cell>
          <cell r="I419">
            <v>93619.205000000002</v>
          </cell>
          <cell r="J419">
            <v>72888.324999999997</v>
          </cell>
          <cell r="K419">
            <v>81094.625</v>
          </cell>
          <cell r="L419">
            <v>102855.25799999999</v>
          </cell>
          <cell r="M419">
            <v>90941.391000000003</v>
          </cell>
          <cell r="N419">
            <v>51158.722999999998</v>
          </cell>
          <cell r="O419">
            <v>30999.249000000003</v>
          </cell>
          <cell r="P419">
            <v>12933.883</v>
          </cell>
        </row>
        <row r="420">
          <cell r="A420" t="str">
            <v>Vermont 2013</v>
          </cell>
          <cell r="B420" t="str">
            <v>Vermont</v>
          </cell>
          <cell r="C420">
            <v>2013</v>
          </cell>
          <cell r="D420">
            <v>557930</v>
          </cell>
          <cell r="E420">
            <v>275610</v>
          </cell>
          <cell r="F420">
            <v>282320</v>
          </cell>
          <cell r="G420">
            <v>28486.361000000001</v>
          </cell>
          <cell r="H420">
            <v>64030.434000000008</v>
          </cell>
          <cell r="I420">
            <v>81489.354999999996</v>
          </cell>
          <cell r="J420">
            <v>63791.103999999999</v>
          </cell>
          <cell r="K420">
            <v>69040.645000000004</v>
          </cell>
          <cell r="L420">
            <v>87828.967000000004</v>
          </cell>
          <cell r="M420">
            <v>80417.132000000012</v>
          </cell>
          <cell r="N420">
            <v>46129.860999999997</v>
          </cell>
          <cell r="O420">
            <v>25962.094999999998</v>
          </cell>
          <cell r="P420">
            <v>10935.663</v>
          </cell>
        </row>
        <row r="421">
          <cell r="A421" t="str">
            <v>Vermont 2014</v>
          </cell>
          <cell r="B421" t="str">
            <v>Vermont</v>
          </cell>
          <cell r="C421">
            <v>2014</v>
          </cell>
          <cell r="D421">
            <v>508585</v>
          </cell>
          <cell r="E421">
            <v>250877</v>
          </cell>
          <cell r="F421">
            <v>257708</v>
          </cell>
          <cell r="G421">
            <v>25489.143000000004</v>
          </cell>
          <cell r="H421">
            <v>58131.127999999997</v>
          </cell>
          <cell r="I421">
            <v>72285.448000000004</v>
          </cell>
          <cell r="J421">
            <v>59504.741999999998</v>
          </cell>
          <cell r="K421">
            <v>61516.444000000003</v>
          </cell>
          <cell r="L421">
            <v>78245.801999999996</v>
          </cell>
          <cell r="M421">
            <v>75640.31700000001</v>
          </cell>
          <cell r="N421">
            <v>44133.850000000006</v>
          </cell>
          <cell r="O421">
            <v>23956.533000000003</v>
          </cell>
          <cell r="P421">
            <v>10166.959999999999</v>
          </cell>
        </row>
        <row r="422">
          <cell r="A422" t="str">
            <v>Vermont 2015</v>
          </cell>
          <cell r="B422" t="str">
            <v>Vermont</v>
          </cell>
          <cell r="C422">
            <v>2015</v>
          </cell>
          <cell r="D422">
            <v>746112</v>
          </cell>
          <cell r="E422">
            <v>368096</v>
          </cell>
          <cell r="F422">
            <v>378016</v>
          </cell>
          <cell r="G422">
            <v>37228.029000000002</v>
          </cell>
          <cell r="H422">
            <v>85715.699999999983</v>
          </cell>
          <cell r="I422">
            <v>105467.925</v>
          </cell>
          <cell r="J422">
            <v>85644.552999999985</v>
          </cell>
          <cell r="K422">
            <v>89133.163</v>
          </cell>
          <cell r="L422">
            <v>111911.75200000001</v>
          </cell>
          <cell r="M422">
            <v>110588.766</v>
          </cell>
          <cell r="N422">
            <v>69550.974999999991</v>
          </cell>
          <cell r="O422">
            <v>35466.881000000001</v>
          </cell>
          <cell r="P422">
            <v>15366.233999999999</v>
          </cell>
        </row>
        <row r="423">
          <cell r="A423" t="str">
            <v>Vermont 2016</v>
          </cell>
          <cell r="B423" t="str">
            <v>Vermont</v>
          </cell>
          <cell r="C423">
            <v>2016</v>
          </cell>
          <cell r="D423">
            <v>555569</v>
          </cell>
          <cell r="E423">
            <v>272362</v>
          </cell>
          <cell r="F423">
            <v>283207</v>
          </cell>
          <cell r="G423">
            <v>26950.146000000001</v>
          </cell>
          <cell r="H423">
            <v>60017.729000000007</v>
          </cell>
          <cell r="I423">
            <v>81278.63</v>
          </cell>
          <cell r="J423">
            <v>64655.152999999998</v>
          </cell>
          <cell r="K423">
            <v>63089.376000000004</v>
          </cell>
          <cell r="L423">
            <v>80573.315000000002</v>
          </cell>
          <cell r="M423">
            <v>83937.843000000008</v>
          </cell>
          <cell r="N423">
            <v>54930.506000000008</v>
          </cell>
          <cell r="O423">
            <v>27402.936000000002</v>
          </cell>
          <cell r="P423">
            <v>12719.062</v>
          </cell>
        </row>
        <row r="424">
          <cell r="A424" t="str">
            <v>Vermont 2017</v>
          </cell>
          <cell r="B424" t="str">
            <v>Vermont</v>
          </cell>
          <cell r="C424">
            <v>2017</v>
          </cell>
          <cell r="D424">
            <v>657467</v>
          </cell>
          <cell r="E424">
            <v>324430</v>
          </cell>
          <cell r="F424">
            <v>333037</v>
          </cell>
          <cell r="G424">
            <v>32093</v>
          </cell>
          <cell r="H424">
            <v>72496</v>
          </cell>
          <cell r="I424">
            <v>92808</v>
          </cell>
          <cell r="J424">
            <v>74877</v>
          </cell>
          <cell r="K424">
            <v>74671</v>
          </cell>
          <cell r="L424">
            <v>93129</v>
          </cell>
          <cell r="M424">
            <v>101817</v>
          </cell>
          <cell r="N424">
            <v>69213</v>
          </cell>
          <cell r="O424">
            <v>32302</v>
          </cell>
          <cell r="P424">
            <v>14061</v>
          </cell>
        </row>
        <row r="425">
          <cell r="A425" t="str">
            <v>Virginia 2009</v>
          </cell>
          <cell r="B425" t="str">
            <v>Virginia</v>
          </cell>
          <cell r="C425">
            <v>2009</v>
          </cell>
          <cell r="D425">
            <v>7685567</v>
          </cell>
          <cell r="E425">
            <v>3776118</v>
          </cell>
          <cell r="F425">
            <v>3909449</v>
          </cell>
          <cell r="G425">
            <v>520160.201</v>
          </cell>
          <cell r="H425">
            <v>992039.69600000023</v>
          </cell>
          <cell r="I425">
            <v>1108231.0220000001</v>
          </cell>
          <cell r="J425">
            <v>1040514.496</v>
          </cell>
          <cell r="K425">
            <v>1141703.4110000001</v>
          </cell>
          <cell r="L425">
            <v>1134931.929</v>
          </cell>
          <cell r="M425">
            <v>847941.8</v>
          </cell>
          <cell r="N425">
            <v>489290.29200000002</v>
          </cell>
          <cell r="O425">
            <v>299651.77899999998</v>
          </cell>
          <cell r="P425">
            <v>111586.35299999997</v>
          </cell>
        </row>
        <row r="426">
          <cell r="A426" t="str">
            <v>Virginia 2010</v>
          </cell>
          <cell r="B426" t="str">
            <v>Virginia</v>
          </cell>
          <cell r="C426">
            <v>2010</v>
          </cell>
          <cell r="D426">
            <v>7572296</v>
          </cell>
          <cell r="E426">
            <v>3717256</v>
          </cell>
          <cell r="F426">
            <v>3855040</v>
          </cell>
          <cell r="G426">
            <v>491480.57299999997</v>
          </cell>
          <cell r="H426">
            <v>980611.00599999994</v>
          </cell>
          <cell r="I426">
            <v>1065176.642</v>
          </cell>
          <cell r="J426">
            <v>1020824.8030000001</v>
          </cell>
          <cell r="K426">
            <v>1108666.9979999999</v>
          </cell>
          <cell r="L426">
            <v>1146428.6980000001</v>
          </cell>
          <cell r="M426">
            <v>868867.44899999979</v>
          </cell>
          <cell r="N426">
            <v>492348.85199999996</v>
          </cell>
          <cell r="O426">
            <v>289073.95099999994</v>
          </cell>
          <cell r="P426">
            <v>107965.70099999999</v>
          </cell>
        </row>
        <row r="427">
          <cell r="A427" t="str">
            <v>Virginia 2011</v>
          </cell>
          <cell r="B427" t="str">
            <v>Virginia</v>
          </cell>
          <cell r="C427">
            <v>2011</v>
          </cell>
          <cell r="D427">
            <v>7910723</v>
          </cell>
          <cell r="E427">
            <v>3886277</v>
          </cell>
          <cell r="F427">
            <v>4024446</v>
          </cell>
          <cell r="G427">
            <v>508880.31500000006</v>
          </cell>
          <cell r="H427">
            <v>1017991.387</v>
          </cell>
          <cell r="I427">
            <v>1117069.1209999998</v>
          </cell>
          <cell r="J427">
            <v>1071799.1509999998</v>
          </cell>
          <cell r="K427">
            <v>1126467.4210000001</v>
          </cell>
          <cell r="L427">
            <v>1193534.93</v>
          </cell>
          <cell r="M427">
            <v>927378.22299999988</v>
          </cell>
          <cell r="N427">
            <v>531499.228</v>
          </cell>
          <cell r="O427">
            <v>302107.88099999994</v>
          </cell>
          <cell r="P427">
            <v>117058.30799999999</v>
          </cell>
        </row>
        <row r="428">
          <cell r="A428" t="str">
            <v>Virginia 2012</v>
          </cell>
          <cell r="B428" t="str">
            <v>Virginia</v>
          </cell>
          <cell r="C428">
            <v>2012</v>
          </cell>
          <cell r="D428">
            <v>7625851</v>
          </cell>
          <cell r="E428">
            <v>3745417</v>
          </cell>
          <cell r="F428">
            <v>3880434</v>
          </cell>
          <cell r="G428">
            <v>484483.03700000001</v>
          </cell>
          <cell r="H428">
            <v>979830.39500000014</v>
          </cell>
          <cell r="I428">
            <v>1067079.6940000001</v>
          </cell>
          <cell r="J428">
            <v>1040960.1820000003</v>
          </cell>
          <cell r="K428">
            <v>1065642.9179999998</v>
          </cell>
          <cell r="L428">
            <v>1147663.7379999999</v>
          </cell>
          <cell r="M428">
            <v>909371.35100000014</v>
          </cell>
          <cell r="N428">
            <v>526110.321</v>
          </cell>
          <cell r="O428">
            <v>289142.07600000006</v>
          </cell>
          <cell r="P428">
            <v>114265.44600000001</v>
          </cell>
        </row>
        <row r="429">
          <cell r="A429" t="str">
            <v>Virginia 2013</v>
          </cell>
          <cell r="B429" t="str">
            <v>Virginia</v>
          </cell>
          <cell r="C429">
            <v>2013</v>
          </cell>
          <cell r="D429">
            <v>8076916</v>
          </cell>
          <cell r="E429">
            <v>3968361</v>
          </cell>
          <cell r="F429">
            <v>4108555</v>
          </cell>
          <cell r="G429">
            <v>514047.91599999997</v>
          </cell>
          <cell r="H429">
            <v>1039829.0399999999</v>
          </cell>
          <cell r="I429">
            <v>1111505.6910000001</v>
          </cell>
          <cell r="J429">
            <v>1111687.7920000001</v>
          </cell>
          <cell r="K429">
            <v>1102910.8250000002</v>
          </cell>
          <cell r="L429">
            <v>1202101.9550000001</v>
          </cell>
          <cell r="M429">
            <v>978937.39600000018</v>
          </cell>
          <cell r="N429">
            <v>582322.7799999998</v>
          </cell>
          <cell r="O429">
            <v>309379.87400000001</v>
          </cell>
          <cell r="P429">
            <v>125104.54800000001</v>
          </cell>
        </row>
        <row r="430">
          <cell r="A430" t="str">
            <v>Virginia 2014</v>
          </cell>
          <cell r="B430" t="str">
            <v>Virginia</v>
          </cell>
          <cell r="C430">
            <v>2014</v>
          </cell>
          <cell r="D430">
            <v>8114452</v>
          </cell>
          <cell r="E430">
            <v>3994474</v>
          </cell>
          <cell r="F430">
            <v>4119978</v>
          </cell>
          <cell r="G430">
            <v>504885.02699999989</v>
          </cell>
          <cell r="H430">
            <v>1031533.098</v>
          </cell>
          <cell r="I430">
            <v>1120390.7050000001</v>
          </cell>
          <cell r="J430">
            <v>1121477.3059999999</v>
          </cell>
          <cell r="K430">
            <v>1089345.2340000002</v>
          </cell>
          <cell r="L430">
            <v>1190254.5730000001</v>
          </cell>
          <cell r="M430">
            <v>1002775.754</v>
          </cell>
          <cell r="N430">
            <v>612465.08700000006</v>
          </cell>
          <cell r="O430">
            <v>310641.24</v>
          </cell>
          <cell r="P430">
            <v>129442.75899999996</v>
          </cell>
        </row>
        <row r="431">
          <cell r="A431" t="str">
            <v>Virginia 2015</v>
          </cell>
          <cell r="B431" t="str">
            <v>Virginia</v>
          </cell>
          <cell r="C431">
            <v>2015</v>
          </cell>
          <cell r="D431">
            <v>8323168</v>
          </cell>
          <cell r="E431">
            <v>4094461</v>
          </cell>
          <cell r="F431">
            <v>4228707</v>
          </cell>
          <cell r="G431">
            <v>519156.76800000004</v>
          </cell>
          <cell r="H431">
            <v>1053620.382</v>
          </cell>
          <cell r="I431">
            <v>1150864.8640000003</v>
          </cell>
          <cell r="J431">
            <v>1162712.5459999996</v>
          </cell>
          <cell r="K431">
            <v>1102699.5279999999</v>
          </cell>
          <cell r="L431">
            <v>1195958.9739999999</v>
          </cell>
          <cell r="M431">
            <v>1033636.9509999997</v>
          </cell>
          <cell r="N431">
            <v>645862.08499999996</v>
          </cell>
          <cell r="O431">
            <v>323496.64199999999</v>
          </cell>
          <cell r="P431">
            <v>138347.98800000001</v>
          </cell>
        </row>
        <row r="432">
          <cell r="A432" t="str">
            <v>Virginia 2016</v>
          </cell>
          <cell r="B432" t="str">
            <v>Virginia</v>
          </cell>
          <cell r="C432">
            <v>2016</v>
          </cell>
          <cell r="D432">
            <v>8182040</v>
          </cell>
          <cell r="E432">
            <v>4026493</v>
          </cell>
          <cell r="F432">
            <v>4155547</v>
          </cell>
          <cell r="G432">
            <v>504927.08200000017</v>
          </cell>
          <cell r="H432">
            <v>1028817.1700000002</v>
          </cell>
          <cell r="I432">
            <v>1129045.1639999999</v>
          </cell>
          <cell r="J432">
            <v>1143409.2349999999</v>
          </cell>
          <cell r="K432">
            <v>1080543.0090000001</v>
          </cell>
          <cell r="L432">
            <v>1159132.4720000001</v>
          </cell>
          <cell r="M432">
            <v>1022770.4740000002</v>
          </cell>
          <cell r="N432">
            <v>658056.87</v>
          </cell>
          <cell r="O432">
            <v>319672.10800000001</v>
          </cell>
          <cell r="P432">
            <v>132259.74099999998</v>
          </cell>
        </row>
        <row r="433">
          <cell r="A433" t="str">
            <v>Virginia 2017</v>
          </cell>
          <cell r="B433" t="str">
            <v>Virginia</v>
          </cell>
          <cell r="C433">
            <v>2017</v>
          </cell>
          <cell r="D433">
            <v>8225462</v>
          </cell>
          <cell r="E433">
            <v>4043569</v>
          </cell>
          <cell r="F433">
            <v>4181893</v>
          </cell>
          <cell r="G433">
            <v>504724</v>
          </cell>
          <cell r="H433">
            <v>1028939</v>
          </cell>
          <cell r="I433">
            <v>1121874</v>
          </cell>
          <cell r="J433">
            <v>1149295</v>
          </cell>
          <cell r="K433">
            <v>1080076</v>
          </cell>
          <cell r="L433">
            <v>1149272</v>
          </cell>
          <cell r="M433">
            <v>1038827</v>
          </cell>
          <cell r="N433">
            <v>684948</v>
          </cell>
          <cell r="O433">
            <v>330496</v>
          </cell>
          <cell r="P433">
            <v>137011</v>
          </cell>
        </row>
        <row r="434">
          <cell r="A434" t="str">
            <v>Washington 2009</v>
          </cell>
          <cell r="B434" t="str">
            <v>Washington</v>
          </cell>
          <cell r="C434">
            <v>2009</v>
          </cell>
          <cell r="D434">
            <v>6465755</v>
          </cell>
          <cell r="E434">
            <v>3223849</v>
          </cell>
          <cell r="F434">
            <v>3241906</v>
          </cell>
          <cell r="G434">
            <v>431513.32900000003</v>
          </cell>
          <cell r="H434">
            <v>844117.80799999996</v>
          </cell>
          <cell r="I434">
            <v>900477.19400000002</v>
          </cell>
          <cell r="J434">
            <v>895432.03399999999</v>
          </cell>
          <cell r="K434">
            <v>922174.39899999998</v>
          </cell>
          <cell r="L434">
            <v>972846.6</v>
          </cell>
          <cell r="M434">
            <v>738332.50100000005</v>
          </cell>
          <cell r="N434">
            <v>400285.478</v>
          </cell>
          <cell r="O434">
            <v>255177.587</v>
          </cell>
          <cell r="P434">
            <v>103078.38500000001</v>
          </cell>
        </row>
        <row r="435">
          <cell r="A435" t="str">
            <v>Washington 2010</v>
          </cell>
          <cell r="B435" t="str">
            <v>Washington</v>
          </cell>
          <cell r="C435">
            <v>2010</v>
          </cell>
          <cell r="D435">
            <v>6541242</v>
          </cell>
          <cell r="E435">
            <v>3257435</v>
          </cell>
          <cell r="F435">
            <v>3283807</v>
          </cell>
          <cell r="G435">
            <v>425379.18200000003</v>
          </cell>
          <cell r="H435">
            <v>853474.21</v>
          </cell>
          <cell r="I435">
            <v>915993.04799999995</v>
          </cell>
          <cell r="J435">
            <v>895183.06700000004</v>
          </cell>
          <cell r="K435">
            <v>921788.90500000003</v>
          </cell>
          <cell r="L435">
            <v>977533.29299999995</v>
          </cell>
          <cell r="M435">
            <v>774018.30900000012</v>
          </cell>
          <cell r="N435">
            <v>415531.68200000003</v>
          </cell>
          <cell r="O435">
            <v>253453.777</v>
          </cell>
          <cell r="P435">
            <v>106946.409</v>
          </cell>
        </row>
        <row r="436">
          <cell r="A436" t="str">
            <v>Washington 2011</v>
          </cell>
          <cell r="B436" t="str">
            <v>Washington</v>
          </cell>
          <cell r="C436">
            <v>2011</v>
          </cell>
          <cell r="D436">
            <v>6628098</v>
          </cell>
          <cell r="E436">
            <v>3302333</v>
          </cell>
          <cell r="F436">
            <v>3325765</v>
          </cell>
          <cell r="G436">
            <v>431446.05000000005</v>
          </cell>
          <cell r="H436">
            <v>858672.20100000012</v>
          </cell>
          <cell r="I436">
            <v>921586.12300000014</v>
          </cell>
          <cell r="J436">
            <v>915263.39800000004</v>
          </cell>
          <cell r="K436">
            <v>912897.66400000011</v>
          </cell>
          <cell r="L436">
            <v>978297.68699999992</v>
          </cell>
          <cell r="M436">
            <v>805824.6810000001</v>
          </cell>
          <cell r="N436">
            <v>437026.83799999999</v>
          </cell>
          <cell r="O436">
            <v>256535.08400000003</v>
          </cell>
          <cell r="P436">
            <v>111299.75</v>
          </cell>
        </row>
        <row r="437">
          <cell r="A437" t="str">
            <v>Washington 2012</v>
          </cell>
          <cell r="B437" t="str">
            <v>Washington</v>
          </cell>
          <cell r="C437">
            <v>2012</v>
          </cell>
          <cell r="D437">
            <v>6763880</v>
          </cell>
          <cell r="E437">
            <v>3373428</v>
          </cell>
          <cell r="F437">
            <v>3390452</v>
          </cell>
          <cell r="G437">
            <v>439010.62700000004</v>
          </cell>
          <cell r="H437">
            <v>868375.25599999994</v>
          </cell>
          <cell r="I437">
            <v>931726.18499999994</v>
          </cell>
          <cell r="J437">
            <v>943523.1810000001</v>
          </cell>
          <cell r="K437">
            <v>916011.49699999997</v>
          </cell>
          <cell r="L437">
            <v>985833.85599999991</v>
          </cell>
          <cell r="M437">
            <v>840025.50899999996</v>
          </cell>
          <cell r="N437">
            <v>466808.01600000006</v>
          </cell>
          <cell r="O437">
            <v>260373.06200000003</v>
          </cell>
          <cell r="P437">
            <v>114731.891</v>
          </cell>
        </row>
        <row r="438">
          <cell r="A438" t="str">
            <v>Washington 2013</v>
          </cell>
          <cell r="B438" t="str">
            <v>Washington</v>
          </cell>
          <cell r="C438">
            <v>2013</v>
          </cell>
          <cell r="D438">
            <v>6780347</v>
          </cell>
          <cell r="E438">
            <v>3381780</v>
          </cell>
          <cell r="F438">
            <v>3398567</v>
          </cell>
          <cell r="G438">
            <v>439044.24399999995</v>
          </cell>
          <cell r="H438">
            <v>867937.19799999986</v>
          </cell>
          <cell r="I438">
            <v>926967.89999999991</v>
          </cell>
          <cell r="J438">
            <v>953260.40600000008</v>
          </cell>
          <cell r="K438">
            <v>907758.80100000009</v>
          </cell>
          <cell r="L438">
            <v>966288.59900000005</v>
          </cell>
          <cell r="M438">
            <v>854229.29599999997</v>
          </cell>
          <cell r="N438">
            <v>486829.64399999997</v>
          </cell>
          <cell r="O438">
            <v>257823.16099999996</v>
          </cell>
          <cell r="P438">
            <v>117463.72899999999</v>
          </cell>
        </row>
        <row r="439">
          <cell r="A439" t="str">
            <v>Washington 2014</v>
          </cell>
          <cell r="B439" t="str">
            <v>Washington</v>
          </cell>
          <cell r="C439">
            <v>2014</v>
          </cell>
          <cell r="D439">
            <v>6936198</v>
          </cell>
          <cell r="E439">
            <v>3461522</v>
          </cell>
          <cell r="F439">
            <v>3474676</v>
          </cell>
          <cell r="G439">
            <v>446753.47199999995</v>
          </cell>
          <cell r="H439">
            <v>884069.02299999993</v>
          </cell>
          <cell r="I439">
            <v>935517.0639999999</v>
          </cell>
          <cell r="J439">
            <v>983400.26100000006</v>
          </cell>
          <cell r="K439">
            <v>916947.79300000006</v>
          </cell>
          <cell r="L439">
            <v>968526.49200000009</v>
          </cell>
          <cell r="M439">
            <v>884994.39799999993</v>
          </cell>
          <cell r="N439">
            <v>525244.91899999999</v>
          </cell>
          <cell r="O439">
            <v>264004.97399999999</v>
          </cell>
          <cell r="P439">
            <v>124059.685</v>
          </cell>
        </row>
        <row r="440">
          <cell r="A440" t="str">
            <v>Washington 2015</v>
          </cell>
          <cell r="B440" t="str">
            <v>Washington</v>
          </cell>
          <cell r="C440">
            <v>2015</v>
          </cell>
          <cell r="D440">
            <v>6946663</v>
          </cell>
          <cell r="E440">
            <v>3462976</v>
          </cell>
          <cell r="F440">
            <v>3483687</v>
          </cell>
          <cell r="G440">
            <v>442528.08700000006</v>
          </cell>
          <cell r="H440">
            <v>878668.07000000007</v>
          </cell>
          <cell r="I440">
            <v>925867.83100000001</v>
          </cell>
          <cell r="J440">
            <v>1001145.6440000001</v>
          </cell>
          <cell r="K440">
            <v>917728.92599999998</v>
          </cell>
          <cell r="L440">
            <v>952543.77899999986</v>
          </cell>
          <cell r="M440">
            <v>889665.69200000004</v>
          </cell>
          <cell r="N440">
            <v>546893.05000000005</v>
          </cell>
          <cell r="O440">
            <v>265424.64100000006</v>
          </cell>
          <cell r="P440">
            <v>124771.14799999999</v>
          </cell>
        </row>
        <row r="441">
          <cell r="A441" t="str">
            <v>Washington 2016</v>
          </cell>
          <cell r="B441" t="str">
            <v>Washington</v>
          </cell>
          <cell r="C441">
            <v>2016</v>
          </cell>
          <cell r="D441">
            <v>7002722</v>
          </cell>
          <cell r="E441">
            <v>3493750</v>
          </cell>
          <cell r="F441">
            <v>3508972</v>
          </cell>
          <cell r="G441">
            <v>443365.13500000001</v>
          </cell>
          <cell r="H441">
            <v>882630.18599999999</v>
          </cell>
          <cell r="I441">
            <v>924086.68500000017</v>
          </cell>
          <cell r="J441">
            <v>1015086.5589999999</v>
          </cell>
          <cell r="K441">
            <v>915660.19500000007</v>
          </cell>
          <cell r="L441">
            <v>945953.46200000006</v>
          </cell>
          <cell r="M441">
            <v>902154.277</v>
          </cell>
          <cell r="N441">
            <v>577679.4709999999</v>
          </cell>
          <cell r="O441">
            <v>271587.99800000002</v>
          </cell>
          <cell r="P441">
            <v>124636.997</v>
          </cell>
        </row>
        <row r="442">
          <cell r="A442" t="str">
            <v>Washington 2017</v>
          </cell>
          <cell r="B442" t="str">
            <v>Washington</v>
          </cell>
          <cell r="C442">
            <v>2017</v>
          </cell>
          <cell r="D442">
            <v>7100074</v>
          </cell>
          <cell r="E442">
            <v>3545466</v>
          </cell>
          <cell r="F442">
            <v>3554608</v>
          </cell>
          <cell r="G442">
            <v>442652</v>
          </cell>
          <cell r="H442">
            <v>887651</v>
          </cell>
          <cell r="I442">
            <v>917135</v>
          </cell>
          <cell r="J442">
            <v>1042519</v>
          </cell>
          <cell r="K442">
            <v>930595</v>
          </cell>
          <cell r="L442">
            <v>942242</v>
          </cell>
          <cell r="M442">
            <v>919015</v>
          </cell>
          <cell r="N442">
            <v>612201</v>
          </cell>
          <cell r="O442">
            <v>280157</v>
          </cell>
          <cell r="P442">
            <v>125907</v>
          </cell>
        </row>
        <row r="443">
          <cell r="A443" t="str">
            <v>West Virginia 2009</v>
          </cell>
          <cell r="B443" t="str">
            <v>West Virginia</v>
          </cell>
          <cell r="C443">
            <v>2009</v>
          </cell>
          <cell r="D443">
            <v>1771937</v>
          </cell>
          <cell r="E443">
            <v>866678</v>
          </cell>
          <cell r="F443">
            <v>905259</v>
          </cell>
          <cell r="G443">
            <v>103052.72899999999</v>
          </cell>
          <cell r="H443">
            <v>207112.391</v>
          </cell>
          <cell r="I443">
            <v>235779.26300000001</v>
          </cell>
          <cell r="J443">
            <v>217248.19100000002</v>
          </cell>
          <cell r="K443">
            <v>236580.53</v>
          </cell>
          <cell r="L443">
            <v>268575.61499999999</v>
          </cell>
          <cell r="M443">
            <v>228272.58099999995</v>
          </cell>
          <cell r="N443">
            <v>143809.76699999999</v>
          </cell>
          <cell r="O443">
            <v>96775.189999999988</v>
          </cell>
          <cell r="P443">
            <v>35053.652999999998</v>
          </cell>
        </row>
        <row r="444">
          <cell r="A444" t="str">
            <v>West Virginia 2010</v>
          </cell>
          <cell r="B444" t="str">
            <v>West Virginia</v>
          </cell>
          <cell r="C444">
            <v>2010</v>
          </cell>
          <cell r="D444">
            <v>1881165</v>
          </cell>
          <cell r="E444">
            <v>925080</v>
          </cell>
          <cell r="F444">
            <v>956085</v>
          </cell>
          <cell r="G444">
            <v>106657.22100000002</v>
          </cell>
          <cell r="H444">
            <v>220851.79000000004</v>
          </cell>
          <cell r="I444">
            <v>246092.24900000001</v>
          </cell>
          <cell r="J444">
            <v>225325.06100000002</v>
          </cell>
          <cell r="K444">
            <v>247463.10300000003</v>
          </cell>
          <cell r="L444">
            <v>284961.42699999997</v>
          </cell>
          <cell r="M444">
            <v>253306.49899999998</v>
          </cell>
          <cell r="N444">
            <v>159360.05500000002</v>
          </cell>
          <cell r="O444">
            <v>101273.91899999999</v>
          </cell>
          <cell r="P444">
            <v>35991.769000000008</v>
          </cell>
        </row>
        <row r="445">
          <cell r="A445" t="str">
            <v>West Virginia 2011</v>
          </cell>
          <cell r="B445" t="str">
            <v>West Virginia</v>
          </cell>
          <cell r="C445">
            <v>2011</v>
          </cell>
          <cell r="D445">
            <v>1814205</v>
          </cell>
          <cell r="E445">
            <v>892373</v>
          </cell>
          <cell r="F445">
            <v>921832</v>
          </cell>
          <cell r="G445">
            <v>103008.74</v>
          </cell>
          <cell r="H445">
            <v>211896.30300000001</v>
          </cell>
          <cell r="I445">
            <v>237660.94399999999</v>
          </cell>
          <cell r="J445">
            <v>214922.45500000005</v>
          </cell>
          <cell r="K445">
            <v>234576.71600000001</v>
          </cell>
          <cell r="L445">
            <v>270662.76399999997</v>
          </cell>
          <cell r="M445">
            <v>250878.84699999998</v>
          </cell>
          <cell r="N445">
            <v>156961.01799999998</v>
          </cell>
          <cell r="O445">
            <v>96926.14</v>
          </cell>
          <cell r="P445">
            <v>35867.094000000005</v>
          </cell>
        </row>
        <row r="446">
          <cell r="A446" t="str">
            <v>West Virginia 2012</v>
          </cell>
          <cell r="B446" t="str">
            <v>West Virginia</v>
          </cell>
          <cell r="C446">
            <v>2012</v>
          </cell>
          <cell r="D446">
            <v>1785173</v>
          </cell>
          <cell r="E446">
            <v>881827</v>
          </cell>
          <cell r="F446">
            <v>903346</v>
          </cell>
          <cell r="G446">
            <v>102740.90700000001</v>
          </cell>
          <cell r="H446">
            <v>211864.43600000002</v>
          </cell>
          <cell r="I446">
            <v>234155.59899999999</v>
          </cell>
          <cell r="J446">
            <v>213814.60800000001</v>
          </cell>
          <cell r="K446">
            <v>228370.03199999995</v>
          </cell>
          <cell r="L446">
            <v>261112.84199999998</v>
          </cell>
          <cell r="M446">
            <v>248115.10600000003</v>
          </cell>
          <cell r="N446">
            <v>156890.64600000004</v>
          </cell>
          <cell r="O446">
            <v>92547.418000000005</v>
          </cell>
          <cell r="P446">
            <v>35308.165999999997</v>
          </cell>
        </row>
        <row r="447">
          <cell r="A447" t="str">
            <v>West Virginia 2013</v>
          </cell>
          <cell r="B447" t="str">
            <v>West Virginia</v>
          </cell>
          <cell r="C447">
            <v>2013</v>
          </cell>
          <cell r="D447">
            <v>1867261</v>
          </cell>
          <cell r="E447">
            <v>923053</v>
          </cell>
          <cell r="F447">
            <v>944208</v>
          </cell>
          <cell r="G447">
            <v>104006.58899999999</v>
          </cell>
          <cell r="H447">
            <v>216715.17099999997</v>
          </cell>
          <cell r="I447">
            <v>239772.72499999998</v>
          </cell>
          <cell r="J447">
            <v>221179.50999999998</v>
          </cell>
          <cell r="K447">
            <v>237084.77500000002</v>
          </cell>
          <cell r="L447">
            <v>273507.37899999996</v>
          </cell>
          <cell r="M447">
            <v>269729.33100000001</v>
          </cell>
          <cell r="N447">
            <v>169285.61000000002</v>
          </cell>
          <cell r="O447">
            <v>98034.278999999995</v>
          </cell>
          <cell r="P447">
            <v>37013.311999999998</v>
          </cell>
        </row>
        <row r="448">
          <cell r="A448" t="str">
            <v>West Virginia 2014</v>
          </cell>
          <cell r="B448" t="str">
            <v>West Virginia</v>
          </cell>
          <cell r="C448">
            <v>2014</v>
          </cell>
          <cell r="D448">
            <v>1921821</v>
          </cell>
          <cell r="E448">
            <v>949956</v>
          </cell>
          <cell r="F448">
            <v>971865</v>
          </cell>
          <cell r="G448">
            <v>108577.28499999999</v>
          </cell>
          <cell r="H448">
            <v>223260.633</v>
          </cell>
          <cell r="I448">
            <v>245379.07400000002</v>
          </cell>
          <cell r="J448">
            <v>228330.625</v>
          </cell>
          <cell r="K448">
            <v>239359.98599999998</v>
          </cell>
          <cell r="L448">
            <v>271149.19000000006</v>
          </cell>
          <cell r="M448">
            <v>280810.08399999997</v>
          </cell>
          <cell r="N448">
            <v>182525.709</v>
          </cell>
          <cell r="O448">
            <v>101930.43300000002</v>
          </cell>
          <cell r="P448">
            <v>40147.676999999996</v>
          </cell>
        </row>
        <row r="449">
          <cell r="A449" t="str">
            <v>West Virginia 2015</v>
          </cell>
          <cell r="B449" t="str">
            <v>West Virginia</v>
          </cell>
          <cell r="C449">
            <v>2015</v>
          </cell>
          <cell r="D449">
            <v>1676448</v>
          </cell>
          <cell r="E449">
            <v>828167</v>
          </cell>
          <cell r="F449">
            <v>848281</v>
          </cell>
          <cell r="G449">
            <v>94981.095999999976</v>
          </cell>
          <cell r="H449">
            <v>195820.995</v>
          </cell>
          <cell r="I449">
            <v>220865.08000000002</v>
          </cell>
          <cell r="J449">
            <v>200473.13199999998</v>
          </cell>
          <cell r="K449">
            <v>207663.67199999996</v>
          </cell>
          <cell r="L449">
            <v>231586.53500000003</v>
          </cell>
          <cell r="M449">
            <v>240584.99900000004</v>
          </cell>
          <cell r="N449">
            <v>161310.70000000001</v>
          </cell>
          <cell r="O449">
            <v>87311.70199999999</v>
          </cell>
          <cell r="P449">
            <v>36338.035999999993</v>
          </cell>
        </row>
        <row r="450">
          <cell r="A450" t="str">
            <v>West Virginia 2016</v>
          </cell>
          <cell r="B450" t="str">
            <v>West Virginia</v>
          </cell>
          <cell r="C450">
            <v>2016</v>
          </cell>
          <cell r="D450">
            <v>1824017</v>
          </cell>
          <cell r="E450">
            <v>901739</v>
          </cell>
          <cell r="F450">
            <v>922278</v>
          </cell>
          <cell r="G450">
            <v>102524.13399999998</v>
          </cell>
          <cell r="H450">
            <v>212908.902</v>
          </cell>
          <cell r="I450">
            <v>233946.13500000001</v>
          </cell>
          <cell r="J450">
            <v>218566.272</v>
          </cell>
          <cell r="K450">
            <v>225459.24699999997</v>
          </cell>
          <cell r="L450">
            <v>248462.55</v>
          </cell>
          <cell r="M450">
            <v>262769.85000000003</v>
          </cell>
          <cell r="N450">
            <v>184996.07300000006</v>
          </cell>
          <cell r="O450">
            <v>96566.765000000014</v>
          </cell>
          <cell r="P450">
            <v>37528.494999999995</v>
          </cell>
        </row>
        <row r="451">
          <cell r="A451" t="str">
            <v>West Virginia 2017</v>
          </cell>
          <cell r="B451" t="str">
            <v>West Virginia</v>
          </cell>
          <cell r="C451">
            <v>2017</v>
          </cell>
          <cell r="D451">
            <v>1777619</v>
          </cell>
          <cell r="E451">
            <v>880979</v>
          </cell>
          <cell r="F451">
            <v>896640</v>
          </cell>
          <cell r="G451">
            <v>97919</v>
          </cell>
          <cell r="H451">
            <v>207767</v>
          </cell>
          <cell r="I451">
            <v>224618</v>
          </cell>
          <cell r="J451">
            <v>213472</v>
          </cell>
          <cell r="K451">
            <v>214790</v>
          </cell>
          <cell r="L451">
            <v>237863</v>
          </cell>
          <cell r="M451">
            <v>257692</v>
          </cell>
          <cell r="N451">
            <v>187986</v>
          </cell>
          <cell r="O451">
            <v>97923</v>
          </cell>
          <cell r="P451">
            <v>37589</v>
          </cell>
        </row>
        <row r="452">
          <cell r="A452" t="str">
            <v>Wisconsin 2009</v>
          </cell>
          <cell r="B452" t="str">
            <v>Wisconsin</v>
          </cell>
          <cell r="C452">
            <v>2009</v>
          </cell>
          <cell r="D452">
            <v>5599420</v>
          </cell>
          <cell r="E452">
            <v>2780010</v>
          </cell>
          <cell r="F452">
            <v>2819410</v>
          </cell>
          <cell r="G452">
            <v>356612.68000000005</v>
          </cell>
          <cell r="H452">
            <v>723103.3330000001</v>
          </cell>
          <cell r="I452">
            <v>826691.03999999992</v>
          </cell>
          <cell r="J452">
            <v>687415.73300000001</v>
          </cell>
          <cell r="K452">
            <v>786252.96200000006</v>
          </cell>
          <cell r="L452">
            <v>860910.71600000001</v>
          </cell>
          <cell r="M452">
            <v>620627.36699999985</v>
          </cell>
          <cell r="N452">
            <v>369176.99</v>
          </cell>
          <cell r="O452">
            <v>261492.45699999999</v>
          </cell>
          <cell r="P452">
            <v>108896.368</v>
          </cell>
        </row>
        <row r="453">
          <cell r="A453" t="str">
            <v>Wisconsin 2010</v>
          </cell>
          <cell r="B453" t="str">
            <v>Wisconsin</v>
          </cell>
          <cell r="C453">
            <v>2010</v>
          </cell>
          <cell r="D453">
            <v>5599318</v>
          </cell>
          <cell r="E453">
            <v>2775997</v>
          </cell>
          <cell r="F453">
            <v>2823321</v>
          </cell>
          <cell r="G453">
            <v>352802.071</v>
          </cell>
          <cell r="H453">
            <v>741260.86799999978</v>
          </cell>
          <cell r="I453">
            <v>795699.28100000008</v>
          </cell>
          <cell r="J453">
            <v>697098.72800000012</v>
          </cell>
          <cell r="K453">
            <v>758612.44599999988</v>
          </cell>
          <cell r="L453">
            <v>861930.98699999996</v>
          </cell>
          <cell r="M453">
            <v>647185.86400000006</v>
          </cell>
          <cell r="N453">
            <v>374887.33299999998</v>
          </cell>
          <cell r="O453">
            <v>259910.94899999994</v>
          </cell>
          <cell r="P453">
            <v>110653.67700000003</v>
          </cell>
        </row>
        <row r="454">
          <cell r="A454" t="str">
            <v>Wisconsin 2011</v>
          </cell>
          <cell r="B454" t="str">
            <v>Wisconsin</v>
          </cell>
          <cell r="C454">
            <v>2011</v>
          </cell>
          <cell r="D454">
            <v>5449940</v>
          </cell>
          <cell r="E454">
            <v>2702138</v>
          </cell>
          <cell r="F454">
            <v>2747802</v>
          </cell>
          <cell r="G454">
            <v>342937.75699999998</v>
          </cell>
          <cell r="H454">
            <v>716424.82900000014</v>
          </cell>
          <cell r="I454">
            <v>769875.56700000004</v>
          </cell>
          <cell r="J454">
            <v>686946.38899999997</v>
          </cell>
          <cell r="K454">
            <v>717252.41900000011</v>
          </cell>
          <cell r="L454">
            <v>832210.02500000014</v>
          </cell>
          <cell r="M454">
            <v>650993.71100000001</v>
          </cell>
          <cell r="N454">
            <v>372765.93700000009</v>
          </cell>
          <cell r="O454">
            <v>251435.00600000002</v>
          </cell>
          <cell r="P454">
            <v>109637.28299999997</v>
          </cell>
        </row>
        <row r="455">
          <cell r="A455" t="str">
            <v>Wisconsin 2012</v>
          </cell>
          <cell r="B455" t="str">
            <v>Wisconsin</v>
          </cell>
          <cell r="C455">
            <v>2012</v>
          </cell>
          <cell r="D455">
            <v>5972135</v>
          </cell>
          <cell r="E455">
            <v>2960534</v>
          </cell>
          <cell r="F455">
            <v>3011601</v>
          </cell>
          <cell r="G455">
            <v>372734.53100000002</v>
          </cell>
          <cell r="H455">
            <v>779805.79099999997</v>
          </cell>
          <cell r="I455">
            <v>826314.68299999996</v>
          </cell>
          <cell r="J455">
            <v>753507.2969999999</v>
          </cell>
          <cell r="K455">
            <v>763540.51500000013</v>
          </cell>
          <cell r="L455">
            <v>909270.14899999998</v>
          </cell>
          <cell r="M455">
            <v>743279.62799999991</v>
          </cell>
          <cell r="N455">
            <v>427679.75600000005</v>
          </cell>
          <cell r="O455">
            <v>273361.77899999998</v>
          </cell>
          <cell r="P455">
            <v>121166.336</v>
          </cell>
        </row>
        <row r="456">
          <cell r="A456" t="str">
            <v>Wisconsin 2013</v>
          </cell>
          <cell r="B456" t="str">
            <v>Wisconsin</v>
          </cell>
          <cell r="C456">
            <v>2013</v>
          </cell>
          <cell r="D456">
            <v>5597184</v>
          </cell>
          <cell r="E456">
            <v>2778132</v>
          </cell>
          <cell r="F456">
            <v>2819052</v>
          </cell>
          <cell r="G456">
            <v>345495.31900000002</v>
          </cell>
          <cell r="H456">
            <v>728173.13</v>
          </cell>
          <cell r="I456">
            <v>777201.21</v>
          </cell>
          <cell r="J456">
            <v>715220.52500000014</v>
          </cell>
          <cell r="K456">
            <v>702748.81599999999</v>
          </cell>
          <cell r="L456">
            <v>842062.28799999983</v>
          </cell>
          <cell r="M456">
            <v>709697.55999999994</v>
          </cell>
          <cell r="N456">
            <v>408751.78399999999</v>
          </cell>
          <cell r="O456">
            <v>252233.96999999997</v>
          </cell>
          <cell r="P456">
            <v>117273.65499999997</v>
          </cell>
        </row>
        <row r="457">
          <cell r="A457" t="str">
            <v>Wisconsin 2014</v>
          </cell>
          <cell r="B457" t="str">
            <v>Wisconsin</v>
          </cell>
          <cell r="C457">
            <v>2014</v>
          </cell>
          <cell r="D457">
            <v>5678734</v>
          </cell>
          <cell r="E457">
            <v>2819490</v>
          </cell>
          <cell r="F457">
            <v>2859244</v>
          </cell>
          <cell r="G457">
            <v>344165.70799999998</v>
          </cell>
          <cell r="H457">
            <v>734668.05599999987</v>
          </cell>
          <cell r="I457">
            <v>783003.67100000009</v>
          </cell>
          <cell r="J457">
            <v>724271.63099999994</v>
          </cell>
          <cell r="K457">
            <v>698781.62100000004</v>
          </cell>
          <cell r="L457">
            <v>840070.85200000007</v>
          </cell>
          <cell r="M457">
            <v>741174.67700000003</v>
          </cell>
          <cell r="N457">
            <v>435391.00999999989</v>
          </cell>
          <cell r="O457">
            <v>258240.84299999996</v>
          </cell>
          <cell r="P457">
            <v>120649.95099999997</v>
          </cell>
        </row>
        <row r="458">
          <cell r="A458" t="str">
            <v>Wisconsin 2015</v>
          </cell>
          <cell r="B458" t="str">
            <v>Wisconsin</v>
          </cell>
          <cell r="C458">
            <v>2015</v>
          </cell>
          <cell r="D458">
            <v>5702115</v>
          </cell>
          <cell r="E458">
            <v>2831157</v>
          </cell>
          <cell r="F458">
            <v>2870958</v>
          </cell>
          <cell r="G458">
            <v>342008.89400000003</v>
          </cell>
          <cell r="H458">
            <v>731318.73699999996</v>
          </cell>
          <cell r="I458">
            <v>787011.92599999998</v>
          </cell>
          <cell r="J458">
            <v>729174.46100000013</v>
          </cell>
          <cell r="K458">
            <v>695763.66300000006</v>
          </cell>
          <cell r="L458">
            <v>822600.08900000004</v>
          </cell>
          <cell r="M458">
            <v>757189.60000000009</v>
          </cell>
          <cell r="N458">
            <v>457661.91899999994</v>
          </cell>
          <cell r="O458">
            <v>259861.666</v>
          </cell>
          <cell r="P458">
            <v>121939.391</v>
          </cell>
        </row>
        <row r="459">
          <cell r="A459" t="str">
            <v>Wisconsin 2016</v>
          </cell>
          <cell r="B459" t="str">
            <v>Wisconsin</v>
          </cell>
          <cell r="C459">
            <v>2016</v>
          </cell>
          <cell r="D459">
            <v>5693776</v>
          </cell>
          <cell r="E459">
            <v>2826294</v>
          </cell>
          <cell r="F459">
            <v>2867482</v>
          </cell>
          <cell r="G459">
            <v>339130.30900000001</v>
          </cell>
          <cell r="H459">
            <v>731300.22200000007</v>
          </cell>
          <cell r="I459">
            <v>785299.51899999985</v>
          </cell>
          <cell r="J459">
            <v>724944.37999999989</v>
          </cell>
          <cell r="K459">
            <v>687993.98300000001</v>
          </cell>
          <cell r="L459">
            <v>804035.45600000001</v>
          </cell>
          <cell r="M459">
            <v>765383.67099999986</v>
          </cell>
          <cell r="N459">
            <v>474602.10699999996</v>
          </cell>
          <cell r="O459">
            <v>257183.75200000004</v>
          </cell>
          <cell r="P459">
            <v>122997.08700000003</v>
          </cell>
        </row>
        <row r="460">
          <cell r="A460" t="str">
            <v>Wisconsin 2017</v>
          </cell>
          <cell r="B460" t="str">
            <v>Wisconsin</v>
          </cell>
          <cell r="C460">
            <v>2017</v>
          </cell>
          <cell r="D460">
            <v>5832175</v>
          </cell>
          <cell r="E460">
            <v>2898590</v>
          </cell>
          <cell r="F460">
            <v>2933585</v>
          </cell>
          <cell r="G460">
            <v>341261</v>
          </cell>
          <cell r="H460">
            <v>740143</v>
          </cell>
          <cell r="I460">
            <v>792281</v>
          </cell>
          <cell r="J460">
            <v>738604</v>
          </cell>
          <cell r="K460">
            <v>702893</v>
          </cell>
          <cell r="L460">
            <v>806048</v>
          </cell>
          <cell r="M460">
            <v>802186</v>
          </cell>
          <cell r="N460">
            <v>513232</v>
          </cell>
          <cell r="O460">
            <v>269252</v>
          </cell>
          <cell r="P460">
            <v>126275</v>
          </cell>
        </row>
        <row r="461">
          <cell r="A461" t="str">
            <v>Wyoming 2009</v>
          </cell>
          <cell r="B461" t="str">
            <v>Wyoming</v>
          </cell>
          <cell r="C461">
            <v>2009</v>
          </cell>
          <cell r="D461">
            <v>519426</v>
          </cell>
          <cell r="E461">
            <v>264260</v>
          </cell>
          <cell r="F461">
            <v>255166</v>
          </cell>
          <cell r="G461">
            <v>35722.438999999998</v>
          </cell>
          <cell r="H461">
            <v>67029.883999999991</v>
          </cell>
          <cell r="I461">
            <v>80415.206999999995</v>
          </cell>
          <cell r="J461">
            <v>67060.034</v>
          </cell>
          <cell r="K461">
            <v>64126.428</v>
          </cell>
          <cell r="L461">
            <v>81240.143999999986</v>
          </cell>
          <cell r="M461">
            <v>61507.877999999997</v>
          </cell>
          <cell r="N461">
            <v>33323.114999999998</v>
          </cell>
          <cell r="O461">
            <v>21280.575999999997</v>
          </cell>
          <cell r="P461">
            <v>7882.1489999999994</v>
          </cell>
        </row>
        <row r="462">
          <cell r="A462" t="str">
            <v>Wyoming 2010</v>
          </cell>
          <cell r="B462" t="str">
            <v>Wyoming</v>
          </cell>
          <cell r="C462">
            <v>2010</v>
          </cell>
          <cell r="D462">
            <v>600605</v>
          </cell>
          <cell r="E462">
            <v>304661</v>
          </cell>
          <cell r="F462">
            <v>295944</v>
          </cell>
          <cell r="G462">
            <v>40494.824999999997</v>
          </cell>
          <cell r="H462">
            <v>77715.875</v>
          </cell>
          <cell r="I462">
            <v>88851.178</v>
          </cell>
          <cell r="J462">
            <v>77156.800999999992</v>
          </cell>
          <cell r="K462">
            <v>73259.838999999993</v>
          </cell>
          <cell r="L462">
            <v>93035.1</v>
          </cell>
          <cell r="M462">
            <v>74793.721999999994</v>
          </cell>
          <cell r="N462">
            <v>41131.649999999994</v>
          </cell>
          <cell r="O462">
            <v>24625.828999999998</v>
          </cell>
          <cell r="P462">
            <v>9434.9689999999991</v>
          </cell>
        </row>
        <row r="463">
          <cell r="A463" t="str">
            <v>Wyoming 2011</v>
          </cell>
          <cell r="B463" t="str">
            <v>Wyoming</v>
          </cell>
          <cell r="C463">
            <v>2011</v>
          </cell>
          <cell r="D463">
            <v>633559</v>
          </cell>
          <cell r="E463">
            <v>322305</v>
          </cell>
          <cell r="F463">
            <v>311254</v>
          </cell>
          <cell r="G463">
            <v>45915.47</v>
          </cell>
          <cell r="H463">
            <v>84792.403000000006</v>
          </cell>
          <cell r="I463">
            <v>91280.775999999983</v>
          </cell>
          <cell r="J463">
            <v>86544.812000000005</v>
          </cell>
          <cell r="K463">
            <v>76519.244000000006</v>
          </cell>
          <cell r="L463">
            <v>93801.688999999998</v>
          </cell>
          <cell r="M463">
            <v>78728.544999999998</v>
          </cell>
          <cell r="N463">
            <v>42336.461000000003</v>
          </cell>
          <cell r="O463">
            <v>24834.79</v>
          </cell>
          <cell r="P463">
            <v>9252.0210000000006</v>
          </cell>
        </row>
        <row r="464">
          <cell r="A464" t="str">
            <v>Wyoming 2012</v>
          </cell>
          <cell r="B464" t="str">
            <v>Wyoming</v>
          </cell>
          <cell r="C464">
            <v>2012</v>
          </cell>
          <cell r="D464">
            <v>717595</v>
          </cell>
          <cell r="E464">
            <v>364673</v>
          </cell>
          <cell r="F464">
            <v>352922</v>
          </cell>
          <cell r="G464">
            <v>49010.876999999993</v>
          </cell>
          <cell r="H464">
            <v>94064.871000000014</v>
          </cell>
          <cell r="I464">
            <v>100166.54399999999</v>
          </cell>
          <cell r="J464">
            <v>95369.759000000005</v>
          </cell>
          <cell r="K464">
            <v>86695.84</v>
          </cell>
          <cell r="L464">
            <v>105041.95300000001</v>
          </cell>
          <cell r="M464">
            <v>93464.828999999998</v>
          </cell>
          <cell r="N464">
            <v>52432.534000000007</v>
          </cell>
          <cell r="O464">
            <v>29317.275999999998</v>
          </cell>
          <cell r="P464">
            <v>11632.696</v>
          </cell>
        </row>
        <row r="465">
          <cell r="A465" t="str">
            <v>Wyoming 2013</v>
          </cell>
          <cell r="B465" t="str">
            <v>Wyoming</v>
          </cell>
          <cell r="C465">
            <v>2013</v>
          </cell>
          <cell r="D465">
            <v>566391</v>
          </cell>
          <cell r="E465">
            <v>287522</v>
          </cell>
          <cell r="F465">
            <v>278869</v>
          </cell>
          <cell r="G465">
            <v>38707.881000000001</v>
          </cell>
          <cell r="H465">
            <v>75759.210999999996</v>
          </cell>
          <cell r="I465">
            <v>78987.667000000001</v>
          </cell>
          <cell r="J465">
            <v>76794.135000000009</v>
          </cell>
          <cell r="K465">
            <v>67701.122000000003</v>
          </cell>
          <cell r="L465">
            <v>79644.96699999999</v>
          </cell>
          <cell r="M465">
            <v>76243.846000000005</v>
          </cell>
          <cell r="N465">
            <v>41835.699999999997</v>
          </cell>
          <cell r="O465">
            <v>22436.706000000006</v>
          </cell>
          <cell r="P465">
            <v>8757.4510000000009</v>
          </cell>
        </row>
        <row r="466">
          <cell r="A466" t="str">
            <v>Wyoming 2014</v>
          </cell>
          <cell r="B466" t="str">
            <v>Wyoming</v>
          </cell>
          <cell r="C466">
            <v>2014</v>
          </cell>
          <cell r="D466">
            <v>654471</v>
          </cell>
          <cell r="E466">
            <v>334285</v>
          </cell>
          <cell r="F466">
            <v>320186</v>
          </cell>
          <cell r="G466">
            <v>42941.430999999997</v>
          </cell>
          <cell r="H466">
            <v>85763.887000000002</v>
          </cell>
          <cell r="I466">
            <v>90180.115000000005</v>
          </cell>
          <cell r="J466">
            <v>90796.285999999993</v>
          </cell>
          <cell r="K466">
            <v>78030.465000000011</v>
          </cell>
          <cell r="L466">
            <v>88806.284</v>
          </cell>
          <cell r="M466">
            <v>88308.284999999989</v>
          </cell>
          <cell r="N466">
            <v>51068.713999999993</v>
          </cell>
          <cell r="O466">
            <v>27424.262000000002</v>
          </cell>
          <cell r="P466">
            <v>10953.8</v>
          </cell>
        </row>
        <row r="467">
          <cell r="A467" t="str">
            <v>Wyoming 2015</v>
          </cell>
          <cell r="B467" t="str">
            <v>Wyoming</v>
          </cell>
          <cell r="C467">
            <v>2015</v>
          </cell>
          <cell r="D467">
            <v>606146</v>
          </cell>
          <cell r="E467">
            <v>309451</v>
          </cell>
          <cell r="F467">
            <v>296695</v>
          </cell>
          <cell r="G467">
            <v>39527.417000000001</v>
          </cell>
          <cell r="H467">
            <v>79470.553999999989</v>
          </cell>
          <cell r="I467">
            <v>83521.739999999991</v>
          </cell>
          <cell r="J467">
            <v>84054.645999999993</v>
          </cell>
          <cell r="K467">
            <v>73225.518000000011</v>
          </cell>
          <cell r="L467">
            <v>80365.709999999992</v>
          </cell>
          <cell r="M467">
            <v>83839.366999999998</v>
          </cell>
          <cell r="N467">
            <v>48198.788999999997</v>
          </cell>
          <cell r="O467">
            <v>24389.502999999997</v>
          </cell>
          <cell r="P467">
            <v>9883.5869999999995</v>
          </cell>
        </row>
        <row r="468">
          <cell r="A468" t="str">
            <v>Wyoming 2016</v>
          </cell>
          <cell r="B468" t="str">
            <v>Wyoming</v>
          </cell>
          <cell r="C468">
            <v>2016</v>
          </cell>
          <cell r="D468">
            <v>539403</v>
          </cell>
          <cell r="E468">
            <v>273294</v>
          </cell>
          <cell r="F468">
            <v>266109</v>
          </cell>
          <cell r="G468">
            <v>35176.455000000002</v>
          </cell>
          <cell r="H468">
            <v>73714.149000000005</v>
          </cell>
          <cell r="I468">
            <v>70389.619999999981</v>
          </cell>
          <cell r="J468">
            <v>71218.364000000001</v>
          </cell>
          <cell r="K468">
            <v>64976.394</v>
          </cell>
          <cell r="L468">
            <v>68859.576000000001</v>
          </cell>
          <cell r="M468">
            <v>75210.060999999987</v>
          </cell>
          <cell r="N468">
            <v>47088.686999999998</v>
          </cell>
          <cell r="O468">
            <v>23758.261000000006</v>
          </cell>
          <cell r="P468">
            <v>9213.5969999999998</v>
          </cell>
        </row>
        <row r="469">
          <cell r="A469" t="str">
            <v>Wyoming 2017</v>
          </cell>
          <cell r="B469" t="str">
            <v>Wyoming</v>
          </cell>
          <cell r="C469">
            <v>2017</v>
          </cell>
          <cell r="D469">
            <v>628165</v>
          </cell>
          <cell r="E469">
            <v>318447</v>
          </cell>
          <cell r="F469">
            <v>309718</v>
          </cell>
          <cell r="G469">
            <v>39641</v>
          </cell>
          <cell r="H469">
            <v>83314</v>
          </cell>
          <cell r="I469">
            <v>85784</v>
          </cell>
          <cell r="J469">
            <v>86765</v>
          </cell>
          <cell r="K469">
            <v>74910</v>
          </cell>
          <cell r="L469">
            <v>76858</v>
          </cell>
          <cell r="M469">
            <v>88143</v>
          </cell>
          <cell r="N469">
            <v>55233</v>
          </cell>
          <cell r="O469">
            <v>26931</v>
          </cell>
          <cell r="P469">
            <v>10586</v>
          </cell>
        </row>
        <row r="470">
          <cell r="A470" t="str">
            <v xml:space="preserve">Grand Total </v>
          </cell>
          <cell r="B470" t="str">
            <v>Grand Total</v>
          </cell>
          <cell r="C470"/>
          <cell r="D470">
            <v>2835955652</v>
          </cell>
          <cell r="E470">
            <v>1394803777</v>
          </cell>
          <cell r="F470">
            <v>1441151875</v>
          </cell>
          <cell r="G470">
            <v>182873757.12500018</v>
          </cell>
          <cell r="H470">
            <v>373150810.86100012</v>
          </cell>
          <cell r="I470">
            <v>397461876.5430001</v>
          </cell>
          <cell r="J470">
            <v>381170735.97600007</v>
          </cell>
          <cell r="K470">
            <v>375607500.1269998</v>
          </cell>
          <cell r="L470">
            <v>400655936.71499974</v>
          </cell>
          <cell r="M470">
            <v>339391461.35099971</v>
          </cell>
          <cell r="N470">
            <v>212116930.67899999</v>
          </cell>
          <cell r="O470">
            <v>122184173.23399997</v>
          </cell>
          <cell r="P470">
            <v>51428487.92900002</v>
          </cell>
        </row>
      </sheetData>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61"/>
  <sheetViews>
    <sheetView topLeftCell="P13" workbookViewId="0">
      <selection activeCell="AD43" sqref="AD43"/>
    </sheetView>
  </sheetViews>
  <sheetFormatPr defaultRowHeight="15" x14ac:dyDescent="0.25"/>
  <cols>
    <col min="1" max="1" width="22.140625" bestFit="1" customWidth="1"/>
    <col min="2" max="2" width="17.5703125" bestFit="1" customWidth="1"/>
    <col min="3" max="3" width="4.85546875" bestFit="1" customWidth="1"/>
    <col min="4" max="4" width="12.42578125" bestFit="1" customWidth="1"/>
    <col min="5" max="5" width="6.85546875" bestFit="1" customWidth="1"/>
    <col min="6" max="7" width="7.85546875" bestFit="1" customWidth="1"/>
    <col min="8" max="8" width="8.28515625" bestFit="1" customWidth="1"/>
    <col min="9" max="12" width="7.85546875" bestFit="1" customWidth="1"/>
    <col min="13" max="13" width="11.140625" bestFit="1" customWidth="1"/>
    <col min="14" max="14" width="10.5703125" bestFit="1" customWidth="1"/>
    <col min="15" max="15" width="14.85546875" bestFit="1" customWidth="1"/>
    <col min="16" max="16" width="14.7109375" bestFit="1" customWidth="1"/>
    <col min="17" max="17" width="16.5703125" bestFit="1" customWidth="1"/>
    <col min="18" max="18" width="12.42578125" bestFit="1" customWidth="1"/>
    <col min="27" max="27" width="11.140625" bestFit="1" customWidth="1"/>
    <col min="29" max="29" width="22.7109375" customWidth="1"/>
    <col min="30" max="30" width="12.42578125" customWidth="1"/>
    <col min="32" max="32" width="24.42578125" customWidth="1"/>
    <col min="33" max="33" width="15.42578125" customWidth="1"/>
  </cols>
  <sheetData>
    <row r="1" spans="1:33" x14ac:dyDescent="0.25">
      <c r="A1" s="1"/>
      <c r="B1" s="25" t="s">
        <v>0</v>
      </c>
      <c r="C1" s="25"/>
      <c r="D1" s="25"/>
      <c r="E1" s="25"/>
      <c r="F1" s="25"/>
      <c r="G1" s="25"/>
      <c r="H1" s="25"/>
      <c r="I1" s="25"/>
      <c r="J1" s="25"/>
      <c r="K1" s="25"/>
      <c r="L1" s="25"/>
      <c r="M1" s="25"/>
      <c r="N1" s="25"/>
      <c r="O1" s="25" t="s">
        <v>1</v>
      </c>
      <c r="P1" s="25"/>
      <c r="Q1" s="25"/>
      <c r="R1" s="25"/>
      <c r="S1" s="25"/>
      <c r="T1" s="25"/>
      <c r="U1" s="25"/>
      <c r="V1" s="25"/>
      <c r="W1" s="25"/>
      <c r="X1" s="25"/>
      <c r="Y1" s="25"/>
      <c r="Z1" s="25"/>
      <c r="AA1" s="25"/>
    </row>
    <row r="2" spans="1:33" x14ac:dyDescent="0.25">
      <c r="A2" s="2" t="s">
        <v>2</v>
      </c>
      <c r="B2" s="3" t="s">
        <v>3</v>
      </c>
      <c r="C2" s="4" t="s">
        <v>4</v>
      </c>
      <c r="D2" s="3" t="s">
        <v>5</v>
      </c>
      <c r="E2" s="3" t="s">
        <v>6</v>
      </c>
      <c r="F2" s="3" t="s">
        <v>7</v>
      </c>
      <c r="G2" s="3" t="s">
        <v>8</v>
      </c>
      <c r="H2" s="3" t="s">
        <v>9</v>
      </c>
      <c r="I2" s="3" t="s">
        <v>10</v>
      </c>
      <c r="J2" s="3" t="s">
        <v>11</v>
      </c>
      <c r="K2" s="3" t="s">
        <v>12</v>
      </c>
      <c r="L2" s="3" t="s">
        <v>13</v>
      </c>
      <c r="M2" s="3" t="s">
        <v>14</v>
      </c>
      <c r="N2" s="3" t="s">
        <v>15</v>
      </c>
      <c r="O2" s="3" t="s">
        <v>1</v>
      </c>
      <c r="P2" s="3" t="s">
        <v>16</v>
      </c>
      <c r="Q2" s="3" t="s">
        <v>17</v>
      </c>
      <c r="R2" s="3" t="s">
        <v>5</v>
      </c>
      <c r="S2" s="3" t="s">
        <v>6</v>
      </c>
      <c r="T2" s="3" t="s">
        <v>7</v>
      </c>
      <c r="U2" s="3" t="s">
        <v>8</v>
      </c>
      <c r="V2" s="3" t="s">
        <v>9</v>
      </c>
      <c r="W2" s="3" t="s">
        <v>10</v>
      </c>
      <c r="X2" s="3" t="s">
        <v>11</v>
      </c>
      <c r="Y2" s="3" t="s">
        <v>12</v>
      </c>
      <c r="Z2" s="3" t="s">
        <v>13</v>
      </c>
      <c r="AA2" s="3" t="s">
        <v>14</v>
      </c>
    </row>
    <row r="3" spans="1:33" x14ac:dyDescent="0.25">
      <c r="A3" s="5" t="s">
        <v>18</v>
      </c>
      <c r="B3" s="6" t="s">
        <v>19</v>
      </c>
      <c r="C3" s="7">
        <v>2009</v>
      </c>
      <c r="D3" s="8">
        <v>0</v>
      </c>
      <c r="E3" s="8">
        <v>0</v>
      </c>
      <c r="F3" s="8">
        <v>0</v>
      </c>
      <c r="G3" s="8">
        <v>0</v>
      </c>
      <c r="H3" s="8">
        <v>0</v>
      </c>
      <c r="I3" s="8">
        <v>23</v>
      </c>
      <c r="J3" s="8">
        <v>32</v>
      </c>
      <c r="K3" s="8">
        <v>83</v>
      </c>
      <c r="L3" s="8">
        <v>261</v>
      </c>
      <c r="M3" s="8">
        <v>356</v>
      </c>
      <c r="N3" s="8">
        <f>SUM(D3:M3)</f>
        <v>755</v>
      </c>
      <c r="O3" s="8">
        <f>VLOOKUP(A3,'[1]Pop Updated'!A2:P470,4,0)</f>
        <v>4713550</v>
      </c>
      <c r="P3" s="8">
        <f>VLOOKUP(A3,'[1]Pop Updated'!A2:P470,5,0)</f>
        <v>2283346</v>
      </c>
      <c r="Q3" s="8">
        <f>VLOOKUP(A3,'[1]Pop Updated'!A2:P470,6,0)</f>
        <v>2430204</v>
      </c>
      <c r="R3" s="8">
        <f>VLOOKUP(A3,'[1]Pop Updated'!A2:P470,7,0)</f>
        <v>313461.973</v>
      </c>
      <c r="S3" s="8">
        <f>VLOOKUP(A3,'[1]Pop Updated'!A2:P470,8,0)</f>
        <v>630249.62199999997</v>
      </c>
      <c r="T3" s="8">
        <f>VLOOKUP(A3,'[1]Pop Updated'!A2:P470,9,0)</f>
        <v>666388.58499999996</v>
      </c>
      <c r="U3" s="8">
        <f>VLOOKUP(A3,'[1]Pop Updated'!A2:P470,10,0)</f>
        <v>612761.47900000005</v>
      </c>
      <c r="V3" s="8">
        <f>VLOOKUP(A3,'[1]Pop Updated'!A2:P470,11,0)</f>
        <v>642363.69299999974</v>
      </c>
      <c r="W3" s="8">
        <f>VLOOKUP(A3,'[1]Pop Updated'!A2:P470,12,0)</f>
        <v>677823.44000000006</v>
      </c>
      <c r="X3" s="8">
        <f>VLOOKUP(A3,'[1]Pop Updated'!A2:P470,13,0)</f>
        <v>534879.98899999994</v>
      </c>
      <c r="Y3" s="8">
        <f>VLOOKUP(A3,'[1]Pop Updated'!A2:P470,14,0)</f>
        <v>341648.00099999993</v>
      </c>
      <c r="Z3" s="8">
        <f>VLOOKUP(A3,'[1]Pop Updated'!A2:P470,15,0)</f>
        <v>217111.67900000003</v>
      </c>
      <c r="AA3" s="8">
        <f>VLOOKUP(A3,'[1]Pop Updated'!A2:P470,16,0)</f>
        <v>77806.246000000014</v>
      </c>
    </row>
    <row r="4" spans="1:33" x14ac:dyDescent="0.25">
      <c r="A4" s="5" t="s">
        <v>20</v>
      </c>
      <c r="B4" s="6" t="s">
        <v>19</v>
      </c>
      <c r="C4" s="7">
        <v>2010</v>
      </c>
      <c r="D4" s="8">
        <v>0</v>
      </c>
      <c r="E4" s="8">
        <v>0</v>
      </c>
      <c r="F4" s="8">
        <v>0</v>
      </c>
      <c r="G4" s="8">
        <v>0</v>
      </c>
      <c r="H4" s="8">
        <v>0</v>
      </c>
      <c r="I4" s="8">
        <v>10</v>
      </c>
      <c r="J4" s="8">
        <v>45</v>
      </c>
      <c r="K4" s="8">
        <v>143</v>
      </c>
      <c r="L4" s="8">
        <v>263</v>
      </c>
      <c r="M4" s="8">
        <v>348</v>
      </c>
      <c r="N4" s="8">
        <f t="shared" ref="N4:N67" si="0">SUM(D4:M4)</f>
        <v>809</v>
      </c>
      <c r="O4" s="8">
        <f>VLOOKUP(A4,'[1]Pop Updated'!A3:P471,4,0)</f>
        <v>4862140</v>
      </c>
      <c r="P4" s="8">
        <f>VLOOKUP(A4,'[1]Pop Updated'!A3:P471,5,0)</f>
        <v>2359069</v>
      </c>
      <c r="Q4" s="8">
        <f>VLOOKUP(A4,'[1]Pop Updated'!A3:P471,6,0)</f>
        <v>2503071</v>
      </c>
      <c r="R4" s="8">
        <f>VLOOKUP(A4,'[1]Pop Updated'!A3:P471,7,0)</f>
        <v>312439.16500000004</v>
      </c>
      <c r="S4" s="8">
        <f>VLOOKUP(A4,'[1]Pop Updated'!A3:P471,8,0)</f>
        <v>648489.679</v>
      </c>
      <c r="T4" s="8">
        <f>VLOOKUP(A4,'[1]Pop Updated'!A3:P471,9,0)</f>
        <v>693474.40100000007</v>
      </c>
      <c r="U4" s="8">
        <f>VLOOKUP(A4,'[1]Pop Updated'!A3:P471,10,0)</f>
        <v>617886.18599999999</v>
      </c>
      <c r="V4" s="8">
        <f>VLOOKUP(A4,'[1]Pop Updated'!A3:P471,11,0)</f>
        <v>653877.49399999995</v>
      </c>
      <c r="W4" s="8">
        <f>VLOOKUP(A4,'[1]Pop Updated'!A3:P471,12,0)</f>
        <v>706558.67400000012</v>
      </c>
      <c r="X4" s="8">
        <f>VLOOKUP(A4,'[1]Pop Updated'!A3:P471,13,0)</f>
        <v>574930.12699999986</v>
      </c>
      <c r="Y4" s="8">
        <f>VLOOKUP(A4,'[1]Pop Updated'!A3:P471,14,0)</f>
        <v>366249.07199999993</v>
      </c>
      <c r="Z4" s="8">
        <f>VLOOKUP(A4,'[1]Pop Updated'!A3:P471,15,0)</f>
        <v>214827.42199999999</v>
      </c>
      <c r="AA4" s="8">
        <f>VLOOKUP(A4,'[1]Pop Updated'!A3:P471,16,0)</f>
        <v>76841.017000000022</v>
      </c>
    </row>
    <row r="5" spans="1:33" x14ac:dyDescent="0.25">
      <c r="A5" s="5" t="s">
        <v>21</v>
      </c>
      <c r="B5" s="6" t="s">
        <v>19</v>
      </c>
      <c r="C5" s="7">
        <v>2011</v>
      </c>
      <c r="D5" s="8">
        <v>0</v>
      </c>
      <c r="E5" s="8">
        <v>0</v>
      </c>
      <c r="F5" s="8">
        <v>0</v>
      </c>
      <c r="G5" s="8">
        <v>0</v>
      </c>
      <c r="H5" s="8">
        <v>0</v>
      </c>
      <c r="I5" s="8">
        <v>0</v>
      </c>
      <c r="J5" s="8">
        <v>20</v>
      </c>
      <c r="K5" s="8">
        <v>116</v>
      </c>
      <c r="L5" s="8">
        <v>292</v>
      </c>
      <c r="M5" s="8">
        <v>348</v>
      </c>
      <c r="N5" s="8">
        <f t="shared" si="0"/>
        <v>776</v>
      </c>
      <c r="O5" s="8">
        <f>VLOOKUP(A5,'[1]Pop Updated'!A4:P472,4,0)</f>
        <v>5081072</v>
      </c>
      <c r="P5" s="8">
        <f>VLOOKUP(A5,'[1]Pop Updated'!A4:P472,5,0)</f>
        <v>2469428</v>
      </c>
      <c r="Q5" s="8">
        <f>VLOOKUP(A5,'[1]Pop Updated'!A4:P472,6,0)</f>
        <v>2611644</v>
      </c>
      <c r="R5" s="8">
        <f>VLOOKUP(A5,'[1]Pop Updated'!A4:P472,7,0)</f>
        <v>322372.92199999996</v>
      </c>
      <c r="S5" s="8">
        <f>VLOOKUP(A5,'[1]Pop Updated'!A4:P472,8,0)</f>
        <v>666087.80399999989</v>
      </c>
      <c r="T5" s="8">
        <f>VLOOKUP(A5,'[1]Pop Updated'!A4:P472,9,0)</f>
        <v>729370.755</v>
      </c>
      <c r="U5" s="8">
        <f>VLOOKUP(A5,'[1]Pop Updated'!A4:P472,10,0)</f>
        <v>642169.58399999992</v>
      </c>
      <c r="V5" s="8">
        <f>VLOOKUP(A5,'[1]Pop Updated'!A4:P472,11,0)</f>
        <v>666641.69099999999</v>
      </c>
      <c r="W5" s="8">
        <f>VLOOKUP(A5,'[1]Pop Updated'!A4:P472,12,0)</f>
        <v>738126.62400000007</v>
      </c>
      <c r="X5" s="8">
        <f>VLOOKUP(A5,'[1]Pop Updated'!A4:P472,13,0)</f>
        <v>617657.35000000009</v>
      </c>
      <c r="Y5" s="8">
        <f>VLOOKUP(A5,'[1]Pop Updated'!A4:P472,14,0)</f>
        <v>390500.00599999994</v>
      </c>
      <c r="Z5" s="8">
        <f>VLOOKUP(A5,'[1]Pop Updated'!A4:P472,15,0)</f>
        <v>226963.753</v>
      </c>
      <c r="AA5" s="8">
        <f>VLOOKUP(A5,'[1]Pop Updated'!A4:P472,16,0)</f>
        <v>81442.062000000005</v>
      </c>
    </row>
    <row r="6" spans="1:33" x14ac:dyDescent="0.25">
      <c r="A6" s="5" t="s">
        <v>22</v>
      </c>
      <c r="B6" s="6" t="s">
        <v>19</v>
      </c>
      <c r="C6" s="7">
        <v>2012</v>
      </c>
      <c r="D6" s="8">
        <v>0</v>
      </c>
      <c r="E6" s="8">
        <v>0</v>
      </c>
      <c r="F6" s="8">
        <v>0</v>
      </c>
      <c r="G6" s="8">
        <v>0</v>
      </c>
      <c r="H6" s="8">
        <v>0</v>
      </c>
      <c r="I6" s="8">
        <v>0</v>
      </c>
      <c r="J6" s="8">
        <v>25</v>
      </c>
      <c r="K6" s="8">
        <v>108</v>
      </c>
      <c r="L6" s="8">
        <v>270</v>
      </c>
      <c r="M6" s="8">
        <v>358</v>
      </c>
      <c r="N6" s="8">
        <f t="shared" si="0"/>
        <v>761</v>
      </c>
      <c r="O6" s="8">
        <f>VLOOKUP(A6,'[1]Pop Updated'!A5:P473,4,0)</f>
        <v>4866478</v>
      </c>
      <c r="P6" s="8">
        <f>VLOOKUP(A6,'[1]Pop Updated'!A5:P473,5,0)</f>
        <v>2363464</v>
      </c>
      <c r="Q6" s="8">
        <f>VLOOKUP(A6,'[1]Pop Updated'!A5:P473,6,0)</f>
        <v>2503014</v>
      </c>
      <c r="R6" s="8">
        <f>VLOOKUP(A6,'[1]Pop Updated'!A5:P473,7,0)</f>
        <v>309366.06999999995</v>
      </c>
      <c r="S6" s="8">
        <f>VLOOKUP(A6,'[1]Pop Updated'!A5:P473,8,0)</f>
        <v>637460.32199999993</v>
      </c>
      <c r="T6" s="8">
        <f>VLOOKUP(A6,'[1]Pop Updated'!A5:P473,9,0)</f>
        <v>687206.42800000007</v>
      </c>
      <c r="U6" s="8">
        <f>VLOOKUP(A6,'[1]Pop Updated'!A5:P473,10,0)</f>
        <v>614914.9589999998</v>
      </c>
      <c r="V6" s="8">
        <f>VLOOKUP(A6,'[1]Pop Updated'!A5:P473,11,0)</f>
        <v>629224.65299999993</v>
      </c>
      <c r="W6" s="8">
        <f>VLOOKUP(A6,'[1]Pop Updated'!A5:P473,12,0)</f>
        <v>702691.35899999994</v>
      </c>
      <c r="X6" s="8">
        <f>VLOOKUP(A6,'[1]Pop Updated'!A5:P473,13,0)</f>
        <v>604314.23499999999</v>
      </c>
      <c r="Y6" s="8">
        <f>VLOOKUP(A6,'[1]Pop Updated'!A5:P473,14,0)</f>
        <v>384670.60800000001</v>
      </c>
      <c r="Z6" s="8">
        <f>VLOOKUP(A6,'[1]Pop Updated'!A5:P473,15,0)</f>
        <v>216927.48</v>
      </c>
      <c r="AA6" s="8">
        <f>VLOOKUP(A6,'[1]Pop Updated'!A5:P473,16,0)</f>
        <v>79572.686999999991</v>
      </c>
      <c r="AC6" s="1"/>
      <c r="AD6" s="22" t="s">
        <v>556</v>
      </c>
      <c r="AE6" s="13"/>
      <c r="AF6" s="13"/>
      <c r="AG6" s="14"/>
    </row>
    <row r="7" spans="1:33" x14ac:dyDescent="0.25">
      <c r="A7" s="5" t="s">
        <v>23</v>
      </c>
      <c r="B7" s="6" t="s">
        <v>19</v>
      </c>
      <c r="C7" s="7">
        <v>2013</v>
      </c>
      <c r="D7" s="8">
        <v>0</v>
      </c>
      <c r="E7" s="8">
        <v>0</v>
      </c>
      <c r="F7" s="8">
        <v>0</v>
      </c>
      <c r="G7" s="8">
        <v>0</v>
      </c>
      <c r="H7" s="8">
        <v>0</v>
      </c>
      <c r="I7" s="8">
        <v>10</v>
      </c>
      <c r="J7" s="8">
        <v>84</v>
      </c>
      <c r="K7" s="8">
        <v>103</v>
      </c>
      <c r="L7" s="8">
        <v>283</v>
      </c>
      <c r="M7" s="8">
        <v>381</v>
      </c>
      <c r="N7" s="8">
        <f t="shared" si="0"/>
        <v>861</v>
      </c>
      <c r="O7" s="8">
        <f>VLOOKUP(A7,'[1]Pop Updated'!A6:P474,4,0)</f>
        <v>4876320</v>
      </c>
      <c r="P7" s="8">
        <f>VLOOKUP(A7,'[1]Pop Updated'!A6:P474,5,0)</f>
        <v>2366371</v>
      </c>
      <c r="Q7" s="8">
        <f>VLOOKUP(A7,'[1]Pop Updated'!A6:P474,6,0)</f>
        <v>2509949</v>
      </c>
      <c r="R7" s="8">
        <f>VLOOKUP(A7,'[1]Pop Updated'!A6:P474,7,0)</f>
        <v>304011.80099999998</v>
      </c>
      <c r="S7" s="8">
        <f>VLOOKUP(A7,'[1]Pop Updated'!A6:P474,8,0)</f>
        <v>633387.60300000012</v>
      </c>
      <c r="T7" s="8">
        <f>VLOOKUP(A7,'[1]Pop Updated'!A6:P474,9,0)</f>
        <v>693259.45100000012</v>
      </c>
      <c r="U7" s="8">
        <f>VLOOKUP(A7,'[1]Pop Updated'!A6:P474,10,0)</f>
        <v>619138.674</v>
      </c>
      <c r="V7" s="8">
        <f>VLOOKUP(A7,'[1]Pop Updated'!A6:P474,11,0)</f>
        <v>620929.52</v>
      </c>
      <c r="W7" s="8">
        <f>VLOOKUP(A7,'[1]Pop Updated'!A6:P474,12,0)</f>
        <v>692805.71200000006</v>
      </c>
      <c r="X7" s="8">
        <f>VLOOKUP(A7,'[1]Pop Updated'!A6:P474,13,0)</f>
        <v>615748.66900000011</v>
      </c>
      <c r="Y7" s="8">
        <f>VLOOKUP(A7,'[1]Pop Updated'!A6:P474,14,0)</f>
        <v>396294.592</v>
      </c>
      <c r="Z7" s="8">
        <f>VLOOKUP(A7,'[1]Pop Updated'!A6:P474,15,0)</f>
        <v>220396.19700000004</v>
      </c>
      <c r="AA7" s="8">
        <f>VLOOKUP(A7,'[1]Pop Updated'!A6:P474,16,0)</f>
        <v>82020.394</v>
      </c>
      <c r="AC7" s="15" t="s">
        <v>543</v>
      </c>
      <c r="AF7" s="9" t="s">
        <v>544</v>
      </c>
      <c r="AG7" s="16"/>
    </row>
    <row r="8" spans="1:33" x14ac:dyDescent="0.25">
      <c r="A8" s="5" t="s">
        <v>24</v>
      </c>
      <c r="B8" s="6" t="s">
        <v>19</v>
      </c>
      <c r="C8" s="7">
        <v>2014</v>
      </c>
      <c r="D8" s="8">
        <v>0</v>
      </c>
      <c r="E8" s="8">
        <v>0</v>
      </c>
      <c r="F8" s="8">
        <v>0</v>
      </c>
      <c r="G8" s="8">
        <v>0</v>
      </c>
      <c r="H8" s="8">
        <v>15</v>
      </c>
      <c r="I8" s="8">
        <v>41</v>
      </c>
      <c r="J8" s="8">
        <v>58</v>
      </c>
      <c r="K8" s="8">
        <v>167</v>
      </c>
      <c r="L8" s="8">
        <v>261</v>
      </c>
      <c r="M8" s="8">
        <v>345</v>
      </c>
      <c r="N8" s="8">
        <f t="shared" si="0"/>
        <v>887</v>
      </c>
      <c r="O8" s="8">
        <f>VLOOKUP(A8,'[1]Pop Updated'!A7:P475,4,0)</f>
        <v>4622427</v>
      </c>
      <c r="P8" s="8">
        <f>VLOOKUP(A8,'[1]Pop Updated'!A7:P475,5,0)</f>
        <v>2241299</v>
      </c>
      <c r="Q8" s="8">
        <f>VLOOKUP(A8,'[1]Pop Updated'!A7:P475,6,0)</f>
        <v>2381128</v>
      </c>
      <c r="R8" s="8">
        <f>VLOOKUP(A8,'[1]Pop Updated'!A7:P475,7,0)</f>
        <v>287832.99799999996</v>
      </c>
      <c r="S8" s="8">
        <f>VLOOKUP(A8,'[1]Pop Updated'!A7:P475,8,0)</f>
        <v>600198.505</v>
      </c>
      <c r="T8" s="8">
        <f>VLOOKUP(A8,'[1]Pop Updated'!A7:P475,9,0)</f>
        <v>649803.18599999999</v>
      </c>
      <c r="U8" s="8">
        <f>VLOOKUP(A8,'[1]Pop Updated'!A7:P475,10,0)</f>
        <v>596994.65499999991</v>
      </c>
      <c r="V8" s="8">
        <f>VLOOKUP(A8,'[1]Pop Updated'!A7:P475,11,0)</f>
        <v>587552.53699999989</v>
      </c>
      <c r="W8" s="8">
        <f>VLOOKUP(A8,'[1]Pop Updated'!A7:P475,12,0)</f>
        <v>647491.15800000005</v>
      </c>
      <c r="X8" s="8">
        <f>VLOOKUP(A8,'[1]Pop Updated'!A7:P475,13,0)</f>
        <v>587083.99699999997</v>
      </c>
      <c r="Y8" s="8">
        <f>VLOOKUP(A8,'[1]Pop Updated'!A7:P475,14,0)</f>
        <v>380790.53500000003</v>
      </c>
      <c r="Z8" s="8">
        <f>VLOOKUP(A8,'[1]Pop Updated'!A7:P475,15,0)</f>
        <v>206634.05300000001</v>
      </c>
      <c r="AA8" s="8">
        <f>VLOOKUP(A8,'[1]Pop Updated'!A7:P475,16,0)</f>
        <v>77027.34</v>
      </c>
      <c r="AC8" s="17" t="s">
        <v>541</v>
      </c>
      <c r="AD8">
        <f>_xlfn.VAR.S(I3:I461)</f>
        <v>1727.3160373319636</v>
      </c>
      <c r="AF8" t="s">
        <v>545</v>
      </c>
      <c r="AG8" s="16">
        <f>_xlfn.VAR.S(M3:M461)</f>
        <v>303916.06250535155</v>
      </c>
    </row>
    <row r="9" spans="1:33" x14ac:dyDescent="0.25">
      <c r="A9" s="5" t="s">
        <v>25</v>
      </c>
      <c r="B9" s="6" t="s">
        <v>19</v>
      </c>
      <c r="C9" s="7">
        <v>2015</v>
      </c>
      <c r="D9" s="8">
        <v>0</v>
      </c>
      <c r="E9" s="8">
        <v>0</v>
      </c>
      <c r="F9" s="8">
        <v>0</v>
      </c>
      <c r="G9" s="8">
        <v>0</v>
      </c>
      <c r="H9" s="8">
        <v>0</v>
      </c>
      <c r="I9" s="8">
        <v>0</v>
      </c>
      <c r="J9" s="8">
        <v>102</v>
      </c>
      <c r="K9" s="8">
        <v>186</v>
      </c>
      <c r="L9" s="8">
        <v>308</v>
      </c>
      <c r="M9" s="8">
        <v>381</v>
      </c>
      <c r="N9" s="8">
        <f t="shared" si="0"/>
        <v>977</v>
      </c>
      <c r="O9" s="8">
        <f>VLOOKUP(A9,'[1]Pop Updated'!A8:P476,4,0)</f>
        <v>4727058</v>
      </c>
      <c r="P9" s="8">
        <f>VLOOKUP(A9,'[1]Pop Updated'!A8:P476,5,0)</f>
        <v>2293421</v>
      </c>
      <c r="Q9" s="8">
        <f>VLOOKUP(A9,'[1]Pop Updated'!A8:P476,6,0)</f>
        <v>2433637</v>
      </c>
      <c r="R9" s="8">
        <f>VLOOKUP(A9,'[1]Pop Updated'!A8:P476,7,0)</f>
        <v>289513.79299999995</v>
      </c>
      <c r="S9" s="8">
        <f>VLOOKUP(A9,'[1]Pop Updated'!A8:P476,8,0)</f>
        <v>610789.65299999993</v>
      </c>
      <c r="T9" s="8">
        <f>VLOOKUP(A9,'[1]Pop Updated'!A8:P476,9,0)</f>
        <v>652929.81400000001</v>
      </c>
      <c r="U9" s="8">
        <f>VLOOKUP(A9,'[1]Pop Updated'!A8:P476,10,0)</f>
        <v>610978.24200000009</v>
      </c>
      <c r="V9" s="8">
        <f>VLOOKUP(A9,'[1]Pop Updated'!A8:P476,11,0)</f>
        <v>595044.54899999988</v>
      </c>
      <c r="W9" s="8">
        <f>VLOOKUP(A9,'[1]Pop Updated'!A8:P476,12,0)</f>
        <v>652442.83699999994</v>
      </c>
      <c r="X9" s="8">
        <f>VLOOKUP(A9,'[1]Pop Updated'!A8:P476,13,0)</f>
        <v>610374.50699999998</v>
      </c>
      <c r="Y9" s="8">
        <f>VLOOKUP(A9,'[1]Pop Updated'!A8:P476,14,0)</f>
        <v>408052.1669999999</v>
      </c>
      <c r="Z9" s="8">
        <f>VLOOKUP(A9,'[1]Pop Updated'!A8:P476,15,0)</f>
        <v>216651.454</v>
      </c>
      <c r="AA9" s="8">
        <f>VLOOKUP(A9,'[1]Pop Updated'!A8:P476,16,0)</f>
        <v>80089.16</v>
      </c>
      <c r="AC9" s="17" t="s">
        <v>546</v>
      </c>
      <c r="AD9">
        <f>_xlfn.STDEV.S(I3:I461)</f>
        <v>41.560991775124464</v>
      </c>
      <c r="AF9" t="s">
        <v>546</v>
      </c>
      <c r="AG9" s="16">
        <f>_xlfn.STDEV.S(M3:M461)</f>
        <v>551.28582650504586</v>
      </c>
    </row>
    <row r="10" spans="1:33" x14ac:dyDescent="0.25">
      <c r="A10" s="5" t="s">
        <v>26</v>
      </c>
      <c r="B10" s="6" t="s">
        <v>19</v>
      </c>
      <c r="C10" s="7">
        <v>2016</v>
      </c>
      <c r="D10" s="8">
        <v>0</v>
      </c>
      <c r="E10" s="8">
        <v>0</v>
      </c>
      <c r="F10" s="8">
        <v>0</v>
      </c>
      <c r="G10" s="8">
        <v>0</v>
      </c>
      <c r="H10" s="8">
        <v>0</v>
      </c>
      <c r="I10" s="8">
        <v>12</v>
      </c>
      <c r="J10" s="8">
        <v>106</v>
      </c>
      <c r="K10" s="8">
        <v>191</v>
      </c>
      <c r="L10" s="8">
        <v>277</v>
      </c>
      <c r="M10" s="8">
        <v>289</v>
      </c>
      <c r="N10" s="8">
        <f t="shared" si="0"/>
        <v>875</v>
      </c>
      <c r="O10" s="8">
        <f>VLOOKUP(A10,'[1]Pop Updated'!A9:P477,4,0)</f>
        <v>4939554</v>
      </c>
      <c r="P10" s="8">
        <f>VLOOKUP(A10,'[1]Pop Updated'!A9:P477,5,0)</f>
        <v>2402820</v>
      </c>
      <c r="Q10" s="8">
        <f>VLOOKUP(A10,'[1]Pop Updated'!A9:P477,6,0)</f>
        <v>2536734</v>
      </c>
      <c r="R10" s="8">
        <f>VLOOKUP(A10,'[1]Pop Updated'!A9:P477,7,0)</f>
        <v>297332.55400000006</v>
      </c>
      <c r="S10" s="8">
        <f>VLOOKUP(A10,'[1]Pop Updated'!A9:P477,8,0)</f>
        <v>631756.43699999992</v>
      </c>
      <c r="T10" s="8">
        <f>VLOOKUP(A10,'[1]Pop Updated'!A9:P477,9,0)</f>
        <v>673997.75900000008</v>
      </c>
      <c r="U10" s="8">
        <f>VLOOKUP(A10,'[1]Pop Updated'!A9:P477,10,0)</f>
        <v>635795.73700000008</v>
      </c>
      <c r="V10" s="8">
        <f>VLOOKUP(A10,'[1]Pop Updated'!A9:P477,11,0)</f>
        <v>619383.34</v>
      </c>
      <c r="W10" s="8">
        <f>VLOOKUP(A10,'[1]Pop Updated'!A9:P477,12,0)</f>
        <v>670538.91999999993</v>
      </c>
      <c r="X10" s="8">
        <f>VLOOKUP(A10,'[1]Pop Updated'!A9:P477,13,0)</f>
        <v>644270.0610000001</v>
      </c>
      <c r="Y10" s="8">
        <f>VLOOKUP(A10,'[1]Pop Updated'!A9:P477,14,0)</f>
        <v>447754.11100000003</v>
      </c>
      <c r="Z10" s="8">
        <f>VLOOKUP(A10,'[1]Pop Updated'!A9:P477,15,0)</f>
        <v>232425.34900000005</v>
      </c>
      <c r="AA10" s="8">
        <f>VLOOKUP(A10,'[1]Pop Updated'!A9:P477,16,0)</f>
        <v>85788.299999999988</v>
      </c>
      <c r="AC10" s="17" t="s">
        <v>547</v>
      </c>
      <c r="AD10" s="18">
        <f>AVERAGE(I3:I461)</f>
        <v>16.947712418300654</v>
      </c>
      <c r="AF10" t="s">
        <v>547</v>
      </c>
      <c r="AG10" s="19">
        <f>AVERAGE(M3:M461)</f>
        <v>463.48366013071893</v>
      </c>
    </row>
    <row r="11" spans="1:33" x14ac:dyDescent="0.25">
      <c r="A11" s="5" t="s">
        <v>27</v>
      </c>
      <c r="B11" s="6" t="s">
        <v>19</v>
      </c>
      <c r="C11" s="7">
        <v>2017</v>
      </c>
      <c r="D11" s="8">
        <v>0</v>
      </c>
      <c r="E11" s="8">
        <v>0</v>
      </c>
      <c r="F11" s="8">
        <v>0</v>
      </c>
      <c r="G11" s="8">
        <v>0</v>
      </c>
      <c r="H11" s="8">
        <v>0</v>
      </c>
      <c r="I11" s="8">
        <v>10</v>
      </c>
      <c r="J11" s="8">
        <v>94</v>
      </c>
      <c r="K11" s="8">
        <v>227</v>
      </c>
      <c r="L11" s="8">
        <v>338</v>
      </c>
      <c r="M11" s="8">
        <v>375</v>
      </c>
      <c r="N11" s="8">
        <f t="shared" si="0"/>
        <v>1044</v>
      </c>
      <c r="O11" s="8">
        <f>VLOOKUP(A11,'[1]Pop Updated'!A10:P478,4,0)</f>
        <v>4761712</v>
      </c>
      <c r="P11" s="8">
        <f>VLOOKUP(A11,'[1]Pop Updated'!A10:P478,5,0)</f>
        <v>2309733</v>
      </c>
      <c r="Q11" s="8">
        <f>VLOOKUP(A11,'[1]Pop Updated'!A10:P478,6,0)</f>
        <v>2451979</v>
      </c>
      <c r="R11" s="8">
        <f>VLOOKUP(A11,'[1]Pop Updated'!A10:P478,7,0)</f>
        <v>285582</v>
      </c>
      <c r="S11" s="8">
        <f>VLOOKUP(A11,'[1]Pop Updated'!A10:P478,8,0)</f>
        <v>604603</v>
      </c>
      <c r="T11" s="8">
        <f>VLOOKUP(A11,'[1]Pop Updated'!A10:P478,9,0)</f>
        <v>650293</v>
      </c>
      <c r="U11" s="8">
        <f>VLOOKUP(A11,'[1]Pop Updated'!A10:P478,10,0)</f>
        <v>614519</v>
      </c>
      <c r="V11" s="8">
        <f>VLOOKUP(A11,'[1]Pop Updated'!A10:P478,11,0)</f>
        <v>590164</v>
      </c>
      <c r="W11" s="8">
        <f>VLOOKUP(A11,'[1]Pop Updated'!A10:P478,12,0)</f>
        <v>637686</v>
      </c>
      <c r="X11" s="8">
        <f>VLOOKUP(A11,'[1]Pop Updated'!A10:P478,13,0)</f>
        <v>627460</v>
      </c>
      <c r="Y11" s="8">
        <f>VLOOKUP(A11,'[1]Pop Updated'!A10:P478,14,0)</f>
        <v>443258</v>
      </c>
      <c r="Z11" s="8">
        <f>VLOOKUP(A11,'[1]Pop Updated'!A10:P478,15,0)</f>
        <v>225993</v>
      </c>
      <c r="AA11" s="8">
        <f>VLOOKUP(A11,'[1]Pop Updated'!A10:P478,16,0)</f>
        <v>82154</v>
      </c>
      <c r="AC11" s="17"/>
      <c r="AG11" s="16"/>
    </row>
    <row r="12" spans="1:33" x14ac:dyDescent="0.25">
      <c r="A12" s="5" t="s">
        <v>28</v>
      </c>
      <c r="B12" s="6" t="s">
        <v>29</v>
      </c>
      <c r="C12" s="7">
        <v>2009</v>
      </c>
      <c r="D12" s="8">
        <v>0</v>
      </c>
      <c r="E12" s="8">
        <v>0</v>
      </c>
      <c r="F12" s="8">
        <v>0</v>
      </c>
      <c r="G12" s="8">
        <v>0</v>
      </c>
      <c r="H12" s="8">
        <v>0</v>
      </c>
      <c r="I12" s="8">
        <v>0</v>
      </c>
      <c r="J12" s="8">
        <v>0</v>
      </c>
      <c r="K12" s="8">
        <v>0</v>
      </c>
      <c r="L12" s="8">
        <v>0</v>
      </c>
      <c r="M12" s="8">
        <v>0</v>
      </c>
      <c r="N12" s="8">
        <f t="shared" si="0"/>
        <v>0</v>
      </c>
      <c r="O12" s="8">
        <f>VLOOKUP(A12,'[1]Pop Updated'!A11:P479,4,0)</f>
        <v>734628</v>
      </c>
      <c r="P12" s="8">
        <f>VLOOKUP(A12,'[1]Pop Updated'!A11:P479,5,0)</f>
        <v>380526</v>
      </c>
      <c r="Q12" s="8">
        <f>VLOOKUP(A12,'[1]Pop Updated'!A11:P479,6,0)</f>
        <v>354102</v>
      </c>
      <c r="R12" s="8">
        <f>VLOOKUP(A12,'[1]Pop Updated'!A11:P479,7,0)</f>
        <v>55508.075000000004</v>
      </c>
      <c r="S12" s="8">
        <f>VLOOKUP(A12,'[1]Pop Updated'!A11:P479,8,0)</f>
        <v>105685.9</v>
      </c>
      <c r="T12" s="8">
        <f>VLOOKUP(A12,'[1]Pop Updated'!A11:P479,9,0)</f>
        <v>121296.25200000001</v>
      </c>
      <c r="U12" s="8">
        <f>VLOOKUP(A12,'[1]Pop Updated'!A11:P479,10,0)</f>
        <v>102702.401</v>
      </c>
      <c r="V12" s="8">
        <f>VLOOKUP(A12,'[1]Pop Updated'!A11:P479,11,0)</f>
        <v>102961.637</v>
      </c>
      <c r="W12" s="8">
        <f>VLOOKUP(A12,'[1]Pop Updated'!A11:P479,12,0)</f>
        <v>114657.09499999999</v>
      </c>
      <c r="X12" s="8">
        <f>VLOOKUP(A12,'[1]Pop Updated'!A11:P479,13,0)</f>
        <v>77422.601999999999</v>
      </c>
      <c r="Y12" s="8">
        <f>VLOOKUP(A12,'[1]Pop Updated'!A11:P479,14,0)</f>
        <v>33475.445999999996</v>
      </c>
      <c r="Z12" s="8">
        <f>VLOOKUP(A12,'[1]Pop Updated'!A11:P479,15,0)</f>
        <v>16093.718000000001</v>
      </c>
      <c r="AA12" s="8">
        <f>VLOOKUP(A12,'[1]Pop Updated'!A11:P479,16,0)</f>
        <v>5240.0789999999997</v>
      </c>
      <c r="AC12" s="17" t="s">
        <v>548</v>
      </c>
      <c r="AD12">
        <f>QUARTILE(I3:I461,1)</f>
        <v>0</v>
      </c>
      <c r="AF12" t="s">
        <v>548</v>
      </c>
      <c r="AG12" s="16">
        <f>QUARTILE(M3:M461,1)</f>
        <v>107</v>
      </c>
    </row>
    <row r="13" spans="1:33" x14ac:dyDescent="0.25">
      <c r="A13" s="5" t="s">
        <v>30</v>
      </c>
      <c r="B13" s="6" t="s">
        <v>29</v>
      </c>
      <c r="C13" s="7">
        <v>2010</v>
      </c>
      <c r="D13" s="8">
        <v>0</v>
      </c>
      <c r="E13" s="8">
        <v>0</v>
      </c>
      <c r="F13" s="8">
        <v>0</v>
      </c>
      <c r="G13" s="8">
        <v>0</v>
      </c>
      <c r="H13" s="8">
        <v>0</v>
      </c>
      <c r="I13" s="8">
        <v>0</v>
      </c>
      <c r="J13" s="8">
        <v>0</v>
      </c>
      <c r="K13" s="8">
        <v>0</v>
      </c>
      <c r="L13" s="8">
        <v>0</v>
      </c>
      <c r="M13" s="8">
        <v>0</v>
      </c>
      <c r="N13" s="8">
        <f t="shared" si="0"/>
        <v>0</v>
      </c>
      <c r="O13" s="8">
        <f>VLOOKUP(A13,'[1]Pop Updated'!A12:P480,4,0)</f>
        <v>702506</v>
      </c>
      <c r="P13" s="8">
        <f>VLOOKUP(A13,'[1]Pop Updated'!A12:P480,5,0)</f>
        <v>363551</v>
      </c>
      <c r="Q13" s="8">
        <f>VLOOKUP(A13,'[1]Pop Updated'!A12:P480,6,0)</f>
        <v>338955</v>
      </c>
      <c r="R13" s="8">
        <f>VLOOKUP(A13,'[1]Pop Updated'!A12:P480,7,0)</f>
        <v>52137.324000000001</v>
      </c>
      <c r="S13" s="8">
        <f>VLOOKUP(A13,'[1]Pop Updated'!A12:P480,8,0)</f>
        <v>102332.07699999999</v>
      </c>
      <c r="T13" s="8">
        <f>VLOOKUP(A13,'[1]Pop Updated'!A12:P480,9,0)</f>
        <v>110410.98300000001</v>
      </c>
      <c r="U13" s="8">
        <f>VLOOKUP(A13,'[1]Pop Updated'!A12:P480,10,0)</f>
        <v>94661.168999999994</v>
      </c>
      <c r="V13" s="8">
        <f>VLOOKUP(A13,'[1]Pop Updated'!A12:P480,11,0)</f>
        <v>97170.112000000008</v>
      </c>
      <c r="W13" s="8">
        <f>VLOOKUP(A13,'[1]Pop Updated'!A12:P480,12,0)</f>
        <v>111612.61600000001</v>
      </c>
      <c r="X13" s="8">
        <f>VLOOKUP(A13,'[1]Pop Updated'!A12:P480,13,0)</f>
        <v>80035.558999999994</v>
      </c>
      <c r="Y13" s="8">
        <f>VLOOKUP(A13,'[1]Pop Updated'!A12:P480,14,0)</f>
        <v>33808.064999999995</v>
      </c>
      <c r="Z13" s="8">
        <f>VLOOKUP(A13,'[1]Pop Updated'!A12:P480,15,0)</f>
        <v>15441.695</v>
      </c>
      <c r="AA13" s="8">
        <f>VLOOKUP(A13,'[1]Pop Updated'!A12:P480,16,0)</f>
        <v>5010.1500000000005</v>
      </c>
      <c r="AC13" s="17" t="s">
        <v>549</v>
      </c>
      <c r="AD13">
        <f>QUARTILE(I3:I461,3)</f>
        <v>12</v>
      </c>
      <c r="AF13" t="s">
        <v>549</v>
      </c>
      <c r="AG13" s="16">
        <f>QUARTILE(M3:M461,3)</f>
        <v>569.5</v>
      </c>
    </row>
    <row r="14" spans="1:33" x14ac:dyDescent="0.25">
      <c r="A14" s="5" t="s">
        <v>31</v>
      </c>
      <c r="B14" s="6" t="s">
        <v>29</v>
      </c>
      <c r="C14" s="7">
        <v>2011</v>
      </c>
      <c r="D14" s="8">
        <v>0</v>
      </c>
      <c r="E14" s="8">
        <v>0</v>
      </c>
      <c r="F14" s="8">
        <v>0</v>
      </c>
      <c r="G14" s="8">
        <v>0</v>
      </c>
      <c r="H14" s="8">
        <v>0</v>
      </c>
      <c r="I14" s="8">
        <v>0</v>
      </c>
      <c r="J14" s="8">
        <v>0</v>
      </c>
      <c r="K14" s="8">
        <v>0</v>
      </c>
      <c r="L14" s="8">
        <v>0</v>
      </c>
      <c r="M14" s="8">
        <v>0</v>
      </c>
      <c r="N14" s="8">
        <f t="shared" si="0"/>
        <v>0</v>
      </c>
      <c r="O14" s="8">
        <f>VLOOKUP(A14,'[1]Pop Updated'!A13:P481,4,0)</f>
        <v>677432</v>
      </c>
      <c r="P14" s="8">
        <f>VLOOKUP(A14,'[1]Pop Updated'!A13:P481,5,0)</f>
        <v>349524</v>
      </c>
      <c r="Q14" s="8">
        <f>VLOOKUP(A14,'[1]Pop Updated'!A13:P481,6,0)</f>
        <v>327908</v>
      </c>
      <c r="R14" s="8">
        <f>VLOOKUP(A14,'[1]Pop Updated'!A13:P481,7,0)</f>
        <v>50142.040999999997</v>
      </c>
      <c r="S14" s="8">
        <f>VLOOKUP(A14,'[1]Pop Updated'!A13:P481,8,0)</f>
        <v>97168.510999999999</v>
      </c>
      <c r="T14" s="8">
        <f>VLOOKUP(A14,'[1]Pop Updated'!A13:P481,9,0)</f>
        <v>103420.133</v>
      </c>
      <c r="U14" s="8">
        <f>VLOOKUP(A14,'[1]Pop Updated'!A13:P481,10,0)</f>
        <v>94885.243999999992</v>
      </c>
      <c r="V14" s="8">
        <f>VLOOKUP(A14,'[1]Pop Updated'!A13:P481,11,0)</f>
        <v>91425.494000000006</v>
      </c>
      <c r="W14" s="8">
        <f>VLOOKUP(A14,'[1]Pop Updated'!A13:P481,12,0)</f>
        <v>106786.516</v>
      </c>
      <c r="X14" s="8">
        <f>VLOOKUP(A14,'[1]Pop Updated'!A13:P481,13,0)</f>
        <v>80478.221999999994</v>
      </c>
      <c r="Y14" s="8">
        <f>VLOOKUP(A14,'[1]Pop Updated'!A13:P481,14,0)</f>
        <v>33438.928</v>
      </c>
      <c r="Z14" s="8">
        <f>VLOOKUP(A14,'[1]Pop Updated'!A13:P481,15,0)</f>
        <v>15400.793000000001</v>
      </c>
      <c r="AA14" s="8">
        <f>VLOOKUP(A14,'[1]Pop Updated'!A13:P481,16,0)</f>
        <v>4467.2800000000007</v>
      </c>
      <c r="AC14" s="17" t="s">
        <v>550</v>
      </c>
      <c r="AD14">
        <f>AD13-AD12</f>
        <v>12</v>
      </c>
      <c r="AF14" t="s">
        <v>550</v>
      </c>
      <c r="AG14" s="16">
        <f>AG13-AG12</f>
        <v>462.5</v>
      </c>
    </row>
    <row r="15" spans="1:33" x14ac:dyDescent="0.25">
      <c r="A15" s="5" t="s">
        <v>32</v>
      </c>
      <c r="B15" s="6" t="s">
        <v>29</v>
      </c>
      <c r="C15" s="7">
        <v>2012</v>
      </c>
      <c r="D15" s="8">
        <v>0</v>
      </c>
      <c r="E15" s="8">
        <v>0</v>
      </c>
      <c r="F15" s="8">
        <v>0</v>
      </c>
      <c r="G15" s="8">
        <v>0</v>
      </c>
      <c r="H15" s="8">
        <v>0</v>
      </c>
      <c r="I15" s="8">
        <v>0</v>
      </c>
      <c r="J15" s="8">
        <v>0</v>
      </c>
      <c r="K15" s="8">
        <v>0</v>
      </c>
      <c r="L15" s="8">
        <v>0</v>
      </c>
      <c r="M15" s="8">
        <v>0</v>
      </c>
      <c r="N15" s="8">
        <f t="shared" si="0"/>
        <v>0</v>
      </c>
      <c r="O15" s="8">
        <f>VLOOKUP(A15,'[1]Pop Updated'!A14:P482,4,0)</f>
        <v>675805</v>
      </c>
      <c r="P15" s="8">
        <f>VLOOKUP(A15,'[1]Pop Updated'!A14:P482,5,0)</f>
        <v>351238</v>
      </c>
      <c r="Q15" s="8">
        <f>VLOOKUP(A15,'[1]Pop Updated'!A14:P482,6,0)</f>
        <v>324567</v>
      </c>
      <c r="R15" s="8">
        <f>VLOOKUP(A15,'[1]Pop Updated'!A14:P482,7,0)</f>
        <v>50428.642999999996</v>
      </c>
      <c r="S15" s="8">
        <f>VLOOKUP(A15,'[1]Pop Updated'!A14:P482,8,0)</f>
        <v>95879.114000000001</v>
      </c>
      <c r="T15" s="8">
        <f>VLOOKUP(A15,'[1]Pop Updated'!A14:P482,9,0)</f>
        <v>103240.91999999998</v>
      </c>
      <c r="U15" s="8">
        <f>VLOOKUP(A15,'[1]Pop Updated'!A14:P482,10,0)</f>
        <v>97754.687999999995</v>
      </c>
      <c r="V15" s="8">
        <f>VLOOKUP(A15,'[1]Pop Updated'!A14:P482,11,0)</f>
        <v>89171.320999999996</v>
      </c>
      <c r="W15" s="8">
        <f>VLOOKUP(A15,'[1]Pop Updated'!A14:P482,12,0)</f>
        <v>103836.804</v>
      </c>
      <c r="X15" s="8">
        <f>VLOOKUP(A15,'[1]Pop Updated'!A14:P482,13,0)</f>
        <v>82276.793999999994</v>
      </c>
      <c r="Y15" s="8">
        <f>VLOOKUP(A15,'[1]Pop Updated'!A14:P482,14,0)</f>
        <v>34090.460999999996</v>
      </c>
      <c r="Z15" s="8">
        <f>VLOOKUP(A15,'[1]Pop Updated'!A14:P482,15,0)</f>
        <v>14680.167999999998</v>
      </c>
      <c r="AA15" s="8">
        <f>VLOOKUP(A15,'[1]Pop Updated'!A14:P482,16,0)</f>
        <v>4485.634</v>
      </c>
      <c r="AC15" s="17" t="s">
        <v>551</v>
      </c>
      <c r="AD15">
        <f>AD12-1.5*AD14</f>
        <v>-18</v>
      </c>
      <c r="AF15" t="s">
        <v>551</v>
      </c>
      <c r="AG15" s="16">
        <f>AG12-1.5*AG14</f>
        <v>-586.75</v>
      </c>
    </row>
    <row r="16" spans="1:33" x14ac:dyDescent="0.25">
      <c r="A16" s="5" t="s">
        <v>33</v>
      </c>
      <c r="B16" s="6" t="s">
        <v>29</v>
      </c>
      <c r="C16" s="7">
        <v>2013</v>
      </c>
      <c r="D16" s="8">
        <v>0</v>
      </c>
      <c r="E16" s="8">
        <v>0</v>
      </c>
      <c r="F16" s="8">
        <v>0</v>
      </c>
      <c r="G16" s="8">
        <v>0</v>
      </c>
      <c r="H16" s="8">
        <v>0</v>
      </c>
      <c r="I16" s="8">
        <v>0</v>
      </c>
      <c r="J16" s="8">
        <v>0</v>
      </c>
      <c r="K16" s="8">
        <v>0</v>
      </c>
      <c r="L16" s="8">
        <v>0</v>
      </c>
      <c r="M16" s="8">
        <v>0</v>
      </c>
      <c r="N16" s="8">
        <f t="shared" si="0"/>
        <v>0</v>
      </c>
      <c r="O16" s="8">
        <f>VLOOKUP(A16,'[1]Pop Updated'!A15:P483,4,0)</f>
        <v>724271</v>
      </c>
      <c r="P16" s="8">
        <f>VLOOKUP(A16,'[1]Pop Updated'!A15:P483,5,0)</f>
        <v>374410</v>
      </c>
      <c r="Q16" s="8">
        <f>VLOOKUP(A16,'[1]Pop Updated'!A15:P483,6,0)</f>
        <v>349861</v>
      </c>
      <c r="R16" s="8">
        <f>VLOOKUP(A16,'[1]Pop Updated'!A15:P483,7,0)</f>
        <v>53765.154999999999</v>
      </c>
      <c r="S16" s="8">
        <f>VLOOKUP(A16,'[1]Pop Updated'!A15:P483,8,0)</f>
        <v>102126.67300000001</v>
      </c>
      <c r="T16" s="8">
        <f>VLOOKUP(A16,'[1]Pop Updated'!A15:P483,9,0)</f>
        <v>109764.30499999999</v>
      </c>
      <c r="U16" s="8">
        <f>VLOOKUP(A16,'[1]Pop Updated'!A15:P483,10,0)</f>
        <v>106829.905</v>
      </c>
      <c r="V16" s="8">
        <f>VLOOKUP(A16,'[1]Pop Updated'!A15:P483,11,0)</f>
        <v>92447.462</v>
      </c>
      <c r="W16" s="8">
        <f>VLOOKUP(A16,'[1]Pop Updated'!A15:P483,12,0)</f>
        <v>106277.849</v>
      </c>
      <c r="X16" s="8">
        <f>VLOOKUP(A16,'[1]Pop Updated'!A15:P483,13,0)</f>
        <v>89797.647999999986</v>
      </c>
      <c r="Y16" s="8">
        <f>VLOOKUP(A16,'[1]Pop Updated'!A15:P483,14,0)</f>
        <v>40322.755000000005</v>
      </c>
      <c r="Z16" s="8">
        <f>VLOOKUP(A16,'[1]Pop Updated'!A15:P483,15,0)</f>
        <v>17175.344000000001</v>
      </c>
      <c r="AA16" s="8">
        <f>VLOOKUP(A16,'[1]Pop Updated'!A15:P483,16,0)</f>
        <v>5636.7080000000005</v>
      </c>
      <c r="AC16" s="17" t="s">
        <v>552</v>
      </c>
      <c r="AD16">
        <f>AD13+1.5*AD14</f>
        <v>30</v>
      </c>
      <c r="AF16" t="s">
        <v>552</v>
      </c>
      <c r="AG16" s="16">
        <f>AG13+1.5*AG14</f>
        <v>1263.25</v>
      </c>
    </row>
    <row r="17" spans="1:33" x14ac:dyDescent="0.25">
      <c r="A17" s="5" t="s">
        <v>34</v>
      </c>
      <c r="B17" s="6" t="s">
        <v>29</v>
      </c>
      <c r="C17" s="7">
        <v>2014</v>
      </c>
      <c r="D17" s="8">
        <v>0</v>
      </c>
      <c r="E17" s="8">
        <v>0</v>
      </c>
      <c r="F17" s="8">
        <v>0</v>
      </c>
      <c r="G17" s="8">
        <v>0</v>
      </c>
      <c r="H17" s="8">
        <v>0</v>
      </c>
      <c r="I17" s="8">
        <v>0</v>
      </c>
      <c r="J17" s="8">
        <v>0</v>
      </c>
      <c r="K17" s="8">
        <v>0</v>
      </c>
      <c r="L17" s="8">
        <v>0</v>
      </c>
      <c r="M17" s="8">
        <v>0</v>
      </c>
      <c r="N17" s="8">
        <f t="shared" si="0"/>
        <v>0</v>
      </c>
      <c r="O17" s="8">
        <f>VLOOKUP(A17,'[1]Pop Updated'!A16:P484,4,0)</f>
        <v>647536</v>
      </c>
      <c r="P17" s="8">
        <f>VLOOKUP(A17,'[1]Pop Updated'!A16:P484,5,0)</f>
        <v>336580</v>
      </c>
      <c r="Q17" s="8">
        <f>VLOOKUP(A17,'[1]Pop Updated'!A16:P484,6,0)</f>
        <v>310956</v>
      </c>
      <c r="R17" s="8">
        <f>VLOOKUP(A17,'[1]Pop Updated'!A16:P484,7,0)</f>
        <v>47377.864000000001</v>
      </c>
      <c r="S17" s="8">
        <f>VLOOKUP(A17,'[1]Pop Updated'!A16:P484,8,0)</f>
        <v>89681.293999999994</v>
      </c>
      <c r="T17" s="8">
        <f>VLOOKUP(A17,'[1]Pop Updated'!A16:P484,9,0)</f>
        <v>98186.82699999999</v>
      </c>
      <c r="U17" s="8">
        <f>VLOOKUP(A17,'[1]Pop Updated'!A16:P484,10,0)</f>
        <v>99906.180999999982</v>
      </c>
      <c r="V17" s="8">
        <f>VLOOKUP(A17,'[1]Pop Updated'!A16:P484,11,0)</f>
        <v>82451.358999999997</v>
      </c>
      <c r="W17" s="8">
        <f>VLOOKUP(A17,'[1]Pop Updated'!A16:P484,12,0)</f>
        <v>92263.771999999997</v>
      </c>
      <c r="X17" s="8">
        <f>VLOOKUP(A17,'[1]Pop Updated'!A16:P484,13,0)</f>
        <v>79761.981</v>
      </c>
      <c r="Y17" s="8">
        <f>VLOOKUP(A17,'[1]Pop Updated'!A16:P484,14,0)</f>
        <v>37158.247000000003</v>
      </c>
      <c r="Z17" s="8">
        <f>VLOOKUP(A17,'[1]Pop Updated'!A16:P484,15,0)</f>
        <v>15515.552999999998</v>
      </c>
      <c r="AA17" s="8">
        <f>VLOOKUP(A17,'[1]Pop Updated'!A16:P484,16,0)</f>
        <v>5565.7160000000003</v>
      </c>
      <c r="AC17" s="17" t="s">
        <v>553</v>
      </c>
      <c r="AD17" s="18" cm="1">
        <f t="array" ref="AD17">COUNTIF(I3:I461, "&lt;" &amp; LowerBound) + COUNTIF(I3:I461, "&gt;" &amp; UpperBound)</f>
        <v>0</v>
      </c>
      <c r="AF17" t="s">
        <v>553</v>
      </c>
      <c r="AG17" s="19" cm="1">
        <f t="array" ref="AG17">COUNTIF(M3:M461, "&lt;" &amp; LowerBound) + COUNTIF(M3:M461, "&gt;" &amp; UpperBound)</f>
        <v>0</v>
      </c>
    </row>
    <row r="18" spans="1:33" x14ac:dyDescent="0.25">
      <c r="A18" s="5" t="s">
        <v>35</v>
      </c>
      <c r="B18" s="6" t="s">
        <v>29</v>
      </c>
      <c r="C18" s="7">
        <v>2015</v>
      </c>
      <c r="D18" s="8">
        <v>0</v>
      </c>
      <c r="E18" s="8">
        <v>0</v>
      </c>
      <c r="F18" s="8">
        <v>0</v>
      </c>
      <c r="G18" s="8">
        <v>0</v>
      </c>
      <c r="H18" s="8">
        <v>0</v>
      </c>
      <c r="I18" s="8">
        <v>0</v>
      </c>
      <c r="J18" s="8">
        <v>0</v>
      </c>
      <c r="K18" s="8">
        <v>0</v>
      </c>
      <c r="L18" s="8">
        <v>0</v>
      </c>
      <c r="M18" s="8">
        <v>0</v>
      </c>
      <c r="N18" s="8">
        <f t="shared" si="0"/>
        <v>0</v>
      </c>
      <c r="O18" s="8">
        <f>VLOOKUP(A18,'[1]Pop Updated'!A17:P485,4,0)</f>
        <v>705215</v>
      </c>
      <c r="P18" s="8">
        <f>VLOOKUP(A18,'[1]Pop Updated'!A17:P485,5,0)</f>
        <v>367678</v>
      </c>
      <c r="Q18" s="8">
        <f>VLOOKUP(A18,'[1]Pop Updated'!A17:P485,6,0)</f>
        <v>337537</v>
      </c>
      <c r="R18" s="8">
        <f>VLOOKUP(A18,'[1]Pop Updated'!A17:P485,7,0)</f>
        <v>51611.421000000002</v>
      </c>
      <c r="S18" s="8">
        <f>VLOOKUP(A18,'[1]Pop Updated'!A17:P485,8,0)</f>
        <v>96804.753999999986</v>
      </c>
      <c r="T18" s="8">
        <f>VLOOKUP(A18,'[1]Pop Updated'!A17:P485,9,0)</f>
        <v>106176.128</v>
      </c>
      <c r="U18" s="8">
        <f>VLOOKUP(A18,'[1]Pop Updated'!A17:P485,10,0)</f>
        <v>108430.307</v>
      </c>
      <c r="V18" s="8">
        <f>VLOOKUP(A18,'[1]Pop Updated'!A17:P485,11,0)</f>
        <v>87362.376000000018</v>
      </c>
      <c r="W18" s="8">
        <f>VLOOKUP(A18,'[1]Pop Updated'!A17:P485,12,0)</f>
        <v>96761.912000000011</v>
      </c>
      <c r="X18" s="8">
        <f>VLOOKUP(A18,'[1]Pop Updated'!A17:P485,13,0)</f>
        <v>89332.43299999999</v>
      </c>
      <c r="Y18" s="8">
        <f>VLOOKUP(A18,'[1]Pop Updated'!A17:P485,14,0)</f>
        <v>44175.778000000006</v>
      </c>
      <c r="Z18" s="8">
        <f>VLOOKUP(A18,'[1]Pop Updated'!A17:P485,15,0)</f>
        <v>18066.054</v>
      </c>
      <c r="AA18" s="8">
        <f>VLOOKUP(A18,'[1]Pop Updated'!A17:P485,16,0)</f>
        <v>6495.7960000000003</v>
      </c>
      <c r="AC18" s="17" t="s">
        <v>554</v>
      </c>
      <c r="AD18">
        <f>COUNTA(I3:I461)</f>
        <v>459</v>
      </c>
      <c r="AF18" t="s">
        <v>554</v>
      </c>
      <c r="AG18" s="16">
        <f>COUNTA(M3:M461)</f>
        <v>459</v>
      </c>
    </row>
    <row r="19" spans="1:33" x14ac:dyDescent="0.25">
      <c r="A19" s="5" t="s">
        <v>36</v>
      </c>
      <c r="B19" s="6" t="s">
        <v>29</v>
      </c>
      <c r="C19" s="7">
        <v>2016</v>
      </c>
      <c r="D19" s="8">
        <v>0</v>
      </c>
      <c r="E19" s="8">
        <v>0</v>
      </c>
      <c r="F19" s="8">
        <v>0</v>
      </c>
      <c r="G19" s="8">
        <v>0</v>
      </c>
      <c r="H19" s="8">
        <v>0</v>
      </c>
      <c r="I19" s="8">
        <v>0</v>
      </c>
      <c r="J19" s="8">
        <v>0</v>
      </c>
      <c r="K19" s="8">
        <v>0</v>
      </c>
      <c r="L19" s="8">
        <v>0</v>
      </c>
      <c r="M19" s="8">
        <v>0</v>
      </c>
      <c r="N19" s="8">
        <f t="shared" si="0"/>
        <v>0</v>
      </c>
      <c r="O19" s="8">
        <f>VLOOKUP(A19,'[1]Pop Updated'!A18:P486,4,0)</f>
        <v>728682</v>
      </c>
      <c r="P19" s="8">
        <f>VLOOKUP(A19,'[1]Pop Updated'!A18:P486,5,0)</f>
        <v>377882</v>
      </c>
      <c r="Q19" s="8">
        <f>VLOOKUP(A19,'[1]Pop Updated'!A18:P486,6,0)</f>
        <v>350800</v>
      </c>
      <c r="R19" s="8">
        <f>VLOOKUP(A19,'[1]Pop Updated'!A18:P486,7,0)</f>
        <v>52186.161999999997</v>
      </c>
      <c r="S19" s="8">
        <f>VLOOKUP(A19,'[1]Pop Updated'!A18:P486,8,0)</f>
        <v>99494.960999999996</v>
      </c>
      <c r="T19" s="8">
        <f>VLOOKUP(A19,'[1]Pop Updated'!A18:P486,9,0)</f>
        <v>105915.639</v>
      </c>
      <c r="U19" s="8">
        <f>VLOOKUP(A19,'[1]Pop Updated'!A18:P486,10,0)</f>
        <v>111527.477</v>
      </c>
      <c r="V19" s="8">
        <f>VLOOKUP(A19,'[1]Pop Updated'!A18:P486,11,0)</f>
        <v>90152.862000000008</v>
      </c>
      <c r="W19" s="8">
        <f>VLOOKUP(A19,'[1]Pop Updated'!A18:P486,12,0)</f>
        <v>97774.751000000004</v>
      </c>
      <c r="X19" s="8">
        <f>VLOOKUP(A19,'[1]Pop Updated'!A18:P486,13,0)</f>
        <v>94824.97</v>
      </c>
      <c r="Y19" s="8">
        <f>VLOOKUP(A19,'[1]Pop Updated'!A18:P486,14,0)</f>
        <v>49566.242000000006</v>
      </c>
      <c r="Z19" s="8">
        <f>VLOOKUP(A19,'[1]Pop Updated'!A18:P486,15,0)</f>
        <v>19227.582000000002</v>
      </c>
      <c r="AA19" s="8">
        <f>VLOOKUP(A19,'[1]Pop Updated'!A18:P486,16,0)</f>
        <v>7466.1139999999996</v>
      </c>
      <c r="AC19" s="17" t="s">
        <v>537</v>
      </c>
      <c r="AD19">
        <f>AD17/AD18*100</f>
        <v>0</v>
      </c>
      <c r="AF19" t="s">
        <v>537</v>
      </c>
      <c r="AG19" s="16">
        <f>AG17/AG18*100</f>
        <v>0</v>
      </c>
    </row>
    <row r="20" spans="1:33" x14ac:dyDescent="0.25">
      <c r="A20" s="5" t="s">
        <v>37</v>
      </c>
      <c r="B20" s="6" t="s">
        <v>29</v>
      </c>
      <c r="C20" s="7">
        <v>2017</v>
      </c>
      <c r="D20" s="8">
        <v>0</v>
      </c>
      <c r="E20" s="8">
        <v>0</v>
      </c>
      <c r="F20" s="8">
        <v>0</v>
      </c>
      <c r="G20" s="8">
        <v>0</v>
      </c>
      <c r="H20" s="8">
        <v>0</v>
      </c>
      <c r="I20" s="8">
        <v>0</v>
      </c>
      <c r="J20" s="8">
        <v>0</v>
      </c>
      <c r="K20" s="8">
        <v>0</v>
      </c>
      <c r="L20" s="8">
        <v>0</v>
      </c>
      <c r="M20" s="8">
        <v>0</v>
      </c>
      <c r="N20" s="8">
        <f t="shared" si="0"/>
        <v>0</v>
      </c>
      <c r="O20" s="8">
        <f>VLOOKUP(A20,'[1]Pop Updated'!A19:P487,4,0)</f>
        <v>731616</v>
      </c>
      <c r="P20" s="8">
        <f>VLOOKUP(A20,'[1]Pop Updated'!A19:P487,5,0)</f>
        <v>380433</v>
      </c>
      <c r="Q20" s="8">
        <f>VLOOKUP(A20,'[1]Pop Updated'!A19:P487,6,0)</f>
        <v>351183</v>
      </c>
      <c r="R20" s="8">
        <f>VLOOKUP(A20,'[1]Pop Updated'!A19:P487,7,0)</f>
        <v>53061</v>
      </c>
      <c r="S20" s="8">
        <f>VLOOKUP(A20,'[1]Pop Updated'!A19:P487,8,0)</f>
        <v>99859</v>
      </c>
      <c r="T20" s="8">
        <f>VLOOKUP(A20,'[1]Pop Updated'!A19:P487,9,0)</f>
        <v>105060</v>
      </c>
      <c r="U20" s="8">
        <f>VLOOKUP(A20,'[1]Pop Updated'!A19:P487,10,0)</f>
        <v>114406</v>
      </c>
      <c r="V20" s="8">
        <f>VLOOKUP(A20,'[1]Pop Updated'!A19:P487,11,0)</f>
        <v>90822</v>
      </c>
      <c r="W20" s="8">
        <f>VLOOKUP(A20,'[1]Pop Updated'!A19:P487,12,0)</f>
        <v>94719</v>
      </c>
      <c r="X20" s="8">
        <f>VLOOKUP(A20,'[1]Pop Updated'!A19:P487,13,0)</f>
        <v>93754</v>
      </c>
      <c r="Y20" s="8">
        <f>VLOOKUP(A20,'[1]Pop Updated'!A19:P487,14,0)</f>
        <v>52637</v>
      </c>
      <c r="Z20" s="8">
        <f>VLOOKUP(A20,'[1]Pop Updated'!A19:P487,15,0)</f>
        <v>20247</v>
      </c>
      <c r="AA20" s="8">
        <f>VLOOKUP(A20,'[1]Pop Updated'!A19:P487,16,0)</f>
        <v>7051</v>
      </c>
      <c r="AC20" s="17"/>
      <c r="AG20" s="16"/>
    </row>
    <row r="21" spans="1:33" x14ac:dyDescent="0.25">
      <c r="A21" s="5" t="s">
        <v>38</v>
      </c>
      <c r="B21" s="6" t="s">
        <v>39</v>
      </c>
      <c r="C21" s="7">
        <v>2009</v>
      </c>
      <c r="D21" s="8">
        <v>0</v>
      </c>
      <c r="E21" s="8">
        <v>0</v>
      </c>
      <c r="F21" s="8">
        <v>0</v>
      </c>
      <c r="G21" s="8">
        <v>0</v>
      </c>
      <c r="H21" s="8">
        <v>10</v>
      </c>
      <c r="I21" s="8">
        <v>32</v>
      </c>
      <c r="J21" s="8">
        <v>27</v>
      </c>
      <c r="K21" s="8">
        <v>151</v>
      </c>
      <c r="L21" s="8">
        <v>278</v>
      </c>
      <c r="M21" s="8">
        <v>350</v>
      </c>
      <c r="N21" s="8">
        <f t="shared" si="0"/>
        <v>848</v>
      </c>
      <c r="O21" s="8">
        <f>VLOOKUP(A21,'[1]Pop Updated'!A20:P488,4,0)</f>
        <v>6324865</v>
      </c>
      <c r="P21" s="8">
        <f>VLOOKUP(A21,'[1]Pop Updated'!A20:P488,5,0)</f>
        <v>3169300</v>
      </c>
      <c r="Q21" s="8">
        <f>VLOOKUP(A21,'[1]Pop Updated'!A20:P488,6,0)</f>
        <v>3155565</v>
      </c>
      <c r="R21" s="8">
        <f>VLOOKUP(A21,'[1]Pop Updated'!A20:P488,7,0)</f>
        <v>500512.114</v>
      </c>
      <c r="S21" s="8">
        <f>VLOOKUP(A21,'[1]Pop Updated'!A20:P488,8,0)</f>
        <v>900235.31799999997</v>
      </c>
      <c r="T21" s="8">
        <f>VLOOKUP(A21,'[1]Pop Updated'!A20:P488,9,0)</f>
        <v>858304.76300000004</v>
      </c>
      <c r="U21" s="8">
        <f>VLOOKUP(A21,'[1]Pop Updated'!A20:P488,10,0)</f>
        <v>919459.3870000001</v>
      </c>
      <c r="V21" s="8">
        <f>VLOOKUP(A21,'[1]Pop Updated'!A20:P488,11,0)</f>
        <v>858826.80199999991</v>
      </c>
      <c r="W21" s="8">
        <f>VLOOKUP(A21,'[1]Pop Updated'!A20:P488,12,0)</f>
        <v>819785.54599999997</v>
      </c>
      <c r="X21" s="8">
        <f>VLOOKUP(A21,'[1]Pop Updated'!A20:P488,13,0)</f>
        <v>651778.59499999997</v>
      </c>
      <c r="Y21" s="8">
        <f>VLOOKUP(A21,'[1]Pop Updated'!A20:P488,14,0)</f>
        <v>422658.02</v>
      </c>
      <c r="Z21" s="8">
        <f>VLOOKUP(A21,'[1]Pop Updated'!A20:P488,15,0)</f>
        <v>294833.44299999997</v>
      </c>
      <c r="AA21" s="8">
        <f>VLOOKUP(A21,'[1]Pop Updated'!A20:P488,16,0)</f>
        <v>96568.51999999999</v>
      </c>
      <c r="AC21" s="23" t="s">
        <v>557</v>
      </c>
      <c r="AD21" s="20">
        <f>CORREL(I3:I461,M3:M461)</f>
        <v>0.82529606466723127</v>
      </c>
      <c r="AE21" s="20"/>
      <c r="AF21" s="20"/>
      <c r="AG21" s="21"/>
    </row>
    <row r="22" spans="1:33" x14ac:dyDescent="0.25">
      <c r="A22" s="5" t="s">
        <v>40</v>
      </c>
      <c r="B22" s="6" t="s">
        <v>39</v>
      </c>
      <c r="C22" s="7">
        <v>2010</v>
      </c>
      <c r="D22" s="8">
        <v>0</v>
      </c>
      <c r="E22" s="8">
        <v>0</v>
      </c>
      <c r="F22" s="8">
        <v>0</v>
      </c>
      <c r="G22" s="8">
        <v>0</v>
      </c>
      <c r="H22" s="8">
        <v>0</v>
      </c>
      <c r="I22" s="8">
        <v>0</v>
      </c>
      <c r="J22" s="8">
        <v>26</v>
      </c>
      <c r="K22" s="8">
        <v>57</v>
      </c>
      <c r="L22" s="8">
        <v>208</v>
      </c>
      <c r="M22" s="8">
        <v>295</v>
      </c>
      <c r="N22" s="8">
        <f t="shared" si="0"/>
        <v>586</v>
      </c>
      <c r="O22" s="8">
        <f>VLOOKUP(A22,'[1]Pop Updated'!A21:P489,4,0)</f>
        <v>6287420</v>
      </c>
      <c r="P22" s="8">
        <f>VLOOKUP(A22,'[1]Pop Updated'!A21:P489,5,0)</f>
        <v>3128534</v>
      </c>
      <c r="Q22" s="8">
        <f>VLOOKUP(A22,'[1]Pop Updated'!A21:P489,6,0)</f>
        <v>3158886</v>
      </c>
      <c r="R22" s="8">
        <f>VLOOKUP(A22,'[1]Pop Updated'!A21:P489,7,0)</f>
        <v>464715.06699999998</v>
      </c>
      <c r="S22" s="8">
        <f>VLOOKUP(A22,'[1]Pop Updated'!A21:P489,8,0)</f>
        <v>884670.92000000016</v>
      </c>
      <c r="T22" s="8">
        <f>VLOOKUP(A22,'[1]Pop Updated'!A21:P489,9,0)</f>
        <v>889390.049</v>
      </c>
      <c r="U22" s="8">
        <f>VLOOKUP(A22,'[1]Pop Updated'!A21:P489,10,0)</f>
        <v>856180.73</v>
      </c>
      <c r="V22" s="8">
        <f>VLOOKUP(A22,'[1]Pop Updated'!A21:P489,11,0)</f>
        <v>833850.97700000007</v>
      </c>
      <c r="W22" s="8">
        <f>VLOOKUP(A22,'[1]Pop Updated'!A21:P489,12,0)</f>
        <v>823424.88500000001</v>
      </c>
      <c r="X22" s="8">
        <f>VLOOKUP(A22,'[1]Pop Updated'!A21:P489,13,0)</f>
        <v>688896.07900000003</v>
      </c>
      <c r="Y22" s="8">
        <f>VLOOKUP(A22,'[1]Pop Updated'!A21:P489,14,0)</f>
        <v>463952.11099999998</v>
      </c>
      <c r="Z22" s="8">
        <f>VLOOKUP(A22,'[1]Pop Updated'!A21:P489,15,0)</f>
        <v>279255.54599999997</v>
      </c>
      <c r="AA22" s="8">
        <f>VLOOKUP(A22,'[1]Pop Updated'!A21:P489,16,0)</f>
        <v>95229.91</v>
      </c>
    </row>
    <row r="23" spans="1:33" x14ac:dyDescent="0.25">
      <c r="A23" s="5" t="s">
        <v>41</v>
      </c>
      <c r="B23" s="6" t="s">
        <v>39</v>
      </c>
      <c r="C23" s="7">
        <v>2011</v>
      </c>
      <c r="D23" s="8">
        <v>0</v>
      </c>
      <c r="E23" s="8">
        <v>0</v>
      </c>
      <c r="F23" s="8">
        <v>0</v>
      </c>
      <c r="G23" s="8">
        <v>0</v>
      </c>
      <c r="H23" s="8">
        <v>0</v>
      </c>
      <c r="I23" s="8">
        <v>10</v>
      </c>
      <c r="J23" s="8">
        <v>0</v>
      </c>
      <c r="K23" s="8">
        <v>65</v>
      </c>
      <c r="L23" s="8">
        <v>188</v>
      </c>
      <c r="M23" s="8">
        <v>269</v>
      </c>
      <c r="N23" s="8">
        <f t="shared" si="0"/>
        <v>532</v>
      </c>
      <c r="O23" s="8">
        <f>VLOOKUP(A23,'[1]Pop Updated'!A22:P490,4,0)</f>
        <v>6304046</v>
      </c>
      <c r="P23" s="8">
        <f>VLOOKUP(A23,'[1]Pop Updated'!A22:P490,5,0)</f>
        <v>3135441</v>
      </c>
      <c r="Q23" s="8">
        <f>VLOOKUP(A23,'[1]Pop Updated'!A22:P490,6,0)</f>
        <v>3168605</v>
      </c>
      <c r="R23" s="8">
        <f>VLOOKUP(A23,'[1]Pop Updated'!A22:P490,7,0)</f>
        <v>456940.97499999998</v>
      </c>
      <c r="S23" s="8">
        <f>VLOOKUP(A23,'[1]Pop Updated'!A22:P490,8,0)</f>
        <v>879537.21699999995</v>
      </c>
      <c r="T23" s="8">
        <f>VLOOKUP(A23,'[1]Pop Updated'!A22:P490,9,0)</f>
        <v>892590.57700000005</v>
      </c>
      <c r="U23" s="8">
        <f>VLOOKUP(A23,'[1]Pop Updated'!A22:P490,10,0)</f>
        <v>856794.96900000004</v>
      </c>
      <c r="V23" s="8">
        <f>VLOOKUP(A23,'[1]Pop Updated'!A22:P490,11,0)</f>
        <v>825214.06900000002</v>
      </c>
      <c r="W23" s="8">
        <f>VLOOKUP(A23,'[1]Pop Updated'!A22:P490,12,0)</f>
        <v>825702.19699999993</v>
      </c>
      <c r="X23" s="8">
        <f>VLOOKUP(A23,'[1]Pop Updated'!A22:P490,13,0)</f>
        <v>702905.41899999999</v>
      </c>
      <c r="Y23" s="8">
        <f>VLOOKUP(A23,'[1]Pop Updated'!A22:P490,14,0)</f>
        <v>479824.01</v>
      </c>
      <c r="Z23" s="8">
        <f>VLOOKUP(A23,'[1]Pop Updated'!A22:P490,15,0)</f>
        <v>282415.424</v>
      </c>
      <c r="AA23" s="8">
        <f>VLOOKUP(A23,'[1]Pop Updated'!A22:P490,16,0)</f>
        <v>97631.55799999999</v>
      </c>
    </row>
    <row r="24" spans="1:33" x14ac:dyDescent="0.25">
      <c r="A24" s="5" t="s">
        <v>42</v>
      </c>
      <c r="B24" s="6" t="s">
        <v>39</v>
      </c>
      <c r="C24" s="7">
        <v>2012</v>
      </c>
      <c r="D24" s="8">
        <v>0</v>
      </c>
      <c r="E24" s="8">
        <v>0</v>
      </c>
      <c r="F24" s="8">
        <v>0</v>
      </c>
      <c r="G24" s="8">
        <v>0</v>
      </c>
      <c r="H24" s="8">
        <v>0</v>
      </c>
      <c r="I24" s="8">
        <v>0</v>
      </c>
      <c r="J24" s="8">
        <v>11</v>
      </c>
      <c r="K24" s="8">
        <v>35</v>
      </c>
      <c r="L24" s="8">
        <v>199</v>
      </c>
      <c r="M24" s="8">
        <v>273</v>
      </c>
      <c r="N24" s="8">
        <f t="shared" si="0"/>
        <v>518</v>
      </c>
      <c r="O24" s="8">
        <f>VLOOKUP(A24,'[1]Pop Updated'!A23:P491,4,0)</f>
        <v>6462829</v>
      </c>
      <c r="P24" s="8">
        <f>VLOOKUP(A24,'[1]Pop Updated'!A23:P491,5,0)</f>
        <v>3215636</v>
      </c>
      <c r="Q24" s="8">
        <f>VLOOKUP(A24,'[1]Pop Updated'!A23:P491,6,0)</f>
        <v>3247193</v>
      </c>
      <c r="R24" s="8">
        <f>VLOOKUP(A24,'[1]Pop Updated'!A23:P491,7,0)</f>
        <v>459596.42200000002</v>
      </c>
      <c r="S24" s="8">
        <f>VLOOKUP(A24,'[1]Pop Updated'!A23:P491,8,0)</f>
        <v>907245.95200000005</v>
      </c>
      <c r="T24" s="8">
        <f>VLOOKUP(A24,'[1]Pop Updated'!A23:P491,9,0)</f>
        <v>913166.78899999987</v>
      </c>
      <c r="U24" s="8">
        <f>VLOOKUP(A24,'[1]Pop Updated'!A23:P491,10,0)</f>
        <v>872688.66800000006</v>
      </c>
      <c r="V24" s="8">
        <f>VLOOKUP(A24,'[1]Pop Updated'!A23:P491,11,0)</f>
        <v>833065.05199999991</v>
      </c>
      <c r="W24" s="8">
        <f>VLOOKUP(A24,'[1]Pop Updated'!A23:P491,12,0)</f>
        <v>840803.46099999989</v>
      </c>
      <c r="X24" s="8">
        <f>VLOOKUP(A24,'[1]Pop Updated'!A23:P491,13,0)</f>
        <v>732408.44299999997</v>
      </c>
      <c r="Y24" s="8">
        <f>VLOOKUP(A24,'[1]Pop Updated'!A23:P491,14,0)</f>
        <v>504676.92300000001</v>
      </c>
      <c r="Z24" s="8">
        <f>VLOOKUP(A24,'[1]Pop Updated'!A23:P491,15,0)</f>
        <v>285554.89899999998</v>
      </c>
      <c r="AA24" s="8">
        <f>VLOOKUP(A24,'[1]Pop Updated'!A23:P491,16,0)</f>
        <v>104701.45800000001</v>
      </c>
    </row>
    <row r="25" spans="1:33" x14ac:dyDescent="0.25">
      <c r="A25" s="5" t="s">
        <v>43</v>
      </c>
      <c r="B25" s="6" t="s">
        <v>39</v>
      </c>
      <c r="C25" s="7">
        <v>2013</v>
      </c>
      <c r="D25" s="8">
        <v>0</v>
      </c>
      <c r="E25" s="8">
        <v>0</v>
      </c>
      <c r="F25" s="8">
        <v>0</v>
      </c>
      <c r="G25" s="8">
        <v>0</v>
      </c>
      <c r="H25" s="8">
        <v>0</v>
      </c>
      <c r="I25" s="8">
        <v>0</v>
      </c>
      <c r="J25" s="8">
        <v>10</v>
      </c>
      <c r="K25" s="8">
        <v>48</v>
      </c>
      <c r="L25" s="8">
        <v>187</v>
      </c>
      <c r="M25" s="8">
        <v>348</v>
      </c>
      <c r="N25" s="8">
        <f t="shared" si="0"/>
        <v>593</v>
      </c>
      <c r="O25" s="8">
        <f>VLOOKUP(A25,'[1]Pop Updated'!A24:P492,4,0)</f>
        <v>6518081</v>
      </c>
      <c r="P25" s="8">
        <f>VLOOKUP(A25,'[1]Pop Updated'!A24:P492,5,0)</f>
        <v>3240213</v>
      </c>
      <c r="Q25" s="8">
        <f>VLOOKUP(A25,'[1]Pop Updated'!A24:P492,6,0)</f>
        <v>3277868</v>
      </c>
      <c r="R25" s="8">
        <f>VLOOKUP(A25,'[1]Pop Updated'!A24:P492,7,0)</f>
        <v>450178.63199999998</v>
      </c>
      <c r="S25" s="8">
        <f>VLOOKUP(A25,'[1]Pop Updated'!A24:P492,8,0)</f>
        <v>910374.43299999996</v>
      </c>
      <c r="T25" s="8">
        <f>VLOOKUP(A25,'[1]Pop Updated'!A24:P492,9,0)</f>
        <v>921847.85400000005</v>
      </c>
      <c r="U25" s="8">
        <f>VLOOKUP(A25,'[1]Pop Updated'!A24:P492,10,0)</f>
        <v>870085.35499999998</v>
      </c>
      <c r="V25" s="8">
        <f>VLOOKUP(A25,'[1]Pop Updated'!A24:P492,11,0)</f>
        <v>834820.62100000004</v>
      </c>
      <c r="W25" s="8">
        <f>VLOOKUP(A25,'[1]Pop Updated'!A24:P492,12,0)</f>
        <v>844302.35800000001</v>
      </c>
      <c r="X25" s="8">
        <f>VLOOKUP(A25,'[1]Pop Updated'!A24:P492,13,0)</f>
        <v>752311.51099999994</v>
      </c>
      <c r="Y25" s="8">
        <f>VLOOKUP(A25,'[1]Pop Updated'!A24:P492,14,0)</f>
        <v>531488.652</v>
      </c>
      <c r="Z25" s="8">
        <f>VLOOKUP(A25,'[1]Pop Updated'!A24:P492,15,0)</f>
        <v>293287.13300000003</v>
      </c>
      <c r="AA25" s="8">
        <f>VLOOKUP(A25,'[1]Pop Updated'!A24:P492,16,0)</f>
        <v>107786.72500000001</v>
      </c>
    </row>
    <row r="26" spans="1:33" x14ac:dyDescent="0.25">
      <c r="A26" s="5" t="s">
        <v>44</v>
      </c>
      <c r="B26" s="6" t="s">
        <v>39</v>
      </c>
      <c r="C26" s="7">
        <v>2014</v>
      </c>
      <c r="D26" s="8">
        <v>0</v>
      </c>
      <c r="E26" s="8">
        <v>0</v>
      </c>
      <c r="F26" s="8">
        <v>0</v>
      </c>
      <c r="G26" s="8">
        <v>0</v>
      </c>
      <c r="H26" s="8">
        <v>10</v>
      </c>
      <c r="I26" s="8">
        <v>15</v>
      </c>
      <c r="J26" s="8">
        <v>33</v>
      </c>
      <c r="K26" s="8">
        <v>109</v>
      </c>
      <c r="L26" s="8">
        <v>174</v>
      </c>
      <c r="M26" s="8">
        <v>270</v>
      </c>
      <c r="N26" s="8">
        <f t="shared" si="0"/>
        <v>611</v>
      </c>
      <c r="O26" s="8">
        <f>VLOOKUP(A26,'[1]Pop Updated'!A25:P493,4,0)</f>
        <v>6552388</v>
      </c>
      <c r="P26" s="8">
        <f>VLOOKUP(A26,'[1]Pop Updated'!A25:P493,5,0)</f>
        <v>3253217</v>
      </c>
      <c r="Q26" s="8">
        <f>VLOOKUP(A26,'[1]Pop Updated'!A25:P493,6,0)</f>
        <v>3299171</v>
      </c>
      <c r="R26" s="8">
        <f>VLOOKUP(A26,'[1]Pop Updated'!A25:P493,7,0)</f>
        <v>440267.74400000001</v>
      </c>
      <c r="S26" s="8">
        <f>VLOOKUP(A26,'[1]Pop Updated'!A25:P493,8,0)</f>
        <v>907809.88</v>
      </c>
      <c r="T26" s="8">
        <f>VLOOKUP(A26,'[1]Pop Updated'!A25:P493,9,0)</f>
        <v>923684.94900000002</v>
      </c>
      <c r="U26" s="8">
        <f>VLOOKUP(A26,'[1]Pop Updated'!A25:P493,10,0)</f>
        <v>874115.33699999994</v>
      </c>
      <c r="V26" s="8">
        <f>VLOOKUP(A26,'[1]Pop Updated'!A25:P493,11,0)</f>
        <v>826593.34600000014</v>
      </c>
      <c r="W26" s="8">
        <f>VLOOKUP(A26,'[1]Pop Updated'!A25:P493,12,0)</f>
        <v>840883.03</v>
      </c>
      <c r="X26" s="8">
        <f>VLOOKUP(A26,'[1]Pop Updated'!A25:P493,13,0)</f>
        <v>764093.67699999991</v>
      </c>
      <c r="Y26" s="8">
        <f>VLOOKUP(A26,'[1]Pop Updated'!A25:P493,14,0)</f>
        <v>556746.95500000007</v>
      </c>
      <c r="Z26" s="8">
        <f>VLOOKUP(A26,'[1]Pop Updated'!A25:P493,15,0)</f>
        <v>300493.87800000003</v>
      </c>
      <c r="AA26" s="8">
        <f>VLOOKUP(A26,'[1]Pop Updated'!A25:P493,16,0)</f>
        <v>113770.367</v>
      </c>
      <c r="AC26" s="1"/>
      <c r="AD26" s="22" t="s">
        <v>556</v>
      </c>
      <c r="AE26" s="13"/>
      <c r="AF26" s="13"/>
      <c r="AG26" s="14"/>
    </row>
    <row r="27" spans="1:33" x14ac:dyDescent="0.25">
      <c r="A27" s="5" t="s">
        <v>45</v>
      </c>
      <c r="B27" s="6" t="s">
        <v>39</v>
      </c>
      <c r="C27" s="7">
        <v>2015</v>
      </c>
      <c r="D27" s="8">
        <v>0</v>
      </c>
      <c r="E27" s="8">
        <v>0</v>
      </c>
      <c r="F27" s="8">
        <v>0</v>
      </c>
      <c r="G27" s="8">
        <v>0</v>
      </c>
      <c r="H27" s="8">
        <v>0</v>
      </c>
      <c r="I27" s="8">
        <v>0</v>
      </c>
      <c r="J27" s="8">
        <v>12</v>
      </c>
      <c r="K27" s="8">
        <v>72</v>
      </c>
      <c r="L27" s="8">
        <v>203</v>
      </c>
      <c r="M27" s="8">
        <v>321</v>
      </c>
      <c r="N27" s="8">
        <f t="shared" si="0"/>
        <v>608</v>
      </c>
      <c r="O27" s="8">
        <f>VLOOKUP(A27,'[1]Pop Updated'!A26:P494,4,0)</f>
        <v>6522731</v>
      </c>
      <c r="P27" s="8">
        <f>VLOOKUP(A27,'[1]Pop Updated'!A26:P494,5,0)</f>
        <v>3240859</v>
      </c>
      <c r="Q27" s="8">
        <f>VLOOKUP(A27,'[1]Pop Updated'!A26:P494,6,0)</f>
        <v>3281872</v>
      </c>
      <c r="R27" s="8">
        <f>VLOOKUP(A27,'[1]Pop Updated'!A26:P494,7,0)</f>
        <v>424856.47899999999</v>
      </c>
      <c r="S27" s="8">
        <f>VLOOKUP(A27,'[1]Pop Updated'!A26:P494,8,0)</f>
        <v>892843.10600000003</v>
      </c>
      <c r="T27" s="8">
        <f>VLOOKUP(A27,'[1]Pop Updated'!A26:P494,9,0)</f>
        <v>916341.0070000001</v>
      </c>
      <c r="U27" s="8">
        <f>VLOOKUP(A27,'[1]Pop Updated'!A26:P494,10,0)</f>
        <v>873997.61800000002</v>
      </c>
      <c r="V27" s="8">
        <f>VLOOKUP(A27,'[1]Pop Updated'!A26:P494,11,0)</f>
        <v>823284.95900000003</v>
      </c>
      <c r="W27" s="8">
        <f>VLOOKUP(A27,'[1]Pop Updated'!A26:P494,12,0)</f>
        <v>824481.64100000006</v>
      </c>
      <c r="X27" s="8">
        <f>VLOOKUP(A27,'[1]Pop Updated'!A26:P494,13,0)</f>
        <v>767758.80299999996</v>
      </c>
      <c r="Y27" s="8">
        <f>VLOOKUP(A27,'[1]Pop Updated'!A26:P494,14,0)</f>
        <v>581227.27799999993</v>
      </c>
      <c r="Z27" s="8">
        <f>VLOOKUP(A27,'[1]Pop Updated'!A26:P494,15,0)</f>
        <v>309296.212</v>
      </c>
      <c r="AA27" s="8">
        <f>VLOOKUP(A27,'[1]Pop Updated'!A26:P494,16,0)</f>
        <v>119063.27099999999</v>
      </c>
      <c r="AC27" s="15" t="s">
        <v>568</v>
      </c>
      <c r="AF27" s="24" t="s">
        <v>569</v>
      </c>
      <c r="AG27" s="16"/>
    </row>
    <row r="28" spans="1:33" x14ac:dyDescent="0.25">
      <c r="A28" s="5" t="s">
        <v>46</v>
      </c>
      <c r="B28" s="6" t="s">
        <v>39</v>
      </c>
      <c r="C28" s="7">
        <v>2016</v>
      </c>
      <c r="D28" s="8">
        <v>0</v>
      </c>
      <c r="E28" s="8">
        <v>0</v>
      </c>
      <c r="F28" s="8">
        <v>0</v>
      </c>
      <c r="G28" s="8">
        <v>0</v>
      </c>
      <c r="H28" s="8">
        <v>0</v>
      </c>
      <c r="I28" s="8">
        <v>23</v>
      </c>
      <c r="J28" s="8">
        <v>70</v>
      </c>
      <c r="K28" s="8">
        <v>137</v>
      </c>
      <c r="L28" s="8">
        <v>213</v>
      </c>
      <c r="M28" s="8">
        <v>299</v>
      </c>
      <c r="N28" s="8">
        <f t="shared" si="0"/>
        <v>742</v>
      </c>
      <c r="O28" s="8">
        <f>VLOOKUP(A28,'[1]Pop Updated'!A27:P495,4,0)</f>
        <v>6545958</v>
      </c>
      <c r="P28" s="8">
        <f>VLOOKUP(A28,'[1]Pop Updated'!A27:P495,5,0)</f>
        <v>3255839</v>
      </c>
      <c r="Q28" s="8">
        <f>VLOOKUP(A28,'[1]Pop Updated'!A27:P495,6,0)</f>
        <v>3290119</v>
      </c>
      <c r="R28" s="8">
        <f>VLOOKUP(A28,'[1]Pop Updated'!A27:P495,7,0)</f>
        <v>429627.261</v>
      </c>
      <c r="S28" s="8">
        <f>VLOOKUP(A28,'[1]Pop Updated'!A27:P495,8,0)</f>
        <v>895929.60499999998</v>
      </c>
      <c r="T28" s="8">
        <f>VLOOKUP(A28,'[1]Pop Updated'!A27:P495,9,0)</f>
        <v>924842.09499999997</v>
      </c>
      <c r="U28" s="8">
        <f>VLOOKUP(A28,'[1]Pop Updated'!A27:P495,10,0)</f>
        <v>883722.652</v>
      </c>
      <c r="V28" s="8">
        <f>VLOOKUP(A28,'[1]Pop Updated'!A27:P495,11,0)</f>
        <v>817900.82799999998</v>
      </c>
      <c r="W28" s="8">
        <f>VLOOKUP(A28,'[1]Pop Updated'!A27:P495,12,0)</f>
        <v>822771.35700000008</v>
      </c>
      <c r="X28" s="8">
        <f>VLOOKUP(A28,'[1]Pop Updated'!A27:P495,13,0)</f>
        <v>761320.06499999994</v>
      </c>
      <c r="Y28" s="8">
        <f>VLOOKUP(A28,'[1]Pop Updated'!A27:P495,14,0)</f>
        <v>587133.42099999997</v>
      </c>
      <c r="Z28" s="8">
        <f>VLOOKUP(A28,'[1]Pop Updated'!A27:P495,15,0)</f>
        <v>308298.37100000004</v>
      </c>
      <c r="AA28" s="8">
        <f>VLOOKUP(A28,'[1]Pop Updated'!A27:P495,16,0)</f>
        <v>116430.857</v>
      </c>
      <c r="AC28" s="17" t="s">
        <v>541</v>
      </c>
      <c r="AD28">
        <f>_xlfn.VAR.S(L3:L461)</f>
        <v>93695.603143343687</v>
      </c>
      <c r="AF28" t="s">
        <v>541</v>
      </c>
      <c r="AG28" s="16">
        <f>_xlfn.VAR.S(Z3:Z461)</f>
        <v>81194019146.857437</v>
      </c>
    </row>
    <row r="29" spans="1:33" x14ac:dyDescent="0.25">
      <c r="A29" s="5" t="s">
        <v>47</v>
      </c>
      <c r="B29" s="6" t="s">
        <v>39</v>
      </c>
      <c r="C29" s="7">
        <v>2017</v>
      </c>
      <c r="D29" s="8">
        <v>0</v>
      </c>
      <c r="E29" s="8">
        <v>0</v>
      </c>
      <c r="F29" s="8">
        <v>0</v>
      </c>
      <c r="G29" s="8">
        <v>0</v>
      </c>
      <c r="H29" s="8">
        <v>0</v>
      </c>
      <c r="I29" s="8">
        <v>0</v>
      </c>
      <c r="J29" s="8">
        <v>30</v>
      </c>
      <c r="K29" s="8">
        <v>124</v>
      </c>
      <c r="L29" s="8">
        <v>203</v>
      </c>
      <c r="M29" s="8">
        <v>339</v>
      </c>
      <c r="N29" s="8">
        <f t="shared" si="0"/>
        <v>696</v>
      </c>
      <c r="O29" s="8">
        <f>VLOOKUP(A29,'[1]Pop Updated'!A28:P496,4,0)</f>
        <v>6742401</v>
      </c>
      <c r="P29" s="8">
        <f>VLOOKUP(A29,'[1]Pop Updated'!A28:P496,5,0)</f>
        <v>3349295</v>
      </c>
      <c r="Q29" s="8">
        <f>VLOOKUP(A29,'[1]Pop Updated'!A28:P496,6,0)</f>
        <v>3393106</v>
      </c>
      <c r="R29" s="8">
        <f>VLOOKUP(A29,'[1]Pop Updated'!A28:P496,7,0)</f>
        <v>430289</v>
      </c>
      <c r="S29" s="8">
        <f>VLOOKUP(A29,'[1]Pop Updated'!A28:P496,8,0)</f>
        <v>903976</v>
      </c>
      <c r="T29" s="8">
        <f>VLOOKUP(A29,'[1]Pop Updated'!A28:P496,9,0)</f>
        <v>936681</v>
      </c>
      <c r="U29" s="8">
        <f>VLOOKUP(A29,'[1]Pop Updated'!A28:P496,10,0)</f>
        <v>909225</v>
      </c>
      <c r="V29" s="8">
        <f>VLOOKUP(A29,'[1]Pop Updated'!A28:P496,11,0)</f>
        <v>834243</v>
      </c>
      <c r="W29" s="8">
        <f>VLOOKUP(A29,'[1]Pop Updated'!A28:P496,12,0)</f>
        <v>833583</v>
      </c>
      <c r="X29" s="8">
        <f>VLOOKUP(A29,'[1]Pop Updated'!A28:P496,13,0)</f>
        <v>801636</v>
      </c>
      <c r="Y29" s="8">
        <f>VLOOKUP(A29,'[1]Pop Updated'!A28:P496,14,0)</f>
        <v>637694</v>
      </c>
      <c r="Z29" s="8">
        <f>VLOOKUP(A29,'[1]Pop Updated'!A28:P496,15,0)</f>
        <v>331749</v>
      </c>
      <c r="AA29" s="8">
        <f>VLOOKUP(A29,'[1]Pop Updated'!A28:P496,16,0)</f>
        <v>123325</v>
      </c>
      <c r="AC29" s="17" t="s">
        <v>546</v>
      </c>
      <c r="AD29">
        <f>_xlfn.STDEV.S(L3:L461)</f>
        <v>306.09737526372828</v>
      </c>
      <c r="AF29" t="s">
        <v>546</v>
      </c>
      <c r="AG29" s="16">
        <f>_xlfn.STDEV.S(Z3:Z461)</f>
        <v>284945.64244230412</v>
      </c>
    </row>
    <row r="30" spans="1:33" x14ac:dyDescent="0.25">
      <c r="A30" s="5" t="s">
        <v>48</v>
      </c>
      <c r="B30" s="6" t="s">
        <v>49</v>
      </c>
      <c r="C30" s="7">
        <v>2009</v>
      </c>
      <c r="D30" s="8">
        <v>0</v>
      </c>
      <c r="E30" s="8">
        <v>0</v>
      </c>
      <c r="F30" s="8">
        <v>0</v>
      </c>
      <c r="G30" s="8">
        <v>0</v>
      </c>
      <c r="H30" s="8">
        <v>0</v>
      </c>
      <c r="I30" s="8">
        <v>0</v>
      </c>
      <c r="J30" s="8">
        <v>10</v>
      </c>
      <c r="K30" s="8">
        <v>12</v>
      </c>
      <c r="L30" s="8">
        <v>198</v>
      </c>
      <c r="M30" s="8">
        <v>288</v>
      </c>
      <c r="N30" s="8">
        <f t="shared" si="0"/>
        <v>508</v>
      </c>
      <c r="O30" s="8">
        <f>VLOOKUP(A30,'[1]Pop Updated'!A29:P497,4,0)</f>
        <v>2843554</v>
      </c>
      <c r="P30" s="8">
        <f>VLOOKUP(A30,'[1]Pop Updated'!A29:P497,5,0)</f>
        <v>1391417</v>
      </c>
      <c r="Q30" s="8">
        <f>VLOOKUP(A30,'[1]Pop Updated'!A29:P497,6,0)</f>
        <v>1452137</v>
      </c>
      <c r="R30" s="8">
        <f>VLOOKUP(A30,'[1]Pop Updated'!A29:P497,7,0)</f>
        <v>199186.86600000001</v>
      </c>
      <c r="S30" s="8">
        <f>VLOOKUP(A30,'[1]Pop Updated'!A29:P497,8,0)</f>
        <v>382872.46100000001</v>
      </c>
      <c r="T30" s="8">
        <f>VLOOKUP(A30,'[1]Pop Updated'!A29:P497,9,0)</f>
        <v>391797.96699999995</v>
      </c>
      <c r="U30" s="8">
        <f>VLOOKUP(A30,'[1]Pop Updated'!A29:P497,10,0)</f>
        <v>377695.30300000001</v>
      </c>
      <c r="V30" s="8">
        <f>VLOOKUP(A30,'[1]Pop Updated'!A29:P497,11,0)</f>
        <v>375805.321</v>
      </c>
      <c r="W30" s="8">
        <f>VLOOKUP(A30,'[1]Pop Updated'!A29:P497,12,0)</f>
        <v>394377.50800000003</v>
      </c>
      <c r="X30" s="8">
        <f>VLOOKUP(A30,'[1]Pop Updated'!A29:P497,13,0)</f>
        <v>323356.77</v>
      </c>
      <c r="Y30" s="8">
        <f>VLOOKUP(A30,'[1]Pop Updated'!A29:P497,14,0)</f>
        <v>211225.88999999998</v>
      </c>
      <c r="Z30" s="8">
        <f>VLOOKUP(A30,'[1]Pop Updated'!A29:P497,15,0)</f>
        <v>137599.99900000001</v>
      </c>
      <c r="AA30" s="8">
        <f>VLOOKUP(A30,'[1]Pop Updated'!A29:P497,16,0)</f>
        <v>51390.420999999995</v>
      </c>
      <c r="AC30" s="17" t="s">
        <v>547</v>
      </c>
      <c r="AD30" s="18">
        <f>AVERAGE(L3:L461)</f>
        <v>246.36383442265796</v>
      </c>
      <c r="AF30" t="s">
        <v>547</v>
      </c>
      <c r="AG30" s="19">
        <f>AVERAGE(Z3:Z461)</f>
        <v>262808.14430501085</v>
      </c>
    </row>
    <row r="31" spans="1:33" x14ac:dyDescent="0.25">
      <c r="A31" s="5" t="s">
        <v>50</v>
      </c>
      <c r="B31" s="6" t="s">
        <v>49</v>
      </c>
      <c r="C31" s="7">
        <v>2010</v>
      </c>
      <c r="D31" s="8">
        <v>0</v>
      </c>
      <c r="E31" s="8">
        <v>0</v>
      </c>
      <c r="F31" s="8">
        <v>0</v>
      </c>
      <c r="G31" s="8">
        <v>0</v>
      </c>
      <c r="H31" s="8">
        <v>0</v>
      </c>
      <c r="I31" s="8">
        <v>0</v>
      </c>
      <c r="J31" s="8">
        <v>0</v>
      </c>
      <c r="K31" s="8">
        <v>26</v>
      </c>
      <c r="L31" s="8">
        <v>173</v>
      </c>
      <c r="M31" s="8">
        <v>263</v>
      </c>
      <c r="N31" s="8">
        <f t="shared" si="0"/>
        <v>462</v>
      </c>
      <c r="O31" s="8">
        <f>VLOOKUP(A31,'[1]Pop Updated'!A30:P498,4,0)</f>
        <v>3041661</v>
      </c>
      <c r="P31" s="8">
        <f>VLOOKUP(A31,'[1]Pop Updated'!A30:P498,5,0)</f>
        <v>1492531</v>
      </c>
      <c r="Q31" s="8">
        <f>VLOOKUP(A31,'[1]Pop Updated'!A30:P498,6,0)</f>
        <v>1549130</v>
      </c>
      <c r="R31" s="8">
        <f>VLOOKUP(A31,'[1]Pop Updated'!A30:P498,7,0)</f>
        <v>204960.21000000002</v>
      </c>
      <c r="S31" s="8">
        <f>VLOOKUP(A31,'[1]Pop Updated'!A30:P498,8,0)</f>
        <v>409884.86799999996</v>
      </c>
      <c r="T31" s="8">
        <f>VLOOKUP(A31,'[1]Pop Updated'!A30:P498,9,0)</f>
        <v>423367.80599999998</v>
      </c>
      <c r="U31" s="8">
        <f>VLOOKUP(A31,'[1]Pop Updated'!A30:P498,10,0)</f>
        <v>386472.19899999996</v>
      </c>
      <c r="V31" s="8">
        <f>VLOOKUP(A31,'[1]Pop Updated'!A30:P498,11,0)</f>
        <v>395140.17800000001</v>
      </c>
      <c r="W31" s="8">
        <f>VLOOKUP(A31,'[1]Pop Updated'!A30:P498,12,0)</f>
        <v>425145.47100000008</v>
      </c>
      <c r="X31" s="8">
        <f>VLOOKUP(A31,'[1]Pop Updated'!A30:P498,13,0)</f>
        <v>360636.62100000004</v>
      </c>
      <c r="Y31" s="8">
        <f>VLOOKUP(A31,'[1]Pop Updated'!A30:P498,14,0)</f>
        <v>240599.25099999999</v>
      </c>
      <c r="Z31" s="8">
        <f>VLOOKUP(A31,'[1]Pop Updated'!A30:P498,15,0)</f>
        <v>142096.35200000004</v>
      </c>
      <c r="AA31" s="8">
        <f>VLOOKUP(A31,'[1]Pop Updated'!A30:P498,16,0)</f>
        <v>53408.834999999992</v>
      </c>
      <c r="AC31" s="17"/>
      <c r="AG31" s="16"/>
    </row>
    <row r="32" spans="1:33" x14ac:dyDescent="0.25">
      <c r="A32" s="5" t="s">
        <v>51</v>
      </c>
      <c r="B32" s="6" t="s">
        <v>49</v>
      </c>
      <c r="C32" s="7">
        <v>2011</v>
      </c>
      <c r="D32" s="8">
        <v>0</v>
      </c>
      <c r="E32" s="8">
        <v>0</v>
      </c>
      <c r="F32" s="8">
        <v>0</v>
      </c>
      <c r="G32" s="8">
        <v>0</v>
      </c>
      <c r="H32" s="8">
        <v>0</v>
      </c>
      <c r="I32" s="8">
        <v>0</v>
      </c>
      <c r="J32" s="8">
        <v>11</v>
      </c>
      <c r="K32" s="8">
        <v>33</v>
      </c>
      <c r="L32" s="8">
        <v>187</v>
      </c>
      <c r="M32" s="8">
        <v>343</v>
      </c>
      <c r="N32" s="8">
        <f t="shared" si="0"/>
        <v>574</v>
      </c>
      <c r="O32" s="8">
        <f>VLOOKUP(A32,'[1]Pop Updated'!A31:P499,4,0)</f>
        <v>2971204</v>
      </c>
      <c r="P32" s="8">
        <f>VLOOKUP(A32,'[1]Pop Updated'!A31:P499,5,0)</f>
        <v>1460615</v>
      </c>
      <c r="Q32" s="8">
        <f>VLOOKUP(A32,'[1]Pop Updated'!A31:P499,6,0)</f>
        <v>1510589</v>
      </c>
      <c r="R32" s="8">
        <f>VLOOKUP(A32,'[1]Pop Updated'!A31:P499,7,0)</f>
        <v>201013.34500000003</v>
      </c>
      <c r="S32" s="8">
        <f>VLOOKUP(A32,'[1]Pop Updated'!A31:P499,8,0)</f>
        <v>401595.69699999993</v>
      </c>
      <c r="T32" s="8">
        <f>VLOOKUP(A32,'[1]Pop Updated'!A31:P499,9,0)</f>
        <v>413008.55900000001</v>
      </c>
      <c r="U32" s="8">
        <f>VLOOKUP(A32,'[1]Pop Updated'!A31:P499,10,0)</f>
        <v>382848.91099999991</v>
      </c>
      <c r="V32" s="8">
        <f>VLOOKUP(A32,'[1]Pop Updated'!A31:P499,11,0)</f>
        <v>381655.40300000005</v>
      </c>
      <c r="W32" s="8">
        <f>VLOOKUP(A32,'[1]Pop Updated'!A31:P499,12,0)</f>
        <v>412790.38999999996</v>
      </c>
      <c r="X32" s="8">
        <f>VLOOKUP(A32,'[1]Pop Updated'!A31:P499,13,0)</f>
        <v>353585.65000000008</v>
      </c>
      <c r="Y32" s="8">
        <f>VLOOKUP(A32,'[1]Pop Updated'!A31:P499,14,0)</f>
        <v>234666.11499999999</v>
      </c>
      <c r="Z32" s="8">
        <f>VLOOKUP(A32,'[1]Pop Updated'!A31:P499,15,0)</f>
        <v>137703.33600000001</v>
      </c>
      <c r="AA32" s="8">
        <f>VLOOKUP(A32,'[1]Pop Updated'!A31:P499,16,0)</f>
        <v>51657.542999999991</v>
      </c>
      <c r="AC32" s="17" t="s">
        <v>548</v>
      </c>
      <c r="AD32">
        <f>QUARTILE(L3:L461,1)</f>
        <v>22</v>
      </c>
      <c r="AF32" t="s">
        <v>548</v>
      </c>
      <c r="AG32" s="16">
        <f>QUARTILE(Z3:Z461,1)</f>
        <v>72757.405500000008</v>
      </c>
    </row>
    <row r="33" spans="1:33" x14ac:dyDescent="0.25">
      <c r="A33" s="5" t="s">
        <v>52</v>
      </c>
      <c r="B33" s="6" t="s">
        <v>49</v>
      </c>
      <c r="C33" s="7">
        <v>2012</v>
      </c>
      <c r="D33" s="8">
        <v>0</v>
      </c>
      <c r="E33" s="8">
        <v>0</v>
      </c>
      <c r="F33" s="8">
        <v>0</v>
      </c>
      <c r="G33" s="8">
        <v>0</v>
      </c>
      <c r="H33" s="8">
        <v>0</v>
      </c>
      <c r="I33" s="8">
        <v>0</v>
      </c>
      <c r="J33" s="8">
        <v>10</v>
      </c>
      <c r="K33" s="8">
        <v>35</v>
      </c>
      <c r="L33" s="8">
        <v>148</v>
      </c>
      <c r="M33" s="8">
        <v>353</v>
      </c>
      <c r="N33" s="8">
        <f t="shared" si="0"/>
        <v>546</v>
      </c>
      <c r="O33" s="8">
        <f>VLOOKUP(A33,'[1]Pop Updated'!A32:P500,4,0)</f>
        <v>3063186</v>
      </c>
      <c r="P33" s="8">
        <f>VLOOKUP(A33,'[1]Pop Updated'!A32:P500,5,0)</f>
        <v>1504665</v>
      </c>
      <c r="Q33" s="8">
        <f>VLOOKUP(A33,'[1]Pop Updated'!A32:P500,6,0)</f>
        <v>1558521</v>
      </c>
      <c r="R33" s="8">
        <f>VLOOKUP(A33,'[1]Pop Updated'!A32:P500,7,0)</f>
        <v>203823.91299999997</v>
      </c>
      <c r="S33" s="8">
        <f>VLOOKUP(A33,'[1]Pop Updated'!A32:P500,8,0)</f>
        <v>410541.44700000004</v>
      </c>
      <c r="T33" s="8">
        <f>VLOOKUP(A33,'[1]Pop Updated'!A32:P500,9,0)</f>
        <v>417997.08399999997</v>
      </c>
      <c r="U33" s="8">
        <f>VLOOKUP(A33,'[1]Pop Updated'!A32:P500,10,0)</f>
        <v>391034.77799999999</v>
      </c>
      <c r="V33" s="8">
        <f>VLOOKUP(A33,'[1]Pop Updated'!A32:P500,11,0)</f>
        <v>387441.95299999992</v>
      </c>
      <c r="W33" s="8">
        <f>VLOOKUP(A33,'[1]Pop Updated'!A32:P500,12,0)</f>
        <v>426075.06300000002</v>
      </c>
      <c r="X33" s="8">
        <f>VLOOKUP(A33,'[1]Pop Updated'!A32:P500,13,0)</f>
        <v>377370.55899999995</v>
      </c>
      <c r="Y33" s="8">
        <f>VLOOKUP(A33,'[1]Pop Updated'!A32:P500,14,0)</f>
        <v>251004.82699999999</v>
      </c>
      <c r="Z33" s="8">
        <f>VLOOKUP(A33,'[1]Pop Updated'!A32:P500,15,0)</f>
        <v>144373.21399999998</v>
      </c>
      <c r="AA33" s="8">
        <f>VLOOKUP(A33,'[1]Pop Updated'!A32:P500,16,0)</f>
        <v>53390.074000000001</v>
      </c>
      <c r="AC33" s="17" t="s">
        <v>549</v>
      </c>
      <c r="AD33">
        <f>QUARTILE(L3:L461,3)</f>
        <v>335.5</v>
      </c>
      <c r="AF33" t="s">
        <v>549</v>
      </c>
      <c r="AG33" s="16">
        <f>QUARTILE(Z3:Z461,3)</f>
        <v>301158.57299999997</v>
      </c>
    </row>
    <row r="34" spans="1:33" x14ac:dyDescent="0.25">
      <c r="A34" s="5" t="s">
        <v>53</v>
      </c>
      <c r="B34" s="6" t="s">
        <v>49</v>
      </c>
      <c r="C34" s="7">
        <v>2013</v>
      </c>
      <c r="D34" s="8">
        <v>0</v>
      </c>
      <c r="E34" s="8">
        <v>0</v>
      </c>
      <c r="F34" s="8">
        <v>0</v>
      </c>
      <c r="G34" s="8">
        <v>0</v>
      </c>
      <c r="H34" s="8">
        <v>0</v>
      </c>
      <c r="I34" s="8">
        <v>0</v>
      </c>
      <c r="J34" s="8">
        <v>0</v>
      </c>
      <c r="K34" s="8">
        <v>105</v>
      </c>
      <c r="L34" s="8">
        <v>179</v>
      </c>
      <c r="M34" s="8">
        <v>335</v>
      </c>
      <c r="N34" s="8">
        <f t="shared" si="0"/>
        <v>619</v>
      </c>
      <c r="O34" s="8">
        <f>VLOOKUP(A34,'[1]Pop Updated'!A33:P501,4,0)</f>
        <v>3039533</v>
      </c>
      <c r="P34" s="8">
        <f>VLOOKUP(A34,'[1]Pop Updated'!A33:P501,5,0)</f>
        <v>1495343</v>
      </c>
      <c r="Q34" s="8">
        <f>VLOOKUP(A34,'[1]Pop Updated'!A33:P501,6,0)</f>
        <v>1544190</v>
      </c>
      <c r="R34" s="8">
        <f>VLOOKUP(A34,'[1]Pop Updated'!A33:P501,7,0)</f>
        <v>201907.75700000004</v>
      </c>
      <c r="S34" s="8">
        <f>VLOOKUP(A34,'[1]Pop Updated'!A33:P501,8,0)</f>
        <v>409637.83799999999</v>
      </c>
      <c r="T34" s="8">
        <f>VLOOKUP(A34,'[1]Pop Updated'!A33:P501,9,0)</f>
        <v>417459.21100000001</v>
      </c>
      <c r="U34" s="8">
        <f>VLOOKUP(A34,'[1]Pop Updated'!A33:P501,10,0)</f>
        <v>394154.52100000001</v>
      </c>
      <c r="V34" s="8">
        <f>VLOOKUP(A34,'[1]Pop Updated'!A33:P501,11,0)</f>
        <v>381010.70699999994</v>
      </c>
      <c r="W34" s="8">
        <f>VLOOKUP(A34,'[1]Pop Updated'!A33:P501,12,0)</f>
        <v>416714.05200000003</v>
      </c>
      <c r="X34" s="8">
        <f>VLOOKUP(A34,'[1]Pop Updated'!A33:P501,13,0)</f>
        <v>372291.728</v>
      </c>
      <c r="Y34" s="8">
        <f>VLOOKUP(A34,'[1]Pop Updated'!A33:P501,14,0)</f>
        <v>250170.57300000003</v>
      </c>
      <c r="Z34" s="8">
        <f>VLOOKUP(A34,'[1]Pop Updated'!A33:P501,15,0)</f>
        <v>141744.06999999998</v>
      </c>
      <c r="AA34" s="8">
        <f>VLOOKUP(A34,'[1]Pop Updated'!A33:P501,16,0)</f>
        <v>53803.536000000007</v>
      </c>
      <c r="AC34" s="17" t="s">
        <v>550</v>
      </c>
      <c r="AD34">
        <f>AD33-AD32</f>
        <v>313.5</v>
      </c>
      <c r="AF34" t="s">
        <v>550</v>
      </c>
      <c r="AG34" s="16">
        <f>AG33-AG32</f>
        <v>228401.16749999998</v>
      </c>
    </row>
    <row r="35" spans="1:33" x14ac:dyDescent="0.25">
      <c r="A35" s="5" t="s">
        <v>54</v>
      </c>
      <c r="B35" s="6" t="s">
        <v>49</v>
      </c>
      <c r="C35" s="7">
        <v>2014</v>
      </c>
      <c r="D35" s="8">
        <v>0</v>
      </c>
      <c r="E35" s="8">
        <v>0</v>
      </c>
      <c r="F35" s="8">
        <v>0</v>
      </c>
      <c r="G35" s="8">
        <v>0</v>
      </c>
      <c r="H35" s="8">
        <v>0</v>
      </c>
      <c r="I35" s="8">
        <v>10</v>
      </c>
      <c r="J35" s="8">
        <v>33</v>
      </c>
      <c r="K35" s="8">
        <v>55</v>
      </c>
      <c r="L35" s="8">
        <v>170</v>
      </c>
      <c r="M35" s="8">
        <v>260</v>
      </c>
      <c r="N35" s="8">
        <f t="shared" si="0"/>
        <v>528</v>
      </c>
      <c r="O35" s="8">
        <f>VLOOKUP(A35,'[1]Pop Updated'!A34:P502,4,0)</f>
        <v>2953381</v>
      </c>
      <c r="P35" s="8">
        <f>VLOOKUP(A35,'[1]Pop Updated'!A34:P502,5,0)</f>
        <v>1454862</v>
      </c>
      <c r="Q35" s="8">
        <f>VLOOKUP(A35,'[1]Pop Updated'!A34:P502,6,0)</f>
        <v>1498519</v>
      </c>
      <c r="R35" s="8">
        <f>VLOOKUP(A35,'[1]Pop Updated'!A34:P502,7,0)</f>
        <v>196279.19200000004</v>
      </c>
      <c r="S35" s="8">
        <f>VLOOKUP(A35,'[1]Pop Updated'!A34:P502,8,0)</f>
        <v>402519.16499999992</v>
      </c>
      <c r="T35" s="8">
        <f>VLOOKUP(A35,'[1]Pop Updated'!A34:P502,9,0)</f>
        <v>406389.87400000013</v>
      </c>
      <c r="U35" s="8">
        <f>VLOOKUP(A35,'[1]Pop Updated'!A34:P502,10,0)</f>
        <v>383401.95299999998</v>
      </c>
      <c r="V35" s="8">
        <f>VLOOKUP(A35,'[1]Pop Updated'!A34:P502,11,0)</f>
        <v>368471.29700000002</v>
      </c>
      <c r="W35" s="8">
        <f>VLOOKUP(A35,'[1]Pop Updated'!A34:P502,12,0)</f>
        <v>397398.28599999996</v>
      </c>
      <c r="X35" s="8">
        <f>VLOOKUP(A35,'[1]Pop Updated'!A34:P502,13,0)</f>
        <v>363029.78399999993</v>
      </c>
      <c r="Y35" s="8">
        <f>VLOOKUP(A35,'[1]Pop Updated'!A34:P502,14,0)</f>
        <v>248650.27499999999</v>
      </c>
      <c r="Z35" s="8">
        <f>VLOOKUP(A35,'[1]Pop Updated'!A34:P502,15,0)</f>
        <v>136221.62300000002</v>
      </c>
      <c r="AA35" s="8">
        <f>VLOOKUP(A35,'[1]Pop Updated'!A34:P502,16,0)</f>
        <v>51222.317000000003</v>
      </c>
      <c r="AC35" s="17" t="s">
        <v>551</v>
      </c>
      <c r="AD35">
        <f>AD32-1.5*AD34</f>
        <v>-448.25</v>
      </c>
      <c r="AF35" t="s">
        <v>551</v>
      </c>
      <c r="AG35" s="16">
        <f>AG32-1.5*AG34</f>
        <v>-269844.34574999998</v>
      </c>
    </row>
    <row r="36" spans="1:33" x14ac:dyDescent="0.25">
      <c r="A36" s="5" t="s">
        <v>55</v>
      </c>
      <c r="B36" s="6" t="s">
        <v>49</v>
      </c>
      <c r="C36" s="7">
        <v>2015</v>
      </c>
      <c r="D36" s="8">
        <v>0</v>
      </c>
      <c r="E36" s="8">
        <v>0</v>
      </c>
      <c r="F36" s="8">
        <v>0</v>
      </c>
      <c r="G36" s="8">
        <v>0</v>
      </c>
      <c r="H36" s="8">
        <v>0</v>
      </c>
      <c r="I36" s="8">
        <v>0</v>
      </c>
      <c r="J36" s="8">
        <v>0</v>
      </c>
      <c r="K36" s="8">
        <v>75</v>
      </c>
      <c r="L36" s="8">
        <v>178</v>
      </c>
      <c r="M36" s="8">
        <v>268</v>
      </c>
      <c r="N36" s="8">
        <f t="shared" si="0"/>
        <v>521</v>
      </c>
      <c r="O36" s="8">
        <f>VLOOKUP(A36,'[1]Pop Updated'!A35:P503,4,0)</f>
        <v>3099972</v>
      </c>
      <c r="P36" s="8">
        <f>VLOOKUP(A36,'[1]Pop Updated'!A35:P503,5,0)</f>
        <v>1525237</v>
      </c>
      <c r="Q36" s="8">
        <f>VLOOKUP(A36,'[1]Pop Updated'!A35:P503,6,0)</f>
        <v>1574735</v>
      </c>
      <c r="R36" s="8">
        <f>VLOOKUP(A36,'[1]Pop Updated'!A35:P503,7,0)</f>
        <v>199687.81900000002</v>
      </c>
      <c r="S36" s="8">
        <f>VLOOKUP(A36,'[1]Pop Updated'!A35:P503,8,0)</f>
        <v>413785.06599999999</v>
      </c>
      <c r="T36" s="8">
        <f>VLOOKUP(A36,'[1]Pop Updated'!A35:P503,9,0)</f>
        <v>420881.75800000003</v>
      </c>
      <c r="U36" s="8">
        <f>VLOOKUP(A36,'[1]Pop Updated'!A35:P503,10,0)</f>
        <v>402621.25099999999</v>
      </c>
      <c r="V36" s="8">
        <f>VLOOKUP(A36,'[1]Pop Updated'!A35:P503,11,0)</f>
        <v>382225.924</v>
      </c>
      <c r="W36" s="8">
        <f>VLOOKUP(A36,'[1]Pop Updated'!A35:P503,12,0)</f>
        <v>409132.609</v>
      </c>
      <c r="X36" s="8">
        <f>VLOOKUP(A36,'[1]Pop Updated'!A35:P503,13,0)</f>
        <v>389166.625</v>
      </c>
      <c r="Y36" s="8">
        <f>VLOOKUP(A36,'[1]Pop Updated'!A35:P503,14,0)</f>
        <v>276435.07700000005</v>
      </c>
      <c r="Z36" s="8">
        <f>VLOOKUP(A36,'[1]Pop Updated'!A35:P503,15,0)</f>
        <v>148365.69300000006</v>
      </c>
      <c r="AA36" s="8">
        <f>VLOOKUP(A36,'[1]Pop Updated'!A35:P503,16,0)</f>
        <v>57187.350000000006</v>
      </c>
      <c r="AC36" s="17" t="s">
        <v>552</v>
      </c>
      <c r="AD36">
        <f>AD33+1.5*AD34</f>
        <v>805.75</v>
      </c>
      <c r="AF36" t="s">
        <v>552</v>
      </c>
      <c r="AG36" s="16">
        <f>AG33+1.5*AG34</f>
        <v>643760.32424999995</v>
      </c>
    </row>
    <row r="37" spans="1:33" x14ac:dyDescent="0.25">
      <c r="A37" s="5" t="s">
        <v>56</v>
      </c>
      <c r="B37" s="6" t="s">
        <v>49</v>
      </c>
      <c r="C37" s="7">
        <v>2016</v>
      </c>
      <c r="D37" s="8">
        <v>0</v>
      </c>
      <c r="E37" s="8">
        <v>0</v>
      </c>
      <c r="F37" s="8">
        <v>0</v>
      </c>
      <c r="G37" s="8">
        <v>0</v>
      </c>
      <c r="H37" s="8">
        <v>0</v>
      </c>
      <c r="I37" s="8">
        <v>0</v>
      </c>
      <c r="J37" s="8">
        <v>0</v>
      </c>
      <c r="K37" s="8">
        <v>88</v>
      </c>
      <c r="L37" s="8">
        <v>164</v>
      </c>
      <c r="M37" s="8">
        <v>239</v>
      </c>
      <c r="N37" s="8">
        <f t="shared" si="0"/>
        <v>491</v>
      </c>
      <c r="O37" s="8">
        <f>VLOOKUP(A37,'[1]Pop Updated'!A36:P504,4,0)</f>
        <v>3082240</v>
      </c>
      <c r="P37" s="8">
        <f>VLOOKUP(A37,'[1]Pop Updated'!A36:P504,5,0)</f>
        <v>1515279</v>
      </c>
      <c r="Q37" s="8">
        <f>VLOOKUP(A37,'[1]Pop Updated'!A36:P504,6,0)</f>
        <v>1566961</v>
      </c>
      <c r="R37" s="8">
        <f>VLOOKUP(A37,'[1]Pop Updated'!A36:P504,7,0)</f>
        <v>196996.36499999999</v>
      </c>
      <c r="S37" s="8">
        <f>VLOOKUP(A37,'[1]Pop Updated'!A36:P504,8,0)</f>
        <v>411274.76800000004</v>
      </c>
      <c r="T37" s="8">
        <f>VLOOKUP(A37,'[1]Pop Updated'!A36:P504,9,0)</f>
        <v>426124.033</v>
      </c>
      <c r="U37" s="8">
        <f>VLOOKUP(A37,'[1]Pop Updated'!A36:P504,10,0)</f>
        <v>400669.15099999995</v>
      </c>
      <c r="V37" s="8">
        <f>VLOOKUP(A37,'[1]Pop Updated'!A36:P504,11,0)</f>
        <v>380202.05699999997</v>
      </c>
      <c r="W37" s="8">
        <f>VLOOKUP(A37,'[1]Pop Updated'!A36:P504,12,0)</f>
        <v>401270.43999999994</v>
      </c>
      <c r="X37" s="8">
        <f>VLOOKUP(A37,'[1]Pop Updated'!A36:P504,13,0)</f>
        <v>385220.55200000008</v>
      </c>
      <c r="Y37" s="8">
        <f>VLOOKUP(A37,'[1]Pop Updated'!A36:P504,14,0)</f>
        <v>277137.89199999999</v>
      </c>
      <c r="Z37" s="8">
        <f>VLOOKUP(A37,'[1]Pop Updated'!A36:P504,15,0)</f>
        <v>145816.55200000003</v>
      </c>
      <c r="AA37" s="8">
        <f>VLOOKUP(A37,'[1]Pop Updated'!A36:P504,16,0)</f>
        <v>57302.289000000004</v>
      </c>
      <c r="AC37" s="17" t="s">
        <v>553</v>
      </c>
      <c r="AD37" s="18" cm="1">
        <f t="array" ref="AD37">COUNTIF(L3:L461, "&lt;" &amp; LowerBound) + COUNTIF(L3:L461, "&gt;" &amp; UpperBound)</f>
        <v>0</v>
      </c>
      <c r="AF37" t="s">
        <v>553</v>
      </c>
      <c r="AG37" s="19" cm="1">
        <f t="array" ref="AG37">COUNTIF(Z3:Z461, "&lt;" &amp; LowerBound) + COUNTIF(Z3:Z461, "&gt;" &amp; UpperBound)</f>
        <v>0</v>
      </c>
    </row>
    <row r="38" spans="1:33" x14ac:dyDescent="0.25">
      <c r="A38" s="5" t="s">
        <v>57</v>
      </c>
      <c r="B38" s="6" t="s">
        <v>49</v>
      </c>
      <c r="C38" s="7">
        <v>2017</v>
      </c>
      <c r="D38" s="8">
        <v>0</v>
      </c>
      <c r="E38" s="8">
        <v>0</v>
      </c>
      <c r="F38" s="8">
        <v>0</v>
      </c>
      <c r="G38" s="8">
        <v>0</v>
      </c>
      <c r="H38" s="8">
        <v>0</v>
      </c>
      <c r="I38" s="8">
        <v>0</v>
      </c>
      <c r="J38" s="8">
        <v>11</v>
      </c>
      <c r="K38" s="8">
        <v>89</v>
      </c>
      <c r="L38" s="8">
        <v>220</v>
      </c>
      <c r="M38" s="8">
        <v>240</v>
      </c>
      <c r="N38" s="8">
        <f t="shared" si="0"/>
        <v>560</v>
      </c>
      <c r="O38" s="8">
        <f>VLOOKUP(A38,'[1]Pop Updated'!A37:P505,4,0)</f>
        <v>3144162</v>
      </c>
      <c r="P38" s="8">
        <f>VLOOKUP(A38,'[1]Pop Updated'!A37:P505,5,0)</f>
        <v>1548350</v>
      </c>
      <c r="Q38" s="8">
        <f>VLOOKUP(A38,'[1]Pop Updated'!A37:P505,6,0)</f>
        <v>1595812</v>
      </c>
      <c r="R38" s="8">
        <f>VLOOKUP(A38,'[1]Pop Updated'!A37:P505,7,0)</f>
        <v>201718</v>
      </c>
      <c r="S38" s="8">
        <f>VLOOKUP(A38,'[1]Pop Updated'!A37:P505,8,0)</f>
        <v>420355</v>
      </c>
      <c r="T38" s="8">
        <f>VLOOKUP(A38,'[1]Pop Updated'!A37:P505,9,0)</f>
        <v>430904</v>
      </c>
      <c r="U38" s="8">
        <f>VLOOKUP(A38,'[1]Pop Updated'!A37:P505,10,0)</f>
        <v>411178</v>
      </c>
      <c r="V38" s="8">
        <f>VLOOKUP(A38,'[1]Pop Updated'!A37:P505,11,0)</f>
        <v>389361</v>
      </c>
      <c r="W38" s="8">
        <f>VLOOKUP(A38,'[1]Pop Updated'!A37:P505,12,0)</f>
        <v>401397</v>
      </c>
      <c r="X38" s="8">
        <f>VLOOKUP(A38,'[1]Pop Updated'!A37:P505,13,0)</f>
        <v>393915</v>
      </c>
      <c r="Y38" s="8">
        <f>VLOOKUP(A38,'[1]Pop Updated'!A37:P505,14,0)</f>
        <v>289374</v>
      </c>
      <c r="Z38" s="8">
        <f>VLOOKUP(A38,'[1]Pop Updated'!A37:P505,15,0)</f>
        <v>148419</v>
      </c>
      <c r="AA38" s="8">
        <f>VLOOKUP(A38,'[1]Pop Updated'!A37:P505,16,0)</f>
        <v>57541</v>
      </c>
      <c r="AC38" s="17" t="s">
        <v>564</v>
      </c>
      <c r="AD38">
        <f>COUNTA(L3:L461)</f>
        <v>459</v>
      </c>
      <c r="AF38" t="s">
        <v>554</v>
      </c>
      <c r="AG38" s="16">
        <f>COUNTA(Z3:Z461)</f>
        <v>459</v>
      </c>
    </row>
    <row r="39" spans="1:33" x14ac:dyDescent="0.25">
      <c r="A39" s="5" t="s">
        <v>58</v>
      </c>
      <c r="B39" s="6" t="s">
        <v>59</v>
      </c>
      <c r="C39" s="7">
        <v>2009</v>
      </c>
      <c r="D39" s="8">
        <v>0</v>
      </c>
      <c r="E39" s="8">
        <v>10</v>
      </c>
      <c r="F39" s="8">
        <v>11</v>
      </c>
      <c r="G39" s="8">
        <v>93</v>
      </c>
      <c r="H39" s="8">
        <v>168</v>
      </c>
      <c r="I39" s="8">
        <v>346</v>
      </c>
      <c r="J39" s="8">
        <v>436</v>
      </c>
      <c r="K39" s="8">
        <v>708</v>
      </c>
      <c r="L39" s="8">
        <v>1633</v>
      </c>
      <c r="M39" s="8">
        <v>2856</v>
      </c>
      <c r="N39" s="8">
        <f t="shared" si="0"/>
        <v>6261</v>
      </c>
      <c r="O39" s="8">
        <f>VLOOKUP(A39,'[1]Pop Updated'!A38:P506,4,0)</f>
        <v>36329077</v>
      </c>
      <c r="P39" s="8">
        <f>VLOOKUP(A39,'[1]Pop Updated'!A38:P506,5,0)</f>
        <v>18168975</v>
      </c>
      <c r="Q39" s="8">
        <f>VLOOKUP(A39,'[1]Pop Updated'!A38:P506,6,0)</f>
        <v>18160102</v>
      </c>
      <c r="R39" s="8">
        <f>VLOOKUP(A39,'[1]Pop Updated'!A38:P506,7,0)</f>
        <v>2706816.196</v>
      </c>
      <c r="S39" s="8">
        <f>VLOOKUP(A39,'[1]Pop Updated'!A38:P506,8,0)</f>
        <v>5123024.9670000002</v>
      </c>
      <c r="T39" s="8">
        <f>VLOOKUP(A39,'[1]Pop Updated'!A38:P506,9,0)</f>
        <v>5282080.5820000004</v>
      </c>
      <c r="U39" s="8">
        <f>VLOOKUP(A39,'[1]Pop Updated'!A38:P506,10,0)</f>
        <v>5291269.3650000002</v>
      </c>
      <c r="V39" s="8">
        <f>VLOOKUP(A39,'[1]Pop Updated'!A38:P506,11,0)</f>
        <v>5353470.8100000005</v>
      </c>
      <c r="W39" s="8">
        <f>VLOOKUP(A39,'[1]Pop Updated'!A38:P506,12,0)</f>
        <v>5067792.0829999996</v>
      </c>
      <c r="X39" s="8">
        <f>VLOOKUP(A39,'[1]Pop Updated'!A38:P506,13,0)</f>
        <v>3565300.6290000002</v>
      </c>
      <c r="Y39" s="8">
        <f>VLOOKUP(A39,'[1]Pop Updated'!A38:P506,14,0)</f>
        <v>2054746.4150000003</v>
      </c>
      <c r="Z39" s="8">
        <f>VLOOKUP(A39,'[1]Pop Updated'!A38:P506,15,0)</f>
        <v>1376966.041</v>
      </c>
      <c r="AA39" s="8">
        <f>VLOOKUP(A39,'[1]Pop Updated'!A38:P506,16,0)</f>
        <v>543958.95399999991</v>
      </c>
      <c r="AC39" s="17" t="s">
        <v>537</v>
      </c>
      <c r="AD39">
        <f>AD37/AD38*100</f>
        <v>0</v>
      </c>
      <c r="AF39" t="s">
        <v>537</v>
      </c>
      <c r="AG39" s="16">
        <f>AG37/AG38*100</f>
        <v>0</v>
      </c>
    </row>
    <row r="40" spans="1:33" x14ac:dyDescent="0.25">
      <c r="A40" s="5" t="s">
        <v>60</v>
      </c>
      <c r="B40" s="6" t="s">
        <v>59</v>
      </c>
      <c r="C40" s="7">
        <v>2010</v>
      </c>
      <c r="D40" s="8">
        <v>0</v>
      </c>
      <c r="E40" s="8">
        <v>0</v>
      </c>
      <c r="F40" s="8">
        <v>0</v>
      </c>
      <c r="G40" s="8">
        <v>0</v>
      </c>
      <c r="H40" s="8">
        <v>27</v>
      </c>
      <c r="I40" s="8">
        <v>125</v>
      </c>
      <c r="J40" s="8">
        <v>351</v>
      </c>
      <c r="K40" s="8">
        <v>695</v>
      </c>
      <c r="L40" s="8">
        <v>1579</v>
      </c>
      <c r="M40" s="8">
        <v>2955</v>
      </c>
      <c r="N40" s="8">
        <f t="shared" si="0"/>
        <v>5732</v>
      </c>
      <c r="O40" s="8">
        <f>VLOOKUP(A40,'[1]Pop Updated'!A39:P507,4,0)</f>
        <v>36388689</v>
      </c>
      <c r="P40" s="8">
        <f>VLOOKUP(A40,'[1]Pop Updated'!A39:P507,5,0)</f>
        <v>18100624</v>
      </c>
      <c r="Q40" s="8">
        <f>VLOOKUP(A40,'[1]Pop Updated'!A39:P507,6,0)</f>
        <v>18288065</v>
      </c>
      <c r="R40" s="8">
        <f>VLOOKUP(A40,'[1]Pop Updated'!A39:P507,7,0)</f>
        <v>2535634.2039999999</v>
      </c>
      <c r="S40" s="8">
        <f>VLOOKUP(A40,'[1]Pop Updated'!A39:P507,8,0)</f>
        <v>5069381.2719999999</v>
      </c>
      <c r="T40" s="8">
        <f>VLOOKUP(A40,'[1]Pop Updated'!A39:P507,9,0)</f>
        <v>5478728.7650000006</v>
      </c>
      <c r="U40" s="8">
        <f>VLOOKUP(A40,'[1]Pop Updated'!A39:P507,10,0)</f>
        <v>5214198.7340000002</v>
      </c>
      <c r="V40" s="8">
        <f>VLOOKUP(A40,'[1]Pop Updated'!A39:P507,11,0)</f>
        <v>5246795.1689999998</v>
      </c>
      <c r="W40" s="8">
        <f>VLOOKUP(A40,'[1]Pop Updated'!A39:P507,12,0)</f>
        <v>5104320.8229999999</v>
      </c>
      <c r="X40" s="8">
        <f>VLOOKUP(A40,'[1]Pop Updated'!A39:P507,13,0)</f>
        <v>3730652.4449999998</v>
      </c>
      <c r="Y40" s="8">
        <f>VLOOKUP(A40,'[1]Pop Updated'!A39:P507,14,0)</f>
        <v>2113248.1669999999</v>
      </c>
      <c r="Z40" s="8">
        <f>VLOOKUP(A40,'[1]Pop Updated'!A39:P507,15,0)</f>
        <v>1351939.3489999999</v>
      </c>
      <c r="AA40" s="8">
        <f>VLOOKUP(A40,'[1]Pop Updated'!A39:P507,16,0)</f>
        <v>555556.43999999994</v>
      </c>
      <c r="AC40" s="17"/>
      <c r="AG40" s="16"/>
    </row>
    <row r="41" spans="1:33" x14ac:dyDescent="0.25">
      <c r="A41" s="5" t="s">
        <v>61</v>
      </c>
      <c r="B41" s="6" t="s">
        <v>59</v>
      </c>
      <c r="C41" s="7">
        <v>2011</v>
      </c>
      <c r="D41" s="8">
        <v>0</v>
      </c>
      <c r="E41" s="8">
        <v>0</v>
      </c>
      <c r="F41" s="8">
        <v>0</v>
      </c>
      <c r="G41" s="8">
        <v>13</v>
      </c>
      <c r="H41" s="8">
        <v>40</v>
      </c>
      <c r="I41" s="8">
        <v>211</v>
      </c>
      <c r="J41" s="8">
        <v>444</v>
      </c>
      <c r="K41" s="8">
        <v>671</v>
      </c>
      <c r="L41" s="8">
        <v>1617</v>
      </c>
      <c r="M41" s="8">
        <v>3050</v>
      </c>
      <c r="N41" s="8">
        <f t="shared" si="0"/>
        <v>6046</v>
      </c>
      <c r="O41" s="8">
        <f>VLOOKUP(A41,'[1]Pop Updated'!A40:P508,4,0)</f>
        <v>36986746</v>
      </c>
      <c r="P41" s="8">
        <f>VLOOKUP(A41,'[1]Pop Updated'!A40:P508,5,0)</f>
        <v>18395941</v>
      </c>
      <c r="Q41" s="8">
        <f>VLOOKUP(A41,'[1]Pop Updated'!A40:P508,6,0)</f>
        <v>18590805</v>
      </c>
      <c r="R41" s="8">
        <f>VLOOKUP(A41,'[1]Pop Updated'!A40:P508,7,0)</f>
        <v>2550935.4790000003</v>
      </c>
      <c r="S41" s="8">
        <f>VLOOKUP(A41,'[1]Pop Updated'!A40:P508,8,0)</f>
        <v>5082233.2949999999</v>
      </c>
      <c r="T41" s="8">
        <f>VLOOKUP(A41,'[1]Pop Updated'!A40:P508,9,0)</f>
        <v>5558879.1849999996</v>
      </c>
      <c r="U41" s="8">
        <f>VLOOKUP(A41,'[1]Pop Updated'!A40:P508,10,0)</f>
        <v>5287964.2290000003</v>
      </c>
      <c r="V41" s="8">
        <f>VLOOKUP(A41,'[1]Pop Updated'!A40:P508,11,0)</f>
        <v>5241877.3739999998</v>
      </c>
      <c r="W41" s="8">
        <f>VLOOKUP(A41,'[1]Pop Updated'!A40:P508,12,0)</f>
        <v>5203081.4629999995</v>
      </c>
      <c r="X41" s="8">
        <f>VLOOKUP(A41,'[1]Pop Updated'!A40:P508,13,0)</f>
        <v>3913560.1800000006</v>
      </c>
      <c r="Y41" s="8">
        <f>VLOOKUP(A41,'[1]Pop Updated'!A40:P508,14,0)</f>
        <v>2221492.0699999998</v>
      </c>
      <c r="Z41" s="8">
        <f>VLOOKUP(A41,'[1]Pop Updated'!A40:P508,15,0)</f>
        <v>1381366.4649999999</v>
      </c>
      <c r="AA41" s="8">
        <f>VLOOKUP(A41,'[1]Pop Updated'!A40:P508,16,0)</f>
        <v>582306.38</v>
      </c>
      <c r="AC41" s="17"/>
      <c r="AG41" s="16"/>
    </row>
    <row r="42" spans="1:33" x14ac:dyDescent="0.25">
      <c r="A42" s="5" t="s">
        <v>62</v>
      </c>
      <c r="B42" s="6" t="s">
        <v>59</v>
      </c>
      <c r="C42" s="7">
        <v>2012</v>
      </c>
      <c r="D42" s="8">
        <v>0</v>
      </c>
      <c r="E42" s="8">
        <v>0</v>
      </c>
      <c r="F42" s="8">
        <v>0</v>
      </c>
      <c r="G42" s="8">
        <v>0</v>
      </c>
      <c r="H42" s="8">
        <v>0</v>
      </c>
      <c r="I42" s="8">
        <v>151</v>
      </c>
      <c r="J42" s="8">
        <v>412</v>
      </c>
      <c r="K42" s="8">
        <v>738</v>
      </c>
      <c r="L42" s="8">
        <v>1443</v>
      </c>
      <c r="M42" s="8">
        <v>2938</v>
      </c>
      <c r="N42" s="8">
        <f t="shared" si="0"/>
        <v>5682</v>
      </c>
      <c r="O42" s="8">
        <f>VLOOKUP(A42,'[1]Pop Updated'!A41:P509,4,0)</f>
        <v>37341855</v>
      </c>
      <c r="P42" s="8">
        <f>VLOOKUP(A42,'[1]Pop Updated'!A41:P509,5,0)</f>
        <v>18571378</v>
      </c>
      <c r="Q42" s="8">
        <f>VLOOKUP(A42,'[1]Pop Updated'!A41:P509,6,0)</f>
        <v>18770477</v>
      </c>
      <c r="R42" s="8">
        <f>VLOOKUP(A42,'[1]Pop Updated'!A41:P509,7,0)</f>
        <v>2540633.5989999999</v>
      </c>
      <c r="S42" s="8">
        <f>VLOOKUP(A42,'[1]Pop Updated'!A41:P509,8,0)</f>
        <v>5085616.568</v>
      </c>
      <c r="T42" s="8">
        <f>VLOOKUP(A42,'[1]Pop Updated'!A41:P509,9,0)</f>
        <v>5593680.0479999995</v>
      </c>
      <c r="U42" s="8">
        <f>VLOOKUP(A42,'[1]Pop Updated'!A41:P509,10,0)</f>
        <v>5343851.88</v>
      </c>
      <c r="V42" s="8">
        <f>VLOOKUP(A42,'[1]Pop Updated'!A41:P509,11,0)</f>
        <v>5201616.7859999994</v>
      </c>
      <c r="W42" s="8">
        <f>VLOOKUP(A42,'[1]Pop Updated'!A41:P509,12,0)</f>
        <v>5222276.1770000001</v>
      </c>
      <c r="X42" s="8">
        <f>VLOOKUP(A42,'[1]Pop Updated'!A41:P509,13,0)</f>
        <v>4050261.6360000004</v>
      </c>
      <c r="Y42" s="8">
        <f>VLOOKUP(A42,'[1]Pop Updated'!A41:P509,14,0)</f>
        <v>2307167.7280000001</v>
      </c>
      <c r="Z42" s="8">
        <f>VLOOKUP(A42,'[1]Pop Updated'!A41:P509,15,0)</f>
        <v>1393418.571</v>
      </c>
      <c r="AA42" s="8">
        <f>VLOOKUP(A42,'[1]Pop Updated'!A41:P509,16,0)</f>
        <v>614601.32300000009</v>
      </c>
      <c r="AC42" s="23" t="s">
        <v>557</v>
      </c>
      <c r="AD42" s="20">
        <f>CORREL(L3:L461,Z3:Z461)</f>
        <v>0.94150559937368949</v>
      </c>
      <c r="AE42" s="20"/>
      <c r="AF42" s="20"/>
      <c r="AG42" s="21"/>
    </row>
    <row r="43" spans="1:33" x14ac:dyDescent="0.25">
      <c r="A43" s="5" t="s">
        <v>63</v>
      </c>
      <c r="B43" s="6" t="s">
        <v>59</v>
      </c>
      <c r="C43" s="7">
        <v>2013</v>
      </c>
      <c r="D43" s="8">
        <v>0</v>
      </c>
      <c r="E43" s="8">
        <v>0</v>
      </c>
      <c r="F43" s="8">
        <v>0</v>
      </c>
      <c r="G43" s="8">
        <v>11</v>
      </c>
      <c r="H43" s="8">
        <v>22</v>
      </c>
      <c r="I43" s="8">
        <v>159</v>
      </c>
      <c r="J43" s="8">
        <v>501</v>
      </c>
      <c r="K43" s="8">
        <v>828</v>
      </c>
      <c r="L43" s="8">
        <v>1602</v>
      </c>
      <c r="M43" s="8">
        <v>3264</v>
      </c>
      <c r="N43" s="8">
        <f t="shared" si="0"/>
        <v>6387</v>
      </c>
      <c r="O43" s="8">
        <f>VLOOKUP(A43,'[1]Pop Updated'!A42:P510,4,0)</f>
        <v>37606937</v>
      </c>
      <c r="P43" s="8">
        <f>VLOOKUP(A43,'[1]Pop Updated'!A42:P510,5,0)</f>
        <v>18700244</v>
      </c>
      <c r="Q43" s="8">
        <f>VLOOKUP(A43,'[1]Pop Updated'!A42:P510,6,0)</f>
        <v>18906693</v>
      </c>
      <c r="R43" s="8">
        <f>VLOOKUP(A43,'[1]Pop Updated'!A42:P510,7,0)</f>
        <v>2522088.5890000002</v>
      </c>
      <c r="S43" s="8">
        <f>VLOOKUP(A43,'[1]Pop Updated'!A42:P510,8,0)</f>
        <v>5077940.6239999998</v>
      </c>
      <c r="T43" s="8">
        <f>VLOOKUP(A43,'[1]Pop Updated'!A42:P510,9,0)</f>
        <v>5597481.0320000006</v>
      </c>
      <c r="U43" s="8">
        <f>VLOOKUP(A43,'[1]Pop Updated'!A42:P510,10,0)</f>
        <v>5417259.5190000003</v>
      </c>
      <c r="V43" s="8">
        <f>VLOOKUP(A43,'[1]Pop Updated'!A42:P510,11,0)</f>
        <v>5167787.5769999996</v>
      </c>
      <c r="W43" s="8">
        <f>VLOOKUP(A43,'[1]Pop Updated'!A42:P510,12,0)</f>
        <v>5231351.8089999994</v>
      </c>
      <c r="X43" s="8">
        <f>VLOOKUP(A43,'[1]Pop Updated'!A42:P510,13,0)</f>
        <v>4177180.9870000007</v>
      </c>
      <c r="Y43" s="8">
        <f>VLOOKUP(A43,'[1]Pop Updated'!A42:P510,14,0)</f>
        <v>2422926.5709999995</v>
      </c>
      <c r="Z43" s="8">
        <f>VLOOKUP(A43,'[1]Pop Updated'!A42:P510,15,0)</f>
        <v>1392902.2089999998</v>
      </c>
      <c r="AA43" s="8">
        <f>VLOOKUP(A43,'[1]Pop Updated'!A42:P510,16,0)</f>
        <v>627498.29700000002</v>
      </c>
    </row>
    <row r="44" spans="1:33" x14ac:dyDescent="0.25">
      <c r="A44" s="5" t="s">
        <v>64</v>
      </c>
      <c r="B44" s="6" t="s">
        <v>59</v>
      </c>
      <c r="C44" s="7">
        <v>2014</v>
      </c>
      <c r="D44" s="8">
        <v>0</v>
      </c>
      <c r="E44" s="8">
        <v>0</v>
      </c>
      <c r="F44" s="8">
        <v>0</v>
      </c>
      <c r="G44" s="8">
        <v>27</v>
      </c>
      <c r="H44" s="8">
        <v>84</v>
      </c>
      <c r="I44" s="8">
        <v>248</v>
      </c>
      <c r="J44" s="8">
        <v>589</v>
      </c>
      <c r="K44" s="8">
        <v>800</v>
      </c>
      <c r="L44" s="8">
        <v>1450</v>
      </c>
      <c r="M44" s="8">
        <v>2638</v>
      </c>
      <c r="N44" s="8">
        <f t="shared" si="0"/>
        <v>5836</v>
      </c>
      <c r="O44" s="8">
        <f>VLOOKUP(A44,'[1]Pop Updated'!A43:P511,4,0)</f>
        <v>38107157</v>
      </c>
      <c r="P44" s="8">
        <f>VLOOKUP(A44,'[1]Pop Updated'!A43:P511,5,0)</f>
        <v>18929671</v>
      </c>
      <c r="Q44" s="8">
        <f>VLOOKUP(A44,'[1]Pop Updated'!A43:P511,6,0)</f>
        <v>19177486</v>
      </c>
      <c r="R44" s="8">
        <f>VLOOKUP(A44,'[1]Pop Updated'!A43:P511,7,0)</f>
        <v>2530763.7669999995</v>
      </c>
      <c r="S44" s="8">
        <f>VLOOKUP(A44,'[1]Pop Updated'!A43:P511,8,0)</f>
        <v>5083982.9880000008</v>
      </c>
      <c r="T44" s="8">
        <f>VLOOKUP(A44,'[1]Pop Updated'!A43:P511,9,0)</f>
        <v>5604585.1109999996</v>
      </c>
      <c r="U44" s="8">
        <f>VLOOKUP(A44,'[1]Pop Updated'!A43:P511,10,0)</f>
        <v>5521305.3029999994</v>
      </c>
      <c r="V44" s="8">
        <f>VLOOKUP(A44,'[1]Pop Updated'!A43:P511,11,0)</f>
        <v>5176197.3809999991</v>
      </c>
      <c r="W44" s="8">
        <f>VLOOKUP(A44,'[1]Pop Updated'!A43:P511,12,0)</f>
        <v>5248356.5350000001</v>
      </c>
      <c r="X44" s="8">
        <f>VLOOKUP(A44,'[1]Pop Updated'!A43:P511,13,0)</f>
        <v>4314749.2699999996</v>
      </c>
      <c r="Y44" s="8">
        <f>VLOOKUP(A44,'[1]Pop Updated'!A43:P511,14,0)</f>
        <v>2551854.8160000001</v>
      </c>
      <c r="Z44" s="8">
        <f>VLOOKUP(A44,'[1]Pop Updated'!A43:P511,15,0)</f>
        <v>1417003.8309999998</v>
      </c>
      <c r="AA44" s="8">
        <f>VLOOKUP(A44,'[1]Pop Updated'!A43:P511,16,0)</f>
        <v>652687.04499999993</v>
      </c>
    </row>
    <row r="45" spans="1:33" x14ac:dyDescent="0.25">
      <c r="A45" s="5" t="s">
        <v>65</v>
      </c>
      <c r="B45" s="6" t="s">
        <v>59</v>
      </c>
      <c r="C45" s="7">
        <v>2015</v>
      </c>
      <c r="D45" s="8">
        <v>0</v>
      </c>
      <c r="E45" s="8">
        <v>0</v>
      </c>
      <c r="F45" s="8">
        <v>0</v>
      </c>
      <c r="G45" s="8">
        <v>0</v>
      </c>
      <c r="H45" s="8">
        <v>14</v>
      </c>
      <c r="I45" s="8">
        <v>165</v>
      </c>
      <c r="J45" s="8">
        <v>441</v>
      </c>
      <c r="K45" s="8">
        <v>869</v>
      </c>
      <c r="L45" s="8">
        <v>1537</v>
      </c>
      <c r="M45" s="8">
        <v>3017</v>
      </c>
      <c r="N45" s="8">
        <f t="shared" si="0"/>
        <v>6043</v>
      </c>
      <c r="O45" s="8">
        <f>VLOOKUP(A45,'[1]Pop Updated'!A44:P512,4,0)</f>
        <v>38692954</v>
      </c>
      <c r="P45" s="8">
        <f>VLOOKUP(A45,'[1]Pop Updated'!A44:P512,5,0)</f>
        <v>19221171</v>
      </c>
      <c r="Q45" s="8">
        <f>VLOOKUP(A45,'[1]Pop Updated'!A44:P512,6,0)</f>
        <v>19471783</v>
      </c>
      <c r="R45" s="8">
        <f>VLOOKUP(A45,'[1]Pop Updated'!A44:P512,7,0)</f>
        <v>2531065.9680000003</v>
      </c>
      <c r="S45" s="8">
        <f>VLOOKUP(A45,'[1]Pop Updated'!A44:P512,8,0)</f>
        <v>5105229.4950000001</v>
      </c>
      <c r="T45" s="8">
        <f>VLOOKUP(A45,'[1]Pop Updated'!A44:P512,9,0)</f>
        <v>5609051.9879999999</v>
      </c>
      <c r="U45" s="8">
        <f>VLOOKUP(A45,'[1]Pop Updated'!A44:P512,10,0)</f>
        <v>5651299.5780000007</v>
      </c>
      <c r="V45" s="8">
        <f>VLOOKUP(A45,'[1]Pop Updated'!A44:P512,11,0)</f>
        <v>5209107.818</v>
      </c>
      <c r="W45" s="8">
        <f>VLOOKUP(A45,'[1]Pop Updated'!A44:P512,12,0)</f>
        <v>5282260.07</v>
      </c>
      <c r="X45" s="8">
        <f>VLOOKUP(A45,'[1]Pop Updated'!A44:P512,13,0)</f>
        <v>4452941.9319999991</v>
      </c>
      <c r="Y45" s="8">
        <f>VLOOKUP(A45,'[1]Pop Updated'!A44:P512,14,0)</f>
        <v>2704567.6329999999</v>
      </c>
      <c r="Z45" s="8">
        <f>VLOOKUP(A45,'[1]Pop Updated'!A44:P512,15,0)</f>
        <v>1454993.4750000001</v>
      </c>
      <c r="AA45" s="8">
        <f>VLOOKUP(A45,'[1]Pop Updated'!A44:P512,16,0)</f>
        <v>665943.74200000009</v>
      </c>
    </row>
    <row r="46" spans="1:33" x14ac:dyDescent="0.25">
      <c r="A46" s="5" t="s">
        <v>66</v>
      </c>
      <c r="B46" s="6" t="s">
        <v>59</v>
      </c>
      <c r="C46" s="7">
        <v>2016</v>
      </c>
      <c r="D46" s="8">
        <v>0</v>
      </c>
      <c r="E46" s="8">
        <v>0</v>
      </c>
      <c r="F46" s="8">
        <v>0</v>
      </c>
      <c r="G46" s="8">
        <v>0</v>
      </c>
      <c r="H46" s="8">
        <v>49</v>
      </c>
      <c r="I46" s="8">
        <v>173</v>
      </c>
      <c r="J46" s="8">
        <v>511</v>
      </c>
      <c r="K46" s="8">
        <v>921</v>
      </c>
      <c r="L46" s="8">
        <v>1439</v>
      </c>
      <c r="M46" s="8">
        <v>2725</v>
      </c>
      <c r="N46" s="8">
        <f t="shared" si="0"/>
        <v>5818</v>
      </c>
      <c r="O46" s="8">
        <f>VLOOKUP(A46,'[1]Pop Updated'!A45:P513,4,0)</f>
        <v>38841344</v>
      </c>
      <c r="P46" s="8">
        <f>VLOOKUP(A46,'[1]Pop Updated'!A45:P513,5,0)</f>
        <v>19286839</v>
      </c>
      <c r="Q46" s="8">
        <f>VLOOKUP(A46,'[1]Pop Updated'!A45:P513,6,0)</f>
        <v>19554505</v>
      </c>
      <c r="R46" s="8">
        <f>VLOOKUP(A46,'[1]Pop Updated'!A45:P513,7,0)</f>
        <v>2508555.6439999999</v>
      </c>
      <c r="S46" s="8">
        <f>VLOOKUP(A46,'[1]Pop Updated'!A45:P513,8,0)</f>
        <v>5098479.6119999997</v>
      </c>
      <c r="T46" s="8">
        <f>VLOOKUP(A46,'[1]Pop Updated'!A45:P513,9,0)</f>
        <v>5551533.1660000011</v>
      </c>
      <c r="U46" s="8">
        <f>VLOOKUP(A46,'[1]Pop Updated'!A45:P513,10,0)</f>
        <v>5732935.8770000003</v>
      </c>
      <c r="V46" s="8">
        <f>VLOOKUP(A46,'[1]Pop Updated'!A45:P513,11,0)</f>
        <v>5183447.8930000002</v>
      </c>
      <c r="W46" s="8">
        <f>VLOOKUP(A46,'[1]Pop Updated'!A45:P513,12,0)</f>
        <v>5233504.2579999994</v>
      </c>
      <c r="X46" s="8">
        <f>VLOOKUP(A46,'[1]Pop Updated'!A45:P513,13,0)</f>
        <v>4530278.8569999998</v>
      </c>
      <c r="Y46" s="8">
        <f>VLOOKUP(A46,'[1]Pop Updated'!A45:P513,14,0)</f>
        <v>2837645.6859999998</v>
      </c>
      <c r="Z46" s="8">
        <f>VLOOKUP(A46,'[1]Pop Updated'!A45:P513,15,0)</f>
        <v>1489475.1889999998</v>
      </c>
      <c r="AA46" s="8">
        <f>VLOOKUP(A46,'[1]Pop Updated'!A45:P513,16,0)</f>
        <v>679341.23</v>
      </c>
    </row>
    <row r="47" spans="1:33" x14ac:dyDescent="0.25">
      <c r="A47" s="5" t="s">
        <v>67</v>
      </c>
      <c r="B47" s="6" t="s">
        <v>59</v>
      </c>
      <c r="C47" s="7">
        <v>2017</v>
      </c>
      <c r="D47" s="8">
        <v>0</v>
      </c>
      <c r="E47" s="8">
        <v>0</v>
      </c>
      <c r="F47" s="8">
        <v>0</v>
      </c>
      <c r="G47" s="8">
        <v>0</v>
      </c>
      <c r="H47" s="8">
        <v>26</v>
      </c>
      <c r="I47" s="8">
        <v>158</v>
      </c>
      <c r="J47" s="8">
        <v>503</v>
      </c>
      <c r="K47" s="8">
        <v>930</v>
      </c>
      <c r="L47" s="8">
        <v>1595</v>
      </c>
      <c r="M47" s="8">
        <v>2985</v>
      </c>
      <c r="N47" s="8">
        <f t="shared" si="0"/>
        <v>6197</v>
      </c>
      <c r="O47" s="8">
        <f>VLOOKUP(A47,'[1]Pop Updated'!A46:P514,4,0)</f>
        <v>38760119</v>
      </c>
      <c r="P47" s="8">
        <f>VLOOKUP(A47,'[1]Pop Updated'!A46:P514,5,0)</f>
        <v>19254946</v>
      </c>
      <c r="Q47" s="8">
        <f>VLOOKUP(A47,'[1]Pop Updated'!A46:P514,6,0)</f>
        <v>19505173</v>
      </c>
      <c r="R47" s="8">
        <f>VLOOKUP(A47,'[1]Pop Updated'!A46:P514,7,0)</f>
        <v>2481106</v>
      </c>
      <c r="S47" s="8">
        <f>VLOOKUP(A47,'[1]Pop Updated'!A46:P514,8,0)</f>
        <v>5049210</v>
      </c>
      <c r="T47" s="8">
        <f>VLOOKUP(A47,'[1]Pop Updated'!A46:P514,9,0)</f>
        <v>5411205</v>
      </c>
      <c r="U47" s="8">
        <f>VLOOKUP(A47,'[1]Pop Updated'!A46:P514,10,0)</f>
        <v>5792865</v>
      </c>
      <c r="V47" s="8">
        <f>VLOOKUP(A47,'[1]Pop Updated'!A46:P514,11,0)</f>
        <v>5157522</v>
      </c>
      <c r="W47" s="8">
        <f>VLOOKUP(A47,'[1]Pop Updated'!A46:P514,12,0)</f>
        <v>5179282</v>
      </c>
      <c r="X47" s="8">
        <f>VLOOKUP(A47,'[1]Pop Updated'!A46:P514,13,0)</f>
        <v>4573860</v>
      </c>
      <c r="Y47" s="8">
        <f>VLOOKUP(A47,'[1]Pop Updated'!A46:P514,14,0)</f>
        <v>2930983</v>
      </c>
      <c r="Z47" s="8">
        <f>VLOOKUP(A47,'[1]Pop Updated'!A46:P514,15,0)</f>
        <v>1498514</v>
      </c>
      <c r="AA47" s="8">
        <f>VLOOKUP(A47,'[1]Pop Updated'!A46:P514,16,0)</f>
        <v>685572</v>
      </c>
    </row>
    <row r="48" spans="1:33" x14ac:dyDescent="0.25">
      <c r="A48" s="5" t="s">
        <v>68</v>
      </c>
      <c r="B48" s="6" t="s">
        <v>69</v>
      </c>
      <c r="C48" s="7">
        <v>2009</v>
      </c>
      <c r="D48" s="8">
        <v>0</v>
      </c>
      <c r="E48" s="8">
        <v>0</v>
      </c>
      <c r="F48" s="8">
        <v>0</v>
      </c>
      <c r="G48" s="8">
        <v>0</v>
      </c>
      <c r="H48" s="8">
        <v>0</v>
      </c>
      <c r="I48" s="8">
        <v>11</v>
      </c>
      <c r="J48" s="8">
        <v>28</v>
      </c>
      <c r="K48" s="8">
        <v>10</v>
      </c>
      <c r="L48" s="8">
        <v>135</v>
      </c>
      <c r="M48" s="8">
        <v>266</v>
      </c>
      <c r="N48" s="8">
        <f t="shared" si="0"/>
        <v>450</v>
      </c>
      <c r="O48" s="8">
        <f>VLOOKUP(A48,'[1]Pop Updated'!A47:P515,4,0)</f>
        <v>4868211</v>
      </c>
      <c r="P48" s="8">
        <f>VLOOKUP(A48,'[1]Pop Updated'!A47:P515,5,0)</f>
        <v>2450338</v>
      </c>
      <c r="Q48" s="8">
        <f>VLOOKUP(A48,'[1]Pop Updated'!A47:P515,6,0)</f>
        <v>2417873</v>
      </c>
      <c r="R48" s="8">
        <f>VLOOKUP(A48,'[1]Pop Updated'!A47:P515,7,0)</f>
        <v>353745.75300000003</v>
      </c>
      <c r="S48" s="8">
        <f>VLOOKUP(A48,'[1]Pop Updated'!A47:P515,8,0)</f>
        <v>648427.84299999999</v>
      </c>
      <c r="T48" s="8">
        <f>VLOOKUP(A48,'[1]Pop Updated'!A47:P515,9,0)</f>
        <v>691208.64600000018</v>
      </c>
      <c r="U48" s="8">
        <f>VLOOKUP(A48,'[1]Pop Updated'!A47:P515,10,0)</f>
        <v>702724.66</v>
      </c>
      <c r="V48" s="8">
        <f>VLOOKUP(A48,'[1]Pop Updated'!A47:P515,11,0)</f>
        <v>714311.375</v>
      </c>
      <c r="W48" s="8">
        <f>VLOOKUP(A48,'[1]Pop Updated'!A47:P515,12,0)</f>
        <v>731145.60599999991</v>
      </c>
      <c r="X48" s="8">
        <f>VLOOKUP(A48,'[1]Pop Updated'!A47:P515,13,0)</f>
        <v>522396.6920000001</v>
      </c>
      <c r="Y48" s="8">
        <f>VLOOKUP(A48,'[1]Pop Updated'!A47:P515,14,0)</f>
        <v>271109.02100000001</v>
      </c>
      <c r="Z48" s="8">
        <f>VLOOKUP(A48,'[1]Pop Updated'!A47:P515,15,0)</f>
        <v>165377.90500000003</v>
      </c>
      <c r="AA48" s="8">
        <f>VLOOKUP(A48,'[1]Pop Updated'!A47:P515,16,0)</f>
        <v>63453.125</v>
      </c>
    </row>
    <row r="49" spans="1:27" x14ac:dyDescent="0.25">
      <c r="A49" s="5" t="s">
        <v>70</v>
      </c>
      <c r="B49" s="6" t="s">
        <v>69</v>
      </c>
      <c r="C49" s="7">
        <v>2010</v>
      </c>
      <c r="D49" s="8">
        <v>0</v>
      </c>
      <c r="E49" s="8">
        <v>0</v>
      </c>
      <c r="F49" s="8">
        <v>0</v>
      </c>
      <c r="G49" s="8">
        <v>0</v>
      </c>
      <c r="H49" s="8">
        <v>0</v>
      </c>
      <c r="I49" s="8">
        <v>0</v>
      </c>
      <c r="J49" s="8">
        <v>0</v>
      </c>
      <c r="K49" s="8">
        <v>0</v>
      </c>
      <c r="L49" s="8">
        <v>125</v>
      </c>
      <c r="M49" s="8">
        <v>260</v>
      </c>
      <c r="N49" s="8">
        <f t="shared" si="0"/>
        <v>385</v>
      </c>
      <c r="O49" s="8">
        <f>VLOOKUP(A49,'[1]Pop Updated'!A48:P516,4,0)</f>
        <v>4913915</v>
      </c>
      <c r="P49" s="8">
        <f>VLOOKUP(A49,'[1]Pop Updated'!A48:P516,5,0)</f>
        <v>2460960</v>
      </c>
      <c r="Q49" s="8">
        <f>VLOOKUP(A49,'[1]Pop Updated'!A48:P516,6,0)</f>
        <v>2452955</v>
      </c>
      <c r="R49" s="8">
        <f>VLOOKUP(A49,'[1]Pop Updated'!A48:P516,7,0)</f>
        <v>341491.962</v>
      </c>
      <c r="S49" s="8">
        <f>VLOOKUP(A49,'[1]Pop Updated'!A48:P516,8,0)</f>
        <v>663264.41800000006</v>
      </c>
      <c r="T49" s="8">
        <f>VLOOKUP(A49,'[1]Pop Updated'!A48:P516,9,0)</f>
        <v>689283.54799999995</v>
      </c>
      <c r="U49" s="8">
        <f>VLOOKUP(A49,'[1]Pop Updated'!A48:P516,10,0)</f>
        <v>703637.26500000013</v>
      </c>
      <c r="V49" s="8">
        <f>VLOOKUP(A49,'[1]Pop Updated'!A48:P516,11,0)</f>
        <v>706238.11100000003</v>
      </c>
      <c r="W49" s="8">
        <f>VLOOKUP(A49,'[1]Pop Updated'!A48:P516,12,0)</f>
        <v>734199.15599999996</v>
      </c>
      <c r="X49" s="8">
        <f>VLOOKUP(A49,'[1]Pop Updated'!A48:P516,13,0)</f>
        <v>553285.91599999997</v>
      </c>
      <c r="Y49" s="8">
        <f>VLOOKUP(A49,'[1]Pop Updated'!A48:P516,14,0)</f>
        <v>285350.03700000001</v>
      </c>
      <c r="Z49" s="8">
        <f>VLOOKUP(A49,'[1]Pop Updated'!A48:P516,15,0)</f>
        <v>168567.77600000001</v>
      </c>
      <c r="AA49" s="8">
        <f>VLOOKUP(A49,'[1]Pop Updated'!A48:P516,16,0)</f>
        <v>67422.402000000002</v>
      </c>
    </row>
    <row r="50" spans="1:27" x14ac:dyDescent="0.25">
      <c r="A50" s="5" t="s">
        <v>71</v>
      </c>
      <c r="B50" s="6" t="s">
        <v>69</v>
      </c>
      <c r="C50" s="7">
        <v>2011</v>
      </c>
      <c r="D50" s="8">
        <v>0</v>
      </c>
      <c r="E50" s="8">
        <v>0</v>
      </c>
      <c r="F50" s="8">
        <v>0</v>
      </c>
      <c r="G50" s="8">
        <v>0</v>
      </c>
      <c r="H50" s="8">
        <v>0</v>
      </c>
      <c r="I50" s="8">
        <v>0</v>
      </c>
      <c r="J50" s="8">
        <v>0</v>
      </c>
      <c r="K50" s="8">
        <v>20</v>
      </c>
      <c r="L50" s="8">
        <v>116</v>
      </c>
      <c r="M50" s="8">
        <v>272</v>
      </c>
      <c r="N50" s="8">
        <f t="shared" si="0"/>
        <v>408</v>
      </c>
      <c r="O50" s="8">
        <f>VLOOKUP(A50,'[1]Pop Updated'!A49:P517,4,0)</f>
        <v>5053317</v>
      </c>
      <c r="P50" s="8">
        <f>VLOOKUP(A50,'[1]Pop Updated'!A49:P517,5,0)</f>
        <v>2533135</v>
      </c>
      <c r="Q50" s="8">
        <f>VLOOKUP(A50,'[1]Pop Updated'!A49:P517,6,0)</f>
        <v>2520182</v>
      </c>
      <c r="R50" s="8">
        <f>VLOOKUP(A50,'[1]Pop Updated'!A49:P517,7,0)</f>
        <v>348340.60200000007</v>
      </c>
      <c r="S50" s="8">
        <f>VLOOKUP(A50,'[1]Pop Updated'!A49:P517,8,0)</f>
        <v>681797.92400000012</v>
      </c>
      <c r="T50" s="8">
        <f>VLOOKUP(A50,'[1]Pop Updated'!A49:P517,9,0)</f>
        <v>703290.31800000009</v>
      </c>
      <c r="U50" s="8">
        <f>VLOOKUP(A50,'[1]Pop Updated'!A49:P517,10,0)</f>
        <v>724099.77399999998</v>
      </c>
      <c r="V50" s="8">
        <f>VLOOKUP(A50,'[1]Pop Updated'!A49:P517,11,0)</f>
        <v>713064.1100000001</v>
      </c>
      <c r="W50" s="8">
        <f>VLOOKUP(A50,'[1]Pop Updated'!A49:P517,12,0)</f>
        <v>747187.55799999996</v>
      </c>
      <c r="X50" s="8">
        <f>VLOOKUP(A50,'[1]Pop Updated'!A49:P517,13,0)</f>
        <v>583857.90599999996</v>
      </c>
      <c r="Y50" s="8">
        <f>VLOOKUP(A50,'[1]Pop Updated'!A49:P517,14,0)</f>
        <v>305320.66499999998</v>
      </c>
      <c r="Z50" s="8">
        <f>VLOOKUP(A50,'[1]Pop Updated'!A49:P517,15,0)</f>
        <v>173396.42300000001</v>
      </c>
      <c r="AA50" s="8">
        <f>VLOOKUP(A50,'[1]Pop Updated'!A49:P517,16,0)</f>
        <v>70467.199000000008</v>
      </c>
    </row>
    <row r="51" spans="1:27" x14ac:dyDescent="0.25">
      <c r="A51" s="5" t="s">
        <v>72</v>
      </c>
      <c r="B51" s="6" t="s">
        <v>69</v>
      </c>
      <c r="C51" s="7">
        <v>2012</v>
      </c>
      <c r="D51" s="8">
        <v>0</v>
      </c>
      <c r="E51" s="8">
        <v>0</v>
      </c>
      <c r="F51" s="8">
        <v>0</v>
      </c>
      <c r="G51" s="8">
        <v>0</v>
      </c>
      <c r="H51" s="8">
        <v>0</v>
      </c>
      <c r="I51" s="8">
        <v>0</v>
      </c>
      <c r="J51" s="8">
        <v>0</v>
      </c>
      <c r="K51" s="8">
        <v>10</v>
      </c>
      <c r="L51" s="8">
        <v>111</v>
      </c>
      <c r="M51" s="8">
        <v>254</v>
      </c>
      <c r="N51" s="8">
        <f t="shared" si="0"/>
        <v>375</v>
      </c>
      <c r="O51" s="8">
        <f>VLOOKUP(A51,'[1]Pop Updated'!A50:P518,4,0)</f>
        <v>5005219</v>
      </c>
      <c r="P51" s="8">
        <f>VLOOKUP(A51,'[1]Pop Updated'!A50:P518,5,0)</f>
        <v>2508489</v>
      </c>
      <c r="Q51" s="8">
        <f>VLOOKUP(A51,'[1]Pop Updated'!A50:P518,6,0)</f>
        <v>2496730</v>
      </c>
      <c r="R51" s="8">
        <f>VLOOKUP(A51,'[1]Pop Updated'!A50:P518,7,0)</f>
        <v>337654.55699999997</v>
      </c>
      <c r="S51" s="8">
        <f>VLOOKUP(A51,'[1]Pop Updated'!A50:P518,8,0)</f>
        <v>675523.94400000002</v>
      </c>
      <c r="T51" s="8">
        <f>VLOOKUP(A51,'[1]Pop Updated'!A50:P518,9,0)</f>
        <v>687480.08799999999</v>
      </c>
      <c r="U51" s="8">
        <f>VLOOKUP(A51,'[1]Pop Updated'!A50:P518,10,0)</f>
        <v>723225.87899999996</v>
      </c>
      <c r="V51" s="8">
        <f>VLOOKUP(A51,'[1]Pop Updated'!A50:P518,11,0)</f>
        <v>696489.09299999988</v>
      </c>
      <c r="W51" s="8">
        <f>VLOOKUP(A51,'[1]Pop Updated'!A50:P518,12,0)</f>
        <v>729752.95900000003</v>
      </c>
      <c r="X51" s="8">
        <f>VLOOKUP(A51,'[1]Pop Updated'!A50:P518,13,0)</f>
        <v>596912.92599999998</v>
      </c>
      <c r="Y51" s="8">
        <f>VLOOKUP(A51,'[1]Pop Updated'!A50:P518,14,0)</f>
        <v>316002.33600000001</v>
      </c>
      <c r="Z51" s="8">
        <f>VLOOKUP(A51,'[1]Pop Updated'!A50:P518,15,0)</f>
        <v>171605.12</v>
      </c>
      <c r="AA51" s="8">
        <f>VLOOKUP(A51,'[1]Pop Updated'!A50:P518,16,0)</f>
        <v>71939.258999999991</v>
      </c>
    </row>
    <row r="52" spans="1:27" x14ac:dyDescent="0.25">
      <c r="A52" s="5" t="s">
        <v>73</v>
      </c>
      <c r="B52" s="6" t="s">
        <v>69</v>
      </c>
      <c r="C52" s="7">
        <v>2013</v>
      </c>
      <c r="D52" s="8">
        <v>0</v>
      </c>
      <c r="E52" s="8">
        <v>0</v>
      </c>
      <c r="F52" s="8">
        <v>0</v>
      </c>
      <c r="G52" s="8">
        <v>0</v>
      </c>
      <c r="H52" s="8">
        <v>0</v>
      </c>
      <c r="I52" s="8">
        <v>0</v>
      </c>
      <c r="J52" s="8">
        <v>22</v>
      </c>
      <c r="K52" s="8">
        <v>11</v>
      </c>
      <c r="L52" s="8">
        <v>84</v>
      </c>
      <c r="M52" s="8">
        <v>280</v>
      </c>
      <c r="N52" s="8">
        <f t="shared" si="0"/>
        <v>397</v>
      </c>
      <c r="O52" s="8">
        <f>VLOOKUP(A52,'[1]Pop Updated'!A51:P519,4,0)</f>
        <v>5177271</v>
      </c>
      <c r="P52" s="8">
        <f>VLOOKUP(A52,'[1]Pop Updated'!A51:P519,5,0)</f>
        <v>2594175</v>
      </c>
      <c r="Q52" s="8">
        <f>VLOOKUP(A52,'[1]Pop Updated'!A51:P519,6,0)</f>
        <v>2583096</v>
      </c>
      <c r="R52" s="8">
        <f>VLOOKUP(A52,'[1]Pop Updated'!A51:P519,7,0)</f>
        <v>343737.005</v>
      </c>
      <c r="S52" s="8">
        <f>VLOOKUP(A52,'[1]Pop Updated'!A51:P519,8,0)</f>
        <v>697828.60899999994</v>
      </c>
      <c r="T52" s="8">
        <f>VLOOKUP(A52,'[1]Pop Updated'!A51:P519,9,0)</f>
        <v>706991.24300000002</v>
      </c>
      <c r="U52" s="8">
        <f>VLOOKUP(A52,'[1]Pop Updated'!A51:P519,10,0)</f>
        <v>751547.5469999999</v>
      </c>
      <c r="V52" s="8">
        <f>VLOOKUP(A52,'[1]Pop Updated'!A51:P519,11,0)</f>
        <v>711874.054</v>
      </c>
      <c r="W52" s="8">
        <f>VLOOKUP(A52,'[1]Pop Updated'!A51:P519,12,0)</f>
        <v>740513.10600000003</v>
      </c>
      <c r="X52" s="8">
        <f>VLOOKUP(A52,'[1]Pop Updated'!A51:P519,13,0)</f>
        <v>628671.11899999995</v>
      </c>
      <c r="Y52" s="8">
        <f>VLOOKUP(A52,'[1]Pop Updated'!A51:P519,14,0)</f>
        <v>343268.37999999995</v>
      </c>
      <c r="Z52" s="8">
        <f>VLOOKUP(A52,'[1]Pop Updated'!A51:P519,15,0)</f>
        <v>177608.52799999999</v>
      </c>
      <c r="AA52" s="8">
        <f>VLOOKUP(A52,'[1]Pop Updated'!A51:P519,16,0)</f>
        <v>73987.858999999997</v>
      </c>
    </row>
    <row r="53" spans="1:27" x14ac:dyDescent="0.25">
      <c r="A53" s="5" t="s">
        <v>74</v>
      </c>
      <c r="B53" s="6" t="s">
        <v>69</v>
      </c>
      <c r="C53" s="7">
        <v>2014</v>
      </c>
      <c r="D53" s="8">
        <v>0</v>
      </c>
      <c r="E53" s="8">
        <v>0</v>
      </c>
      <c r="F53" s="8">
        <v>0</v>
      </c>
      <c r="G53" s="8">
        <v>0</v>
      </c>
      <c r="H53" s="8">
        <v>0</v>
      </c>
      <c r="I53" s="8">
        <v>0</v>
      </c>
      <c r="J53" s="8">
        <v>33</v>
      </c>
      <c r="K53" s="8">
        <v>33</v>
      </c>
      <c r="L53" s="8">
        <v>108</v>
      </c>
      <c r="M53" s="8">
        <v>286</v>
      </c>
      <c r="N53" s="8">
        <f t="shared" si="0"/>
        <v>460</v>
      </c>
      <c r="O53" s="8">
        <f>VLOOKUP(A53,'[1]Pop Updated'!A52:P520,4,0)</f>
        <v>5270658</v>
      </c>
      <c r="P53" s="8">
        <f>VLOOKUP(A53,'[1]Pop Updated'!A52:P520,5,0)</f>
        <v>2642727</v>
      </c>
      <c r="Q53" s="8">
        <f>VLOOKUP(A53,'[1]Pop Updated'!A52:P520,6,0)</f>
        <v>2627931</v>
      </c>
      <c r="R53" s="8">
        <f>VLOOKUP(A53,'[1]Pop Updated'!A52:P520,7,0)</f>
        <v>342577.609</v>
      </c>
      <c r="S53" s="8">
        <f>VLOOKUP(A53,'[1]Pop Updated'!A52:P520,8,0)</f>
        <v>709835.89199999999</v>
      </c>
      <c r="T53" s="8">
        <f>VLOOKUP(A53,'[1]Pop Updated'!A52:P520,9,0)</f>
        <v>717743.86399999994</v>
      </c>
      <c r="U53" s="8">
        <f>VLOOKUP(A53,'[1]Pop Updated'!A52:P520,10,0)</f>
        <v>771004.40100000007</v>
      </c>
      <c r="V53" s="8">
        <f>VLOOKUP(A53,'[1]Pop Updated'!A52:P520,11,0)</f>
        <v>719771.99300000002</v>
      </c>
      <c r="W53" s="8">
        <f>VLOOKUP(A53,'[1]Pop Updated'!A52:P520,12,0)</f>
        <v>734714.60900000005</v>
      </c>
      <c r="X53" s="8">
        <f>VLOOKUP(A53,'[1]Pop Updated'!A52:P520,13,0)</f>
        <v>648753.71799999999</v>
      </c>
      <c r="Y53" s="8">
        <f>VLOOKUP(A53,'[1]Pop Updated'!A52:P520,14,0)</f>
        <v>364386.022</v>
      </c>
      <c r="Z53" s="8">
        <f>VLOOKUP(A53,'[1]Pop Updated'!A52:P520,15,0)</f>
        <v>182117.53000000003</v>
      </c>
      <c r="AA53" s="8">
        <f>VLOOKUP(A53,'[1]Pop Updated'!A52:P520,16,0)</f>
        <v>77792.742000000013</v>
      </c>
    </row>
    <row r="54" spans="1:27" x14ac:dyDescent="0.25">
      <c r="A54" s="5" t="s">
        <v>75</v>
      </c>
      <c r="B54" s="6" t="s">
        <v>69</v>
      </c>
      <c r="C54" s="7">
        <v>2015</v>
      </c>
      <c r="D54" s="8">
        <v>0</v>
      </c>
      <c r="E54" s="8">
        <v>0</v>
      </c>
      <c r="F54" s="8">
        <v>0</v>
      </c>
      <c r="G54" s="8">
        <v>0</v>
      </c>
      <c r="H54" s="8">
        <v>0</v>
      </c>
      <c r="I54" s="8">
        <v>0</v>
      </c>
      <c r="J54" s="8">
        <v>0</v>
      </c>
      <c r="K54" s="8">
        <v>21</v>
      </c>
      <c r="L54" s="8">
        <v>117</v>
      </c>
      <c r="M54" s="8">
        <v>302</v>
      </c>
      <c r="N54" s="8">
        <f t="shared" si="0"/>
        <v>440</v>
      </c>
      <c r="O54" s="8">
        <f>VLOOKUP(A54,'[1]Pop Updated'!A53:P521,4,0)</f>
        <v>5872653</v>
      </c>
      <c r="P54" s="8">
        <f>VLOOKUP(A54,'[1]Pop Updated'!A53:P521,5,0)</f>
        <v>2942365</v>
      </c>
      <c r="Q54" s="8">
        <f>VLOOKUP(A54,'[1]Pop Updated'!A53:P521,6,0)</f>
        <v>2930288</v>
      </c>
      <c r="R54" s="8">
        <f>VLOOKUP(A54,'[1]Pop Updated'!A53:P521,7,0)</f>
        <v>373965.07000000007</v>
      </c>
      <c r="S54" s="8">
        <f>VLOOKUP(A54,'[1]Pop Updated'!A53:P521,8,0)</f>
        <v>784948.97699999996</v>
      </c>
      <c r="T54" s="8">
        <f>VLOOKUP(A54,'[1]Pop Updated'!A53:P521,9,0)</f>
        <v>803052.44899999991</v>
      </c>
      <c r="U54" s="8">
        <f>VLOOKUP(A54,'[1]Pop Updated'!A53:P521,10,0)</f>
        <v>856737.36200000008</v>
      </c>
      <c r="V54" s="8">
        <f>VLOOKUP(A54,'[1]Pop Updated'!A53:P521,11,0)</f>
        <v>793315.08099999989</v>
      </c>
      <c r="W54" s="8">
        <f>VLOOKUP(A54,'[1]Pop Updated'!A53:P521,12,0)</f>
        <v>800432.56700000004</v>
      </c>
      <c r="X54" s="8">
        <f>VLOOKUP(A54,'[1]Pop Updated'!A53:P521,13,0)</f>
        <v>725857.60699999996</v>
      </c>
      <c r="Y54" s="8">
        <f>VLOOKUP(A54,'[1]Pop Updated'!A53:P521,14,0)</f>
        <v>433053.18499999994</v>
      </c>
      <c r="Z54" s="8">
        <f>VLOOKUP(A54,'[1]Pop Updated'!A53:P521,15,0)</f>
        <v>213526.79700000002</v>
      </c>
      <c r="AA54" s="8">
        <f>VLOOKUP(A54,'[1]Pop Updated'!A53:P521,16,0)</f>
        <v>87907.390999999989</v>
      </c>
    </row>
    <row r="55" spans="1:27" x14ac:dyDescent="0.25">
      <c r="A55" s="5" t="s">
        <v>76</v>
      </c>
      <c r="B55" s="6" t="s">
        <v>69</v>
      </c>
      <c r="C55" s="7">
        <v>2016</v>
      </c>
      <c r="D55" s="8">
        <v>0</v>
      </c>
      <c r="E55" s="8">
        <v>0</v>
      </c>
      <c r="F55" s="8">
        <v>0</v>
      </c>
      <c r="G55" s="8">
        <v>0</v>
      </c>
      <c r="H55" s="8">
        <v>0</v>
      </c>
      <c r="I55" s="8">
        <v>0</v>
      </c>
      <c r="J55" s="8">
        <v>12</v>
      </c>
      <c r="K55" s="8">
        <v>25</v>
      </c>
      <c r="L55" s="8">
        <v>74</v>
      </c>
      <c r="M55" s="8">
        <v>220</v>
      </c>
      <c r="N55" s="8">
        <f t="shared" si="0"/>
        <v>331</v>
      </c>
      <c r="O55" s="8">
        <f>VLOOKUP(A55,'[1]Pop Updated'!A54:P522,4,0)</f>
        <v>5359693</v>
      </c>
      <c r="P55" s="8">
        <f>VLOOKUP(A55,'[1]Pop Updated'!A54:P522,5,0)</f>
        <v>2687737</v>
      </c>
      <c r="Q55" s="8">
        <f>VLOOKUP(A55,'[1]Pop Updated'!A54:P522,6,0)</f>
        <v>2671956</v>
      </c>
      <c r="R55" s="8">
        <f>VLOOKUP(A55,'[1]Pop Updated'!A54:P522,7,0)</f>
        <v>335327.97599999997</v>
      </c>
      <c r="S55" s="8">
        <f>VLOOKUP(A55,'[1]Pop Updated'!A54:P522,8,0)</f>
        <v>706848.74999999988</v>
      </c>
      <c r="T55" s="8">
        <f>VLOOKUP(A55,'[1]Pop Updated'!A54:P522,9,0)</f>
        <v>723225.33</v>
      </c>
      <c r="U55" s="8">
        <f>VLOOKUP(A55,'[1]Pop Updated'!A54:P522,10,0)</f>
        <v>796751.82699999993</v>
      </c>
      <c r="V55" s="8">
        <f>VLOOKUP(A55,'[1]Pop Updated'!A54:P522,11,0)</f>
        <v>724848.37399999995</v>
      </c>
      <c r="W55" s="8">
        <f>VLOOKUP(A55,'[1]Pop Updated'!A54:P522,12,0)</f>
        <v>718321.46</v>
      </c>
      <c r="X55" s="8">
        <f>VLOOKUP(A55,'[1]Pop Updated'!A54:P522,13,0)</f>
        <v>671568.46400000004</v>
      </c>
      <c r="Y55" s="8">
        <f>VLOOKUP(A55,'[1]Pop Updated'!A54:P522,14,0)</f>
        <v>410941.78599999996</v>
      </c>
      <c r="Z55" s="8">
        <f>VLOOKUP(A55,'[1]Pop Updated'!A54:P522,15,0)</f>
        <v>193023.81999999998</v>
      </c>
      <c r="AA55" s="8">
        <f>VLOOKUP(A55,'[1]Pop Updated'!A54:P522,16,0)</f>
        <v>78783.331999999995</v>
      </c>
    </row>
    <row r="56" spans="1:27" x14ac:dyDescent="0.25">
      <c r="A56" s="5" t="s">
        <v>77</v>
      </c>
      <c r="B56" s="6" t="s">
        <v>69</v>
      </c>
      <c r="C56" s="7">
        <v>2017</v>
      </c>
      <c r="D56" s="8">
        <v>0</v>
      </c>
      <c r="E56" s="8">
        <v>0</v>
      </c>
      <c r="F56" s="8">
        <v>0</v>
      </c>
      <c r="G56" s="8">
        <v>0</v>
      </c>
      <c r="H56" s="8">
        <v>0</v>
      </c>
      <c r="I56" s="8">
        <v>0</v>
      </c>
      <c r="J56" s="8">
        <v>42</v>
      </c>
      <c r="K56" s="8">
        <v>33</v>
      </c>
      <c r="L56" s="8">
        <v>65</v>
      </c>
      <c r="M56" s="8">
        <v>236</v>
      </c>
      <c r="N56" s="8">
        <f t="shared" si="0"/>
        <v>376</v>
      </c>
      <c r="O56" s="8">
        <f>VLOOKUP(A56,'[1]Pop Updated'!A55:P523,4,0)</f>
        <v>5915370</v>
      </c>
      <c r="P56" s="8">
        <f>VLOOKUP(A56,'[1]Pop Updated'!A55:P523,5,0)</f>
        <v>2967502</v>
      </c>
      <c r="Q56" s="8">
        <f>VLOOKUP(A56,'[1]Pop Updated'!A55:P523,6,0)</f>
        <v>2947868</v>
      </c>
      <c r="R56" s="8">
        <f>VLOOKUP(A56,'[1]Pop Updated'!A55:P523,7,0)</f>
        <v>368853</v>
      </c>
      <c r="S56" s="8">
        <f>VLOOKUP(A56,'[1]Pop Updated'!A55:P523,8,0)</f>
        <v>776535</v>
      </c>
      <c r="T56" s="8">
        <f>VLOOKUP(A56,'[1]Pop Updated'!A55:P523,9,0)</f>
        <v>813882</v>
      </c>
      <c r="U56" s="8">
        <f>VLOOKUP(A56,'[1]Pop Updated'!A55:P523,10,0)</f>
        <v>882525</v>
      </c>
      <c r="V56" s="8">
        <f>VLOOKUP(A56,'[1]Pop Updated'!A55:P523,11,0)</f>
        <v>790151</v>
      </c>
      <c r="W56" s="8">
        <f>VLOOKUP(A56,'[1]Pop Updated'!A55:P523,12,0)</f>
        <v>769123</v>
      </c>
      <c r="X56" s="8">
        <f>VLOOKUP(A56,'[1]Pop Updated'!A55:P523,13,0)</f>
        <v>731806</v>
      </c>
      <c r="Y56" s="8">
        <f>VLOOKUP(A56,'[1]Pop Updated'!A55:P523,14,0)</f>
        <v>468222</v>
      </c>
      <c r="Z56" s="8">
        <f>VLOOKUP(A56,'[1]Pop Updated'!A55:P523,15,0)</f>
        <v>220490</v>
      </c>
      <c r="AA56" s="8">
        <f>VLOOKUP(A56,'[1]Pop Updated'!A55:P523,16,0)</f>
        <v>93783</v>
      </c>
    </row>
    <row r="57" spans="1:27" x14ac:dyDescent="0.25">
      <c r="A57" s="5" t="s">
        <v>78</v>
      </c>
      <c r="B57" s="6" t="s">
        <v>79</v>
      </c>
      <c r="C57" s="7">
        <v>2009</v>
      </c>
      <c r="D57" s="8">
        <v>0</v>
      </c>
      <c r="E57" s="8">
        <v>0</v>
      </c>
      <c r="F57" s="8">
        <v>0</v>
      </c>
      <c r="G57" s="8">
        <v>0</v>
      </c>
      <c r="H57" s="8">
        <v>0</v>
      </c>
      <c r="I57" s="8">
        <v>0</v>
      </c>
      <c r="J57" s="8">
        <v>0</v>
      </c>
      <c r="K57" s="8">
        <v>12</v>
      </c>
      <c r="L57" s="8">
        <v>170</v>
      </c>
      <c r="M57" s="8">
        <v>364</v>
      </c>
      <c r="N57" s="8">
        <f t="shared" si="0"/>
        <v>546</v>
      </c>
      <c r="O57" s="8">
        <f>VLOOKUP(A57,'[1]Pop Updated'!A56:P524,4,0)</f>
        <v>3494487</v>
      </c>
      <c r="P57" s="8">
        <f>VLOOKUP(A57,'[1]Pop Updated'!A56:P524,5,0)</f>
        <v>1704135</v>
      </c>
      <c r="Q57" s="8">
        <f>VLOOKUP(A57,'[1]Pop Updated'!A56:P524,6,0)</f>
        <v>1790352</v>
      </c>
      <c r="R57" s="8">
        <f>VLOOKUP(A57,'[1]Pop Updated'!A56:P524,7,0)</f>
        <v>212558.02899999998</v>
      </c>
      <c r="S57" s="8">
        <f>VLOOKUP(A57,'[1]Pop Updated'!A56:P524,8,0)</f>
        <v>459486.46100000001</v>
      </c>
      <c r="T57" s="8">
        <f>VLOOKUP(A57,'[1]Pop Updated'!A56:P524,9,0)</f>
        <v>478043.67699999997</v>
      </c>
      <c r="U57" s="8">
        <f>VLOOKUP(A57,'[1]Pop Updated'!A56:P524,10,0)</f>
        <v>403268.70999999996</v>
      </c>
      <c r="V57" s="8">
        <f>VLOOKUP(A57,'[1]Pop Updated'!A56:P524,11,0)</f>
        <v>519801.31500000006</v>
      </c>
      <c r="W57" s="8">
        <f>VLOOKUP(A57,'[1]Pop Updated'!A56:P524,12,0)</f>
        <v>548351.92500000005</v>
      </c>
      <c r="X57" s="8">
        <f>VLOOKUP(A57,'[1]Pop Updated'!A56:P524,13,0)</f>
        <v>397044.58799999999</v>
      </c>
      <c r="Y57" s="8">
        <f>VLOOKUP(A57,'[1]Pop Updated'!A56:P524,14,0)</f>
        <v>233949.85399999999</v>
      </c>
      <c r="Z57" s="8">
        <f>VLOOKUP(A57,'[1]Pop Updated'!A56:P524,15,0)</f>
        <v>164920.69399999999</v>
      </c>
      <c r="AA57" s="8">
        <f>VLOOKUP(A57,'[1]Pop Updated'!A56:P524,16,0)</f>
        <v>77304.618000000002</v>
      </c>
    </row>
    <row r="58" spans="1:27" x14ac:dyDescent="0.25">
      <c r="A58" s="5" t="s">
        <v>80</v>
      </c>
      <c r="B58" s="6" t="s">
        <v>79</v>
      </c>
      <c r="C58" s="7">
        <v>2010</v>
      </c>
      <c r="D58" s="8">
        <v>0</v>
      </c>
      <c r="E58" s="8">
        <v>0</v>
      </c>
      <c r="F58" s="8">
        <v>0</v>
      </c>
      <c r="G58" s="8">
        <v>0</v>
      </c>
      <c r="H58" s="8">
        <v>0</v>
      </c>
      <c r="I58" s="8">
        <v>0</v>
      </c>
      <c r="J58" s="8">
        <v>0</v>
      </c>
      <c r="K58" s="8">
        <v>20</v>
      </c>
      <c r="L58" s="8">
        <v>100</v>
      </c>
      <c r="M58" s="8">
        <v>339</v>
      </c>
      <c r="N58" s="8">
        <f t="shared" si="0"/>
        <v>459</v>
      </c>
      <c r="O58" s="8">
        <f>VLOOKUP(A58,'[1]Pop Updated'!A57:P525,4,0)</f>
        <v>3545837</v>
      </c>
      <c r="P58" s="8">
        <f>VLOOKUP(A58,'[1]Pop Updated'!A57:P525,5,0)</f>
        <v>1724834</v>
      </c>
      <c r="Q58" s="8">
        <f>VLOOKUP(A58,'[1]Pop Updated'!A57:P525,6,0)</f>
        <v>1821003</v>
      </c>
      <c r="R58" s="8">
        <f>VLOOKUP(A58,'[1]Pop Updated'!A57:P525,7,0)</f>
        <v>205283.99900000001</v>
      </c>
      <c r="S58" s="8">
        <f>VLOOKUP(A58,'[1]Pop Updated'!A57:P525,8,0)</f>
        <v>468081.70400000003</v>
      </c>
      <c r="T58" s="8">
        <f>VLOOKUP(A58,'[1]Pop Updated'!A57:P525,9,0)</f>
        <v>474259.14500000002</v>
      </c>
      <c r="U58" s="8">
        <f>VLOOKUP(A58,'[1]Pop Updated'!A57:P525,10,0)</f>
        <v>410857.38199999998</v>
      </c>
      <c r="V58" s="8">
        <f>VLOOKUP(A58,'[1]Pop Updated'!A57:P525,11,0)</f>
        <v>512567.81</v>
      </c>
      <c r="W58" s="8">
        <f>VLOOKUP(A58,'[1]Pop Updated'!A57:P525,12,0)</f>
        <v>564174.88899999997</v>
      </c>
      <c r="X58" s="8">
        <f>VLOOKUP(A58,'[1]Pop Updated'!A57:P525,13,0)</f>
        <v>419799.91000000003</v>
      </c>
      <c r="Y58" s="8">
        <f>VLOOKUP(A58,'[1]Pop Updated'!A57:P525,14,0)</f>
        <v>239997.74700000003</v>
      </c>
      <c r="Z58" s="8">
        <f>VLOOKUP(A58,'[1]Pop Updated'!A57:P525,15,0)</f>
        <v>171018.71299999999</v>
      </c>
      <c r="AA58" s="8">
        <f>VLOOKUP(A58,'[1]Pop Updated'!A57:P525,16,0)</f>
        <v>80632.78899999999</v>
      </c>
    </row>
    <row r="59" spans="1:27" x14ac:dyDescent="0.25">
      <c r="A59" s="5" t="s">
        <v>81</v>
      </c>
      <c r="B59" s="6" t="s">
        <v>79</v>
      </c>
      <c r="C59" s="7">
        <v>2011</v>
      </c>
      <c r="D59" s="8">
        <v>0</v>
      </c>
      <c r="E59" s="8">
        <v>0</v>
      </c>
      <c r="F59" s="8">
        <v>0</v>
      </c>
      <c r="G59" s="8">
        <v>0</v>
      </c>
      <c r="H59" s="8">
        <v>0</v>
      </c>
      <c r="I59" s="8">
        <v>0</v>
      </c>
      <c r="J59" s="8">
        <v>0</v>
      </c>
      <c r="K59" s="8">
        <v>0</v>
      </c>
      <c r="L59" s="8">
        <v>119</v>
      </c>
      <c r="M59" s="8">
        <v>415</v>
      </c>
      <c r="N59" s="8">
        <f t="shared" si="0"/>
        <v>534</v>
      </c>
      <c r="O59" s="8">
        <f>VLOOKUP(A59,'[1]Pop Updated'!A58:P526,4,0)</f>
        <v>3558172</v>
      </c>
      <c r="P59" s="8">
        <f>VLOOKUP(A59,'[1]Pop Updated'!A58:P526,5,0)</f>
        <v>1731389</v>
      </c>
      <c r="Q59" s="8">
        <f>VLOOKUP(A59,'[1]Pop Updated'!A58:P526,6,0)</f>
        <v>1826783</v>
      </c>
      <c r="R59" s="8">
        <f>VLOOKUP(A59,'[1]Pop Updated'!A58:P526,7,0)</f>
        <v>203157.07199999999</v>
      </c>
      <c r="S59" s="8">
        <f>VLOOKUP(A59,'[1]Pop Updated'!A58:P526,8,0)</f>
        <v>463028.13099999999</v>
      </c>
      <c r="T59" s="8">
        <f>VLOOKUP(A59,'[1]Pop Updated'!A58:P526,9,0)</f>
        <v>477078.43900000001</v>
      </c>
      <c r="U59" s="8">
        <f>VLOOKUP(A59,'[1]Pop Updated'!A58:P526,10,0)</f>
        <v>414807.14799999999</v>
      </c>
      <c r="V59" s="8">
        <f>VLOOKUP(A59,'[1]Pop Updated'!A58:P526,11,0)</f>
        <v>497351.57299999997</v>
      </c>
      <c r="W59" s="8">
        <f>VLOOKUP(A59,'[1]Pop Updated'!A58:P526,12,0)</f>
        <v>568458.89300000004</v>
      </c>
      <c r="X59" s="8">
        <f>VLOOKUP(A59,'[1]Pop Updated'!A58:P526,13,0)</f>
        <v>431497.93999999994</v>
      </c>
      <c r="Y59" s="8">
        <f>VLOOKUP(A59,'[1]Pop Updated'!A58:P526,14,0)</f>
        <v>248604.04199999999</v>
      </c>
      <c r="Z59" s="8">
        <f>VLOOKUP(A59,'[1]Pop Updated'!A58:P526,15,0)</f>
        <v>166614.00900000002</v>
      </c>
      <c r="AA59" s="8">
        <f>VLOOKUP(A59,'[1]Pop Updated'!A58:P526,16,0)</f>
        <v>84415.731</v>
      </c>
    </row>
    <row r="60" spans="1:27" x14ac:dyDescent="0.25">
      <c r="A60" s="5" t="s">
        <v>82</v>
      </c>
      <c r="B60" s="6" t="s">
        <v>79</v>
      </c>
      <c r="C60" s="7">
        <v>2012</v>
      </c>
      <c r="D60" s="8">
        <v>0</v>
      </c>
      <c r="E60" s="8">
        <v>0</v>
      </c>
      <c r="F60" s="8">
        <v>0</v>
      </c>
      <c r="G60" s="8">
        <v>0</v>
      </c>
      <c r="H60" s="8">
        <v>0</v>
      </c>
      <c r="I60" s="8">
        <v>0</v>
      </c>
      <c r="J60" s="8">
        <v>0</v>
      </c>
      <c r="K60" s="8">
        <v>0</v>
      </c>
      <c r="L60" s="8">
        <v>113</v>
      </c>
      <c r="M60" s="8">
        <v>317</v>
      </c>
      <c r="N60" s="8">
        <f t="shared" si="0"/>
        <v>430</v>
      </c>
      <c r="O60" s="8">
        <f>VLOOKUP(A60,'[1]Pop Updated'!A59:P527,4,0)</f>
        <v>3572213</v>
      </c>
      <c r="P60" s="8">
        <f>VLOOKUP(A60,'[1]Pop Updated'!A59:P527,5,0)</f>
        <v>1739522</v>
      </c>
      <c r="Q60" s="8">
        <f>VLOOKUP(A60,'[1]Pop Updated'!A59:P527,6,0)</f>
        <v>1832691</v>
      </c>
      <c r="R60" s="8">
        <f>VLOOKUP(A60,'[1]Pop Updated'!A59:P527,7,0)</f>
        <v>199318.37699999998</v>
      </c>
      <c r="S60" s="8">
        <f>VLOOKUP(A60,'[1]Pop Updated'!A59:P527,8,0)</f>
        <v>458918.10800000001</v>
      </c>
      <c r="T60" s="8">
        <f>VLOOKUP(A60,'[1]Pop Updated'!A59:P527,9,0)</f>
        <v>479176.98499999999</v>
      </c>
      <c r="U60" s="8">
        <f>VLOOKUP(A60,'[1]Pop Updated'!A59:P527,10,0)</f>
        <v>420884.95999999996</v>
      </c>
      <c r="V60" s="8">
        <f>VLOOKUP(A60,'[1]Pop Updated'!A59:P527,11,0)</f>
        <v>485113.86600000004</v>
      </c>
      <c r="W60" s="8">
        <f>VLOOKUP(A60,'[1]Pop Updated'!A59:P527,12,0)</f>
        <v>569386.64899999998</v>
      </c>
      <c r="X60" s="8">
        <f>VLOOKUP(A60,'[1]Pop Updated'!A59:P527,13,0)</f>
        <v>444154.76499999996</v>
      </c>
      <c r="Y60" s="8">
        <f>VLOOKUP(A60,'[1]Pop Updated'!A59:P527,14,0)</f>
        <v>258418.13399999999</v>
      </c>
      <c r="Z60" s="8">
        <f>VLOOKUP(A60,'[1]Pop Updated'!A59:P527,15,0)</f>
        <v>167108.36600000001</v>
      </c>
      <c r="AA60" s="8">
        <f>VLOOKUP(A60,'[1]Pop Updated'!A59:P527,16,0)</f>
        <v>84749.744000000006</v>
      </c>
    </row>
    <row r="61" spans="1:27" x14ac:dyDescent="0.25">
      <c r="A61" s="5" t="s">
        <v>83</v>
      </c>
      <c r="B61" s="6" t="s">
        <v>79</v>
      </c>
      <c r="C61" s="7">
        <v>2013</v>
      </c>
      <c r="D61" s="8">
        <v>0</v>
      </c>
      <c r="E61" s="8">
        <v>0</v>
      </c>
      <c r="F61" s="8">
        <v>0</v>
      </c>
      <c r="G61" s="8">
        <v>0</v>
      </c>
      <c r="H61" s="8">
        <v>0</v>
      </c>
      <c r="I61" s="8">
        <v>0</v>
      </c>
      <c r="J61" s="8">
        <v>0</v>
      </c>
      <c r="K61" s="8">
        <v>11</v>
      </c>
      <c r="L61" s="8">
        <v>79</v>
      </c>
      <c r="M61" s="8">
        <v>377</v>
      </c>
      <c r="N61" s="8">
        <f t="shared" si="0"/>
        <v>467</v>
      </c>
      <c r="O61" s="8">
        <f>VLOOKUP(A61,'[1]Pop Updated'!A60:P528,4,0)</f>
        <v>3583561</v>
      </c>
      <c r="P61" s="8">
        <f>VLOOKUP(A61,'[1]Pop Updated'!A60:P528,5,0)</f>
        <v>1745364</v>
      </c>
      <c r="Q61" s="8">
        <f>VLOOKUP(A61,'[1]Pop Updated'!A60:P528,6,0)</f>
        <v>1838197</v>
      </c>
      <c r="R61" s="8">
        <f>VLOOKUP(A61,'[1]Pop Updated'!A60:P528,7,0)</f>
        <v>197304.92</v>
      </c>
      <c r="S61" s="8">
        <f>VLOOKUP(A61,'[1]Pop Updated'!A60:P528,8,0)</f>
        <v>456704.39099999995</v>
      </c>
      <c r="T61" s="8">
        <f>VLOOKUP(A61,'[1]Pop Updated'!A60:P528,9,0)</f>
        <v>485144.57699999999</v>
      </c>
      <c r="U61" s="8">
        <f>VLOOKUP(A61,'[1]Pop Updated'!A60:P528,10,0)</f>
        <v>427408.02799999999</v>
      </c>
      <c r="V61" s="8">
        <f>VLOOKUP(A61,'[1]Pop Updated'!A60:P528,11,0)</f>
        <v>469068.08100000006</v>
      </c>
      <c r="W61" s="8">
        <f>VLOOKUP(A61,'[1]Pop Updated'!A60:P528,12,0)</f>
        <v>568017.80499999993</v>
      </c>
      <c r="X61" s="8">
        <f>VLOOKUP(A61,'[1]Pop Updated'!A60:P528,13,0)</f>
        <v>457295.72199999995</v>
      </c>
      <c r="Y61" s="8">
        <f>VLOOKUP(A61,'[1]Pop Updated'!A60:P528,14,0)</f>
        <v>269149.79800000001</v>
      </c>
      <c r="Z61" s="8">
        <f>VLOOKUP(A61,'[1]Pop Updated'!A60:P528,15,0)</f>
        <v>163767.89499999999</v>
      </c>
      <c r="AA61" s="8">
        <f>VLOOKUP(A61,'[1]Pop Updated'!A60:P528,16,0)</f>
        <v>86889.546000000002</v>
      </c>
    </row>
    <row r="62" spans="1:27" x14ac:dyDescent="0.25">
      <c r="A62" s="5" t="s">
        <v>84</v>
      </c>
      <c r="B62" s="6" t="s">
        <v>79</v>
      </c>
      <c r="C62" s="7">
        <v>2014</v>
      </c>
      <c r="D62" s="8">
        <v>0</v>
      </c>
      <c r="E62" s="8">
        <v>0</v>
      </c>
      <c r="F62" s="8">
        <v>0</v>
      </c>
      <c r="G62" s="8">
        <v>0</v>
      </c>
      <c r="H62" s="8">
        <v>0</v>
      </c>
      <c r="I62" s="8">
        <v>0</v>
      </c>
      <c r="J62" s="8">
        <v>0</v>
      </c>
      <c r="K62" s="8">
        <v>30</v>
      </c>
      <c r="L62" s="8">
        <v>103</v>
      </c>
      <c r="M62" s="8">
        <v>364</v>
      </c>
      <c r="N62" s="8">
        <f t="shared" si="0"/>
        <v>497</v>
      </c>
      <c r="O62" s="8">
        <f>VLOOKUP(A62,'[1]Pop Updated'!A61:P529,4,0)</f>
        <v>3592053</v>
      </c>
      <c r="P62" s="8">
        <f>VLOOKUP(A62,'[1]Pop Updated'!A61:P529,5,0)</f>
        <v>1750621</v>
      </c>
      <c r="Q62" s="8">
        <f>VLOOKUP(A62,'[1]Pop Updated'!A61:P529,6,0)</f>
        <v>1841432</v>
      </c>
      <c r="R62" s="8">
        <f>VLOOKUP(A62,'[1]Pop Updated'!A61:P529,7,0)</f>
        <v>194081.70500000002</v>
      </c>
      <c r="S62" s="8">
        <f>VLOOKUP(A62,'[1]Pop Updated'!A61:P529,8,0)</f>
        <v>453491.70199999999</v>
      </c>
      <c r="T62" s="8">
        <f>VLOOKUP(A62,'[1]Pop Updated'!A61:P529,9,0)</f>
        <v>489989.38799999998</v>
      </c>
      <c r="U62" s="8">
        <f>VLOOKUP(A62,'[1]Pop Updated'!A61:P529,10,0)</f>
        <v>433442.86</v>
      </c>
      <c r="V62" s="8">
        <f>VLOOKUP(A62,'[1]Pop Updated'!A61:P529,11,0)</f>
        <v>459871.28799999994</v>
      </c>
      <c r="W62" s="8">
        <f>VLOOKUP(A62,'[1]Pop Updated'!A61:P529,12,0)</f>
        <v>564044.85899999994</v>
      </c>
      <c r="X62" s="8">
        <f>VLOOKUP(A62,'[1]Pop Updated'!A61:P529,13,0)</f>
        <v>469398.272</v>
      </c>
      <c r="Y62" s="8">
        <f>VLOOKUP(A62,'[1]Pop Updated'!A61:P529,14,0)</f>
        <v>281209.196</v>
      </c>
      <c r="Z62" s="8">
        <f>VLOOKUP(A62,'[1]Pop Updated'!A61:P529,15,0)</f>
        <v>163445.33199999999</v>
      </c>
      <c r="AA62" s="8">
        <f>VLOOKUP(A62,'[1]Pop Updated'!A61:P529,16,0)</f>
        <v>86810.755999999994</v>
      </c>
    </row>
    <row r="63" spans="1:27" x14ac:dyDescent="0.25">
      <c r="A63" s="5" t="s">
        <v>85</v>
      </c>
      <c r="B63" s="6" t="s">
        <v>79</v>
      </c>
      <c r="C63" s="7">
        <v>2015</v>
      </c>
      <c r="D63" s="8">
        <v>0</v>
      </c>
      <c r="E63" s="8">
        <v>0</v>
      </c>
      <c r="F63" s="8">
        <v>0</v>
      </c>
      <c r="G63" s="8">
        <v>0</v>
      </c>
      <c r="H63" s="8">
        <v>0</v>
      </c>
      <c r="I63" s="8">
        <v>0</v>
      </c>
      <c r="J63" s="8">
        <v>0</v>
      </c>
      <c r="K63" s="8">
        <v>14</v>
      </c>
      <c r="L63" s="8">
        <v>137</v>
      </c>
      <c r="M63" s="8">
        <v>397</v>
      </c>
      <c r="N63" s="8">
        <f t="shared" si="0"/>
        <v>548</v>
      </c>
      <c r="O63" s="8">
        <f>VLOOKUP(A63,'[1]Pop Updated'!A62:P530,4,0)</f>
        <v>3593222</v>
      </c>
      <c r="P63" s="8">
        <f>VLOOKUP(A63,'[1]Pop Updated'!A62:P530,5,0)</f>
        <v>1751607</v>
      </c>
      <c r="Q63" s="8">
        <f>VLOOKUP(A63,'[1]Pop Updated'!A62:P530,6,0)</f>
        <v>1841615</v>
      </c>
      <c r="R63" s="8">
        <f>VLOOKUP(A63,'[1]Pop Updated'!A62:P530,7,0)</f>
        <v>191428.15599999999</v>
      </c>
      <c r="S63" s="8">
        <f>VLOOKUP(A63,'[1]Pop Updated'!A62:P530,8,0)</f>
        <v>447137.47499999998</v>
      </c>
      <c r="T63" s="8">
        <f>VLOOKUP(A63,'[1]Pop Updated'!A62:P530,9,0)</f>
        <v>494068.23699999996</v>
      </c>
      <c r="U63" s="8">
        <f>VLOOKUP(A63,'[1]Pop Updated'!A62:P530,10,0)</f>
        <v>437346.90100000001</v>
      </c>
      <c r="V63" s="8">
        <f>VLOOKUP(A63,'[1]Pop Updated'!A62:P530,11,0)</f>
        <v>449396.44099999999</v>
      </c>
      <c r="W63" s="8">
        <f>VLOOKUP(A63,'[1]Pop Updated'!A62:P530,12,0)</f>
        <v>555610.25200000009</v>
      </c>
      <c r="X63" s="8">
        <f>VLOOKUP(A63,'[1]Pop Updated'!A62:P530,13,0)</f>
        <v>478011.78</v>
      </c>
      <c r="Y63" s="8">
        <f>VLOOKUP(A63,'[1]Pop Updated'!A62:P530,14,0)</f>
        <v>292294.24699999997</v>
      </c>
      <c r="Z63" s="8">
        <f>VLOOKUP(A63,'[1]Pop Updated'!A62:P530,15,0)</f>
        <v>162165.48300000001</v>
      </c>
      <c r="AA63" s="8">
        <f>VLOOKUP(A63,'[1]Pop Updated'!A62:P530,16,0)</f>
        <v>87955.89</v>
      </c>
    </row>
    <row r="64" spans="1:27" x14ac:dyDescent="0.25">
      <c r="A64" s="5" t="s">
        <v>86</v>
      </c>
      <c r="B64" s="6" t="s">
        <v>79</v>
      </c>
      <c r="C64" s="7">
        <v>2016</v>
      </c>
      <c r="D64" s="8">
        <v>0</v>
      </c>
      <c r="E64" s="8">
        <v>0</v>
      </c>
      <c r="F64" s="8">
        <v>0</v>
      </c>
      <c r="G64" s="8">
        <v>0</v>
      </c>
      <c r="H64" s="8">
        <v>0</v>
      </c>
      <c r="I64" s="8">
        <v>0</v>
      </c>
      <c r="J64" s="8">
        <v>0</v>
      </c>
      <c r="K64" s="8">
        <v>0</v>
      </c>
      <c r="L64" s="8">
        <v>92</v>
      </c>
      <c r="M64" s="8">
        <v>307</v>
      </c>
      <c r="N64" s="8">
        <f t="shared" si="0"/>
        <v>399</v>
      </c>
      <c r="O64" s="8">
        <f>VLOOKUP(A64,'[1]Pop Updated'!A63:P531,4,0)</f>
        <v>3588570</v>
      </c>
      <c r="P64" s="8">
        <f>VLOOKUP(A64,'[1]Pop Updated'!A63:P531,5,0)</f>
        <v>1750270</v>
      </c>
      <c r="Q64" s="8">
        <f>VLOOKUP(A64,'[1]Pop Updated'!A63:P531,6,0)</f>
        <v>1838300</v>
      </c>
      <c r="R64" s="8">
        <f>VLOOKUP(A64,'[1]Pop Updated'!A63:P531,7,0)</f>
        <v>188741.39800000002</v>
      </c>
      <c r="S64" s="8">
        <f>VLOOKUP(A64,'[1]Pop Updated'!A63:P531,8,0)</f>
        <v>439800.21500000003</v>
      </c>
      <c r="T64" s="8">
        <f>VLOOKUP(A64,'[1]Pop Updated'!A63:P531,9,0)</f>
        <v>494764.12299999996</v>
      </c>
      <c r="U64" s="8">
        <f>VLOOKUP(A64,'[1]Pop Updated'!A63:P531,10,0)</f>
        <v>438606.06499999994</v>
      </c>
      <c r="V64" s="8">
        <f>VLOOKUP(A64,'[1]Pop Updated'!A63:P531,11,0)</f>
        <v>439966.125</v>
      </c>
      <c r="W64" s="8">
        <f>VLOOKUP(A64,'[1]Pop Updated'!A63:P531,12,0)</f>
        <v>546335.86199999996</v>
      </c>
      <c r="X64" s="8">
        <f>VLOOKUP(A64,'[1]Pop Updated'!A63:P531,13,0)</f>
        <v>488884.00199999998</v>
      </c>
      <c r="Y64" s="8">
        <f>VLOOKUP(A64,'[1]Pop Updated'!A63:P531,14,0)</f>
        <v>303525.87200000003</v>
      </c>
      <c r="Z64" s="8">
        <f>VLOOKUP(A64,'[1]Pop Updated'!A63:P531,15,0)</f>
        <v>162787.73599999998</v>
      </c>
      <c r="AA64" s="8">
        <f>VLOOKUP(A64,'[1]Pop Updated'!A63:P531,16,0)</f>
        <v>87324.955000000002</v>
      </c>
    </row>
    <row r="65" spans="1:27" x14ac:dyDescent="0.25">
      <c r="A65" s="5" t="s">
        <v>87</v>
      </c>
      <c r="B65" s="6" t="s">
        <v>79</v>
      </c>
      <c r="C65" s="7">
        <v>2017</v>
      </c>
      <c r="D65" s="8">
        <v>0</v>
      </c>
      <c r="E65" s="8">
        <v>0</v>
      </c>
      <c r="F65" s="8">
        <v>0</v>
      </c>
      <c r="G65" s="8">
        <v>0</v>
      </c>
      <c r="H65" s="8">
        <v>0</v>
      </c>
      <c r="I65" s="8">
        <v>0</v>
      </c>
      <c r="J65" s="8">
        <v>10</v>
      </c>
      <c r="K65" s="8">
        <v>33</v>
      </c>
      <c r="L65" s="8">
        <v>105</v>
      </c>
      <c r="M65" s="8">
        <v>389</v>
      </c>
      <c r="N65" s="8">
        <f t="shared" si="0"/>
        <v>537</v>
      </c>
      <c r="O65" s="8">
        <f>VLOOKUP(A65,'[1]Pop Updated'!A64:P532,4,0)</f>
        <v>3594478</v>
      </c>
      <c r="P65" s="8">
        <f>VLOOKUP(A65,'[1]Pop Updated'!A64:P532,5,0)</f>
        <v>1754046</v>
      </c>
      <c r="Q65" s="8">
        <f>VLOOKUP(A65,'[1]Pop Updated'!A64:P532,6,0)</f>
        <v>1840432</v>
      </c>
      <c r="R65" s="8">
        <f>VLOOKUP(A65,'[1]Pop Updated'!A64:P532,7,0)</f>
        <v>186188</v>
      </c>
      <c r="S65" s="8">
        <f>VLOOKUP(A65,'[1]Pop Updated'!A64:P532,8,0)</f>
        <v>432367</v>
      </c>
      <c r="T65" s="8">
        <f>VLOOKUP(A65,'[1]Pop Updated'!A64:P532,9,0)</f>
        <v>495626</v>
      </c>
      <c r="U65" s="8">
        <f>VLOOKUP(A65,'[1]Pop Updated'!A64:P532,10,0)</f>
        <v>439239</v>
      </c>
      <c r="V65" s="8">
        <f>VLOOKUP(A65,'[1]Pop Updated'!A64:P532,11,0)</f>
        <v>433401</v>
      </c>
      <c r="W65" s="8">
        <f>VLOOKUP(A65,'[1]Pop Updated'!A64:P532,12,0)</f>
        <v>535611</v>
      </c>
      <c r="X65" s="8">
        <f>VLOOKUP(A65,'[1]Pop Updated'!A64:P532,13,0)</f>
        <v>496289</v>
      </c>
      <c r="Y65" s="8">
        <f>VLOOKUP(A65,'[1]Pop Updated'!A64:P532,14,0)</f>
        <v>318515</v>
      </c>
      <c r="Z65" s="8">
        <f>VLOOKUP(A65,'[1]Pop Updated'!A64:P532,15,0)</f>
        <v>167133</v>
      </c>
      <c r="AA65" s="8">
        <f>VLOOKUP(A65,'[1]Pop Updated'!A64:P532,16,0)</f>
        <v>90109</v>
      </c>
    </row>
    <row r="66" spans="1:27" x14ac:dyDescent="0.25">
      <c r="A66" s="5" t="s">
        <v>88</v>
      </c>
      <c r="B66" s="6" t="s">
        <v>89</v>
      </c>
      <c r="C66" s="7">
        <v>2009</v>
      </c>
      <c r="D66" s="8">
        <v>0</v>
      </c>
      <c r="E66" s="8">
        <v>0</v>
      </c>
      <c r="F66" s="8">
        <v>0</v>
      </c>
      <c r="G66" s="8">
        <v>0</v>
      </c>
      <c r="H66" s="8">
        <v>0</v>
      </c>
      <c r="I66" s="8">
        <v>0</v>
      </c>
      <c r="J66" s="8">
        <v>0</v>
      </c>
      <c r="K66" s="8">
        <v>0</v>
      </c>
      <c r="L66" s="8">
        <v>0</v>
      </c>
      <c r="M66" s="8">
        <v>0</v>
      </c>
      <c r="N66" s="8">
        <f t="shared" si="0"/>
        <v>0</v>
      </c>
      <c r="O66" s="8">
        <f>VLOOKUP(A66,'[1]Pop Updated'!A65:P533,4,0)</f>
        <v>863832</v>
      </c>
      <c r="P66" s="8">
        <f>VLOOKUP(A66,'[1]Pop Updated'!A65:P533,5,0)</f>
        <v>419541</v>
      </c>
      <c r="Q66" s="8">
        <f>VLOOKUP(A66,'[1]Pop Updated'!A65:P533,6,0)</f>
        <v>444291</v>
      </c>
      <c r="R66" s="8">
        <f>VLOOKUP(A66,'[1]Pop Updated'!A65:P533,7,0)</f>
        <v>58270.941999999995</v>
      </c>
      <c r="S66" s="8">
        <f>VLOOKUP(A66,'[1]Pop Updated'!A65:P533,8,0)</f>
        <v>111165.518</v>
      </c>
      <c r="T66" s="8">
        <f>VLOOKUP(A66,'[1]Pop Updated'!A65:P533,9,0)</f>
        <v>117963.568</v>
      </c>
      <c r="U66" s="8">
        <f>VLOOKUP(A66,'[1]Pop Updated'!A65:P533,10,0)</f>
        <v>112326.018</v>
      </c>
      <c r="V66" s="8">
        <f>VLOOKUP(A66,'[1]Pop Updated'!A65:P533,11,0)</f>
        <v>121305.82999999999</v>
      </c>
      <c r="W66" s="8">
        <f>VLOOKUP(A66,'[1]Pop Updated'!A65:P533,12,0)</f>
        <v>125074.128</v>
      </c>
      <c r="X66" s="8">
        <f>VLOOKUP(A66,'[1]Pop Updated'!A65:P533,13,0)</f>
        <v>99139.957999999999</v>
      </c>
      <c r="Y66" s="8">
        <f>VLOOKUP(A66,'[1]Pop Updated'!A65:P533,14,0)</f>
        <v>63093.334000000003</v>
      </c>
      <c r="Z66" s="8">
        <f>VLOOKUP(A66,'[1]Pop Updated'!A65:P533,15,0)</f>
        <v>40563.036000000007</v>
      </c>
      <c r="AA66" s="8">
        <f>VLOOKUP(A66,'[1]Pop Updated'!A65:P533,16,0)</f>
        <v>15490.835999999999</v>
      </c>
    </row>
    <row r="67" spans="1:27" x14ac:dyDescent="0.25">
      <c r="A67" s="5" t="s">
        <v>90</v>
      </c>
      <c r="B67" s="6" t="s">
        <v>89</v>
      </c>
      <c r="C67" s="7">
        <v>2010</v>
      </c>
      <c r="D67" s="8">
        <v>0</v>
      </c>
      <c r="E67" s="8">
        <v>0</v>
      </c>
      <c r="F67" s="8">
        <v>0</v>
      </c>
      <c r="G67" s="8">
        <v>0</v>
      </c>
      <c r="H67" s="8">
        <v>0</v>
      </c>
      <c r="I67" s="8">
        <v>0</v>
      </c>
      <c r="J67" s="8">
        <v>0</v>
      </c>
      <c r="K67" s="8">
        <v>0</v>
      </c>
      <c r="L67" s="8">
        <v>0</v>
      </c>
      <c r="M67" s="8">
        <v>10</v>
      </c>
      <c r="N67" s="8">
        <f t="shared" si="0"/>
        <v>10</v>
      </c>
      <c r="O67" s="8">
        <f>VLOOKUP(A67,'[1]Pop Updated'!A66:P534,4,0)</f>
        <v>881278</v>
      </c>
      <c r="P67" s="8">
        <f>VLOOKUP(A67,'[1]Pop Updated'!A66:P534,5,0)</f>
        <v>427218</v>
      </c>
      <c r="Q67" s="8">
        <f>VLOOKUP(A67,'[1]Pop Updated'!A66:P534,6,0)</f>
        <v>454060</v>
      </c>
      <c r="R67" s="8">
        <f>VLOOKUP(A67,'[1]Pop Updated'!A66:P534,7,0)</f>
        <v>55855.555999999997</v>
      </c>
      <c r="S67" s="8">
        <f>VLOOKUP(A67,'[1]Pop Updated'!A66:P534,8,0)</f>
        <v>112543.174</v>
      </c>
      <c r="T67" s="8">
        <f>VLOOKUP(A67,'[1]Pop Updated'!A66:P534,9,0)</f>
        <v>125219.46</v>
      </c>
      <c r="U67" s="8">
        <f>VLOOKUP(A67,'[1]Pop Updated'!A66:P534,10,0)</f>
        <v>109915.41399999999</v>
      </c>
      <c r="V67" s="8">
        <f>VLOOKUP(A67,'[1]Pop Updated'!A66:P534,11,0)</f>
        <v>120411.88</v>
      </c>
      <c r="W67" s="8">
        <f>VLOOKUP(A67,'[1]Pop Updated'!A66:P534,12,0)</f>
        <v>130201.804</v>
      </c>
      <c r="X67" s="8">
        <f>VLOOKUP(A67,'[1]Pop Updated'!A66:P534,13,0)</f>
        <v>104765.266</v>
      </c>
      <c r="Y67" s="8">
        <f>VLOOKUP(A67,'[1]Pop Updated'!A66:P534,14,0)</f>
        <v>67709.214000000007</v>
      </c>
      <c r="Z67" s="8">
        <f>VLOOKUP(A67,'[1]Pop Updated'!A66:P534,15,0)</f>
        <v>39449.732000000004</v>
      </c>
      <c r="AA67" s="8">
        <f>VLOOKUP(A67,'[1]Pop Updated'!A66:P534,16,0)</f>
        <v>15622.119999999999</v>
      </c>
    </row>
    <row r="68" spans="1:27" x14ac:dyDescent="0.25">
      <c r="A68" s="5" t="s">
        <v>91</v>
      </c>
      <c r="B68" s="6" t="s">
        <v>89</v>
      </c>
      <c r="C68" s="7">
        <v>2011</v>
      </c>
      <c r="D68" s="8">
        <v>0</v>
      </c>
      <c r="E68" s="8">
        <v>0</v>
      </c>
      <c r="F68" s="8">
        <v>0</v>
      </c>
      <c r="G68" s="8">
        <v>0</v>
      </c>
      <c r="H68" s="8">
        <v>0</v>
      </c>
      <c r="I68" s="8">
        <v>0</v>
      </c>
      <c r="J68" s="8">
        <v>0</v>
      </c>
      <c r="K68" s="8">
        <v>0</v>
      </c>
      <c r="L68" s="8">
        <v>0</v>
      </c>
      <c r="M68" s="8">
        <v>0</v>
      </c>
      <c r="N68" s="8">
        <f t="shared" ref="N68:N131" si="1">SUM(D68:M68)</f>
        <v>0</v>
      </c>
      <c r="O68" s="8">
        <f>VLOOKUP(A68,'[1]Pop Updated'!A67:P535,4,0)</f>
        <v>890856</v>
      </c>
      <c r="P68" s="8">
        <f>VLOOKUP(A68,'[1]Pop Updated'!A67:P535,5,0)</f>
        <v>432225</v>
      </c>
      <c r="Q68" s="8">
        <f>VLOOKUP(A68,'[1]Pop Updated'!A67:P535,6,0)</f>
        <v>458631</v>
      </c>
      <c r="R68" s="8">
        <f>VLOOKUP(A68,'[1]Pop Updated'!A67:P535,7,0)</f>
        <v>55769.297999999995</v>
      </c>
      <c r="S68" s="8">
        <f>VLOOKUP(A68,'[1]Pop Updated'!A67:P535,8,0)</f>
        <v>112323.414</v>
      </c>
      <c r="T68" s="8">
        <f>VLOOKUP(A68,'[1]Pop Updated'!A67:P535,9,0)</f>
        <v>126170.592</v>
      </c>
      <c r="U68" s="8">
        <f>VLOOKUP(A68,'[1]Pop Updated'!A67:P535,10,0)</f>
        <v>110709.19200000001</v>
      </c>
      <c r="V68" s="8">
        <f>VLOOKUP(A68,'[1]Pop Updated'!A67:P535,11,0)</f>
        <v>117917.39400000001</v>
      </c>
      <c r="W68" s="8">
        <f>VLOOKUP(A68,'[1]Pop Updated'!A67:P535,12,0)</f>
        <v>131753.24400000001</v>
      </c>
      <c r="X68" s="8">
        <f>VLOOKUP(A68,'[1]Pop Updated'!A67:P535,13,0)</f>
        <v>108786.444</v>
      </c>
      <c r="Y68" s="8">
        <f>VLOOKUP(A68,'[1]Pop Updated'!A67:P535,14,0)</f>
        <v>70359.245999999999</v>
      </c>
      <c r="Z68" s="8">
        <f>VLOOKUP(A68,'[1]Pop Updated'!A67:P535,15,0)</f>
        <v>40071.899999999994</v>
      </c>
      <c r="AA68" s="8">
        <f>VLOOKUP(A68,'[1]Pop Updated'!A67:P535,16,0)</f>
        <v>16151.268</v>
      </c>
    </row>
    <row r="69" spans="1:27" x14ac:dyDescent="0.25">
      <c r="A69" s="5" t="s">
        <v>92</v>
      </c>
      <c r="B69" s="6" t="s">
        <v>89</v>
      </c>
      <c r="C69" s="7">
        <v>2012</v>
      </c>
      <c r="D69" s="8">
        <v>0</v>
      </c>
      <c r="E69" s="8">
        <v>0</v>
      </c>
      <c r="F69" s="8">
        <v>0</v>
      </c>
      <c r="G69" s="8">
        <v>0</v>
      </c>
      <c r="H69" s="8">
        <v>0</v>
      </c>
      <c r="I69" s="8">
        <v>0</v>
      </c>
      <c r="J69" s="8">
        <v>0</v>
      </c>
      <c r="K69" s="8">
        <v>0</v>
      </c>
      <c r="L69" s="8">
        <v>0</v>
      </c>
      <c r="M69" s="8">
        <v>21</v>
      </c>
      <c r="N69" s="8">
        <f t="shared" si="1"/>
        <v>21</v>
      </c>
      <c r="O69" s="8">
        <f>VLOOKUP(A69,'[1]Pop Updated'!A68:P536,4,0)</f>
        <v>900131</v>
      </c>
      <c r="P69" s="8">
        <f>VLOOKUP(A69,'[1]Pop Updated'!A68:P536,5,0)</f>
        <v>436338</v>
      </c>
      <c r="Q69" s="8">
        <f>VLOOKUP(A69,'[1]Pop Updated'!A68:P536,6,0)</f>
        <v>463793</v>
      </c>
      <c r="R69" s="8">
        <f>VLOOKUP(A69,'[1]Pop Updated'!A68:P536,7,0)</f>
        <v>56156.893000000004</v>
      </c>
      <c r="S69" s="8">
        <f>VLOOKUP(A69,'[1]Pop Updated'!A68:P536,8,0)</f>
        <v>113484.041</v>
      </c>
      <c r="T69" s="8">
        <f>VLOOKUP(A69,'[1]Pop Updated'!A68:P536,9,0)</f>
        <v>127042.618</v>
      </c>
      <c r="U69" s="8">
        <f>VLOOKUP(A69,'[1]Pop Updated'!A68:P536,10,0)</f>
        <v>111979.944</v>
      </c>
      <c r="V69" s="8">
        <f>VLOOKUP(A69,'[1]Pop Updated'!A68:P536,11,0)</f>
        <v>115866.423</v>
      </c>
      <c r="W69" s="8">
        <f>VLOOKUP(A69,'[1]Pop Updated'!A68:P536,12,0)</f>
        <v>132333.603</v>
      </c>
      <c r="X69" s="8">
        <f>VLOOKUP(A69,'[1]Pop Updated'!A68:P536,13,0)</f>
        <v>111943.48799999998</v>
      </c>
      <c r="Y69" s="8">
        <f>VLOOKUP(A69,'[1]Pop Updated'!A68:P536,14,0)</f>
        <v>73350.815000000002</v>
      </c>
      <c r="Z69" s="8">
        <f>VLOOKUP(A69,'[1]Pop Updated'!A68:P536,15,0)</f>
        <v>41219.456999999995</v>
      </c>
      <c r="AA69" s="8">
        <f>VLOOKUP(A69,'[1]Pop Updated'!A68:P536,16,0)</f>
        <v>16162.743</v>
      </c>
    </row>
    <row r="70" spans="1:27" x14ac:dyDescent="0.25">
      <c r="A70" s="5" t="s">
        <v>93</v>
      </c>
      <c r="B70" s="6" t="s">
        <v>89</v>
      </c>
      <c r="C70" s="7">
        <v>2013</v>
      </c>
      <c r="D70" s="8">
        <v>0</v>
      </c>
      <c r="E70" s="8">
        <v>0</v>
      </c>
      <c r="F70" s="8">
        <v>0</v>
      </c>
      <c r="G70" s="8">
        <v>0</v>
      </c>
      <c r="H70" s="8">
        <v>0</v>
      </c>
      <c r="I70" s="8">
        <v>0</v>
      </c>
      <c r="J70" s="8">
        <v>0</v>
      </c>
      <c r="K70" s="8">
        <v>0</v>
      </c>
      <c r="L70" s="8">
        <v>0</v>
      </c>
      <c r="M70" s="8">
        <v>10</v>
      </c>
      <c r="N70" s="8">
        <f t="shared" si="1"/>
        <v>10</v>
      </c>
      <c r="O70" s="8">
        <f>VLOOKUP(A70,'[1]Pop Updated'!A69:P537,4,0)</f>
        <v>908446</v>
      </c>
      <c r="P70" s="8">
        <f>VLOOKUP(A70,'[1]Pop Updated'!A69:P537,5,0)</f>
        <v>439985</v>
      </c>
      <c r="Q70" s="8">
        <f>VLOOKUP(A70,'[1]Pop Updated'!A69:P537,6,0)</f>
        <v>468461</v>
      </c>
      <c r="R70" s="8">
        <f>VLOOKUP(A70,'[1]Pop Updated'!A69:P537,7,0)</f>
        <v>56145.642</v>
      </c>
      <c r="S70" s="8">
        <f>VLOOKUP(A70,'[1]Pop Updated'!A69:P537,8,0)</f>
        <v>113812.83</v>
      </c>
      <c r="T70" s="8">
        <f>VLOOKUP(A70,'[1]Pop Updated'!A69:P537,9,0)</f>
        <v>127261.97</v>
      </c>
      <c r="U70" s="8">
        <f>VLOOKUP(A70,'[1]Pop Updated'!A69:P537,10,0)</f>
        <v>114392.564</v>
      </c>
      <c r="V70" s="8">
        <f>VLOOKUP(A70,'[1]Pop Updated'!A69:P537,11,0)</f>
        <v>113779.46400000001</v>
      </c>
      <c r="W70" s="8">
        <f>VLOOKUP(A70,'[1]Pop Updated'!A69:P537,12,0)</f>
        <v>132610.28</v>
      </c>
      <c r="X70" s="8">
        <f>VLOOKUP(A70,'[1]Pop Updated'!A69:P537,13,0)</f>
        <v>115009.85800000001</v>
      </c>
      <c r="Y70" s="8">
        <f>VLOOKUP(A70,'[1]Pop Updated'!A69:P537,14,0)</f>
        <v>77609.5</v>
      </c>
      <c r="Z70" s="8">
        <f>VLOOKUP(A70,'[1]Pop Updated'!A69:P537,15,0)</f>
        <v>41069.712</v>
      </c>
      <c r="AA70" s="8">
        <f>VLOOKUP(A70,'[1]Pop Updated'!A69:P537,16,0)</f>
        <v>16718.578000000001</v>
      </c>
    </row>
    <row r="71" spans="1:27" x14ac:dyDescent="0.25">
      <c r="A71" s="5" t="s">
        <v>94</v>
      </c>
      <c r="B71" s="6" t="s">
        <v>89</v>
      </c>
      <c r="C71" s="7">
        <v>2014</v>
      </c>
      <c r="D71" s="8">
        <v>0</v>
      </c>
      <c r="E71" s="8">
        <v>0</v>
      </c>
      <c r="F71" s="8">
        <v>0</v>
      </c>
      <c r="G71" s="8">
        <v>0</v>
      </c>
      <c r="H71" s="8">
        <v>0</v>
      </c>
      <c r="I71" s="8">
        <v>0</v>
      </c>
      <c r="J71" s="8">
        <v>0</v>
      </c>
      <c r="K71" s="8">
        <v>0</v>
      </c>
      <c r="L71" s="8">
        <v>11</v>
      </c>
      <c r="M71" s="8">
        <v>20</v>
      </c>
      <c r="N71" s="8">
        <f t="shared" si="1"/>
        <v>31</v>
      </c>
      <c r="O71" s="8">
        <f>VLOOKUP(A71,'[1]Pop Updated'!A70:P538,4,0)</f>
        <v>917060</v>
      </c>
      <c r="P71" s="8">
        <f>VLOOKUP(A71,'[1]Pop Updated'!A70:P538,5,0)</f>
        <v>443923</v>
      </c>
      <c r="Q71" s="8">
        <f>VLOOKUP(A71,'[1]Pop Updated'!A70:P538,6,0)</f>
        <v>473137</v>
      </c>
      <c r="R71" s="8">
        <f>VLOOKUP(A71,'[1]Pop Updated'!A70:P538,7,0)</f>
        <v>55963.097000000002</v>
      </c>
      <c r="S71" s="8">
        <f>VLOOKUP(A71,'[1]Pop Updated'!A70:P538,8,0)</f>
        <v>114168.27499999999</v>
      </c>
      <c r="T71" s="8">
        <f>VLOOKUP(A71,'[1]Pop Updated'!A70:P538,9,0)</f>
        <v>126039.974</v>
      </c>
      <c r="U71" s="8">
        <f>VLOOKUP(A71,'[1]Pop Updated'!A70:P538,10,0)</f>
        <v>117064.49700000002</v>
      </c>
      <c r="V71" s="8">
        <f>VLOOKUP(A71,'[1]Pop Updated'!A70:P538,11,0)</f>
        <v>112274.973</v>
      </c>
      <c r="W71" s="8">
        <f>VLOOKUP(A71,'[1]Pop Updated'!A70:P538,12,0)</f>
        <v>132012.74</v>
      </c>
      <c r="X71" s="8">
        <f>VLOOKUP(A71,'[1]Pop Updated'!A70:P538,13,0)</f>
        <v>118516.83899999999</v>
      </c>
      <c r="Y71" s="8">
        <f>VLOOKUP(A71,'[1]Pop Updated'!A70:P538,14,0)</f>
        <v>81244.688999999998</v>
      </c>
      <c r="Z71" s="8">
        <f>VLOOKUP(A71,'[1]Pop Updated'!A70:P538,15,0)</f>
        <v>42241.995999999999</v>
      </c>
      <c r="AA71" s="8">
        <f>VLOOKUP(A71,'[1]Pop Updated'!A70:P538,16,0)</f>
        <v>17598.285</v>
      </c>
    </row>
    <row r="72" spans="1:27" x14ac:dyDescent="0.25">
      <c r="A72" s="5" t="s">
        <v>95</v>
      </c>
      <c r="B72" s="6" t="s">
        <v>89</v>
      </c>
      <c r="C72" s="7">
        <v>2015</v>
      </c>
      <c r="D72" s="8">
        <v>0</v>
      </c>
      <c r="E72" s="8">
        <v>0</v>
      </c>
      <c r="F72" s="8">
        <v>0</v>
      </c>
      <c r="G72" s="8">
        <v>0</v>
      </c>
      <c r="H72" s="8">
        <v>0</v>
      </c>
      <c r="I72" s="8">
        <v>0</v>
      </c>
      <c r="J72" s="8">
        <v>0</v>
      </c>
      <c r="K72" s="8">
        <v>10</v>
      </c>
      <c r="L72" s="8">
        <v>0</v>
      </c>
      <c r="M72" s="8">
        <v>42</v>
      </c>
      <c r="N72" s="8">
        <f t="shared" si="1"/>
        <v>52</v>
      </c>
      <c r="O72" s="8">
        <f>VLOOKUP(A72,'[1]Pop Updated'!A71:P539,4,0)</f>
        <v>926454</v>
      </c>
      <c r="P72" s="8">
        <f>VLOOKUP(A72,'[1]Pop Updated'!A71:P539,5,0)</f>
        <v>448413</v>
      </c>
      <c r="Q72" s="8">
        <f>VLOOKUP(A72,'[1]Pop Updated'!A71:P539,6,0)</f>
        <v>478041</v>
      </c>
      <c r="R72" s="8">
        <f>VLOOKUP(A72,'[1]Pop Updated'!A71:P539,7,0)</f>
        <v>55605.577000000005</v>
      </c>
      <c r="S72" s="8">
        <f>VLOOKUP(A72,'[1]Pop Updated'!A71:P539,8,0)</f>
        <v>113673.158</v>
      </c>
      <c r="T72" s="8">
        <f>VLOOKUP(A72,'[1]Pop Updated'!A71:P539,9,0)</f>
        <v>125757.539</v>
      </c>
      <c r="U72" s="8">
        <f>VLOOKUP(A72,'[1]Pop Updated'!A71:P539,10,0)</f>
        <v>120033.74800000001</v>
      </c>
      <c r="V72" s="8">
        <f>VLOOKUP(A72,'[1]Pop Updated'!A71:P539,11,0)</f>
        <v>111328.33799999999</v>
      </c>
      <c r="W72" s="8">
        <f>VLOOKUP(A72,'[1]Pop Updated'!A71:P539,12,0)</f>
        <v>131079.57</v>
      </c>
      <c r="X72" s="8">
        <f>VLOOKUP(A72,'[1]Pop Updated'!A71:P539,13,0)</f>
        <v>121253.851</v>
      </c>
      <c r="Y72" s="8">
        <f>VLOOKUP(A72,'[1]Pop Updated'!A71:P539,14,0)</f>
        <v>85953.712</v>
      </c>
      <c r="Z72" s="8">
        <f>VLOOKUP(A72,'[1]Pop Updated'!A71:P539,15,0)</f>
        <v>43807.407000000007</v>
      </c>
      <c r="AA72" s="8">
        <f>VLOOKUP(A72,'[1]Pop Updated'!A71:P539,16,0)</f>
        <v>17788.268</v>
      </c>
    </row>
    <row r="73" spans="1:27" x14ac:dyDescent="0.25">
      <c r="A73" s="5" t="s">
        <v>96</v>
      </c>
      <c r="B73" s="6" t="s">
        <v>89</v>
      </c>
      <c r="C73" s="7">
        <v>2016</v>
      </c>
      <c r="D73" s="8">
        <v>0</v>
      </c>
      <c r="E73" s="8">
        <v>0</v>
      </c>
      <c r="F73" s="8">
        <v>0</v>
      </c>
      <c r="G73" s="8">
        <v>0</v>
      </c>
      <c r="H73" s="8">
        <v>0</v>
      </c>
      <c r="I73" s="8">
        <v>0</v>
      </c>
      <c r="J73" s="8">
        <v>0</v>
      </c>
      <c r="K73" s="8">
        <v>0</v>
      </c>
      <c r="L73" s="8">
        <v>0</v>
      </c>
      <c r="M73" s="8">
        <v>0</v>
      </c>
      <c r="N73" s="8">
        <f t="shared" si="1"/>
        <v>0</v>
      </c>
      <c r="O73" s="8">
        <f>VLOOKUP(A73,'[1]Pop Updated'!A72:P540,4,0)</f>
        <v>934695</v>
      </c>
      <c r="P73" s="8">
        <f>VLOOKUP(A73,'[1]Pop Updated'!A72:P540,5,0)</f>
        <v>452416</v>
      </c>
      <c r="Q73" s="8">
        <f>VLOOKUP(A73,'[1]Pop Updated'!A72:P540,6,0)</f>
        <v>482279</v>
      </c>
      <c r="R73" s="8">
        <f>VLOOKUP(A73,'[1]Pop Updated'!A72:P540,7,0)</f>
        <v>55711.475999999995</v>
      </c>
      <c r="S73" s="8">
        <f>VLOOKUP(A73,'[1]Pop Updated'!A72:P540,8,0)</f>
        <v>114488.31</v>
      </c>
      <c r="T73" s="8">
        <f>VLOOKUP(A73,'[1]Pop Updated'!A72:P540,9,0)</f>
        <v>124332.12899999999</v>
      </c>
      <c r="U73" s="8">
        <f>VLOOKUP(A73,'[1]Pop Updated'!A72:P540,10,0)</f>
        <v>122261.96699999999</v>
      </c>
      <c r="V73" s="8">
        <f>VLOOKUP(A73,'[1]Pop Updated'!A72:P540,11,0)</f>
        <v>110395.70699999999</v>
      </c>
      <c r="W73" s="8">
        <f>VLOOKUP(A73,'[1]Pop Updated'!A72:P540,12,0)</f>
        <v>129752.73000000001</v>
      </c>
      <c r="X73" s="8">
        <f>VLOOKUP(A73,'[1]Pop Updated'!A72:P540,13,0)</f>
        <v>124605.88800000001</v>
      </c>
      <c r="Y73" s="8">
        <f>VLOOKUP(A73,'[1]Pop Updated'!A72:P540,14,0)</f>
        <v>90855.747000000003</v>
      </c>
      <c r="Z73" s="8">
        <f>VLOOKUP(A73,'[1]Pop Updated'!A72:P540,15,0)</f>
        <v>44843.163</v>
      </c>
      <c r="AA73" s="8">
        <f>VLOOKUP(A73,'[1]Pop Updated'!A72:P540,16,0)</f>
        <v>17960.13</v>
      </c>
    </row>
    <row r="74" spans="1:27" x14ac:dyDescent="0.25">
      <c r="A74" s="5" t="s">
        <v>97</v>
      </c>
      <c r="B74" s="6" t="s">
        <v>89</v>
      </c>
      <c r="C74" s="7">
        <v>2017</v>
      </c>
      <c r="D74" s="8">
        <v>0</v>
      </c>
      <c r="E74" s="8">
        <v>0</v>
      </c>
      <c r="F74" s="8">
        <v>0</v>
      </c>
      <c r="G74" s="8">
        <v>0</v>
      </c>
      <c r="H74" s="8">
        <v>0</v>
      </c>
      <c r="I74" s="8">
        <v>0</v>
      </c>
      <c r="J74" s="8">
        <v>0</v>
      </c>
      <c r="K74" s="8">
        <v>0</v>
      </c>
      <c r="L74" s="8">
        <v>10</v>
      </c>
      <c r="M74" s="8">
        <v>0</v>
      </c>
      <c r="N74" s="8">
        <f t="shared" si="1"/>
        <v>10</v>
      </c>
      <c r="O74" s="8">
        <f>VLOOKUP(A74,'[1]Pop Updated'!A73:P541,4,0)</f>
        <v>943732</v>
      </c>
      <c r="P74" s="8">
        <f>VLOOKUP(A74,'[1]Pop Updated'!A73:P541,5,0)</f>
        <v>456876</v>
      </c>
      <c r="Q74" s="8">
        <f>VLOOKUP(A74,'[1]Pop Updated'!A73:P541,6,0)</f>
        <v>486856</v>
      </c>
      <c r="R74" s="8">
        <f>VLOOKUP(A74,'[1]Pop Updated'!A73:P541,7,0)</f>
        <v>55282</v>
      </c>
      <c r="S74" s="8">
        <f>VLOOKUP(A74,'[1]Pop Updated'!A73:P541,8,0)</f>
        <v>114024</v>
      </c>
      <c r="T74" s="8">
        <f>VLOOKUP(A74,'[1]Pop Updated'!A73:P541,9,0)</f>
        <v>122886</v>
      </c>
      <c r="U74" s="8">
        <f>VLOOKUP(A74,'[1]Pop Updated'!A73:P541,10,0)</f>
        <v>125241</v>
      </c>
      <c r="V74" s="8">
        <f>VLOOKUP(A74,'[1]Pop Updated'!A73:P541,11,0)</f>
        <v>110313</v>
      </c>
      <c r="W74" s="8">
        <f>VLOOKUP(A74,'[1]Pop Updated'!A73:P541,12,0)</f>
        <v>128392</v>
      </c>
      <c r="X74" s="8">
        <f>VLOOKUP(A74,'[1]Pop Updated'!A73:P541,13,0)</f>
        <v>127029</v>
      </c>
      <c r="Y74" s="8">
        <f>VLOOKUP(A74,'[1]Pop Updated'!A73:P541,14,0)</f>
        <v>95605</v>
      </c>
      <c r="Z74" s="8">
        <f>VLOOKUP(A74,'[1]Pop Updated'!A73:P541,15,0)</f>
        <v>46641</v>
      </c>
      <c r="AA74" s="8">
        <f>VLOOKUP(A74,'[1]Pop Updated'!A73:P541,16,0)</f>
        <v>18319</v>
      </c>
    </row>
    <row r="75" spans="1:27" x14ac:dyDescent="0.25">
      <c r="A75" s="5" t="s">
        <v>98</v>
      </c>
      <c r="B75" s="6" t="s">
        <v>99</v>
      </c>
      <c r="C75" s="7">
        <v>2009</v>
      </c>
      <c r="D75" s="8">
        <v>0</v>
      </c>
      <c r="E75" s="8">
        <v>0</v>
      </c>
      <c r="F75" s="8">
        <v>0</v>
      </c>
      <c r="G75" s="8">
        <v>0</v>
      </c>
      <c r="H75" s="8">
        <v>0</v>
      </c>
      <c r="I75" s="8">
        <v>0</v>
      </c>
      <c r="J75" s="8">
        <v>0</v>
      </c>
      <c r="K75" s="8">
        <v>0</v>
      </c>
      <c r="L75" s="8">
        <v>0</v>
      </c>
      <c r="M75" s="8">
        <v>0</v>
      </c>
      <c r="N75" s="8">
        <f t="shared" si="1"/>
        <v>0</v>
      </c>
      <c r="O75" s="8">
        <f>VLOOKUP(A75,'[1]Pop Updated'!A74:P542,4,0)</f>
        <v>588433</v>
      </c>
      <c r="P75" s="8">
        <f>VLOOKUP(A75,'[1]Pop Updated'!A74:P542,5,0)</f>
        <v>277522</v>
      </c>
      <c r="Q75" s="8">
        <f>VLOOKUP(A75,'[1]Pop Updated'!A74:P542,6,0)</f>
        <v>310911</v>
      </c>
      <c r="R75" s="8">
        <f>VLOOKUP(A75,'[1]Pop Updated'!A74:P542,7,0)</f>
        <v>35894.413</v>
      </c>
      <c r="S75" s="8">
        <f>VLOOKUP(A75,'[1]Pop Updated'!A74:P542,8,0)</f>
        <v>59431.733</v>
      </c>
      <c r="T75" s="8">
        <f>VLOOKUP(A75,'[1]Pop Updated'!A74:P542,9,0)</f>
        <v>89441.815999999992</v>
      </c>
      <c r="U75" s="8">
        <f>VLOOKUP(A75,'[1]Pop Updated'!A74:P542,10,0)</f>
        <v>105917.94</v>
      </c>
      <c r="V75" s="8">
        <f>VLOOKUP(A75,'[1]Pop Updated'!A74:P542,11,0)</f>
        <v>86499.650999999998</v>
      </c>
      <c r="W75" s="8">
        <f>VLOOKUP(A75,'[1]Pop Updated'!A74:P542,12,0)</f>
        <v>78261.589000000007</v>
      </c>
      <c r="X75" s="8">
        <f>VLOOKUP(A75,'[1]Pop Updated'!A74:P542,13,0)</f>
        <v>64139.197</v>
      </c>
      <c r="Y75" s="8">
        <f>VLOOKUP(A75,'[1]Pop Updated'!A74:P542,14,0)</f>
        <v>36482.845999999998</v>
      </c>
      <c r="Z75" s="8">
        <f>VLOOKUP(A75,'[1]Pop Updated'!A74:P542,15,0)</f>
        <v>23537.32</v>
      </c>
      <c r="AA75" s="8">
        <f>VLOOKUP(A75,'[1]Pop Updated'!A74:P542,16,0)</f>
        <v>10003.361000000001</v>
      </c>
    </row>
    <row r="76" spans="1:27" x14ac:dyDescent="0.25">
      <c r="A76" s="5" t="s">
        <v>100</v>
      </c>
      <c r="B76" s="6" t="s">
        <v>99</v>
      </c>
      <c r="C76" s="7">
        <v>2010</v>
      </c>
      <c r="D76" s="8">
        <v>0</v>
      </c>
      <c r="E76" s="8">
        <v>0</v>
      </c>
      <c r="F76" s="8">
        <v>0</v>
      </c>
      <c r="G76" s="8">
        <v>0</v>
      </c>
      <c r="H76" s="8">
        <v>0</v>
      </c>
      <c r="I76" s="8">
        <v>0</v>
      </c>
      <c r="J76" s="8">
        <v>0</v>
      </c>
      <c r="K76" s="8">
        <v>0</v>
      </c>
      <c r="L76" s="8">
        <v>0</v>
      </c>
      <c r="M76" s="8">
        <v>0</v>
      </c>
      <c r="N76" s="8">
        <f t="shared" si="1"/>
        <v>0</v>
      </c>
      <c r="O76" s="8">
        <f>VLOOKUP(A76,'[1]Pop Updated'!A75:P543,4,0)</f>
        <v>584400</v>
      </c>
      <c r="P76" s="8">
        <f>VLOOKUP(A76,'[1]Pop Updated'!A75:P543,5,0)</f>
        <v>276101</v>
      </c>
      <c r="Q76" s="8">
        <f>VLOOKUP(A76,'[1]Pop Updated'!A75:P543,6,0)</f>
        <v>308299</v>
      </c>
      <c r="R76" s="8">
        <f>VLOOKUP(A76,'[1]Pop Updated'!A75:P543,7,0)</f>
        <v>32142</v>
      </c>
      <c r="S76" s="8">
        <f>VLOOKUP(A76,'[1]Pop Updated'!A75:P543,8,0)</f>
        <v>53180.4</v>
      </c>
      <c r="T76" s="8">
        <f>VLOOKUP(A76,'[1]Pop Updated'!A75:P543,9,0)</f>
        <v>99932.4</v>
      </c>
      <c r="U76" s="8">
        <f>VLOOKUP(A76,'[1]Pop Updated'!A75:P543,10,0)</f>
        <v>113958</v>
      </c>
      <c r="V76" s="8">
        <f>VLOOKUP(A76,'[1]Pop Updated'!A75:P543,11,0)</f>
        <v>81816</v>
      </c>
      <c r="W76" s="8">
        <f>VLOOKUP(A76,'[1]Pop Updated'!A75:P543,12,0)</f>
        <v>75387.600000000006</v>
      </c>
      <c r="X76" s="8">
        <f>VLOOKUP(A76,'[1]Pop Updated'!A75:P543,13,0)</f>
        <v>61946.399999999994</v>
      </c>
      <c r="Y76" s="8">
        <f>VLOOKUP(A76,'[1]Pop Updated'!A75:P543,14,0)</f>
        <v>35648.400000000001</v>
      </c>
      <c r="Z76" s="8">
        <f>VLOOKUP(A76,'[1]Pop Updated'!A75:P543,15,0)</f>
        <v>22207.200000000001</v>
      </c>
      <c r="AA76" s="8">
        <f>VLOOKUP(A76,'[1]Pop Updated'!A75:P543,16,0)</f>
        <v>9350.4</v>
      </c>
    </row>
    <row r="77" spans="1:27" x14ac:dyDescent="0.25">
      <c r="A77" s="5" t="s">
        <v>101</v>
      </c>
      <c r="B77" s="6" t="s">
        <v>99</v>
      </c>
      <c r="C77" s="7">
        <v>2011</v>
      </c>
      <c r="D77" s="8">
        <v>0</v>
      </c>
      <c r="E77" s="8">
        <v>0</v>
      </c>
      <c r="F77" s="8">
        <v>0</v>
      </c>
      <c r="G77" s="8">
        <v>0</v>
      </c>
      <c r="H77" s="8">
        <v>0</v>
      </c>
      <c r="I77" s="8">
        <v>0</v>
      </c>
      <c r="J77" s="8">
        <v>0</v>
      </c>
      <c r="K77" s="8">
        <v>0</v>
      </c>
      <c r="L77" s="8">
        <v>0</v>
      </c>
      <c r="M77" s="8">
        <v>0</v>
      </c>
      <c r="N77" s="8">
        <f t="shared" si="1"/>
        <v>0</v>
      </c>
      <c r="O77" s="8">
        <f>VLOOKUP(A77,'[1]Pop Updated'!A76:P544,4,0)</f>
        <v>593955</v>
      </c>
      <c r="P77" s="8">
        <f>VLOOKUP(A77,'[1]Pop Updated'!A76:P544,5,0)</f>
        <v>280675</v>
      </c>
      <c r="Q77" s="8">
        <f>VLOOKUP(A77,'[1]Pop Updated'!A76:P544,6,0)</f>
        <v>313280</v>
      </c>
      <c r="R77" s="8">
        <f>VLOOKUP(A77,'[1]Pop Updated'!A76:P544,7,0)</f>
        <v>33261.480000000003</v>
      </c>
      <c r="S77" s="8">
        <f>VLOOKUP(A77,'[1]Pop Updated'!A76:P544,8,0)</f>
        <v>52268.04</v>
      </c>
      <c r="T77" s="8">
        <f>VLOOKUP(A77,'[1]Pop Updated'!A76:P544,9,0)</f>
        <v>100972.35</v>
      </c>
      <c r="U77" s="8">
        <f>VLOOKUP(A77,'[1]Pop Updated'!A76:P544,10,0)</f>
        <v>119384.955</v>
      </c>
      <c r="V77" s="8">
        <f>VLOOKUP(A77,'[1]Pop Updated'!A76:P544,11,0)</f>
        <v>81965.790000000008</v>
      </c>
      <c r="W77" s="8">
        <f>VLOOKUP(A77,'[1]Pop Updated'!A76:P544,12,0)</f>
        <v>75432.285000000003</v>
      </c>
      <c r="X77" s="8">
        <f>VLOOKUP(A77,'[1]Pop Updated'!A76:P544,13,0)</f>
        <v>63553.184999999998</v>
      </c>
      <c r="Y77" s="8">
        <f>VLOOKUP(A77,'[1]Pop Updated'!A76:P544,14,0)</f>
        <v>35637.300000000003</v>
      </c>
      <c r="Z77" s="8">
        <f>VLOOKUP(A77,'[1]Pop Updated'!A76:P544,15,0)</f>
        <v>21382.38</v>
      </c>
      <c r="AA77" s="8">
        <f>VLOOKUP(A77,'[1]Pop Updated'!A76:P544,16,0)</f>
        <v>10097.235000000001</v>
      </c>
    </row>
    <row r="78" spans="1:27" x14ac:dyDescent="0.25">
      <c r="A78" s="5" t="s">
        <v>102</v>
      </c>
      <c r="B78" s="6" t="s">
        <v>99</v>
      </c>
      <c r="C78" s="7">
        <v>2012</v>
      </c>
      <c r="D78" s="8">
        <v>0</v>
      </c>
      <c r="E78" s="8">
        <v>0</v>
      </c>
      <c r="F78" s="8">
        <v>0</v>
      </c>
      <c r="G78" s="8">
        <v>0</v>
      </c>
      <c r="H78" s="8">
        <v>0</v>
      </c>
      <c r="I78" s="8">
        <v>0</v>
      </c>
      <c r="J78" s="8">
        <v>0</v>
      </c>
      <c r="K78" s="8">
        <v>0</v>
      </c>
      <c r="L78" s="8">
        <v>0</v>
      </c>
      <c r="M78" s="8">
        <v>0</v>
      </c>
      <c r="N78" s="8">
        <f t="shared" si="1"/>
        <v>0</v>
      </c>
      <c r="O78" s="8">
        <f>VLOOKUP(A78,'[1]Pop Updated'!A77:P545,4,0)</f>
        <v>605759</v>
      </c>
      <c r="P78" s="8">
        <f>VLOOKUP(A78,'[1]Pop Updated'!A77:P545,5,0)</f>
        <v>286427</v>
      </c>
      <c r="Q78" s="8">
        <f>VLOOKUP(A78,'[1]Pop Updated'!A77:P545,6,0)</f>
        <v>319332</v>
      </c>
      <c r="R78" s="8">
        <f>VLOOKUP(A78,'[1]Pop Updated'!A77:P545,7,0)</f>
        <v>34528.262999999999</v>
      </c>
      <c r="S78" s="8">
        <f>VLOOKUP(A78,'[1]Pop Updated'!A77:P545,8,0)</f>
        <v>52095.274000000005</v>
      </c>
      <c r="T78" s="8">
        <f>VLOOKUP(A78,'[1]Pop Updated'!A77:P545,9,0)</f>
        <v>101161.753</v>
      </c>
      <c r="U78" s="8">
        <f>VLOOKUP(A78,'[1]Pop Updated'!A77:P545,10,0)</f>
        <v>125392.113</v>
      </c>
      <c r="V78" s="8">
        <f>VLOOKUP(A78,'[1]Pop Updated'!A77:P545,11,0)</f>
        <v>82383.224000000002</v>
      </c>
      <c r="W78" s="8">
        <f>VLOOKUP(A78,'[1]Pop Updated'!A77:P545,12,0)</f>
        <v>75114.116000000009</v>
      </c>
      <c r="X78" s="8">
        <f>VLOOKUP(A78,'[1]Pop Updated'!A77:P545,13,0)</f>
        <v>64816.213000000003</v>
      </c>
      <c r="Y78" s="8">
        <f>VLOOKUP(A78,'[1]Pop Updated'!A77:P545,14,0)</f>
        <v>37557.058000000005</v>
      </c>
      <c r="Z78" s="8">
        <f>VLOOKUP(A78,'[1]Pop Updated'!A77:P545,15,0)</f>
        <v>21807.324000000001</v>
      </c>
      <c r="AA78" s="8">
        <f>VLOOKUP(A78,'[1]Pop Updated'!A77:P545,16,0)</f>
        <v>10297.903</v>
      </c>
    </row>
    <row r="79" spans="1:27" x14ac:dyDescent="0.25">
      <c r="A79" s="5" t="s">
        <v>103</v>
      </c>
      <c r="B79" s="6" t="s">
        <v>99</v>
      </c>
      <c r="C79" s="7">
        <v>2013</v>
      </c>
      <c r="D79" s="8">
        <v>0</v>
      </c>
      <c r="E79" s="8">
        <v>0</v>
      </c>
      <c r="F79" s="8">
        <v>0</v>
      </c>
      <c r="G79" s="8">
        <v>0</v>
      </c>
      <c r="H79" s="8">
        <v>0</v>
      </c>
      <c r="I79" s="8">
        <v>0</v>
      </c>
      <c r="J79" s="8">
        <v>0</v>
      </c>
      <c r="K79" s="8">
        <v>0</v>
      </c>
      <c r="L79" s="8">
        <v>0</v>
      </c>
      <c r="M79" s="8">
        <v>0</v>
      </c>
      <c r="N79" s="8">
        <f t="shared" si="1"/>
        <v>0</v>
      </c>
      <c r="O79" s="8">
        <f>VLOOKUP(A79,'[1]Pop Updated'!A78:P546,4,0)</f>
        <v>619371</v>
      </c>
      <c r="P79" s="8">
        <f>VLOOKUP(A79,'[1]Pop Updated'!A78:P546,5,0)</f>
        <v>293104</v>
      </c>
      <c r="Q79" s="8">
        <f>VLOOKUP(A79,'[1]Pop Updated'!A78:P546,6,0)</f>
        <v>326267</v>
      </c>
      <c r="R79" s="8">
        <f>VLOOKUP(A79,'[1]Pop Updated'!A78:P546,7,0)</f>
        <v>36542.889000000003</v>
      </c>
      <c r="S79" s="8">
        <f>VLOOKUP(A79,'[1]Pop Updated'!A78:P546,8,0)</f>
        <v>52027.164000000004</v>
      </c>
      <c r="T79" s="8">
        <f>VLOOKUP(A79,'[1]Pop Updated'!A78:P546,9,0)</f>
        <v>99718.731</v>
      </c>
      <c r="U79" s="8">
        <f>VLOOKUP(A79,'[1]Pop Updated'!A78:P546,10,0)</f>
        <v>133164.76500000001</v>
      </c>
      <c r="V79" s="8">
        <f>VLOOKUP(A79,'[1]Pop Updated'!A78:P546,11,0)</f>
        <v>84234.456000000006</v>
      </c>
      <c r="W79" s="8">
        <f>VLOOKUP(A79,'[1]Pop Updated'!A78:P546,12,0)</f>
        <v>76182.633000000002</v>
      </c>
      <c r="X79" s="8">
        <f>VLOOKUP(A79,'[1]Pop Updated'!A78:P546,13,0)</f>
        <v>65653.326000000001</v>
      </c>
      <c r="Y79" s="8">
        <f>VLOOKUP(A79,'[1]Pop Updated'!A78:P546,14,0)</f>
        <v>38401.002</v>
      </c>
      <c r="Z79" s="8">
        <f>VLOOKUP(A79,'[1]Pop Updated'!A78:P546,15,0)</f>
        <v>21677.985000000001</v>
      </c>
      <c r="AA79" s="8">
        <f>VLOOKUP(A79,'[1]Pop Updated'!A78:P546,16,0)</f>
        <v>9909.9359999999997</v>
      </c>
    </row>
    <row r="80" spans="1:27" x14ac:dyDescent="0.25">
      <c r="A80" s="5" t="s">
        <v>104</v>
      </c>
      <c r="B80" s="6" t="s">
        <v>99</v>
      </c>
      <c r="C80" s="7">
        <v>2014</v>
      </c>
      <c r="D80" s="8">
        <v>0</v>
      </c>
      <c r="E80" s="8">
        <v>0</v>
      </c>
      <c r="F80" s="8">
        <v>0</v>
      </c>
      <c r="G80" s="8">
        <v>0</v>
      </c>
      <c r="H80" s="8">
        <v>0</v>
      </c>
      <c r="I80" s="8">
        <v>0</v>
      </c>
      <c r="J80" s="8">
        <v>0</v>
      </c>
      <c r="K80" s="8">
        <v>0</v>
      </c>
      <c r="L80" s="8">
        <v>0</v>
      </c>
      <c r="M80" s="8">
        <v>0</v>
      </c>
      <c r="N80" s="8">
        <f t="shared" si="1"/>
        <v>0</v>
      </c>
      <c r="O80" s="8">
        <f>VLOOKUP(A80,'[1]Pop Updated'!A79:P547,4,0)</f>
        <v>633736</v>
      </c>
      <c r="P80" s="8">
        <f>VLOOKUP(A80,'[1]Pop Updated'!A79:P547,5,0)</f>
        <v>300030</v>
      </c>
      <c r="Q80" s="8">
        <f>VLOOKUP(A80,'[1]Pop Updated'!A79:P547,6,0)</f>
        <v>333706</v>
      </c>
      <c r="R80" s="8">
        <f>VLOOKUP(A80,'[1]Pop Updated'!A79:P547,7,0)</f>
        <v>38657.896000000001</v>
      </c>
      <c r="S80" s="8">
        <f>VLOOKUP(A80,'[1]Pop Updated'!A79:P547,8,0)</f>
        <v>53233.824000000001</v>
      </c>
      <c r="T80" s="8">
        <f>VLOOKUP(A80,'[1]Pop Updated'!A79:P547,9,0)</f>
        <v>98862.815999999992</v>
      </c>
      <c r="U80" s="8">
        <f>VLOOKUP(A80,'[1]Pop Updated'!A79:P547,10,0)</f>
        <v>140055.65600000002</v>
      </c>
      <c r="V80" s="8">
        <f>VLOOKUP(A80,'[1]Pop Updated'!A79:P547,11,0)</f>
        <v>87455.567999999999</v>
      </c>
      <c r="W80" s="8">
        <f>VLOOKUP(A80,'[1]Pop Updated'!A79:P547,12,0)</f>
        <v>76048.320000000007</v>
      </c>
      <c r="X80" s="8">
        <f>VLOOKUP(A80,'[1]Pop Updated'!A79:P547,13,0)</f>
        <v>67809.752000000008</v>
      </c>
      <c r="Y80" s="8">
        <f>VLOOKUP(A80,'[1]Pop Updated'!A79:P547,14,0)</f>
        <v>39925.368000000002</v>
      </c>
      <c r="Z80" s="8">
        <f>VLOOKUP(A80,'[1]Pop Updated'!A79:P547,15,0)</f>
        <v>21547.023999999998</v>
      </c>
      <c r="AA80" s="8">
        <f>VLOOKUP(A80,'[1]Pop Updated'!A79:P547,16,0)</f>
        <v>10139.776</v>
      </c>
    </row>
    <row r="81" spans="1:27" x14ac:dyDescent="0.25">
      <c r="A81" s="5" t="s">
        <v>105</v>
      </c>
      <c r="B81" s="6" t="s">
        <v>99</v>
      </c>
      <c r="C81" s="7">
        <v>2015</v>
      </c>
      <c r="D81" s="8">
        <v>0</v>
      </c>
      <c r="E81" s="8">
        <v>0</v>
      </c>
      <c r="F81" s="8">
        <v>0</v>
      </c>
      <c r="G81" s="8">
        <v>0</v>
      </c>
      <c r="H81" s="8">
        <v>0</v>
      </c>
      <c r="I81" s="8">
        <v>0</v>
      </c>
      <c r="J81" s="8">
        <v>0</v>
      </c>
      <c r="K81" s="8">
        <v>0</v>
      </c>
      <c r="L81" s="8">
        <v>0</v>
      </c>
      <c r="M81" s="8">
        <v>0</v>
      </c>
      <c r="N81" s="8">
        <f t="shared" si="1"/>
        <v>0</v>
      </c>
      <c r="O81" s="8">
        <f>VLOOKUP(A81,'[1]Pop Updated'!A80:P548,4,0)</f>
        <v>647484</v>
      </c>
      <c r="P81" s="8">
        <f>VLOOKUP(A81,'[1]Pop Updated'!A80:P548,5,0)</f>
        <v>306674</v>
      </c>
      <c r="Q81" s="8">
        <f>VLOOKUP(A81,'[1]Pop Updated'!A80:P548,6,0)</f>
        <v>340810</v>
      </c>
      <c r="R81" s="8">
        <f>VLOOKUP(A81,'[1]Pop Updated'!A80:P548,7,0)</f>
        <v>40144.008000000002</v>
      </c>
      <c r="S81" s="8">
        <f>VLOOKUP(A81,'[1]Pop Updated'!A80:P548,8,0)</f>
        <v>55036.14</v>
      </c>
      <c r="T81" s="8">
        <f>VLOOKUP(A81,'[1]Pop Updated'!A80:P548,9,0)</f>
        <v>97770.084000000003</v>
      </c>
      <c r="U81" s="8">
        <f>VLOOKUP(A81,'[1]Pop Updated'!A80:P548,10,0)</f>
        <v>145036.41600000003</v>
      </c>
      <c r="V81" s="8">
        <f>VLOOKUP(A81,'[1]Pop Updated'!A80:P548,11,0)</f>
        <v>90000.276000000013</v>
      </c>
      <c r="W81" s="8">
        <f>VLOOKUP(A81,'[1]Pop Updated'!A80:P548,12,0)</f>
        <v>77050.59599999999</v>
      </c>
      <c r="X81" s="8">
        <f>VLOOKUP(A81,'[1]Pop Updated'!A80:P548,13,0)</f>
        <v>68633.304000000004</v>
      </c>
      <c r="Y81" s="8">
        <f>VLOOKUP(A81,'[1]Pop Updated'!A80:P548,14,0)</f>
        <v>41438.975999999995</v>
      </c>
      <c r="Z81" s="8">
        <f>VLOOKUP(A81,'[1]Pop Updated'!A80:P548,15,0)</f>
        <v>22014.455999999998</v>
      </c>
      <c r="AA81" s="8">
        <f>VLOOKUP(A81,'[1]Pop Updated'!A80:P548,16,0)</f>
        <v>10359.744000000001</v>
      </c>
    </row>
    <row r="82" spans="1:27" x14ac:dyDescent="0.25">
      <c r="A82" s="5" t="s">
        <v>106</v>
      </c>
      <c r="B82" s="6" t="s">
        <v>99</v>
      </c>
      <c r="C82" s="7">
        <v>2016</v>
      </c>
      <c r="D82" s="8">
        <v>0</v>
      </c>
      <c r="E82" s="8">
        <v>0</v>
      </c>
      <c r="F82" s="8">
        <v>0</v>
      </c>
      <c r="G82" s="8">
        <v>0</v>
      </c>
      <c r="H82" s="8">
        <v>0</v>
      </c>
      <c r="I82" s="8">
        <v>0</v>
      </c>
      <c r="J82" s="8">
        <v>0</v>
      </c>
      <c r="K82" s="8">
        <v>0</v>
      </c>
      <c r="L82" s="8">
        <v>0</v>
      </c>
      <c r="M82" s="8">
        <v>0</v>
      </c>
      <c r="N82" s="8">
        <f t="shared" si="1"/>
        <v>0</v>
      </c>
      <c r="O82" s="8">
        <f>VLOOKUP(A82,'[1]Pop Updated'!A81:P549,4,0)</f>
        <v>659009</v>
      </c>
      <c r="P82" s="8">
        <f>VLOOKUP(A82,'[1]Pop Updated'!A81:P549,5,0)</f>
        <v>312629</v>
      </c>
      <c r="Q82" s="8">
        <f>VLOOKUP(A82,'[1]Pop Updated'!A81:P549,6,0)</f>
        <v>346380</v>
      </c>
      <c r="R82" s="8">
        <f>VLOOKUP(A82,'[1]Pop Updated'!A81:P549,7,0)</f>
        <v>42176.576000000001</v>
      </c>
      <c r="S82" s="8">
        <f>VLOOKUP(A82,'[1]Pop Updated'!A81:P549,8,0)</f>
        <v>57333.782999999996</v>
      </c>
      <c r="T82" s="8">
        <f>VLOOKUP(A82,'[1]Pop Updated'!A81:P549,9,0)</f>
        <v>96874.323000000004</v>
      </c>
      <c r="U82" s="8">
        <f>VLOOKUP(A82,'[1]Pop Updated'!A81:P549,10,0)</f>
        <v>149595.04300000001</v>
      </c>
      <c r="V82" s="8">
        <f>VLOOKUP(A82,'[1]Pop Updated'!A81:P549,11,0)</f>
        <v>92920.269</v>
      </c>
      <c r="W82" s="8">
        <f>VLOOKUP(A82,'[1]Pop Updated'!A81:P549,12,0)</f>
        <v>77104.053</v>
      </c>
      <c r="X82" s="8">
        <f>VLOOKUP(A82,'[1]Pop Updated'!A81:P549,13,0)</f>
        <v>69195.945000000007</v>
      </c>
      <c r="Y82" s="8">
        <f>VLOOKUP(A82,'[1]Pop Updated'!A81:P549,14,0)</f>
        <v>42835.584999999999</v>
      </c>
      <c r="Z82" s="8">
        <f>VLOOKUP(A82,'[1]Pop Updated'!A81:P549,15,0)</f>
        <v>21747.296999999999</v>
      </c>
      <c r="AA82" s="8">
        <f>VLOOKUP(A82,'[1]Pop Updated'!A81:P549,16,0)</f>
        <v>10544.144</v>
      </c>
    </row>
    <row r="83" spans="1:27" x14ac:dyDescent="0.25">
      <c r="A83" s="5" t="s">
        <v>107</v>
      </c>
      <c r="B83" s="6" t="s">
        <v>99</v>
      </c>
      <c r="C83" s="7">
        <v>2017</v>
      </c>
      <c r="D83" s="8">
        <v>0</v>
      </c>
      <c r="E83" s="8">
        <v>0</v>
      </c>
      <c r="F83" s="8">
        <v>0</v>
      </c>
      <c r="G83" s="8">
        <v>0</v>
      </c>
      <c r="H83" s="8">
        <v>0</v>
      </c>
      <c r="I83" s="8">
        <v>0</v>
      </c>
      <c r="J83" s="8">
        <v>0</v>
      </c>
      <c r="K83" s="8">
        <v>0</v>
      </c>
      <c r="L83" s="8">
        <v>0</v>
      </c>
      <c r="M83" s="8">
        <v>0</v>
      </c>
      <c r="N83" s="8">
        <f t="shared" si="1"/>
        <v>0</v>
      </c>
      <c r="O83" s="8">
        <f>VLOOKUP(A83,'[1]Pop Updated'!A82:P550,4,0)</f>
        <v>672391</v>
      </c>
      <c r="P83" s="8">
        <f>VLOOKUP(A83,'[1]Pop Updated'!A82:P550,5,0)</f>
        <v>319046</v>
      </c>
      <c r="Q83" s="8">
        <f>VLOOKUP(A83,'[1]Pop Updated'!A82:P550,6,0)</f>
        <v>353345</v>
      </c>
      <c r="R83" s="8">
        <f>VLOOKUP(A83,'[1]Pop Updated'!A82:P550,7,0)</f>
        <v>43607</v>
      </c>
      <c r="S83" s="8">
        <f>VLOOKUP(A83,'[1]Pop Updated'!A82:P550,8,0)</f>
        <v>58900</v>
      </c>
      <c r="T83" s="8">
        <f>VLOOKUP(A83,'[1]Pop Updated'!A82:P550,9,0)</f>
        <v>92041</v>
      </c>
      <c r="U83" s="8">
        <f>VLOOKUP(A83,'[1]Pop Updated'!A82:P550,10,0)</f>
        <v>156390</v>
      </c>
      <c r="V83" s="8">
        <f>VLOOKUP(A83,'[1]Pop Updated'!A82:P550,11,0)</f>
        <v>95604</v>
      </c>
      <c r="W83" s="8">
        <f>VLOOKUP(A83,'[1]Pop Updated'!A82:P550,12,0)</f>
        <v>76580</v>
      </c>
      <c r="X83" s="8">
        <f>VLOOKUP(A83,'[1]Pop Updated'!A82:P550,13,0)</f>
        <v>69500</v>
      </c>
      <c r="Y83" s="8">
        <f>VLOOKUP(A83,'[1]Pop Updated'!A82:P550,14,0)</f>
        <v>45582</v>
      </c>
      <c r="Z83" s="8">
        <f>VLOOKUP(A83,'[1]Pop Updated'!A82:P550,15,0)</f>
        <v>23058</v>
      </c>
      <c r="AA83" s="8">
        <f>VLOOKUP(A83,'[1]Pop Updated'!A82:P550,16,0)</f>
        <v>11129</v>
      </c>
    </row>
    <row r="84" spans="1:27" x14ac:dyDescent="0.25">
      <c r="A84" s="5" t="s">
        <v>108</v>
      </c>
      <c r="B84" s="6" t="s">
        <v>109</v>
      </c>
      <c r="C84" s="7">
        <v>2009</v>
      </c>
      <c r="D84" s="8">
        <v>0</v>
      </c>
      <c r="E84" s="8">
        <v>0</v>
      </c>
      <c r="F84" s="8">
        <v>0</v>
      </c>
      <c r="G84" s="8">
        <v>20</v>
      </c>
      <c r="H84" s="8">
        <v>22</v>
      </c>
      <c r="I84" s="8">
        <v>150</v>
      </c>
      <c r="J84" s="8">
        <v>201</v>
      </c>
      <c r="K84" s="8">
        <v>284</v>
      </c>
      <c r="L84" s="8">
        <v>604</v>
      </c>
      <c r="M84" s="8">
        <v>973</v>
      </c>
      <c r="N84" s="8">
        <f t="shared" si="1"/>
        <v>2254</v>
      </c>
      <c r="O84" s="8">
        <f>VLOOKUP(A84,'[1]Pop Updated'!A83:P551,4,0)</f>
        <v>18222420</v>
      </c>
      <c r="P84" s="8">
        <f>VLOOKUP(A84,'[1]Pop Updated'!A83:P551,5,0)</f>
        <v>8953246</v>
      </c>
      <c r="Q84" s="8">
        <f>VLOOKUP(A84,'[1]Pop Updated'!A83:P551,6,0)</f>
        <v>9269174</v>
      </c>
      <c r="R84" s="8">
        <f>VLOOKUP(A84,'[1]Pop Updated'!A83:P551,7,0)</f>
        <v>1145650.9980000001</v>
      </c>
      <c r="S84" s="8">
        <f>VLOOKUP(A84,'[1]Pop Updated'!A83:P551,8,0)</f>
        <v>2200526.0929999999</v>
      </c>
      <c r="T84" s="8">
        <f>VLOOKUP(A84,'[1]Pop Updated'!A83:P551,9,0)</f>
        <v>2347623.716</v>
      </c>
      <c r="U84" s="8">
        <f>VLOOKUP(A84,'[1]Pop Updated'!A83:P551,10,0)</f>
        <v>2290188.2549999999</v>
      </c>
      <c r="V84" s="8">
        <f>VLOOKUP(A84,'[1]Pop Updated'!A83:P551,11,0)</f>
        <v>2518290.551</v>
      </c>
      <c r="W84" s="8">
        <f>VLOOKUP(A84,'[1]Pop Updated'!A83:P551,12,0)</f>
        <v>2560323.9870000002</v>
      </c>
      <c r="X84" s="8">
        <f>VLOOKUP(A84,'[1]Pop Updated'!A83:P551,13,0)</f>
        <v>2092147.9109999998</v>
      </c>
      <c r="Y84" s="8">
        <f>VLOOKUP(A84,'[1]Pop Updated'!A83:P551,14,0)</f>
        <v>1478978.5719999999</v>
      </c>
      <c r="Z84" s="8">
        <f>VLOOKUP(A84,'[1]Pop Updated'!A83:P551,15,0)</f>
        <v>1165060.933</v>
      </c>
      <c r="AA84" s="8">
        <f>VLOOKUP(A84,'[1]Pop Updated'!A83:P551,16,0)</f>
        <v>427425.42699999991</v>
      </c>
    </row>
    <row r="85" spans="1:27" x14ac:dyDescent="0.25">
      <c r="A85" s="5" t="s">
        <v>110</v>
      </c>
      <c r="B85" s="6" t="s">
        <v>109</v>
      </c>
      <c r="C85" s="7">
        <v>2010</v>
      </c>
      <c r="D85" s="8">
        <v>0</v>
      </c>
      <c r="E85" s="8">
        <v>0</v>
      </c>
      <c r="F85" s="8">
        <v>0</v>
      </c>
      <c r="G85" s="8">
        <v>0</v>
      </c>
      <c r="H85" s="8">
        <v>0</v>
      </c>
      <c r="I85" s="8">
        <v>60</v>
      </c>
      <c r="J85" s="8">
        <v>140</v>
      </c>
      <c r="K85" s="8">
        <v>294</v>
      </c>
      <c r="L85" s="8">
        <v>648</v>
      </c>
      <c r="M85" s="8">
        <v>962</v>
      </c>
      <c r="N85" s="8">
        <f t="shared" si="1"/>
        <v>2104</v>
      </c>
      <c r="O85" s="8">
        <f>VLOOKUP(A85,'[1]Pop Updated'!A84:P552,4,0)</f>
        <v>18549507</v>
      </c>
      <c r="P85" s="8">
        <f>VLOOKUP(A85,'[1]Pop Updated'!A84:P552,5,0)</f>
        <v>9067756</v>
      </c>
      <c r="Q85" s="8">
        <f>VLOOKUP(A85,'[1]Pop Updated'!A84:P552,6,0)</f>
        <v>9481751</v>
      </c>
      <c r="R85" s="8">
        <f>VLOOKUP(A85,'[1]Pop Updated'!A84:P552,7,0)</f>
        <v>1083664.9840000002</v>
      </c>
      <c r="S85" s="8">
        <f>VLOOKUP(A85,'[1]Pop Updated'!A84:P552,8,0)</f>
        <v>2207634.071</v>
      </c>
      <c r="T85" s="8">
        <f>VLOOKUP(A85,'[1]Pop Updated'!A84:P552,9,0)</f>
        <v>2447809.6439999999</v>
      </c>
      <c r="U85" s="8">
        <f>VLOOKUP(A85,'[1]Pop Updated'!A84:P552,10,0)</f>
        <v>2252455.3449999997</v>
      </c>
      <c r="V85" s="8">
        <f>VLOOKUP(A85,'[1]Pop Updated'!A84:P552,11,0)</f>
        <v>2511271.9370000004</v>
      </c>
      <c r="W85" s="8">
        <f>VLOOKUP(A85,'[1]Pop Updated'!A84:P552,12,0)</f>
        <v>2671795.9079999998</v>
      </c>
      <c r="X85" s="8">
        <f>VLOOKUP(A85,'[1]Pop Updated'!A84:P552,13,0)</f>
        <v>2228963.6940000001</v>
      </c>
      <c r="Y85" s="8">
        <f>VLOOKUP(A85,'[1]Pop Updated'!A84:P552,14,0)</f>
        <v>1637561.423</v>
      </c>
      <c r="Z85" s="8">
        <f>VLOOKUP(A85,'[1]Pop Updated'!A84:P552,15,0)</f>
        <v>1089156.9949999999</v>
      </c>
      <c r="AA85" s="8">
        <f>VLOOKUP(A85,'[1]Pop Updated'!A84:P552,16,0)</f>
        <v>413687.53899999999</v>
      </c>
    </row>
    <row r="86" spans="1:27" x14ac:dyDescent="0.25">
      <c r="A86" s="5" t="s">
        <v>111</v>
      </c>
      <c r="B86" s="6" t="s">
        <v>109</v>
      </c>
      <c r="C86" s="7">
        <v>2011</v>
      </c>
      <c r="D86" s="8">
        <v>0</v>
      </c>
      <c r="E86" s="8">
        <v>0</v>
      </c>
      <c r="F86" s="8">
        <v>0</v>
      </c>
      <c r="G86" s="8">
        <v>0</v>
      </c>
      <c r="H86" s="8">
        <v>10</v>
      </c>
      <c r="I86" s="8">
        <v>74</v>
      </c>
      <c r="J86" s="8">
        <v>193</v>
      </c>
      <c r="K86" s="8">
        <v>327</v>
      </c>
      <c r="L86" s="8">
        <v>629</v>
      </c>
      <c r="M86" s="8">
        <v>1078</v>
      </c>
      <c r="N86" s="8">
        <f t="shared" si="1"/>
        <v>2311</v>
      </c>
      <c r="O86" s="8">
        <f>VLOOKUP(A86,'[1]Pop Updated'!A85:P553,4,0)</f>
        <v>18633958</v>
      </c>
      <c r="P86" s="8">
        <f>VLOOKUP(A86,'[1]Pop Updated'!A85:P553,5,0)</f>
        <v>9107134</v>
      </c>
      <c r="Q86" s="8">
        <f>VLOOKUP(A86,'[1]Pop Updated'!A85:P553,6,0)</f>
        <v>9526824</v>
      </c>
      <c r="R86" s="8">
        <f>VLOOKUP(A86,'[1]Pop Updated'!A85:P553,7,0)</f>
        <v>1076278.5739999998</v>
      </c>
      <c r="S86" s="8">
        <f>VLOOKUP(A86,'[1]Pop Updated'!A85:P553,8,0)</f>
        <v>2198252.3190000001</v>
      </c>
      <c r="T86" s="8">
        <f>VLOOKUP(A86,'[1]Pop Updated'!A85:P553,9,0)</f>
        <v>2450814.7780000004</v>
      </c>
      <c r="U86" s="8">
        <f>VLOOKUP(A86,'[1]Pop Updated'!A85:P553,10,0)</f>
        <v>2269669.4440000001</v>
      </c>
      <c r="V86" s="8">
        <f>VLOOKUP(A86,'[1]Pop Updated'!A85:P553,11,0)</f>
        <v>2465973.4669999997</v>
      </c>
      <c r="W86" s="8">
        <f>VLOOKUP(A86,'[1]Pop Updated'!A85:P553,12,0)</f>
        <v>2693234.031</v>
      </c>
      <c r="X86" s="8">
        <f>VLOOKUP(A86,'[1]Pop Updated'!A85:P553,13,0)</f>
        <v>2282822.8779999996</v>
      </c>
      <c r="Y86" s="8">
        <f>VLOOKUP(A86,'[1]Pop Updated'!A85:P553,14,0)</f>
        <v>1677543.2919999999</v>
      </c>
      <c r="Z86" s="8">
        <f>VLOOKUP(A86,'[1]Pop Updated'!A85:P553,15,0)</f>
        <v>1093333.703</v>
      </c>
      <c r="AA86" s="8">
        <f>VLOOKUP(A86,'[1]Pop Updated'!A85:P553,16,0)</f>
        <v>430240.88799999998</v>
      </c>
    </row>
    <row r="87" spans="1:27" x14ac:dyDescent="0.25">
      <c r="A87" s="5" t="s">
        <v>112</v>
      </c>
      <c r="B87" s="6" t="s">
        <v>109</v>
      </c>
      <c r="C87" s="7">
        <v>2012</v>
      </c>
      <c r="D87" s="8">
        <v>0</v>
      </c>
      <c r="E87" s="8">
        <v>0</v>
      </c>
      <c r="F87" s="8">
        <v>0</v>
      </c>
      <c r="G87" s="8">
        <v>0</v>
      </c>
      <c r="H87" s="8">
        <v>0</v>
      </c>
      <c r="I87" s="8">
        <v>25</v>
      </c>
      <c r="J87" s="8">
        <v>186</v>
      </c>
      <c r="K87" s="8">
        <v>324</v>
      </c>
      <c r="L87" s="8">
        <v>606</v>
      </c>
      <c r="M87" s="8">
        <v>1055</v>
      </c>
      <c r="N87" s="8">
        <f t="shared" si="1"/>
        <v>2196</v>
      </c>
      <c r="O87" s="8">
        <f>VLOOKUP(A87,'[1]Pop Updated'!A86:P554,4,0)</f>
        <v>18696017</v>
      </c>
      <c r="P87" s="8">
        <f>VLOOKUP(A87,'[1]Pop Updated'!A86:P554,5,0)</f>
        <v>9133962</v>
      </c>
      <c r="Q87" s="8">
        <f>VLOOKUP(A87,'[1]Pop Updated'!A86:P554,6,0)</f>
        <v>9562055</v>
      </c>
      <c r="R87" s="8">
        <f>VLOOKUP(A87,'[1]Pop Updated'!A86:P554,7,0)</f>
        <v>1062753.574</v>
      </c>
      <c r="S87" s="8">
        <f>VLOOKUP(A87,'[1]Pop Updated'!A86:P554,8,0)</f>
        <v>2185260.2760000001</v>
      </c>
      <c r="T87" s="8">
        <f>VLOOKUP(A87,'[1]Pop Updated'!A86:P554,9,0)</f>
        <v>2447663.5260000001</v>
      </c>
      <c r="U87" s="8">
        <f>VLOOKUP(A87,'[1]Pop Updated'!A86:P554,10,0)</f>
        <v>2286073.1100000003</v>
      </c>
      <c r="V87" s="8">
        <f>VLOOKUP(A87,'[1]Pop Updated'!A86:P554,11,0)</f>
        <v>2414774.2719999999</v>
      </c>
      <c r="W87" s="8">
        <f>VLOOKUP(A87,'[1]Pop Updated'!A86:P554,12,0)</f>
        <v>2700344.2290000003</v>
      </c>
      <c r="X87" s="8">
        <f>VLOOKUP(A87,'[1]Pop Updated'!A86:P554,13,0)</f>
        <v>2328421.7809999995</v>
      </c>
      <c r="Y87" s="8">
        <f>VLOOKUP(A87,'[1]Pop Updated'!A86:P554,14,0)</f>
        <v>1732394.8090000001</v>
      </c>
      <c r="Z87" s="8">
        <f>VLOOKUP(A87,'[1]Pop Updated'!A86:P554,15,0)</f>
        <v>1095270.8570000001</v>
      </c>
      <c r="AA87" s="8">
        <f>VLOOKUP(A87,'[1]Pop Updated'!A86:P554,16,0)</f>
        <v>445257.47199999995</v>
      </c>
    </row>
    <row r="88" spans="1:27" x14ac:dyDescent="0.25">
      <c r="A88" s="5" t="s">
        <v>113</v>
      </c>
      <c r="B88" s="6" t="s">
        <v>109</v>
      </c>
      <c r="C88" s="7">
        <v>2013</v>
      </c>
      <c r="D88" s="8">
        <v>0</v>
      </c>
      <c r="E88" s="8">
        <v>0</v>
      </c>
      <c r="F88" s="8">
        <v>0</v>
      </c>
      <c r="G88" s="8">
        <v>0</v>
      </c>
      <c r="H88" s="8">
        <v>13</v>
      </c>
      <c r="I88" s="8">
        <v>115</v>
      </c>
      <c r="J88" s="8">
        <v>278</v>
      </c>
      <c r="K88" s="8">
        <v>374</v>
      </c>
      <c r="L88" s="8">
        <v>609</v>
      </c>
      <c r="M88" s="8">
        <v>1153</v>
      </c>
      <c r="N88" s="8">
        <f t="shared" si="1"/>
        <v>2542</v>
      </c>
      <c r="O88" s="8">
        <f>VLOOKUP(A88,'[1]Pop Updated'!A87:P555,4,0)</f>
        <v>18828013</v>
      </c>
      <c r="P88" s="8">
        <f>VLOOKUP(A88,'[1]Pop Updated'!A87:P555,5,0)</f>
        <v>9206847</v>
      </c>
      <c r="Q88" s="8">
        <f>VLOOKUP(A88,'[1]Pop Updated'!A87:P555,6,0)</f>
        <v>9621166</v>
      </c>
      <c r="R88" s="8">
        <f>VLOOKUP(A88,'[1]Pop Updated'!A87:P555,7,0)</f>
        <v>1063059.5109999999</v>
      </c>
      <c r="S88" s="8">
        <f>VLOOKUP(A88,'[1]Pop Updated'!A87:P555,8,0)</f>
        <v>2191710.176</v>
      </c>
      <c r="T88" s="8">
        <f>VLOOKUP(A88,'[1]Pop Updated'!A87:P555,9,0)</f>
        <v>2451029.6340000005</v>
      </c>
      <c r="U88" s="8">
        <f>VLOOKUP(A88,'[1]Pop Updated'!A87:P555,10,0)</f>
        <v>2322338.1359999995</v>
      </c>
      <c r="V88" s="8">
        <f>VLOOKUP(A88,'[1]Pop Updated'!A87:P555,11,0)</f>
        <v>2390987.6549999998</v>
      </c>
      <c r="W88" s="8">
        <f>VLOOKUP(A88,'[1]Pop Updated'!A87:P555,12,0)</f>
        <v>2703347.9390000002</v>
      </c>
      <c r="X88" s="8">
        <f>VLOOKUP(A88,'[1]Pop Updated'!A87:P555,13,0)</f>
        <v>2370885.4519999996</v>
      </c>
      <c r="Y88" s="8">
        <f>VLOOKUP(A88,'[1]Pop Updated'!A87:P555,14,0)</f>
        <v>1780374.5110000002</v>
      </c>
      <c r="Z88" s="8">
        <f>VLOOKUP(A88,'[1]Pop Updated'!A87:P555,15,0)</f>
        <v>1093985.9009999998</v>
      </c>
      <c r="AA88" s="8">
        <f>VLOOKUP(A88,'[1]Pop Updated'!A87:P555,16,0)</f>
        <v>458530.58799999999</v>
      </c>
    </row>
    <row r="89" spans="1:27" x14ac:dyDescent="0.25">
      <c r="A89" s="5" t="s">
        <v>114</v>
      </c>
      <c r="B89" s="6" t="s">
        <v>109</v>
      </c>
      <c r="C89" s="7">
        <v>2014</v>
      </c>
      <c r="D89" s="8">
        <v>0</v>
      </c>
      <c r="E89" s="8">
        <v>0</v>
      </c>
      <c r="F89" s="8">
        <v>0</v>
      </c>
      <c r="G89" s="8">
        <v>13</v>
      </c>
      <c r="H89" s="8">
        <v>22</v>
      </c>
      <c r="I89" s="8">
        <v>139</v>
      </c>
      <c r="J89" s="8">
        <v>277</v>
      </c>
      <c r="K89" s="8">
        <v>388</v>
      </c>
      <c r="L89" s="8">
        <v>671</v>
      </c>
      <c r="M89" s="8">
        <v>1084</v>
      </c>
      <c r="N89" s="8">
        <f t="shared" si="1"/>
        <v>2594</v>
      </c>
      <c r="O89" s="8">
        <f>VLOOKUP(A89,'[1]Pop Updated'!A88:P556,4,0)</f>
        <v>19202176</v>
      </c>
      <c r="P89" s="8">
        <f>VLOOKUP(A89,'[1]Pop Updated'!A88:P556,5,0)</f>
        <v>9376883</v>
      </c>
      <c r="Q89" s="8">
        <f>VLOOKUP(A89,'[1]Pop Updated'!A88:P556,6,0)</f>
        <v>9825293</v>
      </c>
      <c r="R89" s="8">
        <f>VLOOKUP(A89,'[1]Pop Updated'!A88:P556,7,0)</f>
        <v>1070704.605</v>
      </c>
      <c r="S89" s="8">
        <f>VLOOKUP(A89,'[1]Pop Updated'!A88:P556,8,0)</f>
        <v>2221061.8510000003</v>
      </c>
      <c r="T89" s="8">
        <f>VLOOKUP(A89,'[1]Pop Updated'!A88:P556,9,0)</f>
        <v>2474681.6659999997</v>
      </c>
      <c r="U89" s="8">
        <f>VLOOKUP(A89,'[1]Pop Updated'!A88:P556,10,0)</f>
        <v>2392226.9989999998</v>
      </c>
      <c r="V89" s="8">
        <f>VLOOKUP(A89,'[1]Pop Updated'!A88:P556,11,0)</f>
        <v>2399871.9750000001</v>
      </c>
      <c r="W89" s="8">
        <f>VLOOKUP(A89,'[1]Pop Updated'!A88:P556,12,0)</f>
        <v>2725974.1489999997</v>
      </c>
      <c r="X89" s="8">
        <f>VLOOKUP(A89,'[1]Pop Updated'!A88:P556,13,0)</f>
        <v>2446347.9809999997</v>
      </c>
      <c r="Y89" s="8">
        <f>VLOOKUP(A89,'[1]Pop Updated'!A88:P556,14,0)</f>
        <v>1871177.4500000002</v>
      </c>
      <c r="Z89" s="8">
        <f>VLOOKUP(A89,'[1]Pop Updated'!A88:P556,15,0)</f>
        <v>1124170.503</v>
      </c>
      <c r="AA89" s="8">
        <f>VLOOKUP(A89,'[1]Pop Updated'!A88:P556,16,0)</f>
        <v>476813.78300000005</v>
      </c>
    </row>
    <row r="90" spans="1:27" x14ac:dyDescent="0.25">
      <c r="A90" s="5" t="s">
        <v>115</v>
      </c>
      <c r="B90" s="6" t="s">
        <v>109</v>
      </c>
      <c r="C90" s="7">
        <v>2015</v>
      </c>
      <c r="D90" s="8">
        <v>0</v>
      </c>
      <c r="E90" s="8">
        <v>0</v>
      </c>
      <c r="F90" s="8">
        <v>0</v>
      </c>
      <c r="G90" s="8">
        <v>0</v>
      </c>
      <c r="H90" s="8">
        <v>0</v>
      </c>
      <c r="I90" s="8">
        <v>56</v>
      </c>
      <c r="J90" s="8">
        <v>224</v>
      </c>
      <c r="K90" s="8">
        <v>441</v>
      </c>
      <c r="L90" s="8">
        <v>733</v>
      </c>
      <c r="M90" s="8">
        <v>1097</v>
      </c>
      <c r="N90" s="8">
        <f t="shared" si="1"/>
        <v>2551</v>
      </c>
      <c r="O90" s="8">
        <f>VLOOKUP(A90,'[1]Pop Updated'!A89:P557,4,0)</f>
        <v>19358086</v>
      </c>
      <c r="P90" s="8">
        <f>VLOOKUP(A90,'[1]Pop Updated'!A89:P557,5,0)</f>
        <v>9455862</v>
      </c>
      <c r="Q90" s="8">
        <f>VLOOKUP(A90,'[1]Pop Updated'!A89:P557,6,0)</f>
        <v>9902224</v>
      </c>
      <c r="R90" s="8">
        <f>VLOOKUP(A90,'[1]Pop Updated'!A89:P557,7,0)</f>
        <v>1064943.575</v>
      </c>
      <c r="S90" s="8">
        <f>VLOOKUP(A90,'[1]Pop Updated'!A89:P557,8,0)</f>
        <v>2210282.1260000002</v>
      </c>
      <c r="T90" s="8">
        <f>VLOOKUP(A90,'[1]Pop Updated'!A89:P557,9,0)</f>
        <v>2448874.5329999998</v>
      </c>
      <c r="U90" s="8">
        <f>VLOOKUP(A90,'[1]Pop Updated'!A89:P557,10,0)</f>
        <v>2426553.2089999998</v>
      </c>
      <c r="V90" s="8">
        <f>VLOOKUP(A90,'[1]Pop Updated'!A89:P557,11,0)</f>
        <v>2388301.2420000006</v>
      </c>
      <c r="W90" s="8">
        <f>VLOOKUP(A90,'[1]Pop Updated'!A89:P557,12,0)</f>
        <v>2709205.4819999998</v>
      </c>
      <c r="X90" s="8">
        <f>VLOOKUP(A90,'[1]Pop Updated'!A89:P557,13,0)</f>
        <v>2498190</v>
      </c>
      <c r="Y90" s="8">
        <f>VLOOKUP(A90,'[1]Pop Updated'!A89:P557,14,0)</f>
        <v>1961767.3489999997</v>
      </c>
      <c r="Z90" s="8">
        <f>VLOOKUP(A90,'[1]Pop Updated'!A89:P557,15,0)</f>
        <v>1157635.5220000001</v>
      </c>
      <c r="AA90" s="8">
        <f>VLOOKUP(A90,'[1]Pop Updated'!A89:P557,16,0)</f>
        <v>494974.69099999993</v>
      </c>
    </row>
    <row r="91" spans="1:27" x14ac:dyDescent="0.25">
      <c r="A91" s="5" t="s">
        <v>116</v>
      </c>
      <c r="B91" s="6" t="s">
        <v>109</v>
      </c>
      <c r="C91" s="7">
        <v>2016</v>
      </c>
      <c r="D91" s="8">
        <v>0</v>
      </c>
      <c r="E91" s="8">
        <v>0</v>
      </c>
      <c r="F91" s="8">
        <v>0</v>
      </c>
      <c r="G91" s="8">
        <v>0</v>
      </c>
      <c r="H91" s="8">
        <v>30</v>
      </c>
      <c r="I91" s="8">
        <v>108</v>
      </c>
      <c r="J91" s="8">
        <v>274</v>
      </c>
      <c r="K91" s="8">
        <v>471</v>
      </c>
      <c r="L91" s="8">
        <v>701</v>
      </c>
      <c r="M91" s="8">
        <v>1088</v>
      </c>
      <c r="N91" s="8">
        <f t="shared" si="1"/>
        <v>2672</v>
      </c>
      <c r="O91" s="8">
        <f>VLOOKUP(A91,'[1]Pop Updated'!A90:P558,4,0)</f>
        <v>20031616</v>
      </c>
      <c r="P91" s="8">
        <f>VLOOKUP(A91,'[1]Pop Updated'!A90:P558,5,0)</f>
        <v>9782366</v>
      </c>
      <c r="Q91" s="8">
        <f>VLOOKUP(A91,'[1]Pop Updated'!A90:P558,6,0)</f>
        <v>10249250</v>
      </c>
      <c r="R91" s="8">
        <f>VLOOKUP(A91,'[1]Pop Updated'!A90:P558,7,0)</f>
        <v>1100233.4719999998</v>
      </c>
      <c r="S91" s="8">
        <f>VLOOKUP(A91,'[1]Pop Updated'!A90:P558,8,0)</f>
        <v>2277652.929</v>
      </c>
      <c r="T91" s="8">
        <f>VLOOKUP(A91,'[1]Pop Updated'!A90:P558,9,0)</f>
        <v>2496728.9920000001</v>
      </c>
      <c r="U91" s="8">
        <f>VLOOKUP(A91,'[1]Pop Updated'!A90:P558,10,0)</f>
        <v>2539950.6469999999</v>
      </c>
      <c r="V91" s="8">
        <f>VLOOKUP(A91,'[1]Pop Updated'!A90:P558,11,0)</f>
        <v>2444310.5619999995</v>
      </c>
      <c r="W91" s="8">
        <f>VLOOKUP(A91,'[1]Pop Updated'!A90:P558,12,0)</f>
        <v>2759872.6090000002</v>
      </c>
      <c r="X91" s="8">
        <f>VLOOKUP(A91,'[1]Pop Updated'!A90:P558,13,0)</f>
        <v>2595851.11</v>
      </c>
      <c r="Y91" s="8">
        <f>VLOOKUP(A91,'[1]Pop Updated'!A90:P558,14,0)</f>
        <v>2094603.5250000001</v>
      </c>
      <c r="Z91" s="8">
        <f>VLOOKUP(A91,'[1]Pop Updated'!A90:P558,15,0)</f>
        <v>1203592.6179999998</v>
      </c>
      <c r="AA91" s="8">
        <f>VLOOKUP(A91,'[1]Pop Updated'!A90:P558,16,0)</f>
        <v>517464.64500000002</v>
      </c>
    </row>
    <row r="92" spans="1:27" x14ac:dyDescent="0.25">
      <c r="A92" s="5" t="s">
        <v>117</v>
      </c>
      <c r="B92" s="6" t="s">
        <v>109</v>
      </c>
      <c r="C92" s="7">
        <v>2017</v>
      </c>
      <c r="D92" s="8">
        <v>0</v>
      </c>
      <c r="E92" s="8">
        <v>0</v>
      </c>
      <c r="F92" s="8">
        <v>0</v>
      </c>
      <c r="G92" s="8">
        <v>0</v>
      </c>
      <c r="H92" s="8">
        <v>0</v>
      </c>
      <c r="I92" s="8">
        <v>51</v>
      </c>
      <c r="J92" s="8">
        <v>300</v>
      </c>
      <c r="K92" s="8">
        <v>516</v>
      </c>
      <c r="L92" s="8">
        <v>744</v>
      </c>
      <c r="M92" s="8">
        <v>1294</v>
      </c>
      <c r="N92" s="8">
        <f t="shared" si="1"/>
        <v>2905</v>
      </c>
      <c r="O92" s="8">
        <f>VLOOKUP(A92,'[1]Pop Updated'!A91:P559,4,0)</f>
        <v>20438732</v>
      </c>
      <c r="P92" s="8">
        <f>VLOOKUP(A92,'[1]Pop Updated'!A91:P559,5,0)</f>
        <v>9990328</v>
      </c>
      <c r="Q92" s="8">
        <f>VLOOKUP(A92,'[1]Pop Updated'!A91:P559,6,0)</f>
        <v>10448404</v>
      </c>
      <c r="R92" s="8">
        <f>VLOOKUP(A92,'[1]Pop Updated'!A91:P559,7,0)</f>
        <v>1115082</v>
      </c>
      <c r="S92" s="8">
        <f>VLOOKUP(A92,'[1]Pop Updated'!A91:P559,8,0)</f>
        <v>2308358</v>
      </c>
      <c r="T92" s="8">
        <f>VLOOKUP(A92,'[1]Pop Updated'!A91:P559,9,0)</f>
        <v>2515016</v>
      </c>
      <c r="U92" s="8">
        <f>VLOOKUP(A92,'[1]Pop Updated'!A91:P559,10,0)</f>
        <v>2617967</v>
      </c>
      <c r="V92" s="8">
        <f>VLOOKUP(A92,'[1]Pop Updated'!A91:P559,11,0)</f>
        <v>2482411</v>
      </c>
      <c r="W92" s="8">
        <f>VLOOKUP(A92,'[1]Pop Updated'!A91:P559,12,0)</f>
        <v>2775781</v>
      </c>
      <c r="X92" s="8">
        <f>VLOOKUP(A92,'[1]Pop Updated'!A91:P559,13,0)</f>
        <v>2671831</v>
      </c>
      <c r="Y92" s="8">
        <f>VLOOKUP(A92,'[1]Pop Updated'!A91:P559,14,0)</f>
        <v>2184197</v>
      </c>
      <c r="Z92" s="8">
        <f>VLOOKUP(A92,'[1]Pop Updated'!A91:P559,15,0)</f>
        <v>1241746</v>
      </c>
      <c r="AA92" s="8">
        <f>VLOOKUP(A92,'[1]Pop Updated'!A91:P559,16,0)</f>
        <v>526343</v>
      </c>
    </row>
    <row r="93" spans="1:27" x14ac:dyDescent="0.25">
      <c r="A93" s="5" t="s">
        <v>118</v>
      </c>
      <c r="B93" s="6" t="s">
        <v>119</v>
      </c>
      <c r="C93" s="7">
        <v>2009</v>
      </c>
      <c r="D93" s="8">
        <v>0</v>
      </c>
      <c r="E93" s="8">
        <v>0</v>
      </c>
      <c r="F93" s="8">
        <v>0</v>
      </c>
      <c r="G93" s="8">
        <v>0</v>
      </c>
      <c r="H93" s="8">
        <v>10</v>
      </c>
      <c r="I93" s="8">
        <v>31</v>
      </c>
      <c r="J93" s="8">
        <v>116</v>
      </c>
      <c r="K93" s="8">
        <v>189</v>
      </c>
      <c r="L93" s="8">
        <v>410</v>
      </c>
      <c r="M93" s="8">
        <v>562</v>
      </c>
      <c r="N93" s="8">
        <f t="shared" si="1"/>
        <v>1318</v>
      </c>
      <c r="O93" s="8">
        <f>VLOOKUP(A93,'[1]Pop Updated'!A92:P560,4,0)</f>
        <v>9713030</v>
      </c>
      <c r="P93" s="8">
        <f>VLOOKUP(A93,'[1]Pop Updated'!A92:P560,5,0)</f>
        <v>4771777</v>
      </c>
      <c r="Q93" s="8">
        <f>VLOOKUP(A93,'[1]Pop Updated'!A92:P560,6,0)</f>
        <v>4941253</v>
      </c>
      <c r="R93" s="8">
        <f>VLOOKUP(A93,'[1]Pop Updated'!A92:P560,7,0)</f>
        <v>739624.83200000005</v>
      </c>
      <c r="S93" s="8">
        <f>VLOOKUP(A93,'[1]Pop Updated'!A92:P560,8,0)</f>
        <v>1392671.2689999999</v>
      </c>
      <c r="T93" s="8">
        <f>VLOOKUP(A93,'[1]Pop Updated'!A92:P560,9,0)</f>
        <v>1417353.1869999999</v>
      </c>
      <c r="U93" s="8">
        <f>VLOOKUP(A93,'[1]Pop Updated'!A92:P560,10,0)</f>
        <v>1376408.67</v>
      </c>
      <c r="V93" s="8">
        <f>VLOOKUP(A93,'[1]Pop Updated'!A92:P560,11,0)</f>
        <v>1467137.1530000004</v>
      </c>
      <c r="W93" s="8">
        <f>VLOOKUP(A93,'[1]Pop Updated'!A92:P560,12,0)</f>
        <v>1355167.8039999998</v>
      </c>
      <c r="X93" s="8">
        <f>VLOOKUP(A93,'[1]Pop Updated'!A92:P560,13,0)</f>
        <v>983688.55400000024</v>
      </c>
      <c r="Y93" s="8">
        <f>VLOOKUP(A93,'[1]Pop Updated'!A92:P560,14,0)</f>
        <v>547344.3330000001</v>
      </c>
      <c r="Z93" s="8">
        <f>VLOOKUP(A93,'[1]Pop Updated'!A92:P560,15,0)</f>
        <v>315195.21000000008</v>
      </c>
      <c r="AA93" s="8">
        <f>VLOOKUP(A93,'[1]Pop Updated'!A92:P560,16,0)</f>
        <v>116393.38100000001</v>
      </c>
    </row>
    <row r="94" spans="1:27" x14ac:dyDescent="0.25">
      <c r="A94" s="5" t="s">
        <v>120</v>
      </c>
      <c r="B94" s="6" t="s">
        <v>119</v>
      </c>
      <c r="C94" s="7">
        <v>2010</v>
      </c>
      <c r="D94" s="8">
        <v>0</v>
      </c>
      <c r="E94" s="8">
        <v>0</v>
      </c>
      <c r="F94" s="8">
        <v>0</v>
      </c>
      <c r="G94" s="8">
        <v>0</v>
      </c>
      <c r="H94" s="8">
        <v>0</v>
      </c>
      <c r="I94" s="8">
        <v>22</v>
      </c>
      <c r="J94" s="8">
        <v>91</v>
      </c>
      <c r="K94" s="8">
        <v>223</v>
      </c>
      <c r="L94" s="8">
        <v>392</v>
      </c>
      <c r="M94" s="8">
        <v>557</v>
      </c>
      <c r="N94" s="8">
        <f t="shared" si="1"/>
        <v>1285</v>
      </c>
      <c r="O94" s="8">
        <f>VLOOKUP(A94,'[1]Pop Updated'!A93:P561,4,0)</f>
        <v>9598767</v>
      </c>
      <c r="P94" s="8">
        <f>VLOOKUP(A94,'[1]Pop Updated'!A93:P561,5,0)</f>
        <v>4692070</v>
      </c>
      <c r="Q94" s="8">
        <f>VLOOKUP(A94,'[1]Pop Updated'!A93:P561,6,0)</f>
        <v>4906697</v>
      </c>
      <c r="R94" s="8">
        <f>VLOOKUP(A94,'[1]Pop Updated'!A93:P561,7,0)</f>
        <v>695925.40599999996</v>
      </c>
      <c r="S94" s="8">
        <f>VLOOKUP(A94,'[1]Pop Updated'!A93:P561,8,0)</f>
        <v>1371186.5070000002</v>
      </c>
      <c r="T94" s="8">
        <f>VLOOKUP(A94,'[1]Pop Updated'!A93:P561,9,0)</f>
        <v>1390282.4680000003</v>
      </c>
      <c r="U94" s="8">
        <f>VLOOKUP(A94,'[1]Pop Updated'!A93:P561,10,0)</f>
        <v>1333440.0680000002</v>
      </c>
      <c r="V94" s="8">
        <f>VLOOKUP(A94,'[1]Pop Updated'!A93:P561,11,0)</f>
        <v>1437063.361</v>
      </c>
      <c r="W94" s="8">
        <f>VLOOKUP(A94,'[1]Pop Updated'!A93:P561,12,0)</f>
        <v>1362741.007</v>
      </c>
      <c r="X94" s="8">
        <f>VLOOKUP(A94,'[1]Pop Updated'!A93:P561,13,0)</f>
        <v>1016218.9639999997</v>
      </c>
      <c r="Y94" s="8">
        <f>VLOOKUP(A94,'[1]Pop Updated'!A93:P561,14,0)</f>
        <v>571854.83100000001</v>
      </c>
      <c r="Z94" s="8">
        <f>VLOOKUP(A94,'[1]Pop Updated'!A93:P561,15,0)</f>
        <v>307713.27799999999</v>
      </c>
      <c r="AA94" s="8">
        <f>VLOOKUP(A94,'[1]Pop Updated'!A93:P561,16,0)</f>
        <v>111861.603</v>
      </c>
    </row>
    <row r="95" spans="1:27" x14ac:dyDescent="0.25">
      <c r="A95" s="5" t="s">
        <v>121</v>
      </c>
      <c r="B95" s="6" t="s">
        <v>119</v>
      </c>
      <c r="C95" s="7">
        <v>2011</v>
      </c>
      <c r="D95" s="8">
        <v>0</v>
      </c>
      <c r="E95" s="8">
        <v>0</v>
      </c>
      <c r="F95" s="8">
        <v>0</v>
      </c>
      <c r="G95" s="8">
        <v>0</v>
      </c>
      <c r="H95" s="8">
        <v>0</v>
      </c>
      <c r="I95" s="8">
        <v>12</v>
      </c>
      <c r="J95" s="8">
        <v>130</v>
      </c>
      <c r="K95" s="8">
        <v>253</v>
      </c>
      <c r="L95" s="8">
        <v>376</v>
      </c>
      <c r="M95" s="8">
        <v>544</v>
      </c>
      <c r="N95" s="8">
        <f t="shared" si="1"/>
        <v>1315</v>
      </c>
      <c r="O95" s="8">
        <f>VLOOKUP(A95,'[1]Pop Updated'!A94:P562,4,0)</f>
        <v>9627433</v>
      </c>
      <c r="P95" s="8">
        <f>VLOOKUP(A95,'[1]Pop Updated'!A94:P562,5,0)</f>
        <v>4705820</v>
      </c>
      <c r="Q95" s="8">
        <f>VLOOKUP(A95,'[1]Pop Updated'!A94:P562,6,0)</f>
        <v>4921613</v>
      </c>
      <c r="R95" s="8">
        <f>VLOOKUP(A95,'[1]Pop Updated'!A94:P562,7,0)</f>
        <v>690598.10899999994</v>
      </c>
      <c r="S95" s="8">
        <f>VLOOKUP(A95,'[1]Pop Updated'!A94:P562,8,0)</f>
        <v>1374777.9830000002</v>
      </c>
      <c r="T95" s="8">
        <f>VLOOKUP(A95,'[1]Pop Updated'!A94:P562,9,0)</f>
        <v>1391755.571</v>
      </c>
      <c r="U95" s="8">
        <f>VLOOKUP(A95,'[1]Pop Updated'!A94:P562,10,0)</f>
        <v>1329501.9569999999</v>
      </c>
      <c r="V95" s="8">
        <f>VLOOKUP(A95,'[1]Pop Updated'!A94:P562,11,0)</f>
        <v>1415733.0630000003</v>
      </c>
      <c r="W95" s="8">
        <f>VLOOKUP(A95,'[1]Pop Updated'!A94:P562,12,0)</f>
        <v>1371910.0570000003</v>
      </c>
      <c r="X95" s="8">
        <f>VLOOKUP(A95,'[1]Pop Updated'!A94:P562,13,0)</f>
        <v>1041014.9040000001</v>
      </c>
      <c r="Y95" s="8">
        <f>VLOOKUP(A95,'[1]Pop Updated'!A94:P562,14,0)</f>
        <v>588939.09499999997</v>
      </c>
      <c r="Z95" s="8">
        <f>VLOOKUP(A95,'[1]Pop Updated'!A94:P562,15,0)</f>
        <v>310828.94800000009</v>
      </c>
      <c r="AA95" s="8">
        <f>VLOOKUP(A95,'[1]Pop Updated'!A94:P562,16,0)</f>
        <v>113346.60300000002</v>
      </c>
    </row>
    <row r="96" spans="1:27" x14ac:dyDescent="0.25">
      <c r="A96" s="5" t="s">
        <v>122</v>
      </c>
      <c r="B96" s="6" t="s">
        <v>119</v>
      </c>
      <c r="C96" s="7">
        <v>2012</v>
      </c>
      <c r="D96" s="8">
        <v>0</v>
      </c>
      <c r="E96" s="8">
        <v>0</v>
      </c>
      <c r="F96" s="8">
        <v>0</v>
      </c>
      <c r="G96" s="8">
        <v>0</v>
      </c>
      <c r="H96" s="8">
        <v>0</v>
      </c>
      <c r="I96" s="8">
        <v>13</v>
      </c>
      <c r="J96" s="8">
        <v>109</v>
      </c>
      <c r="K96" s="8">
        <v>156</v>
      </c>
      <c r="L96" s="8">
        <v>419</v>
      </c>
      <c r="M96" s="8">
        <v>533</v>
      </c>
      <c r="N96" s="8">
        <f t="shared" si="1"/>
        <v>1230</v>
      </c>
      <c r="O96" s="8">
        <f>VLOOKUP(A96,'[1]Pop Updated'!A95:P563,4,0)</f>
        <v>9955103</v>
      </c>
      <c r="P96" s="8">
        <f>VLOOKUP(A96,'[1]Pop Updated'!A95:P563,5,0)</f>
        <v>4868118</v>
      </c>
      <c r="Q96" s="8">
        <f>VLOOKUP(A96,'[1]Pop Updated'!A95:P563,6,0)</f>
        <v>5086985</v>
      </c>
      <c r="R96" s="8">
        <f>VLOOKUP(A96,'[1]Pop Updated'!A95:P563,7,0)</f>
        <v>700954.23400000005</v>
      </c>
      <c r="S96" s="8">
        <f>VLOOKUP(A96,'[1]Pop Updated'!A95:P563,8,0)</f>
        <v>1412764.2599999998</v>
      </c>
      <c r="T96" s="8">
        <f>VLOOKUP(A96,'[1]Pop Updated'!A95:P563,9,0)</f>
        <v>1434462.6470000001</v>
      </c>
      <c r="U96" s="8">
        <f>VLOOKUP(A96,'[1]Pop Updated'!A95:P563,10,0)</f>
        <v>1370175.8810000001</v>
      </c>
      <c r="V96" s="8">
        <f>VLOOKUP(A96,'[1]Pop Updated'!A95:P563,11,0)</f>
        <v>1433627.7469999995</v>
      </c>
      <c r="W96" s="8">
        <f>VLOOKUP(A96,'[1]Pop Updated'!A95:P563,12,0)</f>
        <v>1418795.5049999997</v>
      </c>
      <c r="X96" s="8">
        <f>VLOOKUP(A96,'[1]Pop Updated'!A95:P563,13,0)</f>
        <v>1103370.0779999997</v>
      </c>
      <c r="Y96" s="8">
        <f>VLOOKUP(A96,'[1]Pop Updated'!A95:P563,14,0)</f>
        <v>636876.42900000012</v>
      </c>
      <c r="Z96" s="8">
        <f>VLOOKUP(A96,'[1]Pop Updated'!A95:P563,15,0)</f>
        <v>327595.29300000006</v>
      </c>
      <c r="AA96" s="8">
        <f>VLOOKUP(A96,'[1]Pop Updated'!A95:P563,16,0)</f>
        <v>121861.17799999999</v>
      </c>
    </row>
    <row r="97" spans="1:27" x14ac:dyDescent="0.25">
      <c r="A97" s="5" t="s">
        <v>123</v>
      </c>
      <c r="B97" s="6" t="s">
        <v>119</v>
      </c>
      <c r="C97" s="7">
        <v>2013</v>
      </c>
      <c r="D97" s="8">
        <v>0</v>
      </c>
      <c r="E97" s="8">
        <v>0</v>
      </c>
      <c r="F97" s="8">
        <v>0</v>
      </c>
      <c r="G97" s="8">
        <v>0</v>
      </c>
      <c r="H97" s="8">
        <v>17</v>
      </c>
      <c r="I97" s="8">
        <v>42</v>
      </c>
      <c r="J97" s="8">
        <v>113</v>
      </c>
      <c r="K97" s="8">
        <v>222</v>
      </c>
      <c r="L97" s="8">
        <v>398</v>
      </c>
      <c r="M97" s="8">
        <v>531</v>
      </c>
      <c r="N97" s="8">
        <f t="shared" si="1"/>
        <v>1323</v>
      </c>
      <c r="O97" s="8">
        <f>VLOOKUP(A97,'[1]Pop Updated'!A96:P564,4,0)</f>
        <v>10022337</v>
      </c>
      <c r="P97" s="8">
        <f>VLOOKUP(A97,'[1]Pop Updated'!A96:P564,5,0)</f>
        <v>4896396</v>
      </c>
      <c r="Q97" s="8">
        <f>VLOOKUP(A97,'[1]Pop Updated'!A96:P564,6,0)</f>
        <v>5125941</v>
      </c>
      <c r="R97" s="8">
        <f>VLOOKUP(A97,'[1]Pop Updated'!A96:P564,7,0)</f>
        <v>691444.8110000001</v>
      </c>
      <c r="S97" s="8">
        <f>VLOOKUP(A97,'[1]Pop Updated'!A96:P564,8,0)</f>
        <v>1426313.2660000003</v>
      </c>
      <c r="T97" s="8">
        <f>VLOOKUP(A97,'[1]Pop Updated'!A96:P564,9,0)</f>
        <v>1446631.723</v>
      </c>
      <c r="U97" s="8">
        <f>VLOOKUP(A97,'[1]Pop Updated'!A96:P564,10,0)</f>
        <v>1362817.3759999999</v>
      </c>
      <c r="V97" s="8">
        <f>VLOOKUP(A97,'[1]Pop Updated'!A96:P564,11,0)</f>
        <v>1412578.6850000001</v>
      </c>
      <c r="W97" s="8">
        <f>VLOOKUP(A97,'[1]Pop Updated'!A96:P564,12,0)</f>
        <v>1419745.4540000001</v>
      </c>
      <c r="X97" s="8">
        <f>VLOOKUP(A97,'[1]Pop Updated'!A96:P564,13,0)</f>
        <v>1132038.4889999998</v>
      </c>
      <c r="Y97" s="8">
        <f>VLOOKUP(A97,'[1]Pop Updated'!A96:P564,14,0)</f>
        <v>670954.59800000011</v>
      </c>
      <c r="Z97" s="8">
        <f>VLOOKUP(A97,'[1]Pop Updated'!A96:P564,15,0)</f>
        <v>335349.01899999991</v>
      </c>
      <c r="AA97" s="8">
        <f>VLOOKUP(A97,'[1]Pop Updated'!A96:P564,16,0)</f>
        <v>124659.00000000001</v>
      </c>
    </row>
    <row r="98" spans="1:27" x14ac:dyDescent="0.25">
      <c r="A98" s="5" t="s">
        <v>124</v>
      </c>
      <c r="B98" s="6" t="s">
        <v>119</v>
      </c>
      <c r="C98" s="7">
        <v>2014</v>
      </c>
      <c r="D98" s="8">
        <v>0</v>
      </c>
      <c r="E98" s="8">
        <v>0</v>
      </c>
      <c r="F98" s="8">
        <v>0</v>
      </c>
      <c r="G98" s="8">
        <v>0</v>
      </c>
      <c r="H98" s="8">
        <v>14</v>
      </c>
      <c r="I98" s="8">
        <v>47</v>
      </c>
      <c r="J98" s="8">
        <v>187</v>
      </c>
      <c r="K98" s="8">
        <v>257</v>
      </c>
      <c r="L98" s="8">
        <v>348</v>
      </c>
      <c r="M98" s="8">
        <v>528</v>
      </c>
      <c r="N98" s="8">
        <f t="shared" si="1"/>
        <v>1381</v>
      </c>
      <c r="O98" s="8">
        <f>VLOOKUP(A98,'[1]Pop Updated'!A97:P565,4,0)</f>
        <v>9817046</v>
      </c>
      <c r="P98" s="8">
        <f>VLOOKUP(A98,'[1]Pop Updated'!A97:P565,5,0)</f>
        <v>4796932</v>
      </c>
      <c r="Q98" s="8">
        <f>VLOOKUP(A98,'[1]Pop Updated'!A97:P565,6,0)</f>
        <v>5020114</v>
      </c>
      <c r="R98" s="8">
        <f>VLOOKUP(A98,'[1]Pop Updated'!A97:P565,7,0)</f>
        <v>666762.45200000005</v>
      </c>
      <c r="S98" s="8">
        <f>VLOOKUP(A98,'[1]Pop Updated'!A97:P565,8,0)</f>
        <v>1392597.9</v>
      </c>
      <c r="T98" s="8">
        <f>VLOOKUP(A98,'[1]Pop Updated'!A97:P565,9,0)</f>
        <v>1407174.9589999996</v>
      </c>
      <c r="U98" s="8">
        <f>VLOOKUP(A98,'[1]Pop Updated'!A97:P565,10,0)</f>
        <v>1343698.8329999999</v>
      </c>
      <c r="V98" s="8">
        <f>VLOOKUP(A98,'[1]Pop Updated'!A97:P565,11,0)</f>
        <v>1372438.8870000001</v>
      </c>
      <c r="W98" s="8">
        <f>VLOOKUP(A98,'[1]Pop Updated'!A97:P565,12,0)</f>
        <v>1383792.284</v>
      </c>
      <c r="X98" s="8">
        <f>VLOOKUP(A98,'[1]Pop Updated'!A97:P565,13,0)</f>
        <v>1123092.8639999998</v>
      </c>
      <c r="Y98" s="8">
        <f>VLOOKUP(A98,'[1]Pop Updated'!A97:P565,14,0)</f>
        <v>673031.41200000001</v>
      </c>
      <c r="Z98" s="8">
        <f>VLOOKUP(A98,'[1]Pop Updated'!A97:P565,15,0)</f>
        <v>329927.533</v>
      </c>
      <c r="AA98" s="8">
        <f>VLOOKUP(A98,'[1]Pop Updated'!A97:P565,16,0)</f>
        <v>121363.59900000003</v>
      </c>
    </row>
    <row r="99" spans="1:27" x14ac:dyDescent="0.25">
      <c r="A99" s="5" t="s">
        <v>125</v>
      </c>
      <c r="B99" s="6" t="s">
        <v>119</v>
      </c>
      <c r="C99" s="7">
        <v>2015</v>
      </c>
      <c r="D99" s="8">
        <v>0</v>
      </c>
      <c r="E99" s="8">
        <v>0</v>
      </c>
      <c r="F99" s="8">
        <v>0</v>
      </c>
      <c r="G99" s="8">
        <v>0</v>
      </c>
      <c r="H99" s="8">
        <v>0</v>
      </c>
      <c r="I99" s="8">
        <v>11</v>
      </c>
      <c r="J99" s="8">
        <v>162</v>
      </c>
      <c r="K99" s="8">
        <v>241</v>
      </c>
      <c r="L99" s="8">
        <v>419</v>
      </c>
      <c r="M99" s="8">
        <v>499</v>
      </c>
      <c r="N99" s="8">
        <f t="shared" si="1"/>
        <v>1332</v>
      </c>
      <c r="O99" s="8">
        <f>VLOOKUP(A99,'[1]Pop Updated'!A98:P566,4,0)</f>
        <v>10307372</v>
      </c>
      <c r="P99" s="8">
        <f>VLOOKUP(A99,'[1]Pop Updated'!A98:P566,5,0)</f>
        <v>5032724</v>
      </c>
      <c r="Q99" s="8">
        <f>VLOOKUP(A99,'[1]Pop Updated'!A98:P566,6,0)</f>
        <v>5274648</v>
      </c>
      <c r="R99" s="8">
        <f>VLOOKUP(A99,'[1]Pop Updated'!A98:P566,7,0)</f>
        <v>683342.71300000011</v>
      </c>
      <c r="S99" s="8">
        <f>VLOOKUP(A99,'[1]Pop Updated'!A98:P566,8,0)</f>
        <v>1449543.5090000001</v>
      </c>
      <c r="T99" s="8">
        <f>VLOOKUP(A99,'[1]Pop Updated'!A98:P566,9,0)</f>
        <v>1460426.2569999998</v>
      </c>
      <c r="U99" s="8">
        <f>VLOOKUP(A99,'[1]Pop Updated'!A98:P566,10,0)</f>
        <v>1398410.3310000002</v>
      </c>
      <c r="V99" s="8">
        <f>VLOOKUP(A99,'[1]Pop Updated'!A98:P566,11,0)</f>
        <v>1415569.226</v>
      </c>
      <c r="W99" s="8">
        <f>VLOOKUP(A99,'[1]Pop Updated'!A98:P566,12,0)</f>
        <v>1443849.1719999996</v>
      </c>
      <c r="X99" s="8">
        <f>VLOOKUP(A99,'[1]Pop Updated'!A98:P566,13,0)</f>
        <v>1210474.0179999999</v>
      </c>
      <c r="Y99" s="8">
        <f>VLOOKUP(A99,'[1]Pop Updated'!A98:P566,14,0)</f>
        <v>753918.33599999989</v>
      </c>
      <c r="Z99" s="8">
        <f>VLOOKUP(A99,'[1]Pop Updated'!A98:P566,15,0)</f>
        <v>362474.38200000004</v>
      </c>
      <c r="AA99" s="8">
        <f>VLOOKUP(A99,'[1]Pop Updated'!A98:P566,16,0)</f>
        <v>130460.00300000001</v>
      </c>
    </row>
    <row r="100" spans="1:27" x14ac:dyDescent="0.25">
      <c r="A100" s="5" t="s">
        <v>126</v>
      </c>
      <c r="B100" s="6" t="s">
        <v>119</v>
      </c>
      <c r="C100" s="7">
        <v>2016</v>
      </c>
      <c r="D100" s="8">
        <v>0</v>
      </c>
      <c r="E100" s="8">
        <v>0</v>
      </c>
      <c r="F100" s="8">
        <v>0</v>
      </c>
      <c r="G100" s="8">
        <v>0</v>
      </c>
      <c r="H100" s="8">
        <v>0</v>
      </c>
      <c r="I100" s="8">
        <v>10</v>
      </c>
      <c r="J100" s="8">
        <v>192</v>
      </c>
      <c r="K100" s="8">
        <v>266</v>
      </c>
      <c r="L100" s="8">
        <v>351</v>
      </c>
      <c r="M100" s="8">
        <v>451</v>
      </c>
      <c r="N100" s="8">
        <f t="shared" si="1"/>
        <v>1270</v>
      </c>
      <c r="O100" s="8">
        <f>VLOOKUP(A100,'[1]Pop Updated'!A99:P567,4,0)</f>
        <v>10082058</v>
      </c>
      <c r="P100" s="8">
        <f>VLOOKUP(A100,'[1]Pop Updated'!A99:P567,5,0)</f>
        <v>4917610</v>
      </c>
      <c r="Q100" s="8">
        <f>VLOOKUP(A100,'[1]Pop Updated'!A99:P567,6,0)</f>
        <v>5164448</v>
      </c>
      <c r="R100" s="8">
        <f>VLOOKUP(A100,'[1]Pop Updated'!A99:P567,7,0)</f>
        <v>662316.90700000001</v>
      </c>
      <c r="S100" s="8">
        <f>VLOOKUP(A100,'[1]Pop Updated'!A99:P567,8,0)</f>
        <v>1411119.2489999998</v>
      </c>
      <c r="T100" s="8">
        <f>VLOOKUP(A100,'[1]Pop Updated'!A99:P567,9,0)</f>
        <v>1426914.0809999998</v>
      </c>
      <c r="U100" s="8">
        <f>VLOOKUP(A100,'[1]Pop Updated'!A99:P567,10,0)</f>
        <v>1377267.8439999998</v>
      </c>
      <c r="V100" s="8">
        <f>VLOOKUP(A100,'[1]Pop Updated'!A99:P567,11,0)</f>
        <v>1371909.4220000005</v>
      </c>
      <c r="W100" s="8">
        <f>VLOOKUP(A100,'[1]Pop Updated'!A99:P567,12,0)</f>
        <v>1400263.1360000002</v>
      </c>
      <c r="X100" s="8">
        <f>VLOOKUP(A100,'[1]Pop Updated'!A99:P567,13,0)</f>
        <v>1185185.5220000001</v>
      </c>
      <c r="Y100" s="8">
        <f>VLOOKUP(A100,'[1]Pop Updated'!A99:P567,14,0)</f>
        <v>759477.07200000028</v>
      </c>
      <c r="Z100" s="8">
        <f>VLOOKUP(A100,'[1]Pop Updated'!A99:P567,15,0)</f>
        <v>355823.61499999993</v>
      </c>
      <c r="AA100" s="8">
        <f>VLOOKUP(A100,'[1]Pop Updated'!A99:P567,16,0)</f>
        <v>129717.45100000002</v>
      </c>
    </row>
    <row r="101" spans="1:27" x14ac:dyDescent="0.25">
      <c r="A101" s="5" t="s">
        <v>127</v>
      </c>
      <c r="B101" s="6" t="s">
        <v>119</v>
      </c>
      <c r="C101" s="7">
        <v>2017</v>
      </c>
      <c r="D101" s="8">
        <v>0</v>
      </c>
      <c r="E101" s="8">
        <v>0</v>
      </c>
      <c r="F101" s="8">
        <v>0</v>
      </c>
      <c r="G101" s="8">
        <v>0</v>
      </c>
      <c r="H101" s="8">
        <v>0</v>
      </c>
      <c r="I101" s="8">
        <v>20</v>
      </c>
      <c r="J101" s="8">
        <v>149</v>
      </c>
      <c r="K101" s="8">
        <v>274</v>
      </c>
      <c r="L101" s="8">
        <v>391</v>
      </c>
      <c r="M101" s="8">
        <v>452</v>
      </c>
      <c r="N101" s="8">
        <f t="shared" si="1"/>
        <v>1286</v>
      </c>
      <c r="O101" s="8">
        <f>VLOOKUP(A101,'[1]Pop Updated'!A100:P568,4,0)</f>
        <v>10346352</v>
      </c>
      <c r="P101" s="8">
        <f>VLOOKUP(A101,'[1]Pop Updated'!A100:P568,5,0)</f>
        <v>5046236</v>
      </c>
      <c r="Q101" s="8">
        <f>VLOOKUP(A101,'[1]Pop Updated'!A100:P568,6,0)</f>
        <v>5300116</v>
      </c>
      <c r="R101" s="8">
        <f>VLOOKUP(A101,'[1]Pop Updated'!A100:P568,7,0)</f>
        <v>664105</v>
      </c>
      <c r="S101" s="8">
        <f>VLOOKUP(A101,'[1]Pop Updated'!A100:P568,8,0)</f>
        <v>1427856</v>
      </c>
      <c r="T101" s="8">
        <f>VLOOKUP(A101,'[1]Pop Updated'!A100:P568,9,0)</f>
        <v>1446984</v>
      </c>
      <c r="U101" s="8">
        <f>VLOOKUP(A101,'[1]Pop Updated'!A100:P568,10,0)</f>
        <v>1415370</v>
      </c>
      <c r="V101" s="8">
        <f>VLOOKUP(A101,'[1]Pop Updated'!A100:P568,11,0)</f>
        <v>1390455</v>
      </c>
      <c r="W101" s="8">
        <f>VLOOKUP(A101,'[1]Pop Updated'!A100:P568,12,0)</f>
        <v>1427589</v>
      </c>
      <c r="X101" s="8">
        <f>VLOOKUP(A101,'[1]Pop Updated'!A100:P568,13,0)</f>
        <v>1240644</v>
      </c>
      <c r="Y101" s="8">
        <f>VLOOKUP(A101,'[1]Pop Updated'!A100:P568,14,0)</f>
        <v>819673</v>
      </c>
      <c r="Z101" s="8">
        <f>VLOOKUP(A101,'[1]Pop Updated'!A100:P568,15,0)</f>
        <v>379593</v>
      </c>
      <c r="AA101" s="8">
        <f>VLOOKUP(A101,'[1]Pop Updated'!A100:P568,16,0)</f>
        <v>134083</v>
      </c>
    </row>
    <row r="102" spans="1:27" x14ac:dyDescent="0.25">
      <c r="A102" s="5" t="s">
        <v>128</v>
      </c>
      <c r="B102" s="6" t="s">
        <v>129</v>
      </c>
      <c r="C102" s="7">
        <v>2009</v>
      </c>
      <c r="D102" s="8">
        <v>0</v>
      </c>
      <c r="E102" s="8">
        <v>0</v>
      </c>
      <c r="F102" s="8">
        <v>0</v>
      </c>
      <c r="G102" s="8">
        <v>0</v>
      </c>
      <c r="H102" s="8">
        <v>0</v>
      </c>
      <c r="I102" s="8">
        <v>0</v>
      </c>
      <c r="J102" s="8">
        <v>0</v>
      </c>
      <c r="K102" s="8">
        <v>0</v>
      </c>
      <c r="L102" s="8">
        <v>0</v>
      </c>
      <c r="M102" s="8">
        <v>105</v>
      </c>
      <c r="N102" s="8">
        <f t="shared" si="1"/>
        <v>105</v>
      </c>
      <c r="O102" s="8">
        <f>VLOOKUP(A102,'[1]Pop Updated'!A101:P569,4,0)</f>
        <v>1280241</v>
      </c>
      <c r="P102" s="8">
        <f>VLOOKUP(A102,'[1]Pop Updated'!A101:P569,5,0)</f>
        <v>647624</v>
      </c>
      <c r="Q102" s="8">
        <f>VLOOKUP(A102,'[1]Pop Updated'!A101:P569,6,0)</f>
        <v>632617</v>
      </c>
      <c r="R102" s="8">
        <f>VLOOKUP(A102,'[1]Pop Updated'!A101:P569,7,0)</f>
        <v>86680.740999999995</v>
      </c>
      <c r="S102" s="8">
        <f>VLOOKUP(A102,'[1]Pop Updated'!A101:P569,8,0)</f>
        <v>154047.16699999999</v>
      </c>
      <c r="T102" s="8">
        <f>VLOOKUP(A102,'[1]Pop Updated'!A101:P569,9,0)</f>
        <v>174733.16499999998</v>
      </c>
      <c r="U102" s="8">
        <f>VLOOKUP(A102,'[1]Pop Updated'!A101:P569,10,0)</f>
        <v>183511.85700000002</v>
      </c>
      <c r="V102" s="8">
        <f>VLOOKUP(A102,'[1]Pop Updated'!A101:P569,11,0)</f>
        <v>175700.70799999998</v>
      </c>
      <c r="W102" s="8">
        <f>VLOOKUP(A102,'[1]Pop Updated'!A101:P569,12,0)</f>
        <v>180058.22700000001</v>
      </c>
      <c r="X102" s="8">
        <f>VLOOKUP(A102,'[1]Pop Updated'!A101:P569,13,0)</f>
        <v>147014.962</v>
      </c>
      <c r="Y102" s="8">
        <f>VLOOKUP(A102,'[1]Pop Updated'!A101:P569,14,0)</f>
        <v>86906.005000000005</v>
      </c>
      <c r="Z102" s="8">
        <f>VLOOKUP(A102,'[1]Pop Updated'!A101:P569,15,0)</f>
        <v>67847.144</v>
      </c>
      <c r="AA102" s="8">
        <f>VLOOKUP(A102,'[1]Pop Updated'!A101:P569,16,0)</f>
        <v>25893.421000000002</v>
      </c>
    </row>
    <row r="103" spans="1:27" x14ac:dyDescent="0.25">
      <c r="A103" s="5" t="s">
        <v>130</v>
      </c>
      <c r="B103" s="6" t="s">
        <v>129</v>
      </c>
      <c r="C103" s="7">
        <v>2010</v>
      </c>
      <c r="D103" s="8">
        <v>0</v>
      </c>
      <c r="E103" s="8">
        <v>0</v>
      </c>
      <c r="F103" s="8">
        <v>0</v>
      </c>
      <c r="G103" s="8">
        <v>0</v>
      </c>
      <c r="H103" s="8">
        <v>0</v>
      </c>
      <c r="I103" s="8">
        <v>0</v>
      </c>
      <c r="J103" s="8">
        <v>0</v>
      </c>
      <c r="K103" s="8">
        <v>0</v>
      </c>
      <c r="L103" s="8">
        <v>22</v>
      </c>
      <c r="M103" s="8">
        <v>119</v>
      </c>
      <c r="N103" s="8">
        <f t="shared" si="1"/>
        <v>141</v>
      </c>
      <c r="O103" s="8">
        <f>VLOOKUP(A103,'[1]Pop Updated'!A102:P570,4,0)</f>
        <v>1333591</v>
      </c>
      <c r="P103" s="8">
        <f>VLOOKUP(A103,'[1]Pop Updated'!A102:P570,5,0)</f>
        <v>668202</v>
      </c>
      <c r="Q103" s="8">
        <f>VLOOKUP(A103,'[1]Pop Updated'!A102:P570,6,0)</f>
        <v>665389</v>
      </c>
      <c r="R103" s="8">
        <f>VLOOKUP(A103,'[1]Pop Updated'!A102:P570,7,0)</f>
        <v>86252.421000000002</v>
      </c>
      <c r="S103" s="8">
        <f>VLOOKUP(A103,'[1]Pop Updated'!A102:P570,8,0)</f>
        <v>162175.20699999999</v>
      </c>
      <c r="T103" s="8">
        <f>VLOOKUP(A103,'[1]Pop Updated'!A102:P570,9,0)</f>
        <v>180941.44699999999</v>
      </c>
      <c r="U103" s="8">
        <f>VLOOKUP(A103,'[1]Pop Updated'!A102:P570,10,0)</f>
        <v>179787.30600000001</v>
      </c>
      <c r="V103" s="8">
        <f>VLOOKUP(A103,'[1]Pop Updated'!A102:P570,11,0)</f>
        <v>179139.769</v>
      </c>
      <c r="W103" s="8">
        <f>VLOOKUP(A103,'[1]Pop Updated'!A102:P570,12,0)</f>
        <v>194286.103</v>
      </c>
      <c r="X103" s="8">
        <f>VLOOKUP(A103,'[1]Pop Updated'!A102:P570,13,0)</f>
        <v>165165.845</v>
      </c>
      <c r="Y103" s="8">
        <f>VLOOKUP(A103,'[1]Pop Updated'!A102:P570,14,0)</f>
        <v>93984.444000000003</v>
      </c>
      <c r="Z103" s="8">
        <f>VLOOKUP(A103,'[1]Pop Updated'!A102:P570,15,0)</f>
        <v>64883.703000000001</v>
      </c>
      <c r="AA103" s="8">
        <f>VLOOKUP(A103,'[1]Pop Updated'!A102:P570,16,0)</f>
        <v>27040.289000000001</v>
      </c>
    </row>
    <row r="104" spans="1:27" x14ac:dyDescent="0.25">
      <c r="A104" s="5" t="s">
        <v>131</v>
      </c>
      <c r="B104" s="6" t="s">
        <v>129</v>
      </c>
      <c r="C104" s="7">
        <v>2011</v>
      </c>
      <c r="D104" s="8">
        <v>0</v>
      </c>
      <c r="E104" s="8">
        <v>0</v>
      </c>
      <c r="F104" s="8">
        <v>0</v>
      </c>
      <c r="G104" s="8">
        <v>0</v>
      </c>
      <c r="H104" s="8">
        <v>0</v>
      </c>
      <c r="I104" s="8">
        <v>0</v>
      </c>
      <c r="J104" s="8">
        <v>0</v>
      </c>
      <c r="K104" s="8">
        <v>0</v>
      </c>
      <c r="L104" s="8">
        <v>11</v>
      </c>
      <c r="M104" s="8">
        <v>182</v>
      </c>
      <c r="N104" s="8">
        <f t="shared" si="1"/>
        <v>193</v>
      </c>
      <c r="O104" s="8">
        <f>VLOOKUP(A104,'[1]Pop Updated'!A103:P571,4,0)</f>
        <v>1346554</v>
      </c>
      <c r="P104" s="8">
        <f>VLOOKUP(A104,'[1]Pop Updated'!A103:P571,5,0)</f>
        <v>674569</v>
      </c>
      <c r="Q104" s="8">
        <f>VLOOKUP(A104,'[1]Pop Updated'!A103:P571,6,0)</f>
        <v>671985</v>
      </c>
      <c r="R104" s="8">
        <f>VLOOKUP(A104,'[1]Pop Updated'!A103:P571,7,0)</f>
        <v>87273.002000000008</v>
      </c>
      <c r="S104" s="8">
        <f>VLOOKUP(A104,'[1]Pop Updated'!A103:P571,8,0)</f>
        <v>163361.682</v>
      </c>
      <c r="T104" s="8">
        <f>VLOOKUP(A104,'[1]Pop Updated'!A103:P571,9,0)</f>
        <v>181829.71500000003</v>
      </c>
      <c r="U104" s="8">
        <f>VLOOKUP(A104,'[1]Pop Updated'!A103:P571,10,0)</f>
        <v>183269.86200000002</v>
      </c>
      <c r="V104" s="8">
        <f>VLOOKUP(A104,'[1]Pop Updated'!A103:P571,11,0)</f>
        <v>177677.43799999999</v>
      </c>
      <c r="W104" s="8">
        <f>VLOOKUP(A104,'[1]Pop Updated'!A103:P571,12,0)</f>
        <v>192700.54499999998</v>
      </c>
      <c r="X104" s="8">
        <f>VLOOKUP(A104,'[1]Pop Updated'!A103:P571,13,0)</f>
        <v>170625.44500000001</v>
      </c>
      <c r="Y104" s="8">
        <f>VLOOKUP(A104,'[1]Pop Updated'!A103:P571,14,0)</f>
        <v>97991.892000000007</v>
      </c>
      <c r="Z104" s="8">
        <f>VLOOKUP(A104,'[1]Pop Updated'!A103:P571,15,0)</f>
        <v>65051.874000000003</v>
      </c>
      <c r="AA104" s="8">
        <f>VLOOKUP(A104,'[1]Pop Updated'!A103:P571,16,0)</f>
        <v>28777.923999999999</v>
      </c>
    </row>
    <row r="105" spans="1:27" x14ac:dyDescent="0.25">
      <c r="A105" s="5" t="s">
        <v>132</v>
      </c>
      <c r="B105" s="6" t="s">
        <v>129</v>
      </c>
      <c r="C105" s="7">
        <v>2012</v>
      </c>
      <c r="D105" s="8">
        <v>0</v>
      </c>
      <c r="E105" s="8">
        <v>0</v>
      </c>
      <c r="F105" s="8">
        <v>0</v>
      </c>
      <c r="G105" s="8">
        <v>0</v>
      </c>
      <c r="H105" s="8">
        <v>0</v>
      </c>
      <c r="I105" s="8">
        <v>0</v>
      </c>
      <c r="J105" s="8">
        <v>0</v>
      </c>
      <c r="K105" s="8">
        <v>0</v>
      </c>
      <c r="L105" s="8">
        <v>31</v>
      </c>
      <c r="M105" s="8">
        <v>239</v>
      </c>
      <c r="N105" s="8">
        <f t="shared" si="1"/>
        <v>270</v>
      </c>
      <c r="O105" s="8">
        <f>VLOOKUP(A105,'[1]Pop Updated'!A104:P572,4,0)</f>
        <v>1362730</v>
      </c>
      <c r="P105" s="8">
        <f>VLOOKUP(A105,'[1]Pop Updated'!A104:P572,5,0)</f>
        <v>683498</v>
      </c>
      <c r="Q105" s="8">
        <f>VLOOKUP(A105,'[1]Pop Updated'!A104:P572,6,0)</f>
        <v>679232</v>
      </c>
      <c r="R105" s="8">
        <f>VLOOKUP(A105,'[1]Pop Updated'!A104:P572,7,0)</f>
        <v>88387.760999999999</v>
      </c>
      <c r="S105" s="8">
        <f>VLOOKUP(A105,'[1]Pop Updated'!A104:P572,8,0)</f>
        <v>163162.182</v>
      </c>
      <c r="T105" s="8">
        <f>VLOOKUP(A105,'[1]Pop Updated'!A104:P572,9,0)</f>
        <v>182441.715</v>
      </c>
      <c r="U105" s="8">
        <f>VLOOKUP(A105,'[1]Pop Updated'!A104:P572,10,0)</f>
        <v>188610.20899999997</v>
      </c>
      <c r="V105" s="8">
        <f>VLOOKUP(A105,'[1]Pop Updated'!A104:P572,11,0)</f>
        <v>176124.677</v>
      </c>
      <c r="W105" s="8">
        <f>VLOOKUP(A105,'[1]Pop Updated'!A104:P572,12,0)</f>
        <v>191607.36</v>
      </c>
      <c r="X105" s="8">
        <f>VLOOKUP(A105,'[1]Pop Updated'!A104:P572,13,0)</f>
        <v>174620.43299999999</v>
      </c>
      <c r="Y105" s="8">
        <f>VLOOKUP(A105,'[1]Pop Updated'!A104:P572,14,0)</f>
        <v>102127.91</v>
      </c>
      <c r="Z105" s="8">
        <f>VLOOKUP(A105,'[1]Pop Updated'!A104:P572,15,0)</f>
        <v>63200.142000000007</v>
      </c>
      <c r="AA105" s="8">
        <f>VLOOKUP(A105,'[1]Pop Updated'!A104:P572,16,0)</f>
        <v>31781.493000000002</v>
      </c>
    </row>
    <row r="106" spans="1:27" x14ac:dyDescent="0.25">
      <c r="A106" s="5" t="s">
        <v>133</v>
      </c>
      <c r="B106" s="6" t="s">
        <v>129</v>
      </c>
      <c r="C106" s="7">
        <v>2013</v>
      </c>
      <c r="D106" s="8">
        <v>0</v>
      </c>
      <c r="E106" s="8">
        <v>0</v>
      </c>
      <c r="F106" s="8">
        <v>0</v>
      </c>
      <c r="G106" s="8">
        <v>0</v>
      </c>
      <c r="H106" s="8">
        <v>0</v>
      </c>
      <c r="I106" s="8">
        <v>0</v>
      </c>
      <c r="J106" s="8">
        <v>0</v>
      </c>
      <c r="K106" s="8">
        <v>0</v>
      </c>
      <c r="L106" s="8">
        <v>67</v>
      </c>
      <c r="M106" s="8">
        <v>252</v>
      </c>
      <c r="N106" s="8">
        <f t="shared" si="1"/>
        <v>319</v>
      </c>
      <c r="O106" s="8">
        <f>VLOOKUP(A106,'[1]Pop Updated'!A105:P573,4,0)</f>
        <v>1376298</v>
      </c>
      <c r="P106" s="8">
        <f>VLOOKUP(A106,'[1]Pop Updated'!A105:P573,5,0)</f>
        <v>691426</v>
      </c>
      <c r="Q106" s="8">
        <f>VLOOKUP(A106,'[1]Pop Updated'!A105:P573,6,0)</f>
        <v>684872</v>
      </c>
      <c r="R106" s="8">
        <f>VLOOKUP(A106,'[1]Pop Updated'!A105:P573,7,0)</f>
        <v>88924.034</v>
      </c>
      <c r="S106" s="8">
        <f>VLOOKUP(A106,'[1]Pop Updated'!A105:P573,8,0)</f>
        <v>165870.53599999999</v>
      </c>
      <c r="T106" s="8">
        <f>VLOOKUP(A106,'[1]Pop Updated'!A105:P573,9,0)</f>
        <v>182628.31599999999</v>
      </c>
      <c r="U106" s="8">
        <f>VLOOKUP(A106,'[1]Pop Updated'!A105:P573,10,0)</f>
        <v>192634.27100000001</v>
      </c>
      <c r="V106" s="8">
        <f>VLOOKUP(A106,'[1]Pop Updated'!A105:P573,11,0)</f>
        <v>174196.14199999999</v>
      </c>
      <c r="W106" s="8">
        <f>VLOOKUP(A106,'[1]Pop Updated'!A105:P573,12,0)</f>
        <v>188485.302</v>
      </c>
      <c r="X106" s="8">
        <f>VLOOKUP(A106,'[1]Pop Updated'!A105:P573,13,0)</f>
        <v>177111.15399999998</v>
      </c>
      <c r="Y106" s="8">
        <f>VLOOKUP(A106,'[1]Pop Updated'!A105:P573,14,0)</f>
        <v>106876.09300000001</v>
      </c>
      <c r="Z106" s="8">
        <f>VLOOKUP(A106,'[1]Pop Updated'!A105:P573,15,0)</f>
        <v>62754.051000000007</v>
      </c>
      <c r="AA106" s="8">
        <f>VLOOKUP(A106,'[1]Pop Updated'!A105:P573,16,0)</f>
        <v>32578.109</v>
      </c>
    </row>
    <row r="107" spans="1:27" x14ac:dyDescent="0.25">
      <c r="A107" s="5" t="s">
        <v>134</v>
      </c>
      <c r="B107" s="6" t="s">
        <v>129</v>
      </c>
      <c r="C107" s="7">
        <v>2014</v>
      </c>
      <c r="D107" s="8">
        <v>0</v>
      </c>
      <c r="E107" s="8">
        <v>0</v>
      </c>
      <c r="F107" s="8">
        <v>0</v>
      </c>
      <c r="G107" s="8">
        <v>0</v>
      </c>
      <c r="H107" s="8">
        <v>0</v>
      </c>
      <c r="I107" s="8">
        <v>0</v>
      </c>
      <c r="J107" s="8">
        <v>0</v>
      </c>
      <c r="K107" s="8">
        <v>0</v>
      </c>
      <c r="L107" s="8">
        <v>62</v>
      </c>
      <c r="M107" s="8">
        <v>224</v>
      </c>
      <c r="N107" s="8">
        <f t="shared" si="1"/>
        <v>286</v>
      </c>
      <c r="O107" s="8">
        <f>VLOOKUP(A107,'[1]Pop Updated'!A106:P574,4,0)</f>
        <v>1391072</v>
      </c>
      <c r="P107" s="8">
        <f>VLOOKUP(A107,'[1]Pop Updated'!A106:P574,5,0)</f>
        <v>699626</v>
      </c>
      <c r="Q107" s="8">
        <f>VLOOKUP(A107,'[1]Pop Updated'!A106:P574,6,0)</f>
        <v>691446</v>
      </c>
      <c r="R107" s="8">
        <f>VLOOKUP(A107,'[1]Pop Updated'!A106:P574,7,0)</f>
        <v>89518.225999999995</v>
      </c>
      <c r="S107" s="8">
        <f>VLOOKUP(A107,'[1]Pop Updated'!A106:P574,8,0)</f>
        <v>168002.12400000001</v>
      </c>
      <c r="T107" s="8">
        <f>VLOOKUP(A107,'[1]Pop Updated'!A106:P574,9,0)</f>
        <v>186077.82</v>
      </c>
      <c r="U107" s="8">
        <f>VLOOKUP(A107,'[1]Pop Updated'!A106:P574,10,0)</f>
        <v>199121.4</v>
      </c>
      <c r="V107" s="8">
        <f>VLOOKUP(A107,'[1]Pop Updated'!A106:P574,11,0)</f>
        <v>174280.28600000002</v>
      </c>
      <c r="W107" s="8">
        <f>VLOOKUP(A107,'[1]Pop Updated'!A106:P574,12,0)</f>
        <v>184341.89500000002</v>
      </c>
      <c r="X107" s="8">
        <f>VLOOKUP(A107,'[1]Pop Updated'!A106:P574,13,0)</f>
        <v>177204.234</v>
      </c>
      <c r="Y107" s="8">
        <f>VLOOKUP(A107,'[1]Pop Updated'!A106:P574,14,0)</f>
        <v>112912.48300000001</v>
      </c>
      <c r="Z107" s="8">
        <f>VLOOKUP(A107,'[1]Pop Updated'!A106:P574,15,0)</f>
        <v>64472.091999999997</v>
      </c>
      <c r="AA107" s="8">
        <f>VLOOKUP(A107,'[1]Pop Updated'!A106:P574,16,0)</f>
        <v>35489.49</v>
      </c>
    </row>
    <row r="108" spans="1:27" x14ac:dyDescent="0.25">
      <c r="A108" s="5" t="s">
        <v>135</v>
      </c>
      <c r="B108" s="6" t="s">
        <v>129</v>
      </c>
      <c r="C108" s="7">
        <v>2015</v>
      </c>
      <c r="D108" s="8">
        <v>0</v>
      </c>
      <c r="E108" s="8">
        <v>0</v>
      </c>
      <c r="F108" s="8">
        <v>0</v>
      </c>
      <c r="G108" s="8">
        <v>0</v>
      </c>
      <c r="H108" s="8">
        <v>0</v>
      </c>
      <c r="I108" s="8">
        <v>0</v>
      </c>
      <c r="J108" s="8">
        <v>0</v>
      </c>
      <c r="K108" s="8">
        <v>0</v>
      </c>
      <c r="L108" s="8">
        <v>79</v>
      </c>
      <c r="M108" s="8">
        <v>326</v>
      </c>
      <c r="N108" s="8">
        <f t="shared" si="1"/>
        <v>405</v>
      </c>
      <c r="O108" s="8">
        <f>VLOOKUP(A108,'[1]Pop Updated'!A107:P575,4,0)</f>
        <v>1406214</v>
      </c>
      <c r="P108" s="8">
        <f>VLOOKUP(A108,'[1]Pop Updated'!A107:P575,5,0)</f>
        <v>709829</v>
      </c>
      <c r="Q108" s="8">
        <f>VLOOKUP(A108,'[1]Pop Updated'!A107:P575,6,0)</f>
        <v>696385</v>
      </c>
      <c r="R108" s="8">
        <f>VLOOKUP(A108,'[1]Pop Updated'!A107:P575,7,0)</f>
        <v>91491.915999999997</v>
      </c>
      <c r="S108" s="8">
        <f>VLOOKUP(A108,'[1]Pop Updated'!A107:P575,8,0)</f>
        <v>168365.158</v>
      </c>
      <c r="T108" s="8">
        <f>VLOOKUP(A108,'[1]Pop Updated'!A107:P575,9,0)</f>
        <v>184446.451</v>
      </c>
      <c r="U108" s="8">
        <f>VLOOKUP(A108,'[1]Pop Updated'!A107:P575,10,0)</f>
        <v>204911.745</v>
      </c>
      <c r="V108" s="8">
        <f>VLOOKUP(A108,'[1]Pop Updated'!A107:P575,11,0)</f>
        <v>175432.212</v>
      </c>
      <c r="W108" s="8">
        <f>VLOOKUP(A108,'[1]Pop Updated'!A107:P575,12,0)</f>
        <v>181558.927</v>
      </c>
      <c r="X108" s="8">
        <f>VLOOKUP(A108,'[1]Pop Updated'!A107:P575,13,0)</f>
        <v>179121.21400000001</v>
      </c>
      <c r="Y108" s="8">
        <f>VLOOKUP(A108,'[1]Pop Updated'!A107:P575,14,0)</f>
        <v>119782.58900000001</v>
      </c>
      <c r="Z108" s="8">
        <f>VLOOKUP(A108,'[1]Pop Updated'!A107:P575,15,0)</f>
        <v>63347.563999999998</v>
      </c>
      <c r="AA108" s="8">
        <f>VLOOKUP(A108,'[1]Pop Updated'!A107:P575,16,0)</f>
        <v>36780.498999999996</v>
      </c>
    </row>
    <row r="109" spans="1:27" x14ac:dyDescent="0.25">
      <c r="A109" s="5" t="s">
        <v>136</v>
      </c>
      <c r="B109" s="6" t="s">
        <v>129</v>
      </c>
      <c r="C109" s="7">
        <v>2016</v>
      </c>
      <c r="D109" s="8">
        <v>0</v>
      </c>
      <c r="E109" s="8">
        <v>0</v>
      </c>
      <c r="F109" s="8">
        <v>0</v>
      </c>
      <c r="G109" s="8">
        <v>0</v>
      </c>
      <c r="H109" s="8">
        <v>0</v>
      </c>
      <c r="I109" s="8">
        <v>0</v>
      </c>
      <c r="J109" s="8">
        <v>0</v>
      </c>
      <c r="K109" s="8">
        <v>0</v>
      </c>
      <c r="L109" s="8">
        <v>45</v>
      </c>
      <c r="M109" s="8">
        <v>303</v>
      </c>
      <c r="N109" s="8">
        <f t="shared" si="1"/>
        <v>348</v>
      </c>
      <c r="O109" s="8">
        <f>VLOOKUP(A109,'[1]Pop Updated'!A108:P576,4,0)</f>
        <v>1413673</v>
      </c>
      <c r="P109" s="8">
        <f>VLOOKUP(A109,'[1]Pop Updated'!A108:P576,5,0)</f>
        <v>709870</v>
      </c>
      <c r="Q109" s="8">
        <f>VLOOKUP(A109,'[1]Pop Updated'!A108:P576,6,0)</f>
        <v>703803</v>
      </c>
      <c r="R109" s="8">
        <f>VLOOKUP(A109,'[1]Pop Updated'!A108:P576,7,0)</f>
        <v>92158.558000000005</v>
      </c>
      <c r="S109" s="8">
        <f>VLOOKUP(A109,'[1]Pop Updated'!A108:P576,8,0)</f>
        <v>167987.815</v>
      </c>
      <c r="T109" s="8">
        <f>VLOOKUP(A109,'[1]Pop Updated'!A108:P576,9,0)</f>
        <v>180209.18800000002</v>
      </c>
      <c r="U109" s="8">
        <f>VLOOKUP(A109,'[1]Pop Updated'!A108:P576,10,0)</f>
        <v>203187.95699999999</v>
      </c>
      <c r="V109" s="8">
        <f>VLOOKUP(A109,'[1]Pop Updated'!A108:P576,11,0)</f>
        <v>176254.22399999999</v>
      </c>
      <c r="W109" s="8">
        <f>VLOOKUP(A109,'[1]Pop Updated'!A108:P576,12,0)</f>
        <v>181785.24800000002</v>
      </c>
      <c r="X109" s="8">
        <f>VLOOKUP(A109,'[1]Pop Updated'!A108:P576,13,0)</f>
        <v>184036.68400000001</v>
      </c>
      <c r="Y109" s="8">
        <f>VLOOKUP(A109,'[1]Pop Updated'!A108:P576,14,0)</f>
        <v>126288.821</v>
      </c>
      <c r="Z109" s="8">
        <f>VLOOKUP(A109,'[1]Pop Updated'!A108:P576,15,0)</f>
        <v>63877.96699999999</v>
      </c>
      <c r="AA109" s="8">
        <f>VLOOKUP(A109,'[1]Pop Updated'!A108:P576,16,0)</f>
        <v>37988.300000000003</v>
      </c>
    </row>
    <row r="110" spans="1:27" x14ac:dyDescent="0.25">
      <c r="A110" s="5" t="s">
        <v>137</v>
      </c>
      <c r="B110" s="6" t="s">
        <v>129</v>
      </c>
      <c r="C110" s="7">
        <v>2017</v>
      </c>
      <c r="D110" s="8">
        <v>0</v>
      </c>
      <c r="E110" s="8">
        <v>0</v>
      </c>
      <c r="F110" s="8">
        <v>0</v>
      </c>
      <c r="G110" s="8">
        <v>0</v>
      </c>
      <c r="H110" s="8">
        <v>0</v>
      </c>
      <c r="I110" s="8">
        <v>0</v>
      </c>
      <c r="J110" s="8">
        <v>0</v>
      </c>
      <c r="K110" s="8">
        <v>0</v>
      </c>
      <c r="L110" s="8">
        <v>76</v>
      </c>
      <c r="M110" s="8">
        <v>382</v>
      </c>
      <c r="N110" s="8">
        <f t="shared" si="1"/>
        <v>458</v>
      </c>
      <c r="O110" s="8">
        <f>VLOOKUP(A110,'[1]Pop Updated'!A109:P577,4,0)</f>
        <v>1421732</v>
      </c>
      <c r="P110" s="8">
        <f>VLOOKUP(A110,'[1]Pop Updated'!A109:P577,5,0)</f>
        <v>714020</v>
      </c>
      <c r="Q110" s="8">
        <f>VLOOKUP(A110,'[1]Pop Updated'!A109:P577,6,0)</f>
        <v>707712</v>
      </c>
      <c r="R110" s="8">
        <f>VLOOKUP(A110,'[1]Pop Updated'!A109:P577,7,0)</f>
        <v>91417</v>
      </c>
      <c r="S110" s="8">
        <f>VLOOKUP(A110,'[1]Pop Updated'!A109:P577,8,0)</f>
        <v>168645</v>
      </c>
      <c r="T110" s="8">
        <f>VLOOKUP(A110,'[1]Pop Updated'!A109:P577,9,0)</f>
        <v>177286</v>
      </c>
      <c r="U110" s="8">
        <f>VLOOKUP(A110,'[1]Pop Updated'!A109:P577,10,0)</f>
        <v>205405</v>
      </c>
      <c r="V110" s="8">
        <f>VLOOKUP(A110,'[1]Pop Updated'!A109:P577,11,0)</f>
        <v>177415</v>
      </c>
      <c r="W110" s="8">
        <f>VLOOKUP(A110,'[1]Pop Updated'!A109:P577,12,0)</f>
        <v>179768</v>
      </c>
      <c r="X110" s="8">
        <f>VLOOKUP(A110,'[1]Pop Updated'!A109:P577,13,0)</f>
        <v>183652</v>
      </c>
      <c r="Y110" s="8">
        <f>VLOOKUP(A110,'[1]Pop Updated'!A109:P577,14,0)</f>
        <v>133689</v>
      </c>
      <c r="Z110" s="8">
        <f>VLOOKUP(A110,'[1]Pop Updated'!A109:P577,15,0)</f>
        <v>66602</v>
      </c>
      <c r="AA110" s="8">
        <f>VLOOKUP(A110,'[1]Pop Updated'!A109:P577,16,0)</f>
        <v>37853</v>
      </c>
    </row>
    <row r="111" spans="1:27" x14ac:dyDescent="0.25">
      <c r="A111" s="5" t="s">
        <v>138</v>
      </c>
      <c r="B111" s="6" t="s">
        <v>139</v>
      </c>
      <c r="C111" s="7">
        <v>2009</v>
      </c>
      <c r="D111" s="8">
        <v>0</v>
      </c>
      <c r="E111" s="8">
        <v>0</v>
      </c>
      <c r="F111" s="8">
        <v>0</v>
      </c>
      <c r="G111" s="8">
        <v>0</v>
      </c>
      <c r="H111" s="8">
        <v>0</v>
      </c>
      <c r="I111" s="8">
        <v>0</v>
      </c>
      <c r="J111" s="8">
        <v>0</v>
      </c>
      <c r="K111" s="8">
        <v>0</v>
      </c>
      <c r="L111" s="8">
        <v>0</v>
      </c>
      <c r="M111" s="8">
        <v>10</v>
      </c>
      <c r="N111" s="8">
        <f t="shared" si="1"/>
        <v>10</v>
      </c>
      <c r="O111" s="8">
        <f>VLOOKUP(A111,'[1]Pop Updated'!A110:P578,4,0)</f>
        <v>1498101</v>
      </c>
      <c r="P111" s="8">
        <f>VLOOKUP(A111,'[1]Pop Updated'!A110:P578,5,0)</f>
        <v>751745</v>
      </c>
      <c r="Q111" s="8">
        <f>VLOOKUP(A111,'[1]Pop Updated'!A110:P578,6,0)</f>
        <v>746356</v>
      </c>
      <c r="R111" s="8">
        <f>VLOOKUP(A111,'[1]Pop Updated'!A110:P578,7,0)</f>
        <v>118760.61000000002</v>
      </c>
      <c r="S111" s="8">
        <f>VLOOKUP(A111,'[1]Pop Updated'!A110:P578,8,0)</f>
        <v>220896.011</v>
      </c>
      <c r="T111" s="8">
        <f>VLOOKUP(A111,'[1]Pop Updated'!A110:P578,9,0)</f>
        <v>227909.16899999999</v>
      </c>
      <c r="U111" s="8">
        <f>VLOOKUP(A111,'[1]Pop Updated'!A110:P578,10,0)</f>
        <v>199464.777</v>
      </c>
      <c r="V111" s="8">
        <f>VLOOKUP(A111,'[1]Pop Updated'!A110:P578,11,0)</f>
        <v>191812.43</v>
      </c>
      <c r="W111" s="8">
        <f>VLOOKUP(A111,'[1]Pop Updated'!A110:P578,12,0)</f>
        <v>203232.603</v>
      </c>
      <c r="X111" s="8">
        <f>VLOOKUP(A111,'[1]Pop Updated'!A110:P578,13,0)</f>
        <v>159866.851</v>
      </c>
      <c r="Y111" s="8">
        <f>VLOOKUP(A111,'[1]Pop Updated'!A110:P578,14,0)</f>
        <v>94100.930999999997</v>
      </c>
      <c r="Z111" s="8">
        <f>VLOOKUP(A111,'[1]Pop Updated'!A110:P578,15,0)</f>
        <v>58708.121999999996</v>
      </c>
      <c r="AA111" s="8">
        <f>VLOOKUP(A111,'[1]Pop Updated'!A110:P578,16,0)</f>
        <v>23731.290999999997</v>
      </c>
    </row>
    <row r="112" spans="1:27" x14ac:dyDescent="0.25">
      <c r="A112" s="5" t="s">
        <v>140</v>
      </c>
      <c r="B112" s="6" t="s">
        <v>139</v>
      </c>
      <c r="C112" s="7">
        <v>2010</v>
      </c>
      <c r="D112" s="8">
        <v>0</v>
      </c>
      <c r="E112" s="8">
        <v>0</v>
      </c>
      <c r="F112" s="8">
        <v>0</v>
      </c>
      <c r="G112" s="8">
        <v>0</v>
      </c>
      <c r="H112" s="8">
        <v>0</v>
      </c>
      <c r="I112" s="8">
        <v>0</v>
      </c>
      <c r="J112" s="8">
        <v>0</v>
      </c>
      <c r="K112" s="8">
        <v>0</v>
      </c>
      <c r="L112" s="8">
        <v>10</v>
      </c>
      <c r="M112" s="8">
        <v>68</v>
      </c>
      <c r="N112" s="8">
        <f t="shared" si="1"/>
        <v>78</v>
      </c>
      <c r="O112" s="8">
        <f>VLOOKUP(A112,'[1]Pop Updated'!A111:P579,4,0)</f>
        <v>1535086</v>
      </c>
      <c r="P112" s="8">
        <f>VLOOKUP(A112,'[1]Pop Updated'!A111:P579,5,0)</f>
        <v>768118</v>
      </c>
      <c r="Q112" s="8">
        <f>VLOOKUP(A112,'[1]Pop Updated'!A111:P579,6,0)</f>
        <v>766968</v>
      </c>
      <c r="R112" s="8">
        <f>VLOOKUP(A112,'[1]Pop Updated'!A111:P579,7,0)</f>
        <v>119524.94499999998</v>
      </c>
      <c r="S112" s="8">
        <f>VLOOKUP(A112,'[1]Pop Updated'!A111:P579,8,0)</f>
        <v>231517.071</v>
      </c>
      <c r="T112" s="8">
        <f>VLOOKUP(A112,'[1]Pop Updated'!A111:P579,9,0)</f>
        <v>224908.00599999999</v>
      </c>
      <c r="U112" s="8">
        <f>VLOOKUP(A112,'[1]Pop Updated'!A111:P579,10,0)</f>
        <v>202326.26300000004</v>
      </c>
      <c r="V112" s="8">
        <f>VLOOKUP(A112,'[1]Pop Updated'!A111:P579,11,0)</f>
        <v>194189.31599999999</v>
      </c>
      <c r="W112" s="8">
        <f>VLOOKUP(A112,'[1]Pop Updated'!A111:P579,12,0)</f>
        <v>209128.40900000004</v>
      </c>
      <c r="X112" s="8">
        <f>VLOOKUP(A112,'[1]Pop Updated'!A111:P579,13,0)</f>
        <v>169778.25599999999</v>
      </c>
      <c r="Y112" s="8">
        <f>VLOOKUP(A112,'[1]Pop Updated'!A111:P579,14,0)</f>
        <v>100706.375</v>
      </c>
      <c r="Z112" s="8">
        <f>VLOOKUP(A112,'[1]Pop Updated'!A111:P579,15,0)</f>
        <v>58472.377999999997</v>
      </c>
      <c r="AA112" s="8">
        <f>VLOOKUP(A112,'[1]Pop Updated'!A111:P579,16,0)</f>
        <v>23979.518</v>
      </c>
    </row>
    <row r="113" spans="1:27" x14ac:dyDescent="0.25">
      <c r="A113" s="5" t="s">
        <v>141</v>
      </c>
      <c r="B113" s="6" t="s">
        <v>139</v>
      </c>
      <c r="C113" s="7">
        <v>2011</v>
      </c>
      <c r="D113" s="8">
        <v>0</v>
      </c>
      <c r="E113" s="8">
        <v>0</v>
      </c>
      <c r="F113" s="8">
        <v>0</v>
      </c>
      <c r="G113" s="8">
        <v>0</v>
      </c>
      <c r="H113" s="8">
        <v>0</v>
      </c>
      <c r="I113" s="8">
        <v>0</v>
      </c>
      <c r="J113" s="8">
        <v>0</v>
      </c>
      <c r="K113" s="8">
        <v>0</v>
      </c>
      <c r="L113" s="8">
        <v>0</v>
      </c>
      <c r="M113" s="8">
        <v>61</v>
      </c>
      <c r="N113" s="8">
        <f t="shared" si="1"/>
        <v>61</v>
      </c>
      <c r="O113" s="8">
        <f>VLOOKUP(A113,'[1]Pop Updated'!A112:P580,4,0)</f>
        <v>1587086</v>
      </c>
      <c r="P113" s="8">
        <f>VLOOKUP(A113,'[1]Pop Updated'!A112:P580,5,0)</f>
        <v>795126</v>
      </c>
      <c r="Q113" s="8">
        <f>VLOOKUP(A113,'[1]Pop Updated'!A112:P580,6,0)</f>
        <v>791960</v>
      </c>
      <c r="R113" s="8">
        <f>VLOOKUP(A113,'[1]Pop Updated'!A112:P580,7,0)</f>
        <v>121450.36800000003</v>
      </c>
      <c r="S113" s="8">
        <f>VLOOKUP(A113,'[1]Pop Updated'!A112:P580,8,0)</f>
        <v>238213.03</v>
      </c>
      <c r="T113" s="8">
        <f>VLOOKUP(A113,'[1]Pop Updated'!A112:P580,9,0)</f>
        <v>229197.726</v>
      </c>
      <c r="U113" s="8">
        <f>VLOOKUP(A113,'[1]Pop Updated'!A112:P580,10,0)</f>
        <v>209056.80600000001</v>
      </c>
      <c r="V113" s="8">
        <f>VLOOKUP(A113,'[1]Pop Updated'!A112:P580,11,0)</f>
        <v>196419.45399999997</v>
      </c>
      <c r="W113" s="8">
        <f>VLOOKUP(A113,'[1]Pop Updated'!A112:P580,12,0)</f>
        <v>213641.52899999998</v>
      </c>
      <c r="X113" s="8">
        <f>VLOOKUP(A113,'[1]Pop Updated'!A112:P580,13,0)</f>
        <v>180963.609</v>
      </c>
      <c r="Y113" s="8">
        <f>VLOOKUP(A113,'[1]Pop Updated'!A112:P580,14,0)</f>
        <v>109783.45600000001</v>
      </c>
      <c r="Z113" s="8">
        <f>VLOOKUP(A113,'[1]Pop Updated'!A112:P580,15,0)</f>
        <v>62874.728000000003</v>
      </c>
      <c r="AA113" s="8">
        <f>VLOOKUP(A113,'[1]Pop Updated'!A112:P580,16,0)</f>
        <v>25403.285</v>
      </c>
    </row>
    <row r="114" spans="1:27" x14ac:dyDescent="0.25">
      <c r="A114" s="5" t="s">
        <v>142</v>
      </c>
      <c r="B114" s="6" t="s">
        <v>139</v>
      </c>
      <c r="C114" s="7">
        <v>2012</v>
      </c>
      <c r="D114" s="8">
        <v>0</v>
      </c>
      <c r="E114" s="8">
        <v>0</v>
      </c>
      <c r="F114" s="8">
        <v>0</v>
      </c>
      <c r="G114" s="8">
        <v>0</v>
      </c>
      <c r="H114" s="8">
        <v>0</v>
      </c>
      <c r="I114" s="8">
        <v>0</v>
      </c>
      <c r="J114" s="8">
        <v>0</v>
      </c>
      <c r="K114" s="8">
        <v>0</v>
      </c>
      <c r="L114" s="8">
        <v>0</v>
      </c>
      <c r="M114" s="8">
        <v>46</v>
      </c>
      <c r="N114" s="8">
        <f t="shared" si="1"/>
        <v>46</v>
      </c>
      <c r="O114" s="8">
        <f>VLOOKUP(A114,'[1]Pop Updated'!A113:P581,4,0)</f>
        <v>1570747</v>
      </c>
      <c r="P114" s="8">
        <f>VLOOKUP(A114,'[1]Pop Updated'!A113:P581,5,0)</f>
        <v>787048</v>
      </c>
      <c r="Q114" s="8">
        <f>VLOOKUP(A114,'[1]Pop Updated'!A113:P581,6,0)</f>
        <v>783699</v>
      </c>
      <c r="R114" s="8">
        <f>VLOOKUP(A114,'[1]Pop Updated'!A113:P581,7,0)</f>
        <v>119971.78</v>
      </c>
      <c r="S114" s="8">
        <f>VLOOKUP(A114,'[1]Pop Updated'!A113:P581,8,0)</f>
        <v>236973.13399999999</v>
      </c>
      <c r="T114" s="8">
        <f>VLOOKUP(A114,'[1]Pop Updated'!A113:P581,9,0)</f>
        <v>227110.834</v>
      </c>
      <c r="U114" s="8">
        <f>VLOOKUP(A114,'[1]Pop Updated'!A113:P581,10,0)</f>
        <v>208567.74200000003</v>
      </c>
      <c r="V114" s="8">
        <f>VLOOKUP(A114,'[1]Pop Updated'!A113:P581,11,0)</f>
        <v>192581.84100000001</v>
      </c>
      <c r="W114" s="8">
        <f>VLOOKUP(A114,'[1]Pop Updated'!A113:P581,12,0)</f>
        <v>207517.12000000002</v>
      </c>
      <c r="X114" s="8">
        <f>VLOOKUP(A114,'[1]Pop Updated'!A113:P581,13,0)</f>
        <v>181335.54700000002</v>
      </c>
      <c r="Y114" s="8">
        <f>VLOOKUP(A114,'[1]Pop Updated'!A113:P581,14,0)</f>
        <v>111777.64799999999</v>
      </c>
      <c r="Z114" s="8">
        <f>VLOOKUP(A114,'[1]Pop Updated'!A113:P581,15,0)</f>
        <v>61361.459999999992</v>
      </c>
      <c r="AA114" s="8">
        <f>VLOOKUP(A114,'[1]Pop Updated'!A113:P581,16,0)</f>
        <v>24736.278000000002</v>
      </c>
    </row>
    <row r="115" spans="1:27" x14ac:dyDescent="0.25">
      <c r="A115" s="5" t="s">
        <v>143</v>
      </c>
      <c r="B115" s="6" t="s">
        <v>139</v>
      </c>
      <c r="C115" s="7">
        <v>2013</v>
      </c>
      <c r="D115" s="8">
        <v>0</v>
      </c>
      <c r="E115" s="8">
        <v>0</v>
      </c>
      <c r="F115" s="8">
        <v>0</v>
      </c>
      <c r="G115" s="8">
        <v>0</v>
      </c>
      <c r="H115" s="8">
        <v>0</v>
      </c>
      <c r="I115" s="8">
        <v>0</v>
      </c>
      <c r="J115" s="8">
        <v>0</v>
      </c>
      <c r="K115" s="8">
        <v>0</v>
      </c>
      <c r="L115" s="8">
        <v>12</v>
      </c>
      <c r="M115" s="8">
        <v>94</v>
      </c>
      <c r="N115" s="8">
        <f t="shared" si="1"/>
        <v>106</v>
      </c>
      <c r="O115" s="8">
        <f>VLOOKUP(A115,'[1]Pop Updated'!A114:P582,4,0)</f>
        <v>1704449</v>
      </c>
      <c r="P115" s="8">
        <f>VLOOKUP(A115,'[1]Pop Updated'!A114:P582,5,0)</f>
        <v>853218</v>
      </c>
      <c r="Q115" s="8">
        <f>VLOOKUP(A115,'[1]Pop Updated'!A114:P582,6,0)</f>
        <v>851231</v>
      </c>
      <c r="R115" s="8">
        <f>VLOOKUP(A115,'[1]Pop Updated'!A114:P582,7,0)</f>
        <v>126635.63900000001</v>
      </c>
      <c r="S115" s="8">
        <f>VLOOKUP(A115,'[1]Pop Updated'!A114:P582,8,0)</f>
        <v>257873.815</v>
      </c>
      <c r="T115" s="8">
        <f>VLOOKUP(A115,'[1]Pop Updated'!A114:P582,9,0)</f>
        <v>240509.08999999997</v>
      </c>
      <c r="U115" s="8">
        <f>VLOOKUP(A115,'[1]Pop Updated'!A114:P582,10,0)</f>
        <v>224381.85200000001</v>
      </c>
      <c r="V115" s="8">
        <f>VLOOKUP(A115,'[1]Pop Updated'!A114:P582,11,0)</f>
        <v>208619.37299999996</v>
      </c>
      <c r="W115" s="8">
        <f>VLOOKUP(A115,'[1]Pop Updated'!A114:P582,12,0)</f>
        <v>221892.35399999999</v>
      </c>
      <c r="X115" s="8">
        <f>VLOOKUP(A115,'[1]Pop Updated'!A114:P582,13,0)</f>
        <v>202218.32200000004</v>
      </c>
      <c r="Y115" s="8">
        <f>VLOOKUP(A115,'[1]Pop Updated'!A114:P582,14,0)</f>
        <v>127454.47100000002</v>
      </c>
      <c r="Z115" s="8">
        <f>VLOOKUP(A115,'[1]Pop Updated'!A114:P582,15,0)</f>
        <v>67936.467999999993</v>
      </c>
      <c r="AA115" s="8">
        <f>VLOOKUP(A115,'[1]Pop Updated'!A114:P582,16,0)</f>
        <v>27286.062000000002</v>
      </c>
    </row>
    <row r="116" spans="1:27" x14ac:dyDescent="0.25">
      <c r="A116" s="5" t="s">
        <v>144</v>
      </c>
      <c r="B116" s="6" t="s">
        <v>139</v>
      </c>
      <c r="C116" s="7">
        <v>2014</v>
      </c>
      <c r="D116" s="8">
        <v>0</v>
      </c>
      <c r="E116" s="8">
        <v>0</v>
      </c>
      <c r="F116" s="8">
        <v>0</v>
      </c>
      <c r="G116" s="8">
        <v>0</v>
      </c>
      <c r="H116" s="8">
        <v>0</v>
      </c>
      <c r="I116" s="8">
        <v>0</v>
      </c>
      <c r="J116" s="8">
        <v>0</v>
      </c>
      <c r="K116" s="8">
        <v>0</v>
      </c>
      <c r="L116" s="8">
        <v>0</v>
      </c>
      <c r="M116" s="8">
        <v>56</v>
      </c>
      <c r="N116" s="8">
        <f t="shared" si="1"/>
        <v>56</v>
      </c>
      <c r="O116" s="8">
        <f>VLOOKUP(A116,'[1]Pop Updated'!A115:P583,4,0)</f>
        <v>1650525</v>
      </c>
      <c r="P116" s="8">
        <f>VLOOKUP(A116,'[1]Pop Updated'!A115:P583,5,0)</f>
        <v>828583</v>
      </c>
      <c r="Q116" s="8">
        <f>VLOOKUP(A116,'[1]Pop Updated'!A115:P583,6,0)</f>
        <v>821942</v>
      </c>
      <c r="R116" s="8">
        <f>VLOOKUP(A116,'[1]Pop Updated'!A115:P583,7,0)</f>
        <v>118000.12700000001</v>
      </c>
      <c r="S116" s="8">
        <f>VLOOKUP(A116,'[1]Pop Updated'!A115:P583,8,0)</f>
        <v>246015.89200000005</v>
      </c>
      <c r="T116" s="8">
        <f>VLOOKUP(A116,'[1]Pop Updated'!A115:P583,9,0)</f>
        <v>232542.245</v>
      </c>
      <c r="U116" s="8">
        <f>VLOOKUP(A116,'[1]Pop Updated'!A115:P583,10,0)</f>
        <v>219069.53399999999</v>
      </c>
      <c r="V116" s="8">
        <f>VLOOKUP(A116,'[1]Pop Updated'!A115:P583,11,0)</f>
        <v>202050.82200000001</v>
      </c>
      <c r="W116" s="8">
        <f>VLOOKUP(A116,'[1]Pop Updated'!A115:P583,12,0)</f>
        <v>210869.43400000001</v>
      </c>
      <c r="X116" s="8">
        <f>VLOOKUP(A116,'[1]Pop Updated'!A115:P583,13,0)</f>
        <v>198149.22500000003</v>
      </c>
      <c r="Y116" s="8">
        <f>VLOOKUP(A116,'[1]Pop Updated'!A115:P583,14,0)</f>
        <v>128949.448</v>
      </c>
      <c r="Z116" s="8">
        <f>VLOOKUP(A116,'[1]Pop Updated'!A115:P583,15,0)</f>
        <v>67509.632000000012</v>
      </c>
      <c r="AA116" s="8">
        <f>VLOOKUP(A116,'[1]Pop Updated'!A115:P583,16,0)</f>
        <v>26774.835000000003</v>
      </c>
    </row>
    <row r="117" spans="1:27" x14ac:dyDescent="0.25">
      <c r="A117" s="5" t="s">
        <v>145</v>
      </c>
      <c r="B117" s="6" t="s">
        <v>139</v>
      </c>
      <c r="C117" s="7">
        <v>2015</v>
      </c>
      <c r="D117" s="8">
        <v>0</v>
      </c>
      <c r="E117" s="8">
        <v>0</v>
      </c>
      <c r="F117" s="8">
        <v>0</v>
      </c>
      <c r="G117" s="8">
        <v>0</v>
      </c>
      <c r="H117" s="8">
        <v>0</v>
      </c>
      <c r="I117" s="8">
        <v>0</v>
      </c>
      <c r="J117" s="8">
        <v>0</v>
      </c>
      <c r="K117" s="8">
        <v>0</v>
      </c>
      <c r="L117" s="8">
        <v>13</v>
      </c>
      <c r="M117" s="8">
        <v>69</v>
      </c>
      <c r="N117" s="8">
        <f t="shared" si="1"/>
        <v>82</v>
      </c>
      <c r="O117" s="8">
        <f>VLOOKUP(A117,'[1]Pop Updated'!A116:P584,4,0)</f>
        <v>1705292</v>
      </c>
      <c r="P117" s="8">
        <f>VLOOKUP(A117,'[1]Pop Updated'!A116:P584,5,0)</f>
        <v>852724</v>
      </c>
      <c r="Q117" s="8">
        <f>VLOOKUP(A117,'[1]Pop Updated'!A116:P584,6,0)</f>
        <v>852568</v>
      </c>
      <c r="R117" s="8">
        <f>VLOOKUP(A117,'[1]Pop Updated'!A116:P584,7,0)</f>
        <v>118259.139</v>
      </c>
      <c r="S117" s="8">
        <f>VLOOKUP(A117,'[1]Pop Updated'!A116:P584,8,0)</f>
        <v>249937.36300000001</v>
      </c>
      <c r="T117" s="8">
        <f>VLOOKUP(A117,'[1]Pop Updated'!A116:P584,9,0)</f>
        <v>238658.64</v>
      </c>
      <c r="U117" s="8">
        <f>VLOOKUP(A117,'[1]Pop Updated'!A116:P584,10,0)</f>
        <v>225331.57900000003</v>
      </c>
      <c r="V117" s="8">
        <f>VLOOKUP(A117,'[1]Pop Updated'!A116:P584,11,0)</f>
        <v>211799.144</v>
      </c>
      <c r="W117" s="8">
        <f>VLOOKUP(A117,'[1]Pop Updated'!A116:P584,12,0)</f>
        <v>217510.709</v>
      </c>
      <c r="X117" s="8">
        <f>VLOOKUP(A117,'[1]Pop Updated'!A116:P584,13,0)</f>
        <v>207801.679</v>
      </c>
      <c r="Y117" s="8">
        <f>VLOOKUP(A117,'[1]Pop Updated'!A116:P584,14,0)</f>
        <v>136951.065</v>
      </c>
      <c r="Z117" s="8">
        <f>VLOOKUP(A117,'[1]Pop Updated'!A116:P584,15,0)</f>
        <v>70093.113000000012</v>
      </c>
      <c r="AA117" s="8">
        <f>VLOOKUP(A117,'[1]Pop Updated'!A116:P584,16,0)</f>
        <v>28387.567999999999</v>
      </c>
    </row>
    <row r="118" spans="1:27" x14ac:dyDescent="0.25">
      <c r="A118" s="5" t="s">
        <v>146</v>
      </c>
      <c r="B118" s="6" t="s">
        <v>139</v>
      </c>
      <c r="C118" s="7">
        <v>2016</v>
      </c>
      <c r="D118" s="8">
        <v>0</v>
      </c>
      <c r="E118" s="8">
        <v>0</v>
      </c>
      <c r="F118" s="8">
        <v>0</v>
      </c>
      <c r="G118" s="8">
        <v>0</v>
      </c>
      <c r="H118" s="8">
        <v>0</v>
      </c>
      <c r="I118" s="8">
        <v>0</v>
      </c>
      <c r="J118" s="8">
        <v>0</v>
      </c>
      <c r="K118" s="8">
        <v>0</v>
      </c>
      <c r="L118" s="8">
        <v>0</v>
      </c>
      <c r="M118" s="8">
        <v>42</v>
      </c>
      <c r="N118" s="8">
        <f t="shared" si="1"/>
        <v>42</v>
      </c>
      <c r="O118" s="8">
        <f>VLOOKUP(A118,'[1]Pop Updated'!A117:P585,4,0)</f>
        <v>1554682</v>
      </c>
      <c r="P118" s="8">
        <f>VLOOKUP(A118,'[1]Pop Updated'!A117:P585,5,0)</f>
        <v>778567</v>
      </c>
      <c r="Q118" s="8">
        <f>VLOOKUP(A118,'[1]Pop Updated'!A117:P585,6,0)</f>
        <v>776115</v>
      </c>
      <c r="R118" s="8">
        <f>VLOOKUP(A118,'[1]Pop Updated'!A117:P585,7,0)</f>
        <v>107824.398</v>
      </c>
      <c r="S118" s="8">
        <f>VLOOKUP(A118,'[1]Pop Updated'!A117:P585,8,0)</f>
        <v>232667.24399999998</v>
      </c>
      <c r="T118" s="8">
        <f>VLOOKUP(A118,'[1]Pop Updated'!A117:P585,9,0)</f>
        <v>217072.69400000002</v>
      </c>
      <c r="U118" s="8">
        <f>VLOOKUP(A118,'[1]Pop Updated'!A117:P585,10,0)</f>
        <v>204428.49</v>
      </c>
      <c r="V118" s="8">
        <f>VLOOKUP(A118,'[1]Pop Updated'!A117:P585,11,0)</f>
        <v>190891.83900000001</v>
      </c>
      <c r="W118" s="8">
        <f>VLOOKUP(A118,'[1]Pop Updated'!A117:P585,12,0)</f>
        <v>190171.68700000001</v>
      </c>
      <c r="X118" s="8">
        <f>VLOOKUP(A118,'[1]Pop Updated'!A117:P585,13,0)</f>
        <v>188818.25799999997</v>
      </c>
      <c r="Y118" s="8">
        <f>VLOOKUP(A118,'[1]Pop Updated'!A117:P585,14,0)</f>
        <v>131599.65100000001</v>
      </c>
      <c r="Z118" s="8">
        <f>VLOOKUP(A118,'[1]Pop Updated'!A117:P585,15,0)</f>
        <v>64682.336999999992</v>
      </c>
      <c r="AA118" s="8">
        <f>VLOOKUP(A118,'[1]Pop Updated'!A117:P585,16,0)</f>
        <v>25437.777000000002</v>
      </c>
    </row>
    <row r="119" spans="1:27" x14ac:dyDescent="0.25">
      <c r="A119" s="5" t="s">
        <v>147</v>
      </c>
      <c r="B119" s="6" t="s">
        <v>139</v>
      </c>
      <c r="C119" s="7">
        <v>2017</v>
      </c>
      <c r="D119" s="8">
        <v>0</v>
      </c>
      <c r="E119" s="8">
        <v>0</v>
      </c>
      <c r="F119" s="8">
        <v>0</v>
      </c>
      <c r="G119" s="8">
        <v>0</v>
      </c>
      <c r="H119" s="8">
        <v>0</v>
      </c>
      <c r="I119" s="8">
        <v>0</v>
      </c>
      <c r="J119" s="8">
        <v>0</v>
      </c>
      <c r="K119" s="8">
        <v>0</v>
      </c>
      <c r="L119" s="8">
        <v>26</v>
      </c>
      <c r="M119" s="8">
        <v>79</v>
      </c>
      <c r="N119" s="8">
        <f t="shared" si="1"/>
        <v>105</v>
      </c>
      <c r="O119" s="8">
        <f>VLOOKUP(A119,'[1]Pop Updated'!A118:P586,4,0)</f>
        <v>1576319</v>
      </c>
      <c r="P119" s="8">
        <f>VLOOKUP(A119,'[1]Pop Updated'!A118:P586,5,0)</f>
        <v>790918</v>
      </c>
      <c r="Q119" s="8">
        <f>VLOOKUP(A119,'[1]Pop Updated'!A118:P586,6,0)</f>
        <v>785401</v>
      </c>
      <c r="R119" s="8">
        <f>VLOOKUP(A119,'[1]Pop Updated'!A118:P586,7,0)</f>
        <v>105307</v>
      </c>
      <c r="S119" s="8">
        <f>VLOOKUP(A119,'[1]Pop Updated'!A118:P586,8,0)</f>
        <v>231853</v>
      </c>
      <c r="T119" s="8">
        <f>VLOOKUP(A119,'[1]Pop Updated'!A118:P586,9,0)</f>
        <v>213523</v>
      </c>
      <c r="U119" s="8">
        <f>VLOOKUP(A119,'[1]Pop Updated'!A118:P586,10,0)</f>
        <v>206868</v>
      </c>
      <c r="V119" s="8">
        <f>VLOOKUP(A119,'[1]Pop Updated'!A118:P586,11,0)</f>
        <v>196246</v>
      </c>
      <c r="W119" s="8">
        <f>VLOOKUP(A119,'[1]Pop Updated'!A118:P586,12,0)</f>
        <v>193162</v>
      </c>
      <c r="X119" s="8">
        <f>VLOOKUP(A119,'[1]Pop Updated'!A118:P586,13,0)</f>
        <v>194898</v>
      </c>
      <c r="Y119" s="8">
        <f>VLOOKUP(A119,'[1]Pop Updated'!A118:P586,14,0)</f>
        <v>140110</v>
      </c>
      <c r="Z119" s="8">
        <f>VLOOKUP(A119,'[1]Pop Updated'!A118:P586,15,0)</f>
        <v>67751</v>
      </c>
      <c r="AA119" s="8">
        <f>VLOOKUP(A119,'[1]Pop Updated'!A118:P586,16,0)</f>
        <v>26601</v>
      </c>
    </row>
    <row r="120" spans="1:27" x14ac:dyDescent="0.25">
      <c r="A120" s="5" t="s">
        <v>148</v>
      </c>
      <c r="B120" s="6" t="s">
        <v>149</v>
      </c>
      <c r="C120" s="7">
        <v>2009</v>
      </c>
      <c r="D120" s="8">
        <v>0</v>
      </c>
      <c r="E120" s="8">
        <v>0</v>
      </c>
      <c r="F120" s="8">
        <v>0</v>
      </c>
      <c r="G120" s="8">
        <v>0</v>
      </c>
      <c r="H120" s="8">
        <v>22</v>
      </c>
      <c r="I120" s="8">
        <v>67</v>
      </c>
      <c r="J120" s="8">
        <v>173</v>
      </c>
      <c r="K120" s="8">
        <v>263</v>
      </c>
      <c r="L120" s="8">
        <v>589</v>
      </c>
      <c r="M120" s="8">
        <v>1154</v>
      </c>
      <c r="N120" s="8">
        <f t="shared" si="1"/>
        <v>2268</v>
      </c>
      <c r="O120" s="8">
        <f>VLOOKUP(A120,'[1]Pop Updated'!A119:P587,4,0)</f>
        <v>12892496</v>
      </c>
      <c r="P120" s="8">
        <f>VLOOKUP(A120,'[1]Pop Updated'!A119:P587,5,0)</f>
        <v>6345387</v>
      </c>
      <c r="Q120" s="8">
        <f>VLOOKUP(A120,'[1]Pop Updated'!A119:P587,6,0)</f>
        <v>6547109</v>
      </c>
      <c r="R120" s="8">
        <f>VLOOKUP(A120,'[1]Pop Updated'!A119:P587,7,0)</f>
        <v>898968.31599999988</v>
      </c>
      <c r="S120" s="8">
        <f>VLOOKUP(A120,'[1]Pop Updated'!A119:P587,8,0)</f>
        <v>1769246.69</v>
      </c>
      <c r="T120" s="8">
        <f>VLOOKUP(A120,'[1]Pop Updated'!A119:P587,9,0)</f>
        <v>1845653.7050000003</v>
      </c>
      <c r="U120" s="8">
        <f>VLOOKUP(A120,'[1]Pop Updated'!A119:P587,10,0)</f>
        <v>1770474.8159999999</v>
      </c>
      <c r="V120" s="8">
        <f>VLOOKUP(A120,'[1]Pop Updated'!A119:P587,11,0)</f>
        <v>1829792.743</v>
      </c>
      <c r="W120" s="8">
        <f>VLOOKUP(A120,'[1]Pop Updated'!A119:P587,12,0)</f>
        <v>1867044.487</v>
      </c>
      <c r="X120" s="8">
        <f>VLOOKUP(A120,'[1]Pop Updated'!A119:P587,13,0)</f>
        <v>1342706.284</v>
      </c>
      <c r="Y120" s="8">
        <f>VLOOKUP(A120,'[1]Pop Updated'!A119:P587,14,0)</f>
        <v>804823.98</v>
      </c>
      <c r="Z120" s="8">
        <f>VLOOKUP(A120,'[1]Pop Updated'!A119:P587,15,0)</f>
        <v>539871.78899999999</v>
      </c>
      <c r="AA120" s="8">
        <f>VLOOKUP(A120,'[1]Pop Updated'!A119:P587,16,0)</f>
        <v>223035.83400000003</v>
      </c>
    </row>
    <row r="121" spans="1:27" x14ac:dyDescent="0.25">
      <c r="A121" s="5" t="s">
        <v>150</v>
      </c>
      <c r="B121" s="6" t="s">
        <v>149</v>
      </c>
      <c r="C121" s="7">
        <v>2010</v>
      </c>
      <c r="D121" s="8">
        <v>0</v>
      </c>
      <c r="E121" s="8">
        <v>0</v>
      </c>
      <c r="F121" s="8">
        <v>0</v>
      </c>
      <c r="G121" s="8">
        <v>0</v>
      </c>
      <c r="H121" s="8">
        <v>0</v>
      </c>
      <c r="I121" s="8">
        <v>20</v>
      </c>
      <c r="J121" s="8">
        <v>148</v>
      </c>
      <c r="K121" s="8">
        <v>247</v>
      </c>
      <c r="L121" s="8">
        <v>597</v>
      </c>
      <c r="M121" s="8">
        <v>1068</v>
      </c>
      <c r="N121" s="8">
        <f t="shared" si="1"/>
        <v>2080</v>
      </c>
      <c r="O121" s="8">
        <f>VLOOKUP(A121,'[1]Pop Updated'!A120:P588,4,0)</f>
        <v>12896183</v>
      </c>
      <c r="P121" s="8">
        <f>VLOOKUP(A121,'[1]Pop Updated'!A120:P588,5,0)</f>
        <v>6325018</v>
      </c>
      <c r="Q121" s="8">
        <f>VLOOKUP(A121,'[1]Pop Updated'!A120:P588,6,0)</f>
        <v>6571165</v>
      </c>
      <c r="R121" s="8">
        <f>VLOOKUP(A121,'[1]Pop Updated'!A120:P588,7,0)</f>
        <v>855937.99300000002</v>
      </c>
      <c r="S121" s="8">
        <f>VLOOKUP(A121,'[1]Pop Updated'!A120:P588,8,0)</f>
        <v>1766228.77</v>
      </c>
      <c r="T121" s="8">
        <f>VLOOKUP(A121,'[1]Pop Updated'!A120:P588,9,0)</f>
        <v>1827369.9669999999</v>
      </c>
      <c r="U121" s="8">
        <f>VLOOKUP(A121,'[1]Pop Updated'!A120:P588,10,0)</f>
        <v>1773201.8839999998</v>
      </c>
      <c r="V121" s="8">
        <f>VLOOKUP(A121,'[1]Pop Updated'!A120:P588,11,0)</f>
        <v>1799088.5199999998</v>
      </c>
      <c r="W121" s="8">
        <f>VLOOKUP(A121,'[1]Pop Updated'!A120:P588,12,0)</f>
        <v>1878514.0920000002</v>
      </c>
      <c r="X121" s="8">
        <f>VLOOKUP(A121,'[1]Pop Updated'!A120:P588,13,0)</f>
        <v>1410095.5450000002</v>
      </c>
      <c r="Y121" s="8">
        <f>VLOOKUP(A121,'[1]Pop Updated'!A120:P588,14,0)</f>
        <v>825436.33799999999</v>
      </c>
      <c r="Z121" s="8">
        <f>VLOOKUP(A121,'[1]Pop Updated'!A120:P588,15,0)</f>
        <v>534431.69699999993</v>
      </c>
      <c r="AA121" s="8">
        <f>VLOOKUP(A121,'[1]Pop Updated'!A120:P588,16,0)</f>
        <v>228987.07499999998</v>
      </c>
    </row>
    <row r="122" spans="1:27" x14ac:dyDescent="0.25">
      <c r="A122" s="5" t="s">
        <v>151</v>
      </c>
      <c r="B122" s="6" t="s">
        <v>149</v>
      </c>
      <c r="C122" s="7">
        <v>2011</v>
      </c>
      <c r="D122" s="8">
        <v>0</v>
      </c>
      <c r="E122" s="8">
        <v>0</v>
      </c>
      <c r="F122" s="8">
        <v>0</v>
      </c>
      <c r="G122" s="8">
        <v>0</v>
      </c>
      <c r="H122" s="8">
        <v>0</v>
      </c>
      <c r="I122" s="8">
        <v>41</v>
      </c>
      <c r="J122" s="8">
        <v>201</v>
      </c>
      <c r="K122" s="8">
        <v>256</v>
      </c>
      <c r="L122" s="8">
        <v>625</v>
      </c>
      <c r="M122" s="8">
        <v>1168</v>
      </c>
      <c r="N122" s="8">
        <f t="shared" si="1"/>
        <v>2291</v>
      </c>
      <c r="O122" s="8">
        <f>VLOOKUP(A122,'[1]Pop Updated'!A121:P589,4,0)</f>
        <v>12741975</v>
      </c>
      <c r="P122" s="8">
        <f>VLOOKUP(A122,'[1]Pop Updated'!A121:P589,5,0)</f>
        <v>6247724</v>
      </c>
      <c r="Q122" s="8">
        <f>VLOOKUP(A122,'[1]Pop Updated'!A121:P589,6,0)</f>
        <v>6494251</v>
      </c>
      <c r="R122" s="8">
        <f>VLOOKUP(A122,'[1]Pop Updated'!A121:P589,7,0)</f>
        <v>835803.59299999999</v>
      </c>
      <c r="S122" s="8">
        <f>VLOOKUP(A122,'[1]Pop Updated'!A121:P589,8,0)</f>
        <v>1735350.426</v>
      </c>
      <c r="T122" s="8">
        <f>VLOOKUP(A122,'[1]Pop Updated'!A121:P589,9,0)</f>
        <v>1796793.0020000001</v>
      </c>
      <c r="U122" s="8">
        <f>VLOOKUP(A122,'[1]Pop Updated'!A121:P589,10,0)</f>
        <v>1758490.1930000002</v>
      </c>
      <c r="V122" s="8">
        <f>VLOOKUP(A122,'[1]Pop Updated'!A121:P589,11,0)</f>
        <v>1746109.4529999997</v>
      </c>
      <c r="W122" s="8">
        <f>VLOOKUP(A122,'[1]Pop Updated'!A121:P589,12,0)</f>
        <v>1850667.7210000001</v>
      </c>
      <c r="X122" s="8">
        <f>VLOOKUP(A122,'[1]Pop Updated'!A121:P589,13,0)</f>
        <v>1427019.1690000002</v>
      </c>
      <c r="Y122" s="8">
        <f>VLOOKUP(A122,'[1]Pop Updated'!A121:P589,14,0)</f>
        <v>830555.33499999996</v>
      </c>
      <c r="Z122" s="8">
        <f>VLOOKUP(A122,'[1]Pop Updated'!A121:P589,15,0)</f>
        <v>525188.15100000007</v>
      </c>
      <c r="AA122" s="8">
        <f>VLOOKUP(A122,'[1]Pop Updated'!A121:P589,16,0)</f>
        <v>228196.364</v>
      </c>
    </row>
    <row r="123" spans="1:27" x14ac:dyDescent="0.25">
      <c r="A123" s="5" t="s">
        <v>152</v>
      </c>
      <c r="B123" s="6" t="s">
        <v>149</v>
      </c>
      <c r="C123" s="7">
        <v>2012</v>
      </c>
      <c r="D123" s="8">
        <v>0</v>
      </c>
      <c r="E123" s="8">
        <v>0</v>
      </c>
      <c r="F123" s="8">
        <v>0</v>
      </c>
      <c r="G123" s="8">
        <v>0</v>
      </c>
      <c r="H123" s="8">
        <v>0</v>
      </c>
      <c r="I123" s="8">
        <v>33</v>
      </c>
      <c r="J123" s="8">
        <v>185</v>
      </c>
      <c r="K123" s="8">
        <v>292</v>
      </c>
      <c r="L123" s="8">
        <v>559</v>
      </c>
      <c r="M123" s="8">
        <v>1132</v>
      </c>
      <c r="N123" s="8">
        <f t="shared" si="1"/>
        <v>2201</v>
      </c>
      <c r="O123" s="8">
        <f>VLOOKUP(A123,'[1]Pop Updated'!A122:P590,4,0)</f>
        <v>12856518</v>
      </c>
      <c r="P123" s="8">
        <f>VLOOKUP(A123,'[1]Pop Updated'!A122:P590,5,0)</f>
        <v>6308316</v>
      </c>
      <c r="Q123" s="8">
        <f>VLOOKUP(A123,'[1]Pop Updated'!A122:P590,6,0)</f>
        <v>6548202</v>
      </c>
      <c r="R123" s="8">
        <f>VLOOKUP(A123,'[1]Pop Updated'!A122:P590,7,0)</f>
        <v>835363.44100000011</v>
      </c>
      <c r="S123" s="8">
        <f>VLOOKUP(A123,'[1]Pop Updated'!A122:P590,8,0)</f>
        <v>1733534.2229999998</v>
      </c>
      <c r="T123" s="8">
        <f>VLOOKUP(A123,'[1]Pop Updated'!A122:P590,9,0)</f>
        <v>1803572.7579999997</v>
      </c>
      <c r="U123" s="8">
        <f>VLOOKUP(A123,'[1]Pop Updated'!A122:P590,10,0)</f>
        <v>1778849.76</v>
      </c>
      <c r="V123" s="8">
        <f>VLOOKUP(A123,'[1]Pop Updated'!A122:P590,11,0)</f>
        <v>1734867.0760000004</v>
      </c>
      <c r="W123" s="8">
        <f>VLOOKUP(A123,'[1]Pop Updated'!A122:P590,12,0)</f>
        <v>1859384.5530000001</v>
      </c>
      <c r="X123" s="8">
        <f>VLOOKUP(A123,'[1]Pop Updated'!A122:P590,13,0)</f>
        <v>1483611.2220000001</v>
      </c>
      <c r="Y123" s="8">
        <f>VLOOKUP(A123,'[1]Pop Updated'!A122:P590,14,0)</f>
        <v>863296.20399999991</v>
      </c>
      <c r="Z123" s="8">
        <f>VLOOKUP(A123,'[1]Pop Updated'!A122:P590,15,0)</f>
        <v>531834.76799999992</v>
      </c>
      <c r="AA123" s="8">
        <f>VLOOKUP(A123,'[1]Pop Updated'!A122:P590,16,0)</f>
        <v>236388.23700000002</v>
      </c>
    </row>
    <row r="124" spans="1:27" x14ac:dyDescent="0.25">
      <c r="A124" s="5" t="s">
        <v>153</v>
      </c>
      <c r="B124" s="6" t="s">
        <v>149</v>
      </c>
      <c r="C124" s="7">
        <v>2013</v>
      </c>
      <c r="D124" s="8">
        <v>0</v>
      </c>
      <c r="E124" s="8">
        <v>0</v>
      </c>
      <c r="F124" s="8">
        <v>0</v>
      </c>
      <c r="G124" s="8">
        <v>0</v>
      </c>
      <c r="H124" s="8">
        <v>0</v>
      </c>
      <c r="I124" s="8">
        <v>10</v>
      </c>
      <c r="J124" s="8">
        <v>175</v>
      </c>
      <c r="K124" s="8">
        <v>315</v>
      </c>
      <c r="L124" s="8">
        <v>600</v>
      </c>
      <c r="M124" s="8">
        <v>1207</v>
      </c>
      <c r="N124" s="8">
        <f t="shared" si="1"/>
        <v>2307</v>
      </c>
      <c r="O124" s="8">
        <f>VLOOKUP(A124,'[1]Pop Updated'!A123:P591,4,0)</f>
        <v>12791075</v>
      </c>
      <c r="P124" s="8">
        <f>VLOOKUP(A124,'[1]Pop Updated'!A123:P591,5,0)</f>
        <v>6274185</v>
      </c>
      <c r="Q124" s="8">
        <f>VLOOKUP(A124,'[1]Pop Updated'!A123:P591,6,0)</f>
        <v>6516890</v>
      </c>
      <c r="R124" s="8">
        <f>VLOOKUP(A124,'[1]Pop Updated'!A123:P591,7,0)</f>
        <v>819664.05099999998</v>
      </c>
      <c r="S124" s="8">
        <f>VLOOKUP(A124,'[1]Pop Updated'!A123:P591,8,0)</f>
        <v>1718823.3049999999</v>
      </c>
      <c r="T124" s="8">
        <f>VLOOKUP(A124,'[1]Pop Updated'!A123:P591,9,0)</f>
        <v>1788125.8360000001</v>
      </c>
      <c r="U124" s="8">
        <f>VLOOKUP(A124,'[1]Pop Updated'!A123:P591,10,0)</f>
        <v>1774293.6040000001</v>
      </c>
      <c r="V124" s="8">
        <f>VLOOKUP(A124,'[1]Pop Updated'!A123:P591,11,0)</f>
        <v>1704390.6009999998</v>
      </c>
      <c r="W124" s="8">
        <f>VLOOKUP(A124,'[1]Pop Updated'!A123:P591,12,0)</f>
        <v>1832098.07</v>
      </c>
      <c r="X124" s="8">
        <f>VLOOKUP(A124,'[1]Pop Updated'!A123:P591,13,0)</f>
        <v>1508443.591</v>
      </c>
      <c r="Y124" s="8">
        <f>VLOOKUP(A124,'[1]Pop Updated'!A123:P591,14,0)</f>
        <v>884396.28399999999</v>
      </c>
      <c r="Z124" s="8">
        <f>VLOOKUP(A124,'[1]Pop Updated'!A123:P591,15,0)</f>
        <v>515918.90699999995</v>
      </c>
      <c r="AA124" s="8">
        <f>VLOOKUP(A124,'[1]Pop Updated'!A123:P591,16,0)</f>
        <v>238497.25300000003</v>
      </c>
    </row>
    <row r="125" spans="1:27" x14ac:dyDescent="0.25">
      <c r="A125" s="5" t="s">
        <v>154</v>
      </c>
      <c r="B125" s="6" t="s">
        <v>149</v>
      </c>
      <c r="C125" s="7">
        <v>2014</v>
      </c>
      <c r="D125" s="8">
        <v>0</v>
      </c>
      <c r="E125" s="8">
        <v>0</v>
      </c>
      <c r="F125" s="8">
        <v>0</v>
      </c>
      <c r="G125" s="8">
        <v>0</v>
      </c>
      <c r="H125" s="8">
        <v>12</v>
      </c>
      <c r="I125" s="8">
        <v>36</v>
      </c>
      <c r="J125" s="8">
        <v>181</v>
      </c>
      <c r="K125" s="8">
        <v>333</v>
      </c>
      <c r="L125" s="8">
        <v>577</v>
      </c>
      <c r="M125" s="8">
        <v>1215</v>
      </c>
      <c r="N125" s="8">
        <f t="shared" si="1"/>
        <v>2354</v>
      </c>
      <c r="O125" s="8">
        <f>VLOOKUP(A125,'[1]Pop Updated'!A124:P592,4,0)</f>
        <v>12811495</v>
      </c>
      <c r="P125" s="8">
        <f>VLOOKUP(A125,'[1]Pop Updated'!A124:P592,5,0)</f>
        <v>6285831</v>
      </c>
      <c r="Q125" s="8">
        <f>VLOOKUP(A125,'[1]Pop Updated'!A124:P592,6,0)</f>
        <v>6525664</v>
      </c>
      <c r="R125" s="8">
        <f>VLOOKUP(A125,'[1]Pop Updated'!A124:P592,7,0)</f>
        <v>809143.67200000002</v>
      </c>
      <c r="S125" s="8">
        <f>VLOOKUP(A125,'[1]Pop Updated'!A124:P592,8,0)</f>
        <v>1703469.4939999999</v>
      </c>
      <c r="T125" s="8">
        <f>VLOOKUP(A125,'[1]Pop Updated'!A124:P592,9,0)</f>
        <v>1789891.4500000002</v>
      </c>
      <c r="U125" s="8">
        <f>VLOOKUP(A125,'[1]Pop Updated'!A124:P592,10,0)</f>
        <v>1780434.449</v>
      </c>
      <c r="V125" s="8">
        <f>VLOOKUP(A125,'[1]Pop Updated'!A124:P592,11,0)</f>
        <v>1692588.361</v>
      </c>
      <c r="W125" s="8">
        <f>VLOOKUP(A125,'[1]Pop Updated'!A124:P592,12,0)</f>
        <v>1808465.7629999998</v>
      </c>
      <c r="X125" s="8">
        <f>VLOOKUP(A125,'[1]Pop Updated'!A124:P592,13,0)</f>
        <v>1552111.855</v>
      </c>
      <c r="Y125" s="8">
        <f>VLOOKUP(A125,'[1]Pop Updated'!A124:P592,14,0)</f>
        <v>914954.05</v>
      </c>
      <c r="Z125" s="8">
        <f>VLOOKUP(A125,'[1]Pop Updated'!A124:P592,15,0)</f>
        <v>515544.80899999995</v>
      </c>
      <c r="AA125" s="8">
        <f>VLOOKUP(A125,'[1]Pop Updated'!A124:P592,16,0)</f>
        <v>239301.68100000001</v>
      </c>
    </row>
    <row r="126" spans="1:27" x14ac:dyDescent="0.25">
      <c r="A126" s="5" t="s">
        <v>155</v>
      </c>
      <c r="B126" s="6" t="s">
        <v>149</v>
      </c>
      <c r="C126" s="7">
        <v>2015</v>
      </c>
      <c r="D126" s="8">
        <v>0</v>
      </c>
      <c r="E126" s="8">
        <v>0</v>
      </c>
      <c r="F126" s="8">
        <v>0</v>
      </c>
      <c r="G126" s="8">
        <v>0</v>
      </c>
      <c r="H126" s="8">
        <v>0</v>
      </c>
      <c r="I126" s="8">
        <v>25</v>
      </c>
      <c r="J126" s="8">
        <v>189</v>
      </c>
      <c r="K126" s="8">
        <v>315</v>
      </c>
      <c r="L126" s="8">
        <v>541</v>
      </c>
      <c r="M126" s="8">
        <v>1141</v>
      </c>
      <c r="N126" s="8">
        <f t="shared" si="1"/>
        <v>2211</v>
      </c>
      <c r="O126" s="8">
        <f>VLOOKUP(A126,'[1]Pop Updated'!A125:P593,4,0)</f>
        <v>13220780</v>
      </c>
      <c r="P126" s="8">
        <f>VLOOKUP(A126,'[1]Pop Updated'!A125:P593,5,0)</f>
        <v>6488867</v>
      </c>
      <c r="Q126" s="8">
        <f>VLOOKUP(A126,'[1]Pop Updated'!A125:P593,6,0)</f>
        <v>6731913</v>
      </c>
      <c r="R126" s="8">
        <f>VLOOKUP(A126,'[1]Pop Updated'!A125:P593,7,0)</f>
        <v>825459.26699999999</v>
      </c>
      <c r="S126" s="8">
        <f>VLOOKUP(A126,'[1]Pop Updated'!A125:P593,8,0)</f>
        <v>1749936.9</v>
      </c>
      <c r="T126" s="8">
        <f>VLOOKUP(A126,'[1]Pop Updated'!A125:P593,9,0)</f>
        <v>1828992.6500000001</v>
      </c>
      <c r="U126" s="8">
        <f>VLOOKUP(A126,'[1]Pop Updated'!A125:P593,10,0)</f>
        <v>1826270.7340000002</v>
      </c>
      <c r="V126" s="8">
        <f>VLOOKUP(A126,'[1]Pop Updated'!A125:P593,11,0)</f>
        <v>1733837.5450000004</v>
      </c>
      <c r="W126" s="8">
        <f>VLOOKUP(A126,'[1]Pop Updated'!A125:P593,12,0)</f>
        <v>1846431.8190000001</v>
      </c>
      <c r="X126" s="8">
        <f>VLOOKUP(A126,'[1]Pop Updated'!A125:P593,13,0)</f>
        <v>1631434.4549999998</v>
      </c>
      <c r="Y126" s="8">
        <f>VLOOKUP(A126,'[1]Pop Updated'!A125:P593,14,0)</f>
        <v>984161.16099999985</v>
      </c>
      <c r="Z126" s="8">
        <f>VLOOKUP(A126,'[1]Pop Updated'!A125:P593,15,0)</f>
        <v>544044.48399999994</v>
      </c>
      <c r="AA126" s="8">
        <f>VLOOKUP(A126,'[1]Pop Updated'!A125:P593,16,0)</f>
        <v>246810.318</v>
      </c>
    </row>
    <row r="127" spans="1:27" x14ac:dyDescent="0.25">
      <c r="A127" s="5" t="s">
        <v>156</v>
      </c>
      <c r="B127" s="6" t="s">
        <v>149</v>
      </c>
      <c r="C127" s="7">
        <v>2016</v>
      </c>
      <c r="D127" s="8">
        <v>0</v>
      </c>
      <c r="E127" s="8">
        <v>0</v>
      </c>
      <c r="F127" s="8">
        <v>0</v>
      </c>
      <c r="G127" s="8">
        <v>0</v>
      </c>
      <c r="H127" s="8">
        <v>0</v>
      </c>
      <c r="I127" s="8">
        <v>26</v>
      </c>
      <c r="J127" s="8">
        <v>216</v>
      </c>
      <c r="K127" s="8">
        <v>333</v>
      </c>
      <c r="L127" s="8">
        <v>519</v>
      </c>
      <c r="M127" s="8">
        <v>947</v>
      </c>
      <c r="N127" s="8">
        <f t="shared" si="1"/>
        <v>2041</v>
      </c>
      <c r="O127" s="8">
        <f>VLOOKUP(A127,'[1]Pop Updated'!A126:P594,4,0)</f>
        <v>12858632</v>
      </c>
      <c r="P127" s="8">
        <f>VLOOKUP(A127,'[1]Pop Updated'!A126:P594,5,0)</f>
        <v>6311147</v>
      </c>
      <c r="Q127" s="8">
        <f>VLOOKUP(A127,'[1]Pop Updated'!A126:P594,6,0)</f>
        <v>6547485</v>
      </c>
      <c r="R127" s="8">
        <f>VLOOKUP(A127,'[1]Pop Updated'!A126:P594,7,0)</f>
        <v>790068.90799999994</v>
      </c>
      <c r="S127" s="8">
        <f>VLOOKUP(A127,'[1]Pop Updated'!A126:P594,8,0)</f>
        <v>1677065.0480000002</v>
      </c>
      <c r="T127" s="8">
        <f>VLOOKUP(A127,'[1]Pop Updated'!A126:P594,9,0)</f>
        <v>1765652.693</v>
      </c>
      <c r="U127" s="8">
        <f>VLOOKUP(A127,'[1]Pop Updated'!A126:P594,10,0)</f>
        <v>1774104.5019999999</v>
      </c>
      <c r="V127" s="8">
        <f>VLOOKUP(A127,'[1]Pop Updated'!A126:P594,11,0)</f>
        <v>1669832.523</v>
      </c>
      <c r="W127" s="8">
        <f>VLOOKUP(A127,'[1]Pop Updated'!A126:P594,12,0)</f>
        <v>1772172.6800000002</v>
      </c>
      <c r="X127" s="8">
        <f>VLOOKUP(A127,'[1]Pop Updated'!A126:P594,13,0)</f>
        <v>1620208.7930000001</v>
      </c>
      <c r="Y127" s="8">
        <f>VLOOKUP(A127,'[1]Pop Updated'!A126:P594,14,0)</f>
        <v>1004440.187</v>
      </c>
      <c r="Z127" s="8">
        <f>VLOOKUP(A127,'[1]Pop Updated'!A126:P594,15,0)</f>
        <v>535155.03799999994</v>
      </c>
      <c r="AA127" s="8">
        <f>VLOOKUP(A127,'[1]Pop Updated'!A126:P594,16,0)</f>
        <v>246756.52200000003</v>
      </c>
    </row>
    <row r="128" spans="1:27" x14ac:dyDescent="0.25">
      <c r="A128" s="5" t="s">
        <v>157</v>
      </c>
      <c r="B128" s="6" t="s">
        <v>149</v>
      </c>
      <c r="C128" s="7">
        <v>2017</v>
      </c>
      <c r="D128" s="8">
        <v>0</v>
      </c>
      <c r="E128" s="8">
        <v>0</v>
      </c>
      <c r="F128" s="8">
        <v>0</v>
      </c>
      <c r="G128" s="8">
        <v>0</v>
      </c>
      <c r="H128" s="8">
        <v>0</v>
      </c>
      <c r="I128" s="8">
        <v>23</v>
      </c>
      <c r="J128" s="8">
        <v>202</v>
      </c>
      <c r="K128" s="8">
        <v>370</v>
      </c>
      <c r="L128" s="8">
        <v>587</v>
      </c>
      <c r="M128" s="8">
        <v>1069</v>
      </c>
      <c r="N128" s="8">
        <f t="shared" si="1"/>
        <v>2251</v>
      </c>
      <c r="O128" s="8">
        <f>VLOOKUP(A128,'[1]Pop Updated'!A127:P595,4,0)</f>
        <v>13030989</v>
      </c>
      <c r="P128" s="8">
        <f>VLOOKUP(A128,'[1]Pop Updated'!A127:P595,5,0)</f>
        <v>6399380</v>
      </c>
      <c r="Q128" s="8">
        <f>VLOOKUP(A128,'[1]Pop Updated'!A127:P595,6,0)</f>
        <v>6631609</v>
      </c>
      <c r="R128" s="8">
        <f>VLOOKUP(A128,'[1]Pop Updated'!A127:P595,7,0)</f>
        <v>796749</v>
      </c>
      <c r="S128" s="8">
        <f>VLOOKUP(A128,'[1]Pop Updated'!A127:P595,8,0)</f>
        <v>1681593</v>
      </c>
      <c r="T128" s="8">
        <f>VLOOKUP(A128,'[1]Pop Updated'!A127:P595,9,0)</f>
        <v>1770125</v>
      </c>
      <c r="U128" s="8">
        <f>VLOOKUP(A128,'[1]Pop Updated'!A127:P595,10,0)</f>
        <v>1805074</v>
      </c>
      <c r="V128" s="8">
        <f>VLOOKUP(A128,'[1]Pop Updated'!A127:P595,11,0)</f>
        <v>1683736</v>
      </c>
      <c r="W128" s="8">
        <f>VLOOKUP(A128,'[1]Pop Updated'!A127:P595,12,0)</f>
        <v>1762858</v>
      </c>
      <c r="X128" s="8">
        <f>VLOOKUP(A128,'[1]Pop Updated'!A127:P595,13,0)</f>
        <v>1659375</v>
      </c>
      <c r="Y128" s="8">
        <f>VLOOKUP(A128,'[1]Pop Updated'!A127:P595,14,0)</f>
        <v>1062651</v>
      </c>
      <c r="Z128" s="8">
        <f>VLOOKUP(A128,'[1]Pop Updated'!A127:P595,15,0)</f>
        <v>556719</v>
      </c>
      <c r="AA128" s="8">
        <f>VLOOKUP(A128,'[1]Pop Updated'!A127:P595,16,0)</f>
        <v>252109</v>
      </c>
    </row>
    <row r="129" spans="1:27" x14ac:dyDescent="0.25">
      <c r="A129" s="5" t="s">
        <v>158</v>
      </c>
      <c r="B129" s="6" t="s">
        <v>159</v>
      </c>
      <c r="C129" s="7">
        <v>2009</v>
      </c>
      <c r="D129" s="8">
        <v>0</v>
      </c>
      <c r="E129" s="8">
        <v>0</v>
      </c>
      <c r="F129" s="8">
        <v>0</v>
      </c>
      <c r="G129" s="8">
        <v>0</v>
      </c>
      <c r="H129" s="8">
        <v>0</v>
      </c>
      <c r="I129" s="8">
        <v>0</v>
      </c>
      <c r="J129" s="8">
        <v>45</v>
      </c>
      <c r="K129" s="8">
        <v>98</v>
      </c>
      <c r="L129" s="8">
        <v>296</v>
      </c>
      <c r="M129" s="8">
        <v>537</v>
      </c>
      <c r="N129" s="8">
        <f t="shared" si="1"/>
        <v>976</v>
      </c>
      <c r="O129" s="8">
        <f>VLOOKUP(A129,'[1]Pop Updated'!A128:P596,4,0)</f>
        <v>6401961</v>
      </c>
      <c r="P129" s="8">
        <f>VLOOKUP(A129,'[1]Pop Updated'!A128:P596,5,0)</f>
        <v>3150326</v>
      </c>
      <c r="Q129" s="8">
        <f>VLOOKUP(A129,'[1]Pop Updated'!A128:P596,6,0)</f>
        <v>3251635</v>
      </c>
      <c r="R129" s="8">
        <f>VLOOKUP(A129,'[1]Pop Updated'!A128:P596,7,0)</f>
        <v>445484.03899999999</v>
      </c>
      <c r="S129" s="8">
        <f>VLOOKUP(A129,'[1]Pop Updated'!A128:P596,8,0)</f>
        <v>880407.47800000024</v>
      </c>
      <c r="T129" s="8">
        <f>VLOOKUP(A129,'[1]Pop Updated'!A128:P596,9,0)</f>
        <v>916661.60700000008</v>
      </c>
      <c r="U129" s="8">
        <f>VLOOKUP(A129,'[1]Pop Updated'!A128:P596,10,0)</f>
        <v>833692.16899999999</v>
      </c>
      <c r="V129" s="8">
        <f>VLOOKUP(A129,'[1]Pop Updated'!A128:P596,11,0)</f>
        <v>886763.31999999983</v>
      </c>
      <c r="W129" s="8">
        <f>VLOOKUP(A129,'[1]Pop Updated'!A128:P596,12,0)</f>
        <v>933523.06500000018</v>
      </c>
      <c r="X129" s="8">
        <f>VLOOKUP(A129,'[1]Pop Updated'!A128:P596,13,0)</f>
        <v>694889.69799999997</v>
      </c>
      <c r="Y129" s="8">
        <f>VLOOKUP(A129,'[1]Pop Updated'!A128:P596,14,0)</f>
        <v>416763.57300000003</v>
      </c>
      <c r="Z129" s="8">
        <f>VLOOKUP(A129,'[1]Pop Updated'!A128:P596,15,0)</f>
        <v>280877.46900000004</v>
      </c>
      <c r="AA129" s="8">
        <f>VLOOKUP(A129,'[1]Pop Updated'!A128:P596,16,0)</f>
        <v>109598.07299999999</v>
      </c>
    </row>
    <row r="130" spans="1:27" x14ac:dyDescent="0.25">
      <c r="A130" s="5" t="s">
        <v>160</v>
      </c>
      <c r="B130" s="6" t="s">
        <v>159</v>
      </c>
      <c r="C130" s="7">
        <v>2010</v>
      </c>
      <c r="D130" s="8">
        <v>0</v>
      </c>
      <c r="E130" s="8">
        <v>0</v>
      </c>
      <c r="F130" s="8">
        <v>0</v>
      </c>
      <c r="G130" s="8">
        <v>0</v>
      </c>
      <c r="H130" s="8">
        <v>0</v>
      </c>
      <c r="I130" s="8">
        <v>10</v>
      </c>
      <c r="J130" s="8">
        <v>43</v>
      </c>
      <c r="K130" s="8">
        <v>91</v>
      </c>
      <c r="L130" s="8">
        <v>311</v>
      </c>
      <c r="M130" s="8">
        <v>549</v>
      </c>
      <c r="N130" s="8">
        <f t="shared" si="1"/>
        <v>1004</v>
      </c>
      <c r="O130" s="8">
        <f>VLOOKUP(A130,'[1]Pop Updated'!A129:P597,4,0)</f>
        <v>6481765</v>
      </c>
      <c r="P130" s="8">
        <f>VLOOKUP(A130,'[1]Pop Updated'!A129:P597,5,0)</f>
        <v>3187355</v>
      </c>
      <c r="Q130" s="8">
        <f>VLOOKUP(A130,'[1]Pop Updated'!A129:P597,6,0)</f>
        <v>3294410</v>
      </c>
      <c r="R130" s="8">
        <f>VLOOKUP(A130,'[1]Pop Updated'!A129:P597,7,0)</f>
        <v>438409.83199999999</v>
      </c>
      <c r="S130" s="8">
        <f>VLOOKUP(A130,'[1]Pop Updated'!A129:P597,8,0)</f>
        <v>901705.74999999977</v>
      </c>
      <c r="T130" s="8">
        <f>VLOOKUP(A130,'[1]Pop Updated'!A129:P597,9,0)</f>
        <v>933794.42099999997</v>
      </c>
      <c r="U130" s="8">
        <f>VLOOKUP(A130,'[1]Pop Updated'!A129:P597,10,0)</f>
        <v>829369.94000000029</v>
      </c>
      <c r="V130" s="8">
        <f>VLOOKUP(A130,'[1]Pop Updated'!A129:P597,11,0)</f>
        <v>876615.32399999979</v>
      </c>
      <c r="W130" s="8">
        <f>VLOOKUP(A130,'[1]Pop Updated'!A129:P597,12,0)</f>
        <v>947511.21699999995</v>
      </c>
      <c r="X130" s="8">
        <f>VLOOKUP(A130,'[1]Pop Updated'!A129:P597,13,0)</f>
        <v>730096.92200000002</v>
      </c>
      <c r="Y130" s="8">
        <f>VLOOKUP(A130,'[1]Pop Updated'!A129:P597,14,0)</f>
        <v>434372.40200000006</v>
      </c>
      <c r="Z130" s="8">
        <f>VLOOKUP(A130,'[1]Pop Updated'!A129:P597,15,0)</f>
        <v>281983.99000000005</v>
      </c>
      <c r="AA130" s="8">
        <f>VLOOKUP(A130,'[1]Pop Updated'!A129:P597,16,0)</f>
        <v>108963.40199999999</v>
      </c>
    </row>
    <row r="131" spans="1:27" x14ac:dyDescent="0.25">
      <c r="A131" s="5" t="s">
        <v>161</v>
      </c>
      <c r="B131" s="6" t="s">
        <v>159</v>
      </c>
      <c r="C131" s="7">
        <v>2011</v>
      </c>
      <c r="D131" s="8">
        <v>0</v>
      </c>
      <c r="E131" s="8">
        <v>0</v>
      </c>
      <c r="F131" s="8">
        <v>0</v>
      </c>
      <c r="G131" s="8">
        <v>0</v>
      </c>
      <c r="H131" s="8">
        <v>0</v>
      </c>
      <c r="I131" s="8">
        <v>0</v>
      </c>
      <c r="J131" s="8">
        <v>12</v>
      </c>
      <c r="K131" s="8">
        <v>77</v>
      </c>
      <c r="L131" s="8">
        <v>250</v>
      </c>
      <c r="M131" s="8">
        <v>458</v>
      </c>
      <c r="N131" s="8">
        <f t="shared" si="1"/>
        <v>797</v>
      </c>
      <c r="O131" s="8">
        <f>VLOOKUP(A131,'[1]Pop Updated'!A130:P598,4,0)</f>
        <v>6258004</v>
      </c>
      <c r="P131" s="8">
        <f>VLOOKUP(A131,'[1]Pop Updated'!A130:P598,5,0)</f>
        <v>3077533</v>
      </c>
      <c r="Q131" s="8">
        <f>VLOOKUP(A131,'[1]Pop Updated'!A130:P598,6,0)</f>
        <v>3180471</v>
      </c>
      <c r="R131" s="8">
        <f>VLOOKUP(A131,'[1]Pop Updated'!A130:P598,7,0)</f>
        <v>421952.53600000002</v>
      </c>
      <c r="S131" s="8">
        <f>VLOOKUP(A131,'[1]Pop Updated'!A130:P598,8,0)</f>
        <v>865214.68499999994</v>
      </c>
      <c r="T131" s="8">
        <f>VLOOKUP(A131,'[1]Pop Updated'!A130:P598,9,0)</f>
        <v>904038.26299999992</v>
      </c>
      <c r="U131" s="8">
        <f>VLOOKUP(A131,'[1]Pop Updated'!A130:P598,10,0)</f>
        <v>803250.14300000016</v>
      </c>
      <c r="V131" s="8">
        <f>VLOOKUP(A131,'[1]Pop Updated'!A130:P598,11,0)</f>
        <v>828416.52400000021</v>
      </c>
      <c r="W131" s="8">
        <f>VLOOKUP(A131,'[1]Pop Updated'!A130:P598,12,0)</f>
        <v>910538.80700000003</v>
      </c>
      <c r="X131" s="8">
        <f>VLOOKUP(A131,'[1]Pop Updated'!A130:P598,13,0)</f>
        <v>725267.679</v>
      </c>
      <c r="Y131" s="8">
        <f>VLOOKUP(A131,'[1]Pop Updated'!A130:P598,14,0)</f>
        <v>425792.96900000004</v>
      </c>
      <c r="Z131" s="8">
        <f>VLOOKUP(A131,'[1]Pop Updated'!A130:P598,15,0)</f>
        <v>268978.83299999998</v>
      </c>
      <c r="AA131" s="8">
        <f>VLOOKUP(A131,'[1]Pop Updated'!A130:P598,16,0)</f>
        <v>106506.72299999998</v>
      </c>
    </row>
    <row r="132" spans="1:27" x14ac:dyDescent="0.25">
      <c r="A132" s="5" t="s">
        <v>162</v>
      </c>
      <c r="B132" s="6" t="s">
        <v>159</v>
      </c>
      <c r="C132" s="7">
        <v>2012</v>
      </c>
      <c r="D132" s="8">
        <v>0</v>
      </c>
      <c r="E132" s="8">
        <v>0</v>
      </c>
      <c r="F132" s="8">
        <v>0</v>
      </c>
      <c r="G132" s="8">
        <v>0</v>
      </c>
      <c r="H132" s="8">
        <v>0</v>
      </c>
      <c r="I132" s="8">
        <v>0</v>
      </c>
      <c r="J132" s="8">
        <v>0</v>
      </c>
      <c r="K132" s="8">
        <v>35</v>
      </c>
      <c r="L132" s="8">
        <v>244</v>
      </c>
      <c r="M132" s="8">
        <v>472</v>
      </c>
      <c r="N132" s="8">
        <f t="shared" ref="N132:N195" si="2">SUM(D132:M132)</f>
        <v>751</v>
      </c>
      <c r="O132" s="8">
        <f>VLOOKUP(A132,'[1]Pop Updated'!A131:P599,4,0)</f>
        <v>6524394</v>
      </c>
      <c r="P132" s="8">
        <f>VLOOKUP(A132,'[1]Pop Updated'!A131:P599,5,0)</f>
        <v>3211208</v>
      </c>
      <c r="Q132" s="8">
        <f>VLOOKUP(A132,'[1]Pop Updated'!A131:P599,6,0)</f>
        <v>3313186</v>
      </c>
      <c r="R132" s="8">
        <f>VLOOKUP(A132,'[1]Pop Updated'!A131:P599,7,0)</f>
        <v>433364.79300000006</v>
      </c>
      <c r="S132" s="8">
        <f>VLOOKUP(A132,'[1]Pop Updated'!A131:P599,8,0)</f>
        <v>895853.04499999993</v>
      </c>
      <c r="T132" s="8">
        <f>VLOOKUP(A132,'[1]Pop Updated'!A131:P599,9,0)</f>
        <v>937277.76699999999</v>
      </c>
      <c r="U132" s="8">
        <f>VLOOKUP(A132,'[1]Pop Updated'!A131:P599,10,0)</f>
        <v>833144.76199999987</v>
      </c>
      <c r="V132" s="8">
        <f>VLOOKUP(A132,'[1]Pop Updated'!A131:P599,11,0)</f>
        <v>846372.78599999996</v>
      </c>
      <c r="W132" s="8">
        <f>VLOOKUP(A132,'[1]Pop Updated'!A131:P599,12,0)</f>
        <v>941507.91299999983</v>
      </c>
      <c r="X132" s="8">
        <f>VLOOKUP(A132,'[1]Pop Updated'!A131:P599,13,0)</f>
        <v>777406.27899999986</v>
      </c>
      <c r="Y132" s="8">
        <f>VLOOKUP(A132,'[1]Pop Updated'!A131:P599,14,0)</f>
        <v>462373.94000000006</v>
      </c>
      <c r="Z132" s="8">
        <f>VLOOKUP(A132,'[1]Pop Updated'!A131:P599,15,0)</f>
        <v>281626.21399999998</v>
      </c>
      <c r="AA132" s="8">
        <f>VLOOKUP(A132,'[1]Pop Updated'!A131:P599,16,0)</f>
        <v>113917.69999999997</v>
      </c>
    </row>
    <row r="133" spans="1:27" x14ac:dyDescent="0.25">
      <c r="A133" s="5" t="s">
        <v>163</v>
      </c>
      <c r="B133" s="6" t="s">
        <v>159</v>
      </c>
      <c r="C133" s="7">
        <v>2013</v>
      </c>
      <c r="D133" s="8">
        <v>0</v>
      </c>
      <c r="E133" s="8">
        <v>0</v>
      </c>
      <c r="F133" s="8">
        <v>0</v>
      </c>
      <c r="G133" s="8">
        <v>0</v>
      </c>
      <c r="H133" s="8">
        <v>0</v>
      </c>
      <c r="I133" s="8">
        <v>0</v>
      </c>
      <c r="J133" s="8">
        <v>55</v>
      </c>
      <c r="K133" s="8">
        <v>95</v>
      </c>
      <c r="L133" s="8">
        <v>265</v>
      </c>
      <c r="M133" s="8">
        <v>532</v>
      </c>
      <c r="N133" s="8">
        <f t="shared" si="2"/>
        <v>947</v>
      </c>
      <c r="O133" s="8">
        <f>VLOOKUP(A133,'[1]Pop Updated'!A132:P600,4,0)</f>
        <v>6566223</v>
      </c>
      <c r="P133" s="8">
        <f>VLOOKUP(A133,'[1]Pop Updated'!A132:P600,5,0)</f>
        <v>3232304</v>
      </c>
      <c r="Q133" s="8">
        <f>VLOOKUP(A133,'[1]Pop Updated'!A132:P600,6,0)</f>
        <v>3333919</v>
      </c>
      <c r="R133" s="8">
        <f>VLOOKUP(A133,'[1]Pop Updated'!A132:P600,7,0)</f>
        <v>432238.38300000003</v>
      </c>
      <c r="S133" s="8">
        <f>VLOOKUP(A133,'[1]Pop Updated'!A132:P600,8,0)</f>
        <v>905048.11699999985</v>
      </c>
      <c r="T133" s="8">
        <f>VLOOKUP(A133,'[1]Pop Updated'!A132:P600,9,0)</f>
        <v>940396.40500000003</v>
      </c>
      <c r="U133" s="8">
        <f>VLOOKUP(A133,'[1]Pop Updated'!A132:P600,10,0)</f>
        <v>841070.86</v>
      </c>
      <c r="V133" s="8">
        <f>VLOOKUP(A133,'[1]Pop Updated'!A132:P600,11,0)</f>
        <v>842580.99799999991</v>
      </c>
      <c r="W133" s="8">
        <f>VLOOKUP(A133,'[1]Pop Updated'!A132:P600,12,0)</f>
        <v>936246.79099999997</v>
      </c>
      <c r="X133" s="8">
        <f>VLOOKUP(A133,'[1]Pop Updated'!A132:P600,13,0)</f>
        <v>801339.71400000004</v>
      </c>
      <c r="Y133" s="8">
        <f>VLOOKUP(A133,'[1]Pop Updated'!A132:P600,14,0)</f>
        <v>475461.82000000007</v>
      </c>
      <c r="Z133" s="8">
        <f>VLOOKUP(A133,'[1]Pop Updated'!A132:P600,15,0)</f>
        <v>276490.31199999998</v>
      </c>
      <c r="AA133" s="8">
        <f>VLOOKUP(A133,'[1]Pop Updated'!A132:P600,16,0)</f>
        <v>117880.465</v>
      </c>
    </row>
    <row r="134" spans="1:27" x14ac:dyDescent="0.25">
      <c r="A134" s="5" t="s">
        <v>164</v>
      </c>
      <c r="B134" s="6" t="s">
        <v>159</v>
      </c>
      <c r="C134" s="7">
        <v>2014</v>
      </c>
      <c r="D134" s="8">
        <v>0</v>
      </c>
      <c r="E134" s="8">
        <v>0</v>
      </c>
      <c r="F134" s="8">
        <v>0</v>
      </c>
      <c r="G134" s="8">
        <v>0</v>
      </c>
      <c r="H134" s="8">
        <v>12</v>
      </c>
      <c r="I134" s="8">
        <v>0</v>
      </c>
      <c r="J134" s="8">
        <v>65</v>
      </c>
      <c r="K134" s="8">
        <v>100</v>
      </c>
      <c r="L134" s="8">
        <v>250</v>
      </c>
      <c r="M134" s="8">
        <v>455</v>
      </c>
      <c r="N134" s="8">
        <f t="shared" si="2"/>
        <v>882</v>
      </c>
      <c r="O134" s="8">
        <f>VLOOKUP(A134,'[1]Pop Updated'!A133:P601,4,0)</f>
        <v>6372916</v>
      </c>
      <c r="P134" s="8">
        <f>VLOOKUP(A134,'[1]Pop Updated'!A133:P601,5,0)</f>
        <v>3134765</v>
      </c>
      <c r="Q134" s="8">
        <f>VLOOKUP(A134,'[1]Pop Updated'!A133:P601,6,0)</f>
        <v>3238151</v>
      </c>
      <c r="R134" s="8">
        <f>VLOOKUP(A134,'[1]Pop Updated'!A133:P601,7,0)</f>
        <v>414555.74900000001</v>
      </c>
      <c r="S134" s="8">
        <f>VLOOKUP(A134,'[1]Pop Updated'!A133:P601,8,0)</f>
        <v>871886.13900000008</v>
      </c>
      <c r="T134" s="8">
        <f>VLOOKUP(A134,'[1]Pop Updated'!A133:P601,9,0)</f>
        <v>912987.75300000003</v>
      </c>
      <c r="U134" s="8">
        <f>VLOOKUP(A134,'[1]Pop Updated'!A133:P601,10,0)</f>
        <v>815604.92200000002</v>
      </c>
      <c r="V134" s="8">
        <f>VLOOKUP(A134,'[1]Pop Updated'!A133:P601,11,0)</f>
        <v>809099.40800000005</v>
      </c>
      <c r="W134" s="8">
        <f>VLOOKUP(A134,'[1]Pop Updated'!A133:P601,12,0)</f>
        <v>891635.68699999992</v>
      </c>
      <c r="X134" s="8">
        <f>VLOOKUP(A134,'[1]Pop Updated'!A133:P601,13,0)</f>
        <v>789339.071</v>
      </c>
      <c r="Y134" s="8">
        <f>VLOOKUP(A134,'[1]Pop Updated'!A133:P601,14,0)</f>
        <v>479407.09299999999</v>
      </c>
      <c r="Z134" s="8">
        <f>VLOOKUP(A134,'[1]Pop Updated'!A133:P601,15,0)</f>
        <v>269532.28200000001</v>
      </c>
      <c r="AA134" s="8">
        <f>VLOOKUP(A134,'[1]Pop Updated'!A133:P601,16,0)</f>
        <v>117989.351</v>
      </c>
    </row>
    <row r="135" spans="1:27" x14ac:dyDescent="0.25">
      <c r="A135" s="5" t="s">
        <v>165</v>
      </c>
      <c r="B135" s="6" t="s">
        <v>159</v>
      </c>
      <c r="C135" s="7">
        <v>2015</v>
      </c>
      <c r="D135" s="8">
        <v>0</v>
      </c>
      <c r="E135" s="8">
        <v>0</v>
      </c>
      <c r="F135" s="8">
        <v>0</v>
      </c>
      <c r="G135" s="8">
        <v>0</v>
      </c>
      <c r="H135" s="8">
        <v>0</v>
      </c>
      <c r="I135" s="8">
        <v>0</v>
      </c>
      <c r="J135" s="8">
        <v>13</v>
      </c>
      <c r="K135" s="8">
        <v>97</v>
      </c>
      <c r="L135" s="8">
        <v>273</v>
      </c>
      <c r="M135" s="8">
        <v>480</v>
      </c>
      <c r="N135" s="8">
        <f t="shared" si="2"/>
        <v>863</v>
      </c>
      <c r="O135" s="8">
        <f>VLOOKUP(A135,'[1]Pop Updated'!A134:P602,4,0)</f>
        <v>6539401</v>
      </c>
      <c r="P135" s="8">
        <f>VLOOKUP(A135,'[1]Pop Updated'!A134:P602,5,0)</f>
        <v>3217583</v>
      </c>
      <c r="Q135" s="8">
        <f>VLOOKUP(A135,'[1]Pop Updated'!A134:P602,6,0)</f>
        <v>3321818</v>
      </c>
      <c r="R135" s="8">
        <f>VLOOKUP(A135,'[1]Pop Updated'!A134:P602,7,0)</f>
        <v>417307.39300000004</v>
      </c>
      <c r="S135" s="8">
        <f>VLOOKUP(A135,'[1]Pop Updated'!A134:P602,8,0)</f>
        <v>886905.64199999976</v>
      </c>
      <c r="T135" s="8">
        <f>VLOOKUP(A135,'[1]Pop Updated'!A134:P602,9,0)</f>
        <v>932692.18500000006</v>
      </c>
      <c r="U135" s="8">
        <f>VLOOKUP(A135,'[1]Pop Updated'!A134:P602,10,0)</f>
        <v>840201.98099999991</v>
      </c>
      <c r="V135" s="8">
        <f>VLOOKUP(A135,'[1]Pop Updated'!A134:P602,11,0)</f>
        <v>825370.87899999996</v>
      </c>
      <c r="W135" s="8">
        <f>VLOOKUP(A135,'[1]Pop Updated'!A134:P602,12,0)</f>
        <v>900074.82199999993</v>
      </c>
      <c r="X135" s="8">
        <f>VLOOKUP(A135,'[1]Pop Updated'!A134:P602,13,0)</f>
        <v>826076.70700000005</v>
      </c>
      <c r="Y135" s="8">
        <f>VLOOKUP(A135,'[1]Pop Updated'!A134:P602,14,0)</f>
        <v>514590.47200000001</v>
      </c>
      <c r="Z135" s="8">
        <f>VLOOKUP(A135,'[1]Pop Updated'!A134:P602,15,0)</f>
        <v>276055.10800000001</v>
      </c>
      <c r="AA135" s="8">
        <f>VLOOKUP(A135,'[1]Pop Updated'!A134:P602,16,0)</f>
        <v>120984.08499999996</v>
      </c>
    </row>
    <row r="136" spans="1:27" x14ac:dyDescent="0.25">
      <c r="A136" s="5" t="s">
        <v>166</v>
      </c>
      <c r="B136" s="6" t="s">
        <v>159</v>
      </c>
      <c r="C136" s="7">
        <v>2016</v>
      </c>
      <c r="D136" s="8">
        <v>0</v>
      </c>
      <c r="E136" s="8">
        <v>0</v>
      </c>
      <c r="F136" s="8">
        <v>0</v>
      </c>
      <c r="G136" s="8">
        <v>0</v>
      </c>
      <c r="H136" s="8">
        <v>0</v>
      </c>
      <c r="I136" s="8">
        <v>14</v>
      </c>
      <c r="J136" s="8">
        <v>49</v>
      </c>
      <c r="K136" s="8">
        <v>133</v>
      </c>
      <c r="L136" s="8">
        <v>229</v>
      </c>
      <c r="M136" s="8">
        <v>387</v>
      </c>
      <c r="N136" s="8">
        <f t="shared" si="2"/>
        <v>812</v>
      </c>
      <c r="O136" s="8">
        <f>VLOOKUP(A136,'[1]Pop Updated'!A135:P603,4,0)</f>
        <v>6685870</v>
      </c>
      <c r="P136" s="8">
        <f>VLOOKUP(A136,'[1]Pop Updated'!A135:P603,5,0)</f>
        <v>3291713</v>
      </c>
      <c r="Q136" s="8">
        <f>VLOOKUP(A136,'[1]Pop Updated'!A135:P603,6,0)</f>
        <v>3394157</v>
      </c>
      <c r="R136" s="8">
        <f>VLOOKUP(A136,'[1]Pop Updated'!A135:P603,7,0)</f>
        <v>429570.89</v>
      </c>
      <c r="S136" s="8">
        <f>VLOOKUP(A136,'[1]Pop Updated'!A135:P603,8,0)</f>
        <v>905272.04399999988</v>
      </c>
      <c r="T136" s="8">
        <f>VLOOKUP(A136,'[1]Pop Updated'!A135:P603,9,0)</f>
        <v>953548.0780000001</v>
      </c>
      <c r="U136" s="8">
        <f>VLOOKUP(A136,'[1]Pop Updated'!A135:P603,10,0)</f>
        <v>861193.03099999996</v>
      </c>
      <c r="V136" s="8">
        <f>VLOOKUP(A136,'[1]Pop Updated'!A135:P603,11,0)</f>
        <v>829666.72700000007</v>
      </c>
      <c r="W136" s="8">
        <f>VLOOKUP(A136,'[1]Pop Updated'!A135:P603,12,0)</f>
        <v>897804.91099999996</v>
      </c>
      <c r="X136" s="8">
        <f>VLOOKUP(A136,'[1]Pop Updated'!A135:P603,13,0)</f>
        <v>851302.17999999993</v>
      </c>
      <c r="Y136" s="8">
        <f>VLOOKUP(A136,'[1]Pop Updated'!A135:P603,14,0)</f>
        <v>544931.18799999985</v>
      </c>
      <c r="Z136" s="8">
        <f>VLOOKUP(A136,'[1]Pop Updated'!A135:P603,15,0)</f>
        <v>286426.09500000003</v>
      </c>
      <c r="AA136" s="8">
        <f>VLOOKUP(A136,'[1]Pop Updated'!A135:P603,16,0)</f>
        <v>125731.03900000005</v>
      </c>
    </row>
    <row r="137" spans="1:27" x14ac:dyDescent="0.25">
      <c r="A137" s="5" t="s">
        <v>167</v>
      </c>
      <c r="B137" s="6" t="s">
        <v>159</v>
      </c>
      <c r="C137" s="7">
        <v>2017</v>
      </c>
      <c r="D137" s="8">
        <v>0</v>
      </c>
      <c r="E137" s="8">
        <v>0</v>
      </c>
      <c r="F137" s="8">
        <v>0</v>
      </c>
      <c r="G137" s="8">
        <v>0</v>
      </c>
      <c r="H137" s="8">
        <v>0</v>
      </c>
      <c r="I137" s="8">
        <v>10</v>
      </c>
      <c r="J137" s="8">
        <v>47</v>
      </c>
      <c r="K137" s="8">
        <v>150</v>
      </c>
      <c r="L137" s="8">
        <v>276</v>
      </c>
      <c r="M137" s="8">
        <v>456</v>
      </c>
      <c r="N137" s="8">
        <f t="shared" si="2"/>
        <v>939</v>
      </c>
      <c r="O137" s="8">
        <f>VLOOKUP(A137,'[1]Pop Updated'!A136:P604,4,0)</f>
        <v>6761818</v>
      </c>
      <c r="P137" s="8">
        <f>VLOOKUP(A137,'[1]Pop Updated'!A136:P604,5,0)</f>
        <v>3333366</v>
      </c>
      <c r="Q137" s="8">
        <f>VLOOKUP(A137,'[1]Pop Updated'!A136:P604,6,0)</f>
        <v>3428452</v>
      </c>
      <c r="R137" s="8">
        <f>VLOOKUP(A137,'[1]Pop Updated'!A136:P604,7,0)</f>
        <v>426094</v>
      </c>
      <c r="S137" s="8">
        <f>VLOOKUP(A137,'[1]Pop Updated'!A136:P604,8,0)</f>
        <v>901295</v>
      </c>
      <c r="T137" s="8">
        <f>VLOOKUP(A137,'[1]Pop Updated'!A136:P604,9,0)</f>
        <v>964868</v>
      </c>
      <c r="U137" s="8">
        <f>VLOOKUP(A137,'[1]Pop Updated'!A136:P604,10,0)</f>
        <v>867615</v>
      </c>
      <c r="V137" s="8">
        <f>VLOOKUP(A137,'[1]Pop Updated'!A136:P604,11,0)</f>
        <v>837078</v>
      </c>
      <c r="W137" s="8">
        <f>VLOOKUP(A137,'[1]Pop Updated'!A136:P604,12,0)</f>
        <v>893061</v>
      </c>
      <c r="X137" s="8">
        <f>VLOOKUP(A137,'[1]Pop Updated'!A136:P604,13,0)</f>
        <v>872338</v>
      </c>
      <c r="Y137" s="8">
        <f>VLOOKUP(A137,'[1]Pop Updated'!A136:P604,14,0)</f>
        <v>575878</v>
      </c>
      <c r="Z137" s="8">
        <f>VLOOKUP(A137,'[1]Pop Updated'!A136:P604,15,0)</f>
        <v>292902</v>
      </c>
      <c r="AA137" s="8">
        <f>VLOOKUP(A137,'[1]Pop Updated'!A136:P604,16,0)</f>
        <v>130689</v>
      </c>
    </row>
    <row r="138" spans="1:27" x14ac:dyDescent="0.25">
      <c r="A138" s="5" t="s">
        <v>168</v>
      </c>
      <c r="B138" s="6" t="s">
        <v>169</v>
      </c>
      <c r="C138" s="7">
        <v>2009</v>
      </c>
      <c r="D138" s="8">
        <v>0</v>
      </c>
      <c r="E138" s="8">
        <v>0</v>
      </c>
      <c r="F138" s="8">
        <v>0</v>
      </c>
      <c r="G138" s="8">
        <v>0</v>
      </c>
      <c r="H138" s="8">
        <v>0</v>
      </c>
      <c r="I138" s="8">
        <v>12</v>
      </c>
      <c r="J138" s="8">
        <v>10</v>
      </c>
      <c r="K138" s="8">
        <v>16</v>
      </c>
      <c r="L138" s="8">
        <v>148</v>
      </c>
      <c r="M138" s="8">
        <v>342</v>
      </c>
      <c r="N138" s="8">
        <f t="shared" si="2"/>
        <v>528</v>
      </c>
      <c r="O138" s="8">
        <f>VLOOKUP(A138,'[1]Pop Updated'!A137:P605,4,0)</f>
        <v>2972825</v>
      </c>
      <c r="P138" s="8">
        <f>VLOOKUP(A138,'[1]Pop Updated'!A137:P605,5,0)</f>
        <v>1465634</v>
      </c>
      <c r="Q138" s="8">
        <f>VLOOKUP(A138,'[1]Pop Updated'!A137:P605,6,0)</f>
        <v>1507191</v>
      </c>
      <c r="R138" s="8">
        <f>VLOOKUP(A138,'[1]Pop Updated'!A137:P605,7,0)</f>
        <v>196545.049</v>
      </c>
      <c r="S138" s="8">
        <f>VLOOKUP(A138,'[1]Pop Updated'!A137:P605,8,0)</f>
        <v>385311.25600000005</v>
      </c>
      <c r="T138" s="8">
        <f>VLOOKUP(A138,'[1]Pop Updated'!A137:P605,9,0)</f>
        <v>446171.63400000002</v>
      </c>
      <c r="U138" s="8">
        <f>VLOOKUP(A138,'[1]Pop Updated'!A137:P605,10,0)</f>
        <v>354216.826</v>
      </c>
      <c r="V138" s="8">
        <f>VLOOKUP(A138,'[1]Pop Updated'!A137:P605,11,0)</f>
        <v>385067.09400000004</v>
      </c>
      <c r="W138" s="8">
        <f>VLOOKUP(A138,'[1]Pop Updated'!A137:P605,12,0)</f>
        <v>437434.56499999989</v>
      </c>
      <c r="X138" s="8">
        <f>VLOOKUP(A138,'[1]Pop Updated'!A137:P605,13,0)</f>
        <v>330397.81699999998</v>
      </c>
      <c r="Y138" s="8">
        <f>VLOOKUP(A138,'[1]Pop Updated'!A137:P605,14,0)</f>
        <v>209369.71100000001</v>
      </c>
      <c r="Z138" s="8">
        <f>VLOOKUP(A138,'[1]Pop Updated'!A137:P605,15,0)</f>
        <v>156828.28200000001</v>
      </c>
      <c r="AA138" s="8">
        <f>VLOOKUP(A138,'[1]Pop Updated'!A137:P605,16,0)</f>
        <v>70791.900000000009</v>
      </c>
    </row>
    <row r="139" spans="1:27" x14ac:dyDescent="0.25">
      <c r="A139" s="5" t="s">
        <v>170</v>
      </c>
      <c r="B139" s="6" t="s">
        <v>169</v>
      </c>
      <c r="C139" s="7">
        <v>2010</v>
      </c>
      <c r="D139" s="8">
        <v>0</v>
      </c>
      <c r="E139" s="8">
        <v>0</v>
      </c>
      <c r="F139" s="8">
        <v>0</v>
      </c>
      <c r="G139" s="8">
        <v>0</v>
      </c>
      <c r="H139" s="8">
        <v>0</v>
      </c>
      <c r="I139" s="8">
        <v>0</v>
      </c>
      <c r="J139" s="8">
        <v>0</v>
      </c>
      <c r="K139" s="8">
        <v>10</v>
      </c>
      <c r="L139" s="8">
        <v>105</v>
      </c>
      <c r="M139" s="8">
        <v>319</v>
      </c>
      <c r="N139" s="8">
        <f t="shared" si="2"/>
        <v>434</v>
      </c>
      <c r="O139" s="8">
        <f>VLOOKUP(A139,'[1]Pop Updated'!A138:P606,4,0)</f>
        <v>2995769</v>
      </c>
      <c r="P139" s="8">
        <f>VLOOKUP(A139,'[1]Pop Updated'!A138:P606,5,0)</f>
        <v>1478819</v>
      </c>
      <c r="Q139" s="8">
        <f>VLOOKUP(A139,'[1]Pop Updated'!A138:P606,6,0)</f>
        <v>1516950</v>
      </c>
      <c r="R139" s="8">
        <f>VLOOKUP(A139,'[1]Pop Updated'!A138:P606,7,0)</f>
        <v>196477.15599999999</v>
      </c>
      <c r="S139" s="8">
        <f>VLOOKUP(A139,'[1]Pop Updated'!A138:P606,8,0)</f>
        <v>395437.03700000001</v>
      </c>
      <c r="T139" s="8">
        <f>VLOOKUP(A139,'[1]Pop Updated'!A138:P606,9,0)</f>
        <v>433378.59100000001</v>
      </c>
      <c r="U139" s="8">
        <f>VLOOKUP(A139,'[1]Pop Updated'!A138:P606,10,0)</f>
        <v>366562.55499999993</v>
      </c>
      <c r="V139" s="8">
        <f>VLOOKUP(A139,'[1]Pop Updated'!A138:P606,11,0)</f>
        <v>376342.14499999996</v>
      </c>
      <c r="W139" s="8">
        <f>VLOOKUP(A139,'[1]Pop Updated'!A138:P606,12,0)</f>
        <v>437033.4059999999</v>
      </c>
      <c r="X139" s="8">
        <f>VLOOKUP(A139,'[1]Pop Updated'!A138:P606,13,0)</f>
        <v>347935.12499999994</v>
      </c>
      <c r="Y139" s="8">
        <f>VLOOKUP(A139,'[1]Pop Updated'!A138:P606,14,0)</f>
        <v>216771.86199999999</v>
      </c>
      <c r="Z139" s="8">
        <f>VLOOKUP(A139,'[1]Pop Updated'!A138:P606,15,0)</f>
        <v>155978.04400000002</v>
      </c>
      <c r="AA139" s="8">
        <f>VLOOKUP(A139,'[1]Pop Updated'!A138:P606,16,0)</f>
        <v>69943.637000000002</v>
      </c>
    </row>
    <row r="140" spans="1:27" x14ac:dyDescent="0.25">
      <c r="A140" s="5" t="s">
        <v>171</v>
      </c>
      <c r="B140" s="6" t="s">
        <v>169</v>
      </c>
      <c r="C140" s="7">
        <v>2011</v>
      </c>
      <c r="D140" s="8">
        <v>0</v>
      </c>
      <c r="E140" s="8">
        <v>0</v>
      </c>
      <c r="F140" s="8">
        <v>0</v>
      </c>
      <c r="G140" s="8">
        <v>0</v>
      </c>
      <c r="H140" s="8">
        <v>0</v>
      </c>
      <c r="I140" s="8">
        <v>0</v>
      </c>
      <c r="J140" s="8">
        <v>0</v>
      </c>
      <c r="K140" s="8">
        <v>0</v>
      </c>
      <c r="L140" s="8">
        <v>109</v>
      </c>
      <c r="M140" s="8">
        <v>388</v>
      </c>
      <c r="N140" s="8">
        <f t="shared" si="2"/>
        <v>497</v>
      </c>
      <c r="O140" s="8">
        <f>VLOOKUP(A140,'[1]Pop Updated'!A139:P607,4,0)</f>
        <v>2980619</v>
      </c>
      <c r="P140" s="8">
        <f>VLOOKUP(A140,'[1]Pop Updated'!A139:P607,5,0)</f>
        <v>1474771</v>
      </c>
      <c r="Q140" s="8">
        <f>VLOOKUP(A140,'[1]Pop Updated'!A139:P607,6,0)</f>
        <v>1505848</v>
      </c>
      <c r="R140" s="8">
        <f>VLOOKUP(A140,'[1]Pop Updated'!A139:P607,7,0)</f>
        <v>196208.91700000002</v>
      </c>
      <c r="S140" s="8">
        <f>VLOOKUP(A140,'[1]Pop Updated'!A139:P607,8,0)</f>
        <v>392874.55099999998</v>
      </c>
      <c r="T140" s="8">
        <f>VLOOKUP(A140,'[1]Pop Updated'!A139:P607,9,0)</f>
        <v>426937.18799999997</v>
      </c>
      <c r="U140" s="8">
        <f>VLOOKUP(A140,'[1]Pop Updated'!A139:P607,10,0)</f>
        <v>372356.07299999997</v>
      </c>
      <c r="V140" s="8">
        <f>VLOOKUP(A140,'[1]Pop Updated'!A139:P607,11,0)</f>
        <v>366683.73099999991</v>
      </c>
      <c r="W140" s="8">
        <f>VLOOKUP(A140,'[1]Pop Updated'!A139:P607,12,0)</f>
        <v>429855.25</v>
      </c>
      <c r="X140" s="8">
        <f>VLOOKUP(A140,'[1]Pop Updated'!A139:P607,13,0)</f>
        <v>356420.24</v>
      </c>
      <c r="Y140" s="8">
        <f>VLOOKUP(A140,'[1]Pop Updated'!A139:P607,14,0)</f>
        <v>217030.663</v>
      </c>
      <c r="Z140" s="8">
        <f>VLOOKUP(A140,'[1]Pop Updated'!A139:P607,15,0)</f>
        <v>152107.80099999998</v>
      </c>
      <c r="AA140" s="8">
        <f>VLOOKUP(A140,'[1]Pop Updated'!A139:P607,16,0)</f>
        <v>69504.781000000017</v>
      </c>
    </row>
    <row r="141" spans="1:27" x14ac:dyDescent="0.25">
      <c r="A141" s="5" t="s">
        <v>172</v>
      </c>
      <c r="B141" s="6" t="s">
        <v>169</v>
      </c>
      <c r="C141" s="7">
        <v>2012</v>
      </c>
      <c r="D141" s="8">
        <v>0</v>
      </c>
      <c r="E141" s="8">
        <v>0</v>
      </c>
      <c r="F141" s="8">
        <v>0</v>
      </c>
      <c r="G141" s="8">
        <v>0</v>
      </c>
      <c r="H141" s="8">
        <v>0</v>
      </c>
      <c r="I141" s="8">
        <v>0</v>
      </c>
      <c r="J141" s="8">
        <v>0</v>
      </c>
      <c r="K141" s="8">
        <v>0</v>
      </c>
      <c r="L141" s="8">
        <v>102</v>
      </c>
      <c r="M141" s="8">
        <v>411</v>
      </c>
      <c r="N141" s="8">
        <f t="shared" si="2"/>
        <v>513</v>
      </c>
      <c r="O141" s="8">
        <f>VLOOKUP(A141,'[1]Pop Updated'!A140:P608,4,0)</f>
        <v>3164320</v>
      </c>
      <c r="P141" s="8">
        <f>VLOOKUP(A141,'[1]Pop Updated'!A140:P608,5,0)</f>
        <v>1567209</v>
      </c>
      <c r="Q141" s="8">
        <f>VLOOKUP(A141,'[1]Pop Updated'!A140:P608,6,0)</f>
        <v>1597111</v>
      </c>
      <c r="R141" s="8">
        <f>VLOOKUP(A141,'[1]Pop Updated'!A140:P608,7,0)</f>
        <v>208249.84</v>
      </c>
      <c r="S141" s="8">
        <f>VLOOKUP(A141,'[1]Pop Updated'!A140:P608,8,0)</f>
        <v>420446.304</v>
      </c>
      <c r="T141" s="8">
        <f>VLOOKUP(A141,'[1]Pop Updated'!A140:P608,9,0)</f>
        <v>449556.32800000004</v>
      </c>
      <c r="U141" s="8">
        <f>VLOOKUP(A141,'[1]Pop Updated'!A140:P608,10,0)</f>
        <v>397448.87999999995</v>
      </c>
      <c r="V141" s="8">
        <f>VLOOKUP(A141,'[1]Pop Updated'!A140:P608,11,0)</f>
        <v>381721.74600000004</v>
      </c>
      <c r="W141" s="8">
        <f>VLOOKUP(A141,'[1]Pop Updated'!A140:P608,12,0)</f>
        <v>450448.69199999998</v>
      </c>
      <c r="X141" s="8">
        <f>VLOOKUP(A141,'[1]Pop Updated'!A140:P608,13,0)</f>
        <v>386394.30200000003</v>
      </c>
      <c r="Y141" s="8">
        <f>VLOOKUP(A141,'[1]Pop Updated'!A140:P608,14,0)</f>
        <v>235372.25</v>
      </c>
      <c r="Z141" s="8">
        <f>VLOOKUP(A141,'[1]Pop Updated'!A140:P608,15,0)</f>
        <v>159132.443</v>
      </c>
      <c r="AA141" s="8">
        <f>VLOOKUP(A141,'[1]Pop Updated'!A140:P608,16,0)</f>
        <v>74450.805999999997</v>
      </c>
    </row>
    <row r="142" spans="1:27" x14ac:dyDescent="0.25">
      <c r="A142" s="5" t="s">
        <v>173</v>
      </c>
      <c r="B142" s="6" t="s">
        <v>169</v>
      </c>
      <c r="C142" s="7">
        <v>2013</v>
      </c>
      <c r="D142" s="8">
        <v>0</v>
      </c>
      <c r="E142" s="8">
        <v>0</v>
      </c>
      <c r="F142" s="8">
        <v>0</v>
      </c>
      <c r="G142" s="8">
        <v>0</v>
      </c>
      <c r="H142" s="8">
        <v>0</v>
      </c>
      <c r="I142" s="8">
        <v>0</v>
      </c>
      <c r="J142" s="8">
        <v>0</v>
      </c>
      <c r="K142" s="8">
        <v>15</v>
      </c>
      <c r="L142" s="8">
        <v>154</v>
      </c>
      <c r="M142" s="8">
        <v>452</v>
      </c>
      <c r="N142" s="8">
        <f t="shared" si="2"/>
        <v>621</v>
      </c>
      <c r="O142" s="8">
        <f>VLOOKUP(A142,'[1]Pop Updated'!A141:P609,4,0)</f>
        <v>3011954</v>
      </c>
      <c r="P142" s="8">
        <f>VLOOKUP(A142,'[1]Pop Updated'!A141:P609,5,0)</f>
        <v>1491426</v>
      </c>
      <c r="Q142" s="8">
        <f>VLOOKUP(A142,'[1]Pop Updated'!A141:P609,6,0)</f>
        <v>1520528</v>
      </c>
      <c r="R142" s="8">
        <f>VLOOKUP(A142,'[1]Pop Updated'!A141:P609,7,0)</f>
        <v>194561.57500000001</v>
      </c>
      <c r="S142" s="8">
        <f>VLOOKUP(A142,'[1]Pop Updated'!A141:P609,8,0)</f>
        <v>396689.73500000004</v>
      </c>
      <c r="T142" s="8">
        <f>VLOOKUP(A142,'[1]Pop Updated'!A141:P609,9,0)</f>
        <v>429965.22900000005</v>
      </c>
      <c r="U142" s="8">
        <f>VLOOKUP(A142,'[1]Pop Updated'!A141:P609,10,0)</f>
        <v>381909.50800000003</v>
      </c>
      <c r="V142" s="8">
        <f>VLOOKUP(A142,'[1]Pop Updated'!A141:P609,11,0)</f>
        <v>358733.60500000004</v>
      </c>
      <c r="W142" s="8">
        <f>VLOOKUP(A142,'[1]Pop Updated'!A141:P609,12,0)</f>
        <v>421324.58199999999</v>
      </c>
      <c r="X142" s="8">
        <f>VLOOKUP(A142,'[1]Pop Updated'!A141:P609,13,0)</f>
        <v>379761.04400000005</v>
      </c>
      <c r="Y142" s="8">
        <f>VLOOKUP(A142,'[1]Pop Updated'!A141:P609,14,0)</f>
        <v>228196.97600000002</v>
      </c>
      <c r="Z142" s="8">
        <f>VLOOKUP(A142,'[1]Pop Updated'!A141:P609,15,0)</f>
        <v>148200.29199999999</v>
      </c>
      <c r="AA142" s="8">
        <f>VLOOKUP(A142,'[1]Pop Updated'!A141:P609,16,0)</f>
        <v>71744.418000000005</v>
      </c>
    </row>
    <row r="143" spans="1:27" x14ac:dyDescent="0.25">
      <c r="A143" s="5" t="s">
        <v>174</v>
      </c>
      <c r="B143" s="6" t="s">
        <v>169</v>
      </c>
      <c r="C143" s="7">
        <v>2014</v>
      </c>
      <c r="D143" s="8">
        <v>0</v>
      </c>
      <c r="E143" s="8">
        <v>0</v>
      </c>
      <c r="F143" s="8">
        <v>0</v>
      </c>
      <c r="G143" s="8">
        <v>0</v>
      </c>
      <c r="H143" s="8">
        <v>0</v>
      </c>
      <c r="I143" s="8">
        <v>0</v>
      </c>
      <c r="J143" s="8">
        <v>0</v>
      </c>
      <c r="K143" s="8">
        <v>0</v>
      </c>
      <c r="L143" s="8">
        <v>87</v>
      </c>
      <c r="M143" s="8">
        <v>333</v>
      </c>
      <c r="N143" s="8">
        <f t="shared" si="2"/>
        <v>420</v>
      </c>
      <c r="O143" s="8">
        <f>VLOOKUP(A143,'[1]Pop Updated'!A142:P610,4,0)</f>
        <v>2996688</v>
      </c>
      <c r="P143" s="8">
        <f>VLOOKUP(A143,'[1]Pop Updated'!A142:P610,5,0)</f>
        <v>1485106</v>
      </c>
      <c r="Q143" s="8">
        <f>VLOOKUP(A143,'[1]Pop Updated'!A142:P610,6,0)</f>
        <v>1511582</v>
      </c>
      <c r="R143" s="8">
        <f>VLOOKUP(A143,'[1]Pop Updated'!A142:P610,7,0)</f>
        <v>191773.69099999993</v>
      </c>
      <c r="S143" s="8">
        <f>VLOOKUP(A143,'[1]Pop Updated'!A142:P610,8,0)</f>
        <v>395262.91399999999</v>
      </c>
      <c r="T143" s="8">
        <f>VLOOKUP(A143,'[1]Pop Updated'!A142:P610,9,0)</f>
        <v>429241.93700000003</v>
      </c>
      <c r="U143" s="8">
        <f>VLOOKUP(A143,'[1]Pop Updated'!A142:P610,10,0)</f>
        <v>380821.78400000004</v>
      </c>
      <c r="V143" s="8">
        <f>VLOOKUP(A143,'[1]Pop Updated'!A142:P610,11,0)</f>
        <v>355295.74599999993</v>
      </c>
      <c r="W143" s="8">
        <f>VLOOKUP(A143,'[1]Pop Updated'!A142:P610,12,0)</f>
        <v>410956.18299999996</v>
      </c>
      <c r="X143" s="8">
        <f>VLOOKUP(A143,'[1]Pop Updated'!A142:P610,13,0)</f>
        <v>382052.53400000004</v>
      </c>
      <c r="Y143" s="8">
        <f>VLOOKUP(A143,'[1]Pop Updated'!A142:P610,14,0)</f>
        <v>234746.86000000002</v>
      </c>
      <c r="Z143" s="8">
        <f>VLOOKUP(A143,'[1]Pop Updated'!A142:P610,15,0)</f>
        <v>146262.36800000002</v>
      </c>
      <c r="AA143" s="8">
        <f>VLOOKUP(A143,'[1]Pop Updated'!A142:P610,16,0)</f>
        <v>70042.718000000008</v>
      </c>
    </row>
    <row r="144" spans="1:27" x14ac:dyDescent="0.25">
      <c r="A144" s="5" t="s">
        <v>175</v>
      </c>
      <c r="B144" s="6" t="s">
        <v>169</v>
      </c>
      <c r="C144" s="7">
        <v>2015</v>
      </c>
      <c r="D144" s="8">
        <v>0</v>
      </c>
      <c r="E144" s="8">
        <v>0</v>
      </c>
      <c r="F144" s="8">
        <v>0</v>
      </c>
      <c r="G144" s="8">
        <v>0</v>
      </c>
      <c r="H144" s="8">
        <v>0</v>
      </c>
      <c r="I144" s="8">
        <v>0</v>
      </c>
      <c r="J144" s="8">
        <v>11</v>
      </c>
      <c r="K144" s="8">
        <v>13</v>
      </c>
      <c r="L144" s="8">
        <v>85</v>
      </c>
      <c r="M144" s="8">
        <v>353</v>
      </c>
      <c r="N144" s="8">
        <f t="shared" si="2"/>
        <v>462</v>
      </c>
      <c r="O144" s="8">
        <f>VLOOKUP(A144,'[1]Pop Updated'!A143:P611,4,0)</f>
        <v>3310134</v>
      </c>
      <c r="P144" s="8">
        <f>VLOOKUP(A144,'[1]Pop Updated'!A143:P611,5,0)</f>
        <v>1647731</v>
      </c>
      <c r="Q144" s="8">
        <f>VLOOKUP(A144,'[1]Pop Updated'!A143:P611,6,0)</f>
        <v>1662403</v>
      </c>
      <c r="R144" s="8">
        <f>VLOOKUP(A144,'[1]Pop Updated'!A143:P611,7,0)</f>
        <v>209456.43899999998</v>
      </c>
      <c r="S144" s="8">
        <f>VLOOKUP(A144,'[1]Pop Updated'!A143:P611,8,0)</f>
        <v>434931.38100000005</v>
      </c>
      <c r="T144" s="8">
        <f>VLOOKUP(A144,'[1]Pop Updated'!A143:P611,9,0)</f>
        <v>470774.63500000007</v>
      </c>
      <c r="U144" s="8">
        <f>VLOOKUP(A144,'[1]Pop Updated'!A143:P611,10,0)</f>
        <v>416696.48699999996</v>
      </c>
      <c r="V144" s="8">
        <f>VLOOKUP(A144,'[1]Pop Updated'!A143:P611,11,0)</f>
        <v>388664.33</v>
      </c>
      <c r="W144" s="8">
        <f>VLOOKUP(A144,'[1]Pop Updated'!A143:P611,12,0)</f>
        <v>443784.55200000008</v>
      </c>
      <c r="X144" s="8">
        <f>VLOOKUP(A144,'[1]Pop Updated'!A143:P611,13,0)</f>
        <v>430887.48499999987</v>
      </c>
      <c r="Y144" s="8">
        <f>VLOOKUP(A144,'[1]Pop Updated'!A143:P611,14,0)</f>
        <v>272776.141</v>
      </c>
      <c r="Z144" s="8">
        <f>VLOOKUP(A144,'[1]Pop Updated'!A143:P611,15,0)</f>
        <v>162675.72099999999</v>
      </c>
      <c r="AA144" s="8">
        <f>VLOOKUP(A144,'[1]Pop Updated'!A143:P611,16,0)</f>
        <v>79012.639999999985</v>
      </c>
    </row>
    <row r="145" spans="1:27" x14ac:dyDescent="0.25">
      <c r="A145" s="5" t="s">
        <v>176</v>
      </c>
      <c r="B145" s="6" t="s">
        <v>169</v>
      </c>
      <c r="C145" s="7">
        <v>2016</v>
      </c>
      <c r="D145" s="8">
        <v>0</v>
      </c>
      <c r="E145" s="8">
        <v>0</v>
      </c>
      <c r="F145" s="8">
        <v>0</v>
      </c>
      <c r="G145" s="8">
        <v>0</v>
      </c>
      <c r="H145" s="8">
        <v>0</v>
      </c>
      <c r="I145" s="8">
        <v>0</v>
      </c>
      <c r="J145" s="8">
        <v>0</v>
      </c>
      <c r="K145" s="8">
        <v>0</v>
      </c>
      <c r="L145" s="8">
        <v>68</v>
      </c>
      <c r="M145" s="8">
        <v>294</v>
      </c>
      <c r="N145" s="8">
        <f t="shared" si="2"/>
        <v>362</v>
      </c>
      <c r="O145" s="8">
        <f>VLOOKUP(A145,'[1]Pop Updated'!A144:P612,4,0)</f>
        <v>3128608</v>
      </c>
      <c r="P145" s="8">
        <f>VLOOKUP(A145,'[1]Pop Updated'!A144:P612,5,0)</f>
        <v>1555408</v>
      </c>
      <c r="Q145" s="8">
        <f>VLOOKUP(A145,'[1]Pop Updated'!A144:P612,6,0)</f>
        <v>1573200</v>
      </c>
      <c r="R145" s="8">
        <f>VLOOKUP(A145,'[1]Pop Updated'!A144:P612,7,0)</f>
        <v>198341.52500000002</v>
      </c>
      <c r="S145" s="8">
        <f>VLOOKUP(A145,'[1]Pop Updated'!A144:P612,8,0)</f>
        <v>410099.75699999998</v>
      </c>
      <c r="T145" s="8">
        <f>VLOOKUP(A145,'[1]Pop Updated'!A144:P612,9,0)</f>
        <v>448075.01500000001</v>
      </c>
      <c r="U145" s="8">
        <f>VLOOKUP(A145,'[1]Pop Updated'!A144:P612,10,0)</f>
        <v>398816.23699999996</v>
      </c>
      <c r="V145" s="8">
        <f>VLOOKUP(A145,'[1]Pop Updated'!A144:P612,11,0)</f>
        <v>371842.93800000002</v>
      </c>
      <c r="W145" s="8">
        <f>VLOOKUP(A145,'[1]Pop Updated'!A144:P612,12,0)</f>
        <v>410782.04800000001</v>
      </c>
      <c r="X145" s="8">
        <f>VLOOKUP(A145,'[1]Pop Updated'!A144:P612,13,0)</f>
        <v>404557.88200000004</v>
      </c>
      <c r="Y145" s="8">
        <f>VLOOKUP(A145,'[1]Pop Updated'!A144:P612,14,0)</f>
        <v>264480.04499999993</v>
      </c>
      <c r="Z145" s="8">
        <f>VLOOKUP(A145,'[1]Pop Updated'!A144:P612,15,0)</f>
        <v>149108.43899999998</v>
      </c>
      <c r="AA145" s="8">
        <f>VLOOKUP(A145,'[1]Pop Updated'!A144:P612,16,0)</f>
        <v>72795.012000000002</v>
      </c>
    </row>
    <row r="146" spans="1:27" x14ac:dyDescent="0.25">
      <c r="A146" s="5" t="s">
        <v>177</v>
      </c>
      <c r="B146" s="6" t="s">
        <v>169</v>
      </c>
      <c r="C146" s="7">
        <v>2017</v>
      </c>
      <c r="D146" s="8">
        <v>0</v>
      </c>
      <c r="E146" s="8">
        <v>0</v>
      </c>
      <c r="F146" s="8">
        <v>0</v>
      </c>
      <c r="G146" s="8">
        <v>0</v>
      </c>
      <c r="H146" s="8">
        <v>0</v>
      </c>
      <c r="I146" s="8">
        <v>0</v>
      </c>
      <c r="J146" s="8">
        <v>0</v>
      </c>
      <c r="K146" s="8">
        <v>25</v>
      </c>
      <c r="L146" s="8">
        <v>61</v>
      </c>
      <c r="M146" s="8">
        <v>327</v>
      </c>
      <c r="N146" s="8">
        <f t="shared" si="2"/>
        <v>413</v>
      </c>
      <c r="O146" s="8">
        <f>VLOOKUP(A146,'[1]Pop Updated'!A145:P613,4,0)</f>
        <v>3049856</v>
      </c>
      <c r="P146" s="8">
        <f>VLOOKUP(A146,'[1]Pop Updated'!A145:P613,5,0)</f>
        <v>1513237</v>
      </c>
      <c r="Q146" s="8">
        <f>VLOOKUP(A146,'[1]Pop Updated'!A145:P613,6,0)</f>
        <v>1536619</v>
      </c>
      <c r="R146" s="8">
        <f>VLOOKUP(A146,'[1]Pop Updated'!A145:P613,7,0)</f>
        <v>191405</v>
      </c>
      <c r="S146" s="8">
        <f>VLOOKUP(A146,'[1]Pop Updated'!A145:P613,8,0)</f>
        <v>400015</v>
      </c>
      <c r="T146" s="8">
        <f>VLOOKUP(A146,'[1]Pop Updated'!A145:P613,9,0)</f>
        <v>435360</v>
      </c>
      <c r="U146" s="8">
        <f>VLOOKUP(A146,'[1]Pop Updated'!A145:P613,10,0)</f>
        <v>385969</v>
      </c>
      <c r="V146" s="8">
        <f>VLOOKUP(A146,'[1]Pop Updated'!A145:P613,11,0)</f>
        <v>361612</v>
      </c>
      <c r="W146" s="8">
        <f>VLOOKUP(A146,'[1]Pop Updated'!A145:P613,12,0)</f>
        <v>391737</v>
      </c>
      <c r="X146" s="8">
        <f>VLOOKUP(A146,'[1]Pop Updated'!A145:P613,13,0)</f>
        <v>397796</v>
      </c>
      <c r="Y146" s="8">
        <f>VLOOKUP(A146,'[1]Pop Updated'!A145:P613,14,0)</f>
        <v>267489</v>
      </c>
      <c r="Z146" s="8">
        <f>VLOOKUP(A146,'[1]Pop Updated'!A145:P613,15,0)</f>
        <v>147532</v>
      </c>
      <c r="AA146" s="8">
        <f>VLOOKUP(A146,'[1]Pop Updated'!A145:P613,16,0)</f>
        <v>70941</v>
      </c>
    </row>
    <row r="147" spans="1:27" x14ac:dyDescent="0.25">
      <c r="A147" s="5" t="s">
        <v>178</v>
      </c>
      <c r="B147" s="6" t="s">
        <v>179</v>
      </c>
      <c r="C147" s="7">
        <v>2009</v>
      </c>
      <c r="D147" s="8">
        <v>0</v>
      </c>
      <c r="E147" s="8">
        <v>0</v>
      </c>
      <c r="F147" s="8">
        <v>0</v>
      </c>
      <c r="G147" s="8">
        <v>0</v>
      </c>
      <c r="H147" s="8">
        <v>0</v>
      </c>
      <c r="I147" s="8">
        <v>0</v>
      </c>
      <c r="J147" s="8">
        <v>0</v>
      </c>
      <c r="K147" s="8">
        <v>0</v>
      </c>
      <c r="L147" s="8">
        <v>127</v>
      </c>
      <c r="M147" s="8">
        <v>322</v>
      </c>
      <c r="N147" s="8">
        <f t="shared" si="2"/>
        <v>449</v>
      </c>
      <c r="O147" s="8">
        <f>VLOOKUP(A147,'[1]Pop Updated'!A146:P614,4,0)</f>
        <v>2793990</v>
      </c>
      <c r="P147" s="8">
        <f>VLOOKUP(A147,'[1]Pop Updated'!A146:P614,5,0)</f>
        <v>1384487</v>
      </c>
      <c r="Q147" s="8">
        <f>VLOOKUP(A147,'[1]Pop Updated'!A146:P614,6,0)</f>
        <v>1409503</v>
      </c>
      <c r="R147" s="8">
        <f>VLOOKUP(A147,'[1]Pop Updated'!A146:P614,7,0)</f>
        <v>199682.44399999999</v>
      </c>
      <c r="S147" s="8">
        <f>VLOOKUP(A147,'[1]Pop Updated'!A146:P614,8,0)</f>
        <v>382518.67200000002</v>
      </c>
      <c r="T147" s="8">
        <f>VLOOKUP(A147,'[1]Pop Updated'!A146:P614,9,0)</f>
        <v>424345.70500000007</v>
      </c>
      <c r="U147" s="8">
        <f>VLOOKUP(A147,'[1]Pop Updated'!A146:P614,10,0)</f>
        <v>356724.946</v>
      </c>
      <c r="V147" s="8">
        <f>VLOOKUP(A147,'[1]Pop Updated'!A146:P614,11,0)</f>
        <v>364706.71600000001</v>
      </c>
      <c r="W147" s="8">
        <f>VLOOKUP(A147,'[1]Pop Updated'!A146:P614,12,0)</f>
        <v>405239.97599999991</v>
      </c>
      <c r="X147" s="8">
        <f>VLOOKUP(A147,'[1]Pop Updated'!A146:P614,13,0)</f>
        <v>296771.48100000003</v>
      </c>
      <c r="Y147" s="8">
        <f>VLOOKUP(A147,'[1]Pop Updated'!A146:P614,14,0)</f>
        <v>177198.84899999999</v>
      </c>
      <c r="Z147" s="8">
        <f>VLOOKUP(A147,'[1]Pop Updated'!A146:P614,15,0)</f>
        <v>127583.26800000001</v>
      </c>
      <c r="AA147" s="8">
        <f>VLOOKUP(A147,'[1]Pop Updated'!A146:P614,16,0)</f>
        <v>58394.080000000002</v>
      </c>
    </row>
    <row r="148" spans="1:27" x14ac:dyDescent="0.25">
      <c r="A148" s="5" t="s">
        <v>180</v>
      </c>
      <c r="B148" s="6" t="s">
        <v>179</v>
      </c>
      <c r="C148" s="7">
        <v>2010</v>
      </c>
      <c r="D148" s="8">
        <v>0</v>
      </c>
      <c r="E148" s="8">
        <v>0</v>
      </c>
      <c r="F148" s="8">
        <v>0</v>
      </c>
      <c r="G148" s="8">
        <v>0</v>
      </c>
      <c r="H148" s="8">
        <v>0</v>
      </c>
      <c r="I148" s="8">
        <v>0</v>
      </c>
      <c r="J148" s="8">
        <v>0</v>
      </c>
      <c r="K148" s="8">
        <v>0</v>
      </c>
      <c r="L148" s="8">
        <v>99</v>
      </c>
      <c r="M148" s="8">
        <v>303</v>
      </c>
      <c r="N148" s="8">
        <f t="shared" si="2"/>
        <v>402</v>
      </c>
      <c r="O148" s="8">
        <f>VLOOKUP(A148,'[1]Pop Updated'!A147:P615,4,0)</f>
        <v>2740733</v>
      </c>
      <c r="P148" s="8">
        <f>VLOOKUP(A148,'[1]Pop Updated'!A147:P615,5,0)</f>
        <v>1357291</v>
      </c>
      <c r="Q148" s="8">
        <f>VLOOKUP(A148,'[1]Pop Updated'!A147:P615,6,0)</f>
        <v>1383442</v>
      </c>
      <c r="R148" s="8">
        <f>VLOOKUP(A148,'[1]Pop Updated'!A147:P615,7,0)</f>
        <v>193762.15599999999</v>
      </c>
      <c r="S148" s="8">
        <f>VLOOKUP(A148,'[1]Pop Updated'!A147:P615,8,0)</f>
        <v>384899.18200000003</v>
      </c>
      <c r="T148" s="8">
        <f>VLOOKUP(A148,'[1]Pop Updated'!A147:P615,9,0)</f>
        <v>402472.03099999996</v>
      </c>
      <c r="U148" s="8">
        <f>VLOOKUP(A148,'[1]Pop Updated'!A147:P615,10,0)</f>
        <v>352309.53200000001</v>
      </c>
      <c r="V148" s="8">
        <f>VLOOKUP(A148,'[1]Pop Updated'!A147:P615,11,0)</f>
        <v>349124.95199999999</v>
      </c>
      <c r="W148" s="8">
        <f>VLOOKUP(A148,'[1]Pop Updated'!A147:P615,12,0)</f>
        <v>397925.42399999994</v>
      </c>
      <c r="X148" s="8">
        <f>VLOOKUP(A148,'[1]Pop Updated'!A147:P615,13,0)</f>
        <v>302521.44099999999</v>
      </c>
      <c r="Y148" s="8">
        <f>VLOOKUP(A148,'[1]Pop Updated'!A147:P615,14,0)</f>
        <v>177286.66799999998</v>
      </c>
      <c r="Z148" s="8">
        <f>VLOOKUP(A148,'[1]Pop Updated'!A147:P615,15,0)</f>
        <v>124214.10199999998</v>
      </c>
      <c r="AA148" s="8">
        <f>VLOOKUP(A148,'[1]Pop Updated'!A147:P615,16,0)</f>
        <v>56436.769</v>
      </c>
    </row>
    <row r="149" spans="1:27" x14ac:dyDescent="0.25">
      <c r="A149" s="5" t="s">
        <v>181</v>
      </c>
      <c r="B149" s="6" t="s">
        <v>179</v>
      </c>
      <c r="C149" s="7">
        <v>2011</v>
      </c>
      <c r="D149" s="8">
        <v>0</v>
      </c>
      <c r="E149" s="8">
        <v>0</v>
      </c>
      <c r="F149" s="8">
        <v>0</v>
      </c>
      <c r="G149" s="8">
        <v>0</v>
      </c>
      <c r="H149" s="8">
        <v>0</v>
      </c>
      <c r="I149" s="8">
        <v>0</v>
      </c>
      <c r="J149" s="8">
        <v>0</v>
      </c>
      <c r="K149" s="8">
        <v>0</v>
      </c>
      <c r="L149" s="8">
        <v>107</v>
      </c>
      <c r="M149" s="8">
        <v>374</v>
      </c>
      <c r="N149" s="8">
        <f t="shared" si="2"/>
        <v>481</v>
      </c>
      <c r="O149" s="8">
        <f>VLOOKUP(A149,'[1]Pop Updated'!A148:P616,4,0)</f>
        <v>2931206</v>
      </c>
      <c r="P149" s="8">
        <f>VLOOKUP(A149,'[1]Pop Updated'!A148:P616,5,0)</f>
        <v>1454870</v>
      </c>
      <c r="Q149" s="8">
        <f>VLOOKUP(A149,'[1]Pop Updated'!A148:P616,6,0)</f>
        <v>1476336</v>
      </c>
      <c r="R149" s="8">
        <f>VLOOKUP(A149,'[1]Pop Updated'!A148:P616,7,0)</f>
        <v>207083.78400000001</v>
      </c>
      <c r="S149" s="8">
        <f>VLOOKUP(A149,'[1]Pop Updated'!A148:P616,8,0)</f>
        <v>411613.28399999999</v>
      </c>
      <c r="T149" s="8">
        <f>VLOOKUP(A149,'[1]Pop Updated'!A148:P616,9,0)</f>
        <v>421759.66800000006</v>
      </c>
      <c r="U149" s="8">
        <f>VLOOKUP(A149,'[1]Pop Updated'!A148:P616,10,0)</f>
        <v>382132.18700000003</v>
      </c>
      <c r="V149" s="8">
        <f>VLOOKUP(A149,'[1]Pop Updated'!A148:P616,11,0)</f>
        <v>368739.48600000003</v>
      </c>
      <c r="W149" s="8">
        <f>VLOOKUP(A149,'[1]Pop Updated'!A148:P616,12,0)</f>
        <v>420958.05899999989</v>
      </c>
      <c r="X149" s="8">
        <f>VLOOKUP(A149,'[1]Pop Updated'!A148:P616,13,0)</f>
        <v>334204.94399999996</v>
      </c>
      <c r="Y149" s="8">
        <f>VLOOKUP(A149,'[1]Pop Updated'!A148:P616,14,0)</f>
        <v>193854.83600000001</v>
      </c>
      <c r="Z149" s="8">
        <f>VLOOKUP(A149,'[1]Pop Updated'!A148:P616,15,0)</f>
        <v>130898.80800000002</v>
      </c>
      <c r="AA149" s="8">
        <f>VLOOKUP(A149,'[1]Pop Updated'!A148:P616,16,0)</f>
        <v>59436.115999999995</v>
      </c>
    </row>
    <row r="150" spans="1:27" x14ac:dyDescent="0.25">
      <c r="A150" s="5" t="s">
        <v>182</v>
      </c>
      <c r="B150" s="6" t="s">
        <v>179</v>
      </c>
      <c r="C150" s="7">
        <v>2012</v>
      </c>
      <c r="D150" s="8">
        <v>0</v>
      </c>
      <c r="E150" s="8">
        <v>0</v>
      </c>
      <c r="F150" s="8">
        <v>0</v>
      </c>
      <c r="G150" s="8">
        <v>0</v>
      </c>
      <c r="H150" s="8">
        <v>0</v>
      </c>
      <c r="I150" s="8">
        <v>0</v>
      </c>
      <c r="J150" s="8">
        <v>0</v>
      </c>
      <c r="K150" s="8">
        <v>0</v>
      </c>
      <c r="L150" s="8">
        <v>144</v>
      </c>
      <c r="M150" s="8">
        <v>348</v>
      </c>
      <c r="N150" s="8">
        <f t="shared" si="2"/>
        <v>492</v>
      </c>
      <c r="O150" s="8">
        <f>VLOOKUP(A150,'[1]Pop Updated'!A149:P617,4,0)</f>
        <v>2925322</v>
      </c>
      <c r="P150" s="8">
        <f>VLOOKUP(A150,'[1]Pop Updated'!A149:P617,5,0)</f>
        <v>1452860</v>
      </c>
      <c r="Q150" s="8">
        <f>VLOOKUP(A150,'[1]Pop Updated'!A149:P617,6,0)</f>
        <v>1472462</v>
      </c>
      <c r="R150" s="8">
        <f>VLOOKUP(A150,'[1]Pop Updated'!A149:P617,7,0)</f>
        <v>207028.12000000002</v>
      </c>
      <c r="S150" s="8">
        <f>VLOOKUP(A150,'[1]Pop Updated'!A149:P617,8,0)</f>
        <v>409590.11399999994</v>
      </c>
      <c r="T150" s="8">
        <f>VLOOKUP(A150,'[1]Pop Updated'!A149:P617,9,0)</f>
        <v>419092.97500000009</v>
      </c>
      <c r="U150" s="8">
        <f>VLOOKUP(A150,'[1]Pop Updated'!A149:P617,10,0)</f>
        <v>385686.723</v>
      </c>
      <c r="V150" s="8">
        <f>VLOOKUP(A150,'[1]Pop Updated'!A149:P617,11,0)</f>
        <v>359191.42200000002</v>
      </c>
      <c r="W150" s="8">
        <f>VLOOKUP(A150,'[1]Pop Updated'!A149:P617,12,0)</f>
        <v>413477.13799999998</v>
      </c>
      <c r="X150" s="8">
        <f>VLOOKUP(A150,'[1]Pop Updated'!A149:P617,13,0)</f>
        <v>342591.45700000005</v>
      </c>
      <c r="Y150" s="8">
        <f>VLOOKUP(A150,'[1]Pop Updated'!A149:P617,14,0)</f>
        <v>199266.71800000002</v>
      </c>
      <c r="Z150" s="8">
        <f>VLOOKUP(A150,'[1]Pop Updated'!A149:P617,15,0)</f>
        <v>129872.90300000001</v>
      </c>
      <c r="AA150" s="8">
        <f>VLOOKUP(A150,'[1]Pop Updated'!A149:P617,16,0)</f>
        <v>60893.564999999995</v>
      </c>
    </row>
    <row r="151" spans="1:27" x14ac:dyDescent="0.25">
      <c r="A151" s="5" t="s">
        <v>183</v>
      </c>
      <c r="B151" s="6" t="s">
        <v>179</v>
      </c>
      <c r="C151" s="7">
        <v>2013</v>
      </c>
      <c r="D151" s="8">
        <v>0</v>
      </c>
      <c r="E151" s="8">
        <v>0</v>
      </c>
      <c r="F151" s="8">
        <v>0</v>
      </c>
      <c r="G151" s="8">
        <v>0</v>
      </c>
      <c r="H151" s="8">
        <v>0</v>
      </c>
      <c r="I151" s="8">
        <v>0</v>
      </c>
      <c r="J151" s="8">
        <v>11</v>
      </c>
      <c r="K151" s="8">
        <v>13</v>
      </c>
      <c r="L151" s="8">
        <v>121</v>
      </c>
      <c r="M151" s="8">
        <v>403</v>
      </c>
      <c r="N151" s="8">
        <f t="shared" si="2"/>
        <v>548</v>
      </c>
      <c r="O151" s="8">
        <f>VLOOKUP(A151,'[1]Pop Updated'!A150:P618,4,0)</f>
        <v>2873594</v>
      </c>
      <c r="P151" s="8">
        <f>VLOOKUP(A151,'[1]Pop Updated'!A150:P618,5,0)</f>
        <v>1426897</v>
      </c>
      <c r="Q151" s="8">
        <f>VLOOKUP(A151,'[1]Pop Updated'!A150:P618,6,0)</f>
        <v>1446697</v>
      </c>
      <c r="R151" s="8">
        <f>VLOOKUP(A151,'[1]Pop Updated'!A150:P618,7,0)</f>
        <v>200346.36600000001</v>
      </c>
      <c r="S151" s="8">
        <f>VLOOKUP(A151,'[1]Pop Updated'!A150:P618,8,0)</f>
        <v>400119.29000000004</v>
      </c>
      <c r="T151" s="8">
        <f>VLOOKUP(A151,'[1]Pop Updated'!A150:P618,9,0)</f>
        <v>409048.73800000001</v>
      </c>
      <c r="U151" s="8">
        <f>VLOOKUP(A151,'[1]Pop Updated'!A150:P618,10,0)</f>
        <v>377907.43</v>
      </c>
      <c r="V151" s="8">
        <f>VLOOKUP(A151,'[1]Pop Updated'!A150:P618,11,0)</f>
        <v>348038.326</v>
      </c>
      <c r="W151" s="8">
        <f>VLOOKUP(A151,'[1]Pop Updated'!A150:P618,12,0)</f>
        <v>397165.06200000003</v>
      </c>
      <c r="X151" s="8">
        <f>VLOOKUP(A151,'[1]Pop Updated'!A150:P618,13,0)</f>
        <v>348729.92800000001</v>
      </c>
      <c r="Y151" s="8">
        <f>VLOOKUP(A151,'[1]Pop Updated'!A150:P618,14,0)</f>
        <v>204743.98799999998</v>
      </c>
      <c r="Z151" s="8">
        <f>VLOOKUP(A151,'[1]Pop Updated'!A150:P618,15,0)</f>
        <v>126134.50700000001</v>
      </c>
      <c r="AA151" s="8">
        <f>VLOOKUP(A151,'[1]Pop Updated'!A150:P618,16,0)</f>
        <v>60436.243000000002</v>
      </c>
    </row>
    <row r="152" spans="1:27" x14ac:dyDescent="0.25">
      <c r="A152" s="5" t="s">
        <v>184</v>
      </c>
      <c r="B152" s="6" t="s">
        <v>179</v>
      </c>
      <c r="C152" s="7">
        <v>2014</v>
      </c>
      <c r="D152" s="8">
        <v>0</v>
      </c>
      <c r="E152" s="8">
        <v>0</v>
      </c>
      <c r="F152" s="8">
        <v>0</v>
      </c>
      <c r="G152" s="8">
        <v>0</v>
      </c>
      <c r="H152" s="8">
        <v>0</v>
      </c>
      <c r="I152" s="8">
        <v>0</v>
      </c>
      <c r="J152" s="8">
        <v>12</v>
      </c>
      <c r="K152" s="8">
        <v>21</v>
      </c>
      <c r="L152" s="8">
        <v>125</v>
      </c>
      <c r="M152" s="8">
        <v>307</v>
      </c>
      <c r="N152" s="8">
        <f t="shared" si="2"/>
        <v>465</v>
      </c>
      <c r="O152" s="8">
        <f>VLOOKUP(A152,'[1]Pop Updated'!A151:P619,4,0)</f>
        <v>2905975</v>
      </c>
      <c r="P152" s="8">
        <f>VLOOKUP(A152,'[1]Pop Updated'!A151:P619,5,0)</f>
        <v>1443206</v>
      </c>
      <c r="Q152" s="8">
        <f>VLOOKUP(A152,'[1]Pop Updated'!A151:P619,6,0)</f>
        <v>1462769</v>
      </c>
      <c r="R152" s="8">
        <f>VLOOKUP(A152,'[1]Pop Updated'!A151:P619,7,0)</f>
        <v>201800.66000000003</v>
      </c>
      <c r="S152" s="8">
        <f>VLOOKUP(A152,'[1]Pop Updated'!A151:P619,8,0)</f>
        <v>403890.75300000003</v>
      </c>
      <c r="T152" s="8">
        <f>VLOOKUP(A152,'[1]Pop Updated'!A151:P619,9,0)</f>
        <v>414748.12299999991</v>
      </c>
      <c r="U152" s="8">
        <f>VLOOKUP(A152,'[1]Pop Updated'!A151:P619,10,0)</f>
        <v>385358.97400000005</v>
      </c>
      <c r="V152" s="8">
        <f>VLOOKUP(A152,'[1]Pop Updated'!A151:P619,11,0)</f>
        <v>350575.47100000002</v>
      </c>
      <c r="W152" s="8">
        <f>VLOOKUP(A152,'[1]Pop Updated'!A151:P619,12,0)</f>
        <v>391099.44200000004</v>
      </c>
      <c r="X152" s="8">
        <f>VLOOKUP(A152,'[1]Pop Updated'!A151:P619,13,0)</f>
        <v>356701.49199999997</v>
      </c>
      <c r="Y152" s="8">
        <f>VLOOKUP(A152,'[1]Pop Updated'!A151:P619,14,0)</f>
        <v>212372.14700000003</v>
      </c>
      <c r="Z152" s="8">
        <f>VLOOKUP(A152,'[1]Pop Updated'!A151:P619,15,0)</f>
        <v>128891.50899999998</v>
      </c>
      <c r="AA152" s="8">
        <f>VLOOKUP(A152,'[1]Pop Updated'!A151:P619,16,0)</f>
        <v>60411.585999999996</v>
      </c>
    </row>
    <row r="153" spans="1:27" x14ac:dyDescent="0.25">
      <c r="A153" s="5" t="s">
        <v>185</v>
      </c>
      <c r="B153" s="6" t="s">
        <v>179</v>
      </c>
      <c r="C153" s="7">
        <v>2015</v>
      </c>
      <c r="D153" s="8">
        <v>0</v>
      </c>
      <c r="E153" s="8">
        <v>0</v>
      </c>
      <c r="F153" s="8">
        <v>0</v>
      </c>
      <c r="G153" s="8">
        <v>0</v>
      </c>
      <c r="H153" s="8">
        <v>0</v>
      </c>
      <c r="I153" s="8">
        <v>0</v>
      </c>
      <c r="J153" s="8">
        <v>0</v>
      </c>
      <c r="K153" s="8">
        <v>28</v>
      </c>
      <c r="L153" s="8">
        <v>109</v>
      </c>
      <c r="M153" s="8">
        <v>360</v>
      </c>
      <c r="N153" s="8">
        <f t="shared" si="2"/>
        <v>497</v>
      </c>
      <c r="O153" s="8">
        <f>VLOOKUP(A153,'[1]Pop Updated'!A152:P620,4,0)</f>
        <v>2985149</v>
      </c>
      <c r="P153" s="8">
        <f>VLOOKUP(A153,'[1]Pop Updated'!A152:P620,5,0)</f>
        <v>1487628</v>
      </c>
      <c r="Q153" s="8">
        <f>VLOOKUP(A153,'[1]Pop Updated'!A152:P620,6,0)</f>
        <v>1497521</v>
      </c>
      <c r="R153" s="8">
        <f>VLOOKUP(A153,'[1]Pop Updated'!A152:P620,7,0)</f>
        <v>204158.94200000004</v>
      </c>
      <c r="S153" s="8">
        <f>VLOOKUP(A153,'[1]Pop Updated'!A152:P620,8,0)</f>
        <v>414157.147</v>
      </c>
      <c r="T153" s="8">
        <f>VLOOKUP(A153,'[1]Pop Updated'!A152:P620,9,0)</f>
        <v>428799.86100000015</v>
      </c>
      <c r="U153" s="8">
        <f>VLOOKUP(A153,'[1]Pop Updated'!A152:P620,10,0)</f>
        <v>394319.32399999991</v>
      </c>
      <c r="V153" s="8">
        <f>VLOOKUP(A153,'[1]Pop Updated'!A152:P620,11,0)</f>
        <v>357585.15600000002</v>
      </c>
      <c r="W153" s="8">
        <f>VLOOKUP(A153,'[1]Pop Updated'!A152:P620,12,0)</f>
        <v>392629.95500000007</v>
      </c>
      <c r="X153" s="8">
        <f>VLOOKUP(A153,'[1]Pop Updated'!A152:P620,13,0)</f>
        <v>372704.42200000002</v>
      </c>
      <c r="Y153" s="8">
        <f>VLOOKUP(A153,'[1]Pop Updated'!A152:P620,14,0)</f>
        <v>228016.27699999997</v>
      </c>
      <c r="Z153" s="8">
        <f>VLOOKUP(A153,'[1]Pop Updated'!A152:P620,15,0)</f>
        <v>131256.19200000001</v>
      </c>
      <c r="AA153" s="8">
        <f>VLOOKUP(A153,'[1]Pop Updated'!A152:P620,16,0)</f>
        <v>61826.797000000006</v>
      </c>
    </row>
    <row r="154" spans="1:27" x14ac:dyDescent="0.25">
      <c r="A154" s="5" t="s">
        <v>186</v>
      </c>
      <c r="B154" s="6" t="s">
        <v>179</v>
      </c>
      <c r="C154" s="7">
        <v>2016</v>
      </c>
      <c r="D154" s="8">
        <v>0</v>
      </c>
      <c r="E154" s="8">
        <v>0</v>
      </c>
      <c r="F154" s="8">
        <v>0</v>
      </c>
      <c r="G154" s="8">
        <v>0</v>
      </c>
      <c r="H154" s="8">
        <v>0</v>
      </c>
      <c r="I154" s="8">
        <v>0</v>
      </c>
      <c r="J154" s="8">
        <v>0</v>
      </c>
      <c r="K154" s="8">
        <v>34</v>
      </c>
      <c r="L154" s="8">
        <v>78</v>
      </c>
      <c r="M154" s="8">
        <v>272</v>
      </c>
      <c r="N154" s="8">
        <f t="shared" si="2"/>
        <v>384</v>
      </c>
      <c r="O154" s="8">
        <f>VLOOKUP(A154,'[1]Pop Updated'!A153:P621,4,0)</f>
        <v>2919733</v>
      </c>
      <c r="P154" s="8">
        <f>VLOOKUP(A154,'[1]Pop Updated'!A153:P621,5,0)</f>
        <v>1455157</v>
      </c>
      <c r="Q154" s="8">
        <f>VLOOKUP(A154,'[1]Pop Updated'!A153:P621,6,0)</f>
        <v>1464576</v>
      </c>
      <c r="R154" s="8">
        <f>VLOOKUP(A154,'[1]Pop Updated'!A153:P621,7,0)</f>
        <v>198605.986</v>
      </c>
      <c r="S154" s="8">
        <f>VLOOKUP(A154,'[1]Pop Updated'!A153:P621,8,0)</f>
        <v>404951.08299999998</v>
      </c>
      <c r="T154" s="8">
        <f>VLOOKUP(A154,'[1]Pop Updated'!A153:P621,9,0)</f>
        <v>421191.16899999994</v>
      </c>
      <c r="U154" s="8">
        <f>VLOOKUP(A154,'[1]Pop Updated'!A153:P621,10,0)</f>
        <v>387819.07199999999</v>
      </c>
      <c r="V154" s="8">
        <f>VLOOKUP(A154,'[1]Pop Updated'!A153:P621,11,0)</f>
        <v>350489.97299999994</v>
      </c>
      <c r="W154" s="8">
        <f>VLOOKUP(A154,'[1]Pop Updated'!A153:P621,12,0)</f>
        <v>374181.57599999994</v>
      </c>
      <c r="X154" s="8">
        <f>VLOOKUP(A154,'[1]Pop Updated'!A153:P621,13,0)</f>
        <v>366284.67499999999</v>
      </c>
      <c r="Y154" s="8">
        <f>VLOOKUP(A154,'[1]Pop Updated'!A153:P621,14,0)</f>
        <v>229051.87000000005</v>
      </c>
      <c r="Z154" s="8">
        <f>VLOOKUP(A154,'[1]Pop Updated'!A153:P621,15,0)</f>
        <v>128392.54599999999</v>
      </c>
      <c r="AA154" s="8">
        <f>VLOOKUP(A154,'[1]Pop Updated'!A153:P621,16,0)</f>
        <v>60522.724999999991</v>
      </c>
    </row>
    <row r="155" spans="1:27" x14ac:dyDescent="0.25">
      <c r="A155" s="5" t="s">
        <v>187</v>
      </c>
      <c r="B155" s="6" t="s">
        <v>179</v>
      </c>
      <c r="C155" s="7">
        <v>2017</v>
      </c>
      <c r="D155" s="8">
        <v>0</v>
      </c>
      <c r="E155" s="8">
        <v>0</v>
      </c>
      <c r="F155" s="8">
        <v>0</v>
      </c>
      <c r="G155" s="8">
        <v>0</v>
      </c>
      <c r="H155" s="8">
        <v>0</v>
      </c>
      <c r="I155" s="8">
        <v>0</v>
      </c>
      <c r="J155" s="8">
        <v>0</v>
      </c>
      <c r="K155" s="8">
        <v>34</v>
      </c>
      <c r="L155" s="8">
        <v>90</v>
      </c>
      <c r="M155" s="8">
        <v>280</v>
      </c>
      <c r="N155" s="8">
        <f t="shared" si="2"/>
        <v>404</v>
      </c>
      <c r="O155" s="8">
        <f>VLOOKUP(A155,'[1]Pop Updated'!A154:P622,4,0)</f>
        <v>2961871</v>
      </c>
      <c r="P155" s="8">
        <f>VLOOKUP(A155,'[1]Pop Updated'!A154:P622,5,0)</f>
        <v>1473796</v>
      </c>
      <c r="Q155" s="8">
        <f>VLOOKUP(A155,'[1]Pop Updated'!A154:P622,6,0)</f>
        <v>1488075</v>
      </c>
      <c r="R155" s="8">
        <f>VLOOKUP(A155,'[1]Pop Updated'!A154:P622,7,0)</f>
        <v>198426</v>
      </c>
      <c r="S155" s="8">
        <f>VLOOKUP(A155,'[1]Pop Updated'!A154:P622,8,0)</f>
        <v>406807</v>
      </c>
      <c r="T155" s="8">
        <f>VLOOKUP(A155,'[1]Pop Updated'!A154:P622,9,0)</f>
        <v>424595</v>
      </c>
      <c r="U155" s="8">
        <f>VLOOKUP(A155,'[1]Pop Updated'!A154:P622,10,0)</f>
        <v>391988</v>
      </c>
      <c r="V155" s="8">
        <f>VLOOKUP(A155,'[1]Pop Updated'!A154:P622,11,0)</f>
        <v>355782</v>
      </c>
      <c r="W155" s="8">
        <f>VLOOKUP(A155,'[1]Pop Updated'!A154:P622,12,0)</f>
        <v>367532</v>
      </c>
      <c r="X155" s="8">
        <f>VLOOKUP(A155,'[1]Pop Updated'!A154:P622,13,0)</f>
        <v>375481</v>
      </c>
      <c r="Y155" s="8">
        <f>VLOOKUP(A155,'[1]Pop Updated'!A154:P622,14,0)</f>
        <v>245295</v>
      </c>
      <c r="Z155" s="8">
        <f>VLOOKUP(A155,'[1]Pop Updated'!A154:P622,15,0)</f>
        <v>132767</v>
      </c>
      <c r="AA155" s="8">
        <f>VLOOKUP(A155,'[1]Pop Updated'!A154:P622,16,0)</f>
        <v>63198</v>
      </c>
    </row>
    <row r="156" spans="1:27" x14ac:dyDescent="0.25">
      <c r="A156" s="5" t="s">
        <v>188</v>
      </c>
      <c r="B156" s="6" t="s">
        <v>189</v>
      </c>
      <c r="C156" s="7">
        <v>2009</v>
      </c>
      <c r="D156" s="8">
        <v>0</v>
      </c>
      <c r="E156" s="8">
        <v>0</v>
      </c>
      <c r="F156" s="8">
        <v>0</v>
      </c>
      <c r="G156" s="8">
        <v>0</v>
      </c>
      <c r="H156" s="8">
        <v>0</v>
      </c>
      <c r="I156" s="8">
        <v>0</v>
      </c>
      <c r="J156" s="8">
        <v>34</v>
      </c>
      <c r="K156" s="8">
        <v>128</v>
      </c>
      <c r="L156" s="8">
        <v>268</v>
      </c>
      <c r="M156" s="8">
        <v>398</v>
      </c>
      <c r="N156" s="8">
        <f t="shared" si="2"/>
        <v>828</v>
      </c>
      <c r="O156" s="8">
        <f>VLOOKUP(A156,'[1]Pop Updated'!A155:P623,4,0)</f>
        <v>4318288</v>
      </c>
      <c r="P156" s="8">
        <f>VLOOKUP(A156,'[1]Pop Updated'!A155:P623,5,0)</f>
        <v>2116707</v>
      </c>
      <c r="Q156" s="8">
        <f>VLOOKUP(A156,'[1]Pop Updated'!A155:P623,6,0)</f>
        <v>2201581</v>
      </c>
      <c r="R156" s="8">
        <f>VLOOKUP(A156,'[1]Pop Updated'!A155:P623,7,0)</f>
        <v>287840.01</v>
      </c>
      <c r="S156" s="8">
        <f>VLOOKUP(A156,'[1]Pop Updated'!A155:P623,8,0)</f>
        <v>561256.86699999997</v>
      </c>
      <c r="T156" s="8">
        <f>VLOOKUP(A156,'[1]Pop Updated'!A155:P623,9,0)</f>
        <v>597625.59700000007</v>
      </c>
      <c r="U156" s="8">
        <f>VLOOKUP(A156,'[1]Pop Updated'!A155:P623,10,0)</f>
        <v>573791.56199999992</v>
      </c>
      <c r="V156" s="8">
        <f>VLOOKUP(A156,'[1]Pop Updated'!A155:P623,11,0)</f>
        <v>609478.04499999993</v>
      </c>
      <c r="W156" s="8">
        <f>VLOOKUP(A156,'[1]Pop Updated'!A155:P623,12,0)</f>
        <v>634678.84300000011</v>
      </c>
      <c r="X156" s="8">
        <f>VLOOKUP(A156,'[1]Pop Updated'!A155:P623,13,0)</f>
        <v>493837.821</v>
      </c>
      <c r="Y156" s="8">
        <f>VLOOKUP(A156,'[1]Pop Updated'!A155:P623,14,0)</f>
        <v>302695.00699999998</v>
      </c>
      <c r="Z156" s="8">
        <f>VLOOKUP(A156,'[1]Pop Updated'!A155:P623,15,0)</f>
        <v>187921.90000000002</v>
      </c>
      <c r="AA156" s="8">
        <f>VLOOKUP(A156,'[1]Pop Updated'!A155:P623,16,0)</f>
        <v>68738.398000000001</v>
      </c>
    </row>
    <row r="157" spans="1:27" x14ac:dyDescent="0.25">
      <c r="A157" s="5" t="s">
        <v>190</v>
      </c>
      <c r="B157" s="6" t="s">
        <v>189</v>
      </c>
      <c r="C157" s="7">
        <v>2010</v>
      </c>
      <c r="D157" s="8">
        <v>0</v>
      </c>
      <c r="E157" s="8">
        <v>0</v>
      </c>
      <c r="F157" s="8">
        <v>0</v>
      </c>
      <c r="G157" s="8">
        <v>0</v>
      </c>
      <c r="H157" s="8">
        <v>0</v>
      </c>
      <c r="I157" s="8">
        <v>0</v>
      </c>
      <c r="J157" s="8">
        <v>11</v>
      </c>
      <c r="K157" s="8">
        <v>61</v>
      </c>
      <c r="L157" s="8">
        <v>266</v>
      </c>
      <c r="M157" s="8">
        <v>407</v>
      </c>
      <c r="N157" s="8">
        <f t="shared" si="2"/>
        <v>745</v>
      </c>
      <c r="O157" s="8">
        <f>VLOOKUP(A157,'[1]Pop Updated'!A156:P624,4,0)</f>
        <v>4178330</v>
      </c>
      <c r="P157" s="8">
        <f>VLOOKUP(A157,'[1]Pop Updated'!A156:P624,5,0)</f>
        <v>2056409</v>
      </c>
      <c r="Q157" s="8">
        <f>VLOOKUP(A157,'[1]Pop Updated'!A156:P624,6,0)</f>
        <v>2121921</v>
      </c>
      <c r="R157" s="8">
        <f>VLOOKUP(A157,'[1]Pop Updated'!A156:P624,7,0)</f>
        <v>271305.69099999999</v>
      </c>
      <c r="S157" s="8">
        <f>VLOOKUP(A157,'[1]Pop Updated'!A156:P624,8,0)</f>
        <v>548657.39300000004</v>
      </c>
      <c r="T157" s="8">
        <f>VLOOKUP(A157,'[1]Pop Updated'!A156:P624,9,0)</f>
        <v>572587.48899999983</v>
      </c>
      <c r="U157" s="8">
        <f>VLOOKUP(A157,'[1]Pop Updated'!A156:P624,10,0)</f>
        <v>547258.21900000016</v>
      </c>
      <c r="V157" s="8">
        <f>VLOOKUP(A157,'[1]Pop Updated'!A156:P624,11,0)</f>
        <v>577546.32300000009</v>
      </c>
      <c r="W157" s="8">
        <f>VLOOKUP(A157,'[1]Pop Updated'!A156:P624,12,0)</f>
        <v>618410.10099999967</v>
      </c>
      <c r="X157" s="8">
        <f>VLOOKUP(A157,'[1]Pop Updated'!A156:P624,13,0)</f>
        <v>494926.96100000001</v>
      </c>
      <c r="Y157" s="8">
        <f>VLOOKUP(A157,'[1]Pop Updated'!A156:P624,14,0)</f>
        <v>301594.60000000003</v>
      </c>
      <c r="Z157" s="8">
        <f>VLOOKUP(A157,'[1]Pop Updated'!A156:P624,15,0)</f>
        <v>178447.00000000003</v>
      </c>
      <c r="AA157" s="8">
        <f>VLOOKUP(A157,'[1]Pop Updated'!A156:P624,16,0)</f>
        <v>67738.23</v>
      </c>
    </row>
    <row r="158" spans="1:27" x14ac:dyDescent="0.25">
      <c r="A158" s="5" t="s">
        <v>191</v>
      </c>
      <c r="B158" s="6" t="s">
        <v>189</v>
      </c>
      <c r="C158" s="7">
        <v>2011</v>
      </c>
      <c r="D158" s="8">
        <v>0</v>
      </c>
      <c r="E158" s="8">
        <v>0</v>
      </c>
      <c r="F158" s="8">
        <v>0</v>
      </c>
      <c r="G158" s="8">
        <v>0</v>
      </c>
      <c r="H158" s="8">
        <v>0</v>
      </c>
      <c r="I158" s="8">
        <v>24</v>
      </c>
      <c r="J158" s="8">
        <v>33</v>
      </c>
      <c r="K158" s="8">
        <v>101</v>
      </c>
      <c r="L158" s="8">
        <v>256</v>
      </c>
      <c r="M158" s="8">
        <v>386</v>
      </c>
      <c r="N158" s="8">
        <f t="shared" si="2"/>
        <v>800</v>
      </c>
      <c r="O158" s="8">
        <f>VLOOKUP(A158,'[1]Pop Updated'!A157:P625,4,0)</f>
        <v>4295103</v>
      </c>
      <c r="P158" s="8">
        <f>VLOOKUP(A158,'[1]Pop Updated'!A157:P625,5,0)</f>
        <v>2111391</v>
      </c>
      <c r="Q158" s="8">
        <f>VLOOKUP(A158,'[1]Pop Updated'!A157:P625,6,0)</f>
        <v>2183712</v>
      </c>
      <c r="R158" s="8">
        <f>VLOOKUP(A158,'[1]Pop Updated'!A157:P625,7,0)</f>
        <v>277795.505</v>
      </c>
      <c r="S158" s="8">
        <f>VLOOKUP(A158,'[1]Pop Updated'!A157:P625,8,0)</f>
        <v>564397.576</v>
      </c>
      <c r="T158" s="8">
        <f>VLOOKUP(A158,'[1]Pop Updated'!A157:P625,9,0)</f>
        <v>579326.39299999992</v>
      </c>
      <c r="U158" s="8">
        <f>VLOOKUP(A158,'[1]Pop Updated'!A157:P625,10,0)</f>
        <v>556852.51600000006</v>
      </c>
      <c r="V158" s="8">
        <f>VLOOKUP(A158,'[1]Pop Updated'!A157:P625,11,0)</f>
        <v>583258.1939999999</v>
      </c>
      <c r="W158" s="8">
        <f>VLOOKUP(A158,'[1]Pop Updated'!A157:P625,12,0)</f>
        <v>635144.38900000008</v>
      </c>
      <c r="X158" s="8">
        <f>VLOOKUP(A158,'[1]Pop Updated'!A157:P625,13,0)</f>
        <v>525967.73100000003</v>
      </c>
      <c r="Y158" s="8">
        <f>VLOOKUP(A158,'[1]Pop Updated'!A157:P625,14,0)</f>
        <v>319607.02600000007</v>
      </c>
      <c r="Z158" s="8">
        <f>VLOOKUP(A158,'[1]Pop Updated'!A157:P625,15,0)</f>
        <v>182548.33100000001</v>
      </c>
      <c r="AA158" s="8">
        <f>VLOOKUP(A158,'[1]Pop Updated'!A157:P625,16,0)</f>
        <v>71539.25</v>
      </c>
    </row>
    <row r="159" spans="1:27" x14ac:dyDescent="0.25">
      <c r="A159" s="5" t="s">
        <v>192</v>
      </c>
      <c r="B159" s="6" t="s">
        <v>189</v>
      </c>
      <c r="C159" s="7">
        <v>2012</v>
      </c>
      <c r="D159" s="8">
        <v>0</v>
      </c>
      <c r="E159" s="8">
        <v>0</v>
      </c>
      <c r="F159" s="8">
        <v>0</v>
      </c>
      <c r="G159" s="8">
        <v>0</v>
      </c>
      <c r="H159" s="8">
        <v>0</v>
      </c>
      <c r="I159" s="8">
        <v>0</v>
      </c>
      <c r="J159" s="8">
        <v>23</v>
      </c>
      <c r="K159" s="8">
        <v>90</v>
      </c>
      <c r="L159" s="8">
        <v>244</v>
      </c>
      <c r="M159" s="8">
        <v>357</v>
      </c>
      <c r="N159" s="8">
        <f t="shared" si="2"/>
        <v>714</v>
      </c>
      <c r="O159" s="8">
        <f>VLOOKUP(A159,'[1]Pop Updated'!A158:P626,4,0)</f>
        <v>4353333</v>
      </c>
      <c r="P159" s="8">
        <f>VLOOKUP(A159,'[1]Pop Updated'!A158:P626,5,0)</f>
        <v>2140581</v>
      </c>
      <c r="Q159" s="8">
        <f>VLOOKUP(A159,'[1]Pop Updated'!A158:P626,6,0)</f>
        <v>2212752</v>
      </c>
      <c r="R159" s="8">
        <f>VLOOKUP(A159,'[1]Pop Updated'!A158:P626,7,0)</f>
        <v>280983.54500000004</v>
      </c>
      <c r="S159" s="8">
        <f>VLOOKUP(A159,'[1]Pop Updated'!A158:P626,8,0)</f>
        <v>569887.9659999999</v>
      </c>
      <c r="T159" s="8">
        <f>VLOOKUP(A159,'[1]Pop Updated'!A158:P626,9,0)</f>
        <v>590115.83299999987</v>
      </c>
      <c r="U159" s="8">
        <f>VLOOKUP(A159,'[1]Pop Updated'!A158:P626,10,0)</f>
        <v>562860.15700000012</v>
      </c>
      <c r="V159" s="8">
        <f>VLOOKUP(A159,'[1]Pop Updated'!A158:P626,11,0)</f>
        <v>579350.91400000022</v>
      </c>
      <c r="W159" s="8">
        <f>VLOOKUP(A159,'[1]Pop Updated'!A158:P626,12,0)</f>
        <v>637822.54099999997</v>
      </c>
      <c r="X159" s="8">
        <f>VLOOKUP(A159,'[1]Pop Updated'!A158:P626,13,0)</f>
        <v>541909.84899999993</v>
      </c>
      <c r="Y159" s="8">
        <f>VLOOKUP(A159,'[1]Pop Updated'!A158:P626,14,0)</f>
        <v>333015.33099999995</v>
      </c>
      <c r="Z159" s="8">
        <f>VLOOKUP(A159,'[1]Pop Updated'!A158:P626,15,0)</f>
        <v>184957.26199999993</v>
      </c>
      <c r="AA159" s="8">
        <f>VLOOKUP(A159,'[1]Pop Updated'!A158:P626,16,0)</f>
        <v>72127.642000000007</v>
      </c>
    </row>
    <row r="160" spans="1:27" x14ac:dyDescent="0.25">
      <c r="A160" s="5" t="s">
        <v>193</v>
      </c>
      <c r="B160" s="6" t="s">
        <v>189</v>
      </c>
      <c r="C160" s="7">
        <v>2013</v>
      </c>
      <c r="D160" s="8">
        <v>0</v>
      </c>
      <c r="E160" s="8">
        <v>0</v>
      </c>
      <c r="F160" s="8">
        <v>0</v>
      </c>
      <c r="G160" s="8">
        <v>0</v>
      </c>
      <c r="H160" s="8">
        <v>0</v>
      </c>
      <c r="I160" s="8">
        <v>0</v>
      </c>
      <c r="J160" s="8">
        <v>21</v>
      </c>
      <c r="K160" s="8">
        <v>135</v>
      </c>
      <c r="L160" s="8">
        <v>224</v>
      </c>
      <c r="M160" s="8">
        <v>377</v>
      </c>
      <c r="N160" s="8">
        <f t="shared" si="2"/>
        <v>757</v>
      </c>
      <c r="O160" s="8">
        <f>VLOOKUP(A160,'[1]Pop Updated'!A159:P627,4,0)</f>
        <v>4383424</v>
      </c>
      <c r="P160" s="8">
        <f>VLOOKUP(A160,'[1]Pop Updated'!A159:P627,5,0)</f>
        <v>2156635</v>
      </c>
      <c r="Q160" s="8">
        <f>VLOOKUP(A160,'[1]Pop Updated'!A159:P627,6,0)</f>
        <v>2226789</v>
      </c>
      <c r="R160" s="8">
        <f>VLOOKUP(A160,'[1]Pop Updated'!A159:P627,7,0)</f>
        <v>281101.17299999995</v>
      </c>
      <c r="S160" s="8">
        <f>VLOOKUP(A160,'[1]Pop Updated'!A159:P627,8,0)</f>
        <v>572716.29700000002</v>
      </c>
      <c r="T160" s="8">
        <f>VLOOKUP(A160,'[1]Pop Updated'!A159:P627,9,0)</f>
        <v>596220.01799999992</v>
      </c>
      <c r="U160" s="8">
        <f>VLOOKUP(A160,'[1]Pop Updated'!A159:P627,10,0)</f>
        <v>568753.42099999997</v>
      </c>
      <c r="V160" s="8">
        <f>VLOOKUP(A160,'[1]Pop Updated'!A159:P627,11,0)</f>
        <v>570817.07299999997</v>
      </c>
      <c r="W160" s="8">
        <f>VLOOKUP(A160,'[1]Pop Updated'!A159:P627,12,0)</f>
        <v>633787.60800000001</v>
      </c>
      <c r="X160" s="8">
        <f>VLOOKUP(A160,'[1]Pop Updated'!A159:P627,13,0)</f>
        <v>556968.54200000013</v>
      </c>
      <c r="Y160" s="8">
        <f>VLOOKUP(A160,'[1]Pop Updated'!A159:P627,14,0)</f>
        <v>344312.55600000016</v>
      </c>
      <c r="Z160" s="8">
        <f>VLOOKUP(A160,'[1]Pop Updated'!A159:P627,15,0)</f>
        <v>187049.63199999998</v>
      </c>
      <c r="AA160" s="8">
        <f>VLOOKUP(A160,'[1]Pop Updated'!A159:P627,16,0)</f>
        <v>73786.87000000001</v>
      </c>
    </row>
    <row r="161" spans="1:27" x14ac:dyDescent="0.25">
      <c r="A161" s="5" t="s">
        <v>194</v>
      </c>
      <c r="B161" s="6" t="s">
        <v>189</v>
      </c>
      <c r="C161" s="7">
        <v>2014</v>
      </c>
      <c r="D161" s="8">
        <v>0</v>
      </c>
      <c r="E161" s="8">
        <v>0</v>
      </c>
      <c r="F161" s="8">
        <v>0</v>
      </c>
      <c r="G161" s="8">
        <v>0</v>
      </c>
      <c r="H161" s="8">
        <v>0</v>
      </c>
      <c r="I161" s="8">
        <v>12</v>
      </c>
      <c r="J161" s="8">
        <v>63</v>
      </c>
      <c r="K161" s="8">
        <v>154</v>
      </c>
      <c r="L161" s="8">
        <v>257</v>
      </c>
      <c r="M161" s="8">
        <v>374</v>
      </c>
      <c r="N161" s="8">
        <f t="shared" si="2"/>
        <v>860</v>
      </c>
      <c r="O161" s="8">
        <f>VLOOKUP(A161,'[1]Pop Updated'!A160:P628,4,0)</f>
        <v>4391453</v>
      </c>
      <c r="P161" s="8">
        <f>VLOOKUP(A161,'[1]Pop Updated'!A160:P628,5,0)</f>
        <v>2161539</v>
      </c>
      <c r="Q161" s="8">
        <f>VLOOKUP(A161,'[1]Pop Updated'!A160:P628,6,0)</f>
        <v>2229914</v>
      </c>
      <c r="R161" s="8">
        <f>VLOOKUP(A161,'[1]Pop Updated'!A160:P628,7,0)</f>
        <v>277406.63200000004</v>
      </c>
      <c r="S161" s="8">
        <f>VLOOKUP(A161,'[1]Pop Updated'!A160:P628,8,0)</f>
        <v>571694.69900000002</v>
      </c>
      <c r="T161" s="8">
        <f>VLOOKUP(A161,'[1]Pop Updated'!A160:P628,9,0)</f>
        <v>597279.95499999996</v>
      </c>
      <c r="U161" s="8">
        <f>VLOOKUP(A161,'[1]Pop Updated'!A160:P628,10,0)</f>
        <v>565845.80000000005</v>
      </c>
      <c r="V161" s="8">
        <f>VLOOKUP(A161,'[1]Pop Updated'!A160:P628,11,0)</f>
        <v>565851.7790000001</v>
      </c>
      <c r="W161" s="8">
        <f>VLOOKUP(A161,'[1]Pop Updated'!A160:P628,12,0)</f>
        <v>625679.93599999999</v>
      </c>
      <c r="X161" s="8">
        <f>VLOOKUP(A161,'[1]Pop Updated'!A160:P628,13,0)</f>
        <v>566774.86899999995</v>
      </c>
      <c r="Y161" s="8">
        <f>VLOOKUP(A161,'[1]Pop Updated'!A160:P628,14,0)</f>
        <v>356500.41000000003</v>
      </c>
      <c r="Z161" s="8">
        <f>VLOOKUP(A161,'[1]Pop Updated'!A160:P628,15,0)</f>
        <v>189014.674</v>
      </c>
      <c r="AA161" s="8">
        <f>VLOOKUP(A161,'[1]Pop Updated'!A160:P628,16,0)</f>
        <v>75515.258000000002</v>
      </c>
    </row>
    <row r="162" spans="1:27" x14ac:dyDescent="0.25">
      <c r="A162" s="5" t="s">
        <v>195</v>
      </c>
      <c r="B162" s="6" t="s">
        <v>189</v>
      </c>
      <c r="C162" s="7">
        <v>2015</v>
      </c>
      <c r="D162" s="8">
        <v>0</v>
      </c>
      <c r="E162" s="8">
        <v>0</v>
      </c>
      <c r="F162" s="8">
        <v>0</v>
      </c>
      <c r="G162" s="8">
        <v>0</v>
      </c>
      <c r="H162" s="8">
        <v>0</v>
      </c>
      <c r="I162" s="8">
        <v>0</v>
      </c>
      <c r="J162" s="8">
        <v>56</v>
      </c>
      <c r="K162" s="8">
        <v>161</v>
      </c>
      <c r="L162" s="8">
        <v>228</v>
      </c>
      <c r="M162" s="8">
        <v>390</v>
      </c>
      <c r="N162" s="8">
        <f t="shared" si="2"/>
        <v>835</v>
      </c>
      <c r="O162" s="8">
        <f>VLOOKUP(A162,'[1]Pop Updated'!A161:P629,4,0)</f>
        <v>4777819</v>
      </c>
      <c r="P162" s="8">
        <f>VLOOKUP(A162,'[1]Pop Updated'!A161:P629,5,0)</f>
        <v>2353834</v>
      </c>
      <c r="Q162" s="8">
        <f>VLOOKUP(A162,'[1]Pop Updated'!A161:P629,6,0)</f>
        <v>2423985</v>
      </c>
      <c r="R162" s="8">
        <f>VLOOKUP(A162,'[1]Pop Updated'!A161:P629,7,0)</f>
        <v>300143.91800000006</v>
      </c>
      <c r="S162" s="8">
        <f>VLOOKUP(A162,'[1]Pop Updated'!A161:P629,8,0)</f>
        <v>620188.94400000013</v>
      </c>
      <c r="T162" s="8">
        <f>VLOOKUP(A162,'[1]Pop Updated'!A161:P629,9,0)</f>
        <v>651341.04999999981</v>
      </c>
      <c r="U162" s="8">
        <f>VLOOKUP(A162,'[1]Pop Updated'!A161:P629,10,0)</f>
        <v>603993.29999999981</v>
      </c>
      <c r="V162" s="8">
        <f>VLOOKUP(A162,'[1]Pop Updated'!A161:P629,11,0)</f>
        <v>605706.53599999996</v>
      </c>
      <c r="W162" s="8">
        <f>VLOOKUP(A162,'[1]Pop Updated'!A161:P629,12,0)</f>
        <v>669337.23100000003</v>
      </c>
      <c r="X162" s="8">
        <f>VLOOKUP(A162,'[1]Pop Updated'!A161:P629,13,0)</f>
        <v>625321.65500000003</v>
      </c>
      <c r="Y162" s="8">
        <f>VLOOKUP(A162,'[1]Pop Updated'!A161:P629,14,0)</f>
        <v>407760.81000000011</v>
      </c>
      <c r="Z162" s="8">
        <f>VLOOKUP(A162,'[1]Pop Updated'!A161:P629,15,0)</f>
        <v>209375.11100000003</v>
      </c>
      <c r="AA162" s="8">
        <f>VLOOKUP(A162,'[1]Pop Updated'!A161:P629,16,0)</f>
        <v>84151.071999999986</v>
      </c>
    </row>
    <row r="163" spans="1:27" x14ac:dyDescent="0.25">
      <c r="A163" s="5" t="s">
        <v>196</v>
      </c>
      <c r="B163" s="6" t="s">
        <v>189</v>
      </c>
      <c r="C163" s="7">
        <v>2016</v>
      </c>
      <c r="D163" s="8">
        <v>0</v>
      </c>
      <c r="E163" s="8">
        <v>0</v>
      </c>
      <c r="F163" s="8">
        <v>0</v>
      </c>
      <c r="G163" s="8">
        <v>0</v>
      </c>
      <c r="H163" s="8">
        <v>0</v>
      </c>
      <c r="I163" s="8">
        <v>0</v>
      </c>
      <c r="J163" s="8">
        <v>53</v>
      </c>
      <c r="K163" s="8">
        <v>160</v>
      </c>
      <c r="L163" s="8">
        <v>213</v>
      </c>
      <c r="M163" s="8">
        <v>318</v>
      </c>
      <c r="N163" s="8">
        <f t="shared" si="2"/>
        <v>744</v>
      </c>
      <c r="O163" s="8">
        <f>VLOOKUP(A163,'[1]Pop Updated'!A162:P630,4,0)</f>
        <v>4572329</v>
      </c>
      <c r="P163" s="8">
        <f>VLOOKUP(A163,'[1]Pop Updated'!A162:P630,5,0)</f>
        <v>2257876</v>
      </c>
      <c r="Q163" s="8">
        <f>VLOOKUP(A163,'[1]Pop Updated'!A162:P630,6,0)</f>
        <v>2314453</v>
      </c>
      <c r="R163" s="8">
        <f>VLOOKUP(A163,'[1]Pop Updated'!A162:P630,7,0)</f>
        <v>282408.42999999993</v>
      </c>
      <c r="S163" s="8">
        <f>VLOOKUP(A163,'[1]Pop Updated'!A162:P630,8,0)</f>
        <v>585779.09600000014</v>
      </c>
      <c r="T163" s="8">
        <f>VLOOKUP(A163,'[1]Pop Updated'!A162:P630,9,0)</f>
        <v>630362.9850000001</v>
      </c>
      <c r="U163" s="8">
        <f>VLOOKUP(A163,'[1]Pop Updated'!A162:P630,10,0)</f>
        <v>586383.51899999997</v>
      </c>
      <c r="V163" s="8">
        <f>VLOOKUP(A163,'[1]Pop Updated'!A162:P630,11,0)</f>
        <v>574373.86499999999</v>
      </c>
      <c r="W163" s="8">
        <f>VLOOKUP(A163,'[1]Pop Updated'!A162:P630,12,0)</f>
        <v>627713.48900000006</v>
      </c>
      <c r="X163" s="8">
        <f>VLOOKUP(A163,'[1]Pop Updated'!A162:P630,13,0)</f>
        <v>598034.94200000004</v>
      </c>
      <c r="Y163" s="8">
        <f>VLOOKUP(A163,'[1]Pop Updated'!A162:P630,14,0)</f>
        <v>401652.02899999986</v>
      </c>
      <c r="Z163" s="8">
        <f>VLOOKUP(A163,'[1]Pop Updated'!A162:P630,15,0)</f>
        <v>203674.41899999999</v>
      </c>
      <c r="AA163" s="8">
        <f>VLOOKUP(A163,'[1]Pop Updated'!A162:P630,16,0)</f>
        <v>81929.036999999997</v>
      </c>
    </row>
    <row r="164" spans="1:27" x14ac:dyDescent="0.25">
      <c r="A164" s="5" t="s">
        <v>197</v>
      </c>
      <c r="B164" s="6" t="s">
        <v>189</v>
      </c>
      <c r="C164" s="7">
        <v>2017</v>
      </c>
      <c r="D164" s="8">
        <v>0</v>
      </c>
      <c r="E164" s="8">
        <v>0</v>
      </c>
      <c r="F164" s="8">
        <v>0</v>
      </c>
      <c r="G164" s="8">
        <v>0</v>
      </c>
      <c r="H164" s="8">
        <v>0</v>
      </c>
      <c r="I164" s="8">
        <v>0</v>
      </c>
      <c r="J164" s="8">
        <v>39</v>
      </c>
      <c r="K164" s="8">
        <v>126</v>
      </c>
      <c r="L164" s="8">
        <v>270</v>
      </c>
      <c r="M164" s="8">
        <v>328</v>
      </c>
      <c r="N164" s="8">
        <f t="shared" si="2"/>
        <v>763</v>
      </c>
      <c r="O164" s="8">
        <f>VLOOKUP(A164,'[1]Pop Updated'!A163:P631,4,0)</f>
        <v>4501623</v>
      </c>
      <c r="P164" s="8">
        <f>VLOOKUP(A164,'[1]Pop Updated'!A163:P631,5,0)</f>
        <v>2222706</v>
      </c>
      <c r="Q164" s="8">
        <f>VLOOKUP(A164,'[1]Pop Updated'!A163:P631,6,0)</f>
        <v>2278917</v>
      </c>
      <c r="R164" s="8">
        <f>VLOOKUP(A164,'[1]Pop Updated'!A163:P631,7,0)</f>
        <v>277003</v>
      </c>
      <c r="S164" s="8">
        <f>VLOOKUP(A164,'[1]Pop Updated'!A163:P631,8,0)</f>
        <v>578395</v>
      </c>
      <c r="T164" s="8">
        <f>VLOOKUP(A164,'[1]Pop Updated'!A163:P631,9,0)</f>
        <v>606355</v>
      </c>
      <c r="U164" s="8">
        <f>VLOOKUP(A164,'[1]Pop Updated'!A163:P631,10,0)</f>
        <v>578807</v>
      </c>
      <c r="V164" s="8">
        <f>VLOOKUP(A164,'[1]Pop Updated'!A163:P631,11,0)</f>
        <v>562976</v>
      </c>
      <c r="W164" s="8">
        <f>VLOOKUP(A164,'[1]Pop Updated'!A163:P631,12,0)</f>
        <v>609154</v>
      </c>
      <c r="X164" s="8">
        <f>VLOOKUP(A164,'[1]Pop Updated'!A163:P631,13,0)</f>
        <v>594396</v>
      </c>
      <c r="Y164" s="8">
        <f>VLOOKUP(A164,'[1]Pop Updated'!A163:P631,14,0)</f>
        <v>408860</v>
      </c>
      <c r="Z164" s="8">
        <f>VLOOKUP(A164,'[1]Pop Updated'!A163:P631,15,0)</f>
        <v>204285</v>
      </c>
      <c r="AA164" s="8">
        <f>VLOOKUP(A164,'[1]Pop Updated'!A163:P631,16,0)</f>
        <v>81392</v>
      </c>
    </row>
    <row r="165" spans="1:27" x14ac:dyDescent="0.25">
      <c r="A165" s="5" t="s">
        <v>198</v>
      </c>
      <c r="B165" s="6" t="s">
        <v>199</v>
      </c>
      <c r="C165" s="7">
        <v>2009</v>
      </c>
      <c r="D165" s="8">
        <v>0</v>
      </c>
      <c r="E165" s="8">
        <v>0</v>
      </c>
      <c r="F165" s="8">
        <v>0</v>
      </c>
      <c r="G165" s="8">
        <v>0</v>
      </c>
      <c r="H165" s="8">
        <v>0</v>
      </c>
      <c r="I165" s="8">
        <v>0</v>
      </c>
      <c r="J165" s="8">
        <v>0</v>
      </c>
      <c r="K165" s="8">
        <v>73</v>
      </c>
      <c r="L165" s="8">
        <v>243</v>
      </c>
      <c r="M165" s="8">
        <v>345</v>
      </c>
      <c r="N165" s="8">
        <f t="shared" si="2"/>
        <v>661</v>
      </c>
      <c r="O165" s="8">
        <f>VLOOKUP(A165,'[1]Pop Updated'!A164:P632,4,0)</f>
        <v>4437074</v>
      </c>
      <c r="P165" s="8">
        <f>VLOOKUP(A165,'[1]Pop Updated'!A164:P632,5,0)</f>
        <v>2158164</v>
      </c>
      <c r="Q165" s="8">
        <f>VLOOKUP(A165,'[1]Pop Updated'!A164:P632,6,0)</f>
        <v>2278910</v>
      </c>
      <c r="R165" s="8">
        <f>VLOOKUP(A165,'[1]Pop Updated'!A164:P632,7,0)</f>
        <v>311787.08800000011</v>
      </c>
      <c r="S165" s="8">
        <f>VLOOKUP(A165,'[1]Pop Updated'!A164:P632,8,0)</f>
        <v>612616.33200000005</v>
      </c>
      <c r="T165" s="8">
        <f>VLOOKUP(A165,'[1]Pop Updated'!A164:P632,9,0)</f>
        <v>680955.34699999995</v>
      </c>
      <c r="U165" s="8">
        <f>VLOOKUP(A165,'[1]Pop Updated'!A164:P632,10,0)</f>
        <v>587475.32799999998</v>
      </c>
      <c r="V165" s="8">
        <f>VLOOKUP(A165,'[1]Pop Updated'!A164:P632,11,0)</f>
        <v>591230.99700000009</v>
      </c>
      <c r="W165" s="8">
        <f>VLOOKUP(A165,'[1]Pop Updated'!A164:P632,12,0)</f>
        <v>638097.74800000014</v>
      </c>
      <c r="X165" s="8">
        <f>VLOOKUP(A165,'[1]Pop Updated'!A164:P632,13,0)</f>
        <v>477651.12199999997</v>
      </c>
      <c r="Y165" s="8">
        <f>VLOOKUP(A165,'[1]Pop Updated'!A164:P632,14,0)</f>
        <v>288046.58799999999</v>
      </c>
      <c r="Z165" s="8">
        <f>VLOOKUP(A165,'[1]Pop Updated'!A164:P632,15,0)</f>
        <v>184258.136</v>
      </c>
      <c r="AA165" s="8">
        <f>VLOOKUP(A165,'[1]Pop Updated'!A164:P632,16,0)</f>
        <v>66061.202000000005</v>
      </c>
    </row>
    <row r="166" spans="1:27" x14ac:dyDescent="0.25">
      <c r="A166" s="5" t="s">
        <v>200</v>
      </c>
      <c r="B166" s="6" t="s">
        <v>199</v>
      </c>
      <c r="C166" s="7">
        <v>2010</v>
      </c>
      <c r="D166" s="8">
        <v>0</v>
      </c>
      <c r="E166" s="8">
        <v>0</v>
      </c>
      <c r="F166" s="8">
        <v>0</v>
      </c>
      <c r="G166" s="8">
        <v>0</v>
      </c>
      <c r="H166" s="8">
        <v>0</v>
      </c>
      <c r="I166" s="8">
        <v>0</v>
      </c>
      <c r="J166" s="8">
        <v>11</v>
      </c>
      <c r="K166" s="8">
        <v>122</v>
      </c>
      <c r="L166" s="8">
        <v>247</v>
      </c>
      <c r="M166" s="8">
        <v>338</v>
      </c>
      <c r="N166" s="8">
        <f t="shared" si="2"/>
        <v>718</v>
      </c>
      <c r="O166" s="8">
        <f>VLOOKUP(A166,'[1]Pop Updated'!A165:P633,4,0)</f>
        <v>4490871</v>
      </c>
      <c r="P166" s="8">
        <f>VLOOKUP(A166,'[1]Pop Updated'!A165:P633,5,0)</f>
        <v>2195481</v>
      </c>
      <c r="Q166" s="8">
        <f>VLOOKUP(A166,'[1]Pop Updated'!A165:P633,6,0)</f>
        <v>2295390</v>
      </c>
      <c r="R166" s="8">
        <f>VLOOKUP(A166,'[1]Pop Updated'!A165:P633,7,0)</f>
        <v>308414.14899999998</v>
      </c>
      <c r="S166" s="8">
        <f>VLOOKUP(A166,'[1]Pop Updated'!A165:P633,8,0)</f>
        <v>614160.1399999999</v>
      </c>
      <c r="T166" s="8">
        <f>VLOOKUP(A166,'[1]Pop Updated'!A165:P633,9,0)</f>
        <v>668465.34299999999</v>
      </c>
      <c r="U166" s="8">
        <f>VLOOKUP(A166,'[1]Pop Updated'!A165:P633,10,0)</f>
        <v>596271.53300000005</v>
      </c>
      <c r="V166" s="8">
        <f>VLOOKUP(A166,'[1]Pop Updated'!A165:P633,11,0)</f>
        <v>589867.83900000004</v>
      </c>
      <c r="W166" s="8">
        <f>VLOOKUP(A166,'[1]Pop Updated'!A165:P633,12,0)</f>
        <v>656752.1129999999</v>
      </c>
      <c r="X166" s="8">
        <f>VLOOKUP(A166,'[1]Pop Updated'!A165:P633,13,0)</f>
        <v>510176.82699999999</v>
      </c>
      <c r="Y166" s="8">
        <f>VLOOKUP(A166,'[1]Pop Updated'!A165:P633,14,0)</f>
        <v>302058.58199999999</v>
      </c>
      <c r="Z166" s="8">
        <f>VLOOKUP(A166,'[1]Pop Updated'!A165:P633,15,0)</f>
        <v>180695.00499999998</v>
      </c>
      <c r="AA166" s="8">
        <f>VLOOKUP(A166,'[1]Pop Updated'!A165:P633,16,0)</f>
        <v>64732.740999999995</v>
      </c>
    </row>
    <row r="167" spans="1:27" x14ac:dyDescent="0.25">
      <c r="A167" s="5" t="s">
        <v>201</v>
      </c>
      <c r="B167" s="6" t="s">
        <v>199</v>
      </c>
      <c r="C167" s="7">
        <v>2011</v>
      </c>
      <c r="D167" s="8">
        <v>0</v>
      </c>
      <c r="E167" s="8">
        <v>0</v>
      </c>
      <c r="F167" s="8">
        <v>0</v>
      </c>
      <c r="G167" s="8">
        <v>0</v>
      </c>
      <c r="H167" s="8">
        <v>0</v>
      </c>
      <c r="I167" s="8">
        <v>0</v>
      </c>
      <c r="J167" s="8">
        <v>38</v>
      </c>
      <c r="K167" s="8">
        <v>35</v>
      </c>
      <c r="L167" s="8">
        <v>242</v>
      </c>
      <c r="M167" s="8">
        <v>341</v>
      </c>
      <c r="N167" s="8">
        <f t="shared" si="2"/>
        <v>656</v>
      </c>
      <c r="O167" s="8">
        <f>VLOOKUP(A167,'[1]Pop Updated'!A166:P634,4,0)</f>
        <v>4539451</v>
      </c>
      <c r="P167" s="8">
        <f>VLOOKUP(A167,'[1]Pop Updated'!A166:P634,5,0)</f>
        <v>2219481</v>
      </c>
      <c r="Q167" s="8">
        <f>VLOOKUP(A167,'[1]Pop Updated'!A166:P634,6,0)</f>
        <v>2319970</v>
      </c>
      <c r="R167" s="8">
        <f>VLOOKUP(A167,'[1]Pop Updated'!A166:P634,7,0)</f>
        <v>314528.50699999998</v>
      </c>
      <c r="S167" s="8">
        <f>VLOOKUP(A167,'[1]Pop Updated'!A166:P634,8,0)</f>
        <v>617509.75699999998</v>
      </c>
      <c r="T167" s="8">
        <f>VLOOKUP(A167,'[1]Pop Updated'!A166:P634,9,0)</f>
        <v>672288.32199999993</v>
      </c>
      <c r="U167" s="8">
        <f>VLOOKUP(A167,'[1]Pop Updated'!A166:P634,10,0)</f>
        <v>612941.64599999995</v>
      </c>
      <c r="V167" s="8">
        <f>VLOOKUP(A167,'[1]Pop Updated'!A166:P634,11,0)</f>
        <v>578993.21299999999</v>
      </c>
      <c r="W167" s="8">
        <f>VLOOKUP(A167,'[1]Pop Updated'!A166:P634,12,0)</f>
        <v>657513.40300000017</v>
      </c>
      <c r="X167" s="8">
        <f>VLOOKUP(A167,'[1]Pop Updated'!A166:P634,13,0)</f>
        <v>527206.91200000001</v>
      </c>
      <c r="Y167" s="8">
        <f>VLOOKUP(A167,'[1]Pop Updated'!A166:P634,14,0)</f>
        <v>309800.55699999997</v>
      </c>
      <c r="Z167" s="8">
        <f>VLOOKUP(A167,'[1]Pop Updated'!A166:P634,15,0)</f>
        <v>181977.315</v>
      </c>
      <c r="AA167" s="8">
        <f>VLOOKUP(A167,'[1]Pop Updated'!A166:P634,16,0)</f>
        <v>67099.349000000002</v>
      </c>
    </row>
    <row r="168" spans="1:27" x14ac:dyDescent="0.25">
      <c r="A168" s="5" t="s">
        <v>202</v>
      </c>
      <c r="B168" s="6" t="s">
        <v>199</v>
      </c>
      <c r="C168" s="7">
        <v>2012</v>
      </c>
      <c r="D168" s="8">
        <v>0</v>
      </c>
      <c r="E168" s="8">
        <v>0</v>
      </c>
      <c r="F168" s="8">
        <v>0</v>
      </c>
      <c r="G168" s="8">
        <v>0</v>
      </c>
      <c r="H168" s="8">
        <v>0</v>
      </c>
      <c r="I168" s="8">
        <v>0</v>
      </c>
      <c r="J168" s="8">
        <v>12</v>
      </c>
      <c r="K168" s="8">
        <v>78</v>
      </c>
      <c r="L168" s="8">
        <v>209</v>
      </c>
      <c r="M168" s="8">
        <v>313</v>
      </c>
      <c r="N168" s="8">
        <f t="shared" si="2"/>
        <v>612</v>
      </c>
      <c r="O168" s="8">
        <f>VLOOKUP(A168,'[1]Pop Updated'!A167:P635,4,0)</f>
        <v>4722489</v>
      </c>
      <c r="P168" s="8">
        <f>VLOOKUP(A168,'[1]Pop Updated'!A167:P635,5,0)</f>
        <v>2310993</v>
      </c>
      <c r="Q168" s="8">
        <f>VLOOKUP(A168,'[1]Pop Updated'!A167:P635,6,0)</f>
        <v>2411496</v>
      </c>
      <c r="R168" s="8">
        <f>VLOOKUP(A168,'[1]Pop Updated'!A167:P635,7,0)</f>
        <v>323423.25800000003</v>
      </c>
      <c r="S168" s="8">
        <f>VLOOKUP(A168,'[1]Pop Updated'!A167:P635,8,0)</f>
        <v>640213.15399999998</v>
      </c>
      <c r="T168" s="8">
        <f>VLOOKUP(A168,'[1]Pop Updated'!A167:P635,9,0)</f>
        <v>688322.73200000008</v>
      </c>
      <c r="U168" s="8">
        <f>VLOOKUP(A168,'[1]Pop Updated'!A167:P635,10,0)</f>
        <v>643724.83599999989</v>
      </c>
      <c r="V168" s="8">
        <f>VLOOKUP(A168,'[1]Pop Updated'!A167:P635,11,0)</f>
        <v>595996.82100000011</v>
      </c>
      <c r="W168" s="8">
        <f>VLOOKUP(A168,'[1]Pop Updated'!A167:P635,12,0)</f>
        <v>678075.04099999997</v>
      </c>
      <c r="X168" s="8">
        <f>VLOOKUP(A168,'[1]Pop Updated'!A167:P635,13,0)</f>
        <v>562831.01399999997</v>
      </c>
      <c r="Y168" s="8">
        <f>VLOOKUP(A168,'[1]Pop Updated'!A167:P635,14,0)</f>
        <v>330837.16599999997</v>
      </c>
      <c r="Z168" s="8">
        <f>VLOOKUP(A168,'[1]Pop Updated'!A167:P635,15,0)</f>
        <v>188348.26799999995</v>
      </c>
      <c r="AA168" s="8">
        <f>VLOOKUP(A168,'[1]Pop Updated'!A167:P635,16,0)</f>
        <v>70663.903000000006</v>
      </c>
    </row>
    <row r="169" spans="1:27" x14ac:dyDescent="0.25">
      <c r="A169" s="5" t="s">
        <v>203</v>
      </c>
      <c r="B169" s="6" t="s">
        <v>199</v>
      </c>
      <c r="C169" s="7">
        <v>2013</v>
      </c>
      <c r="D169" s="8">
        <v>0</v>
      </c>
      <c r="E169" s="8">
        <v>0</v>
      </c>
      <c r="F169" s="8">
        <v>0</v>
      </c>
      <c r="G169" s="8">
        <v>0</v>
      </c>
      <c r="H169" s="8">
        <v>0</v>
      </c>
      <c r="I169" s="8">
        <v>14</v>
      </c>
      <c r="J169" s="8">
        <v>80</v>
      </c>
      <c r="K169" s="8">
        <v>107</v>
      </c>
      <c r="L169" s="8">
        <v>185</v>
      </c>
      <c r="M169" s="8">
        <v>344</v>
      </c>
      <c r="N169" s="8">
        <f t="shared" si="2"/>
        <v>730</v>
      </c>
      <c r="O169" s="8">
        <f>VLOOKUP(A169,'[1]Pop Updated'!A168:P636,4,0)</f>
        <v>4472031</v>
      </c>
      <c r="P169" s="8">
        <f>VLOOKUP(A169,'[1]Pop Updated'!A168:P636,5,0)</f>
        <v>2186394</v>
      </c>
      <c r="Q169" s="8">
        <f>VLOOKUP(A169,'[1]Pop Updated'!A168:P636,6,0)</f>
        <v>2285637</v>
      </c>
      <c r="R169" s="8">
        <f>VLOOKUP(A169,'[1]Pop Updated'!A168:P636,7,0)</f>
        <v>304855.06699999998</v>
      </c>
      <c r="S169" s="8">
        <f>VLOOKUP(A169,'[1]Pop Updated'!A168:P636,8,0)</f>
        <v>602321.21100000013</v>
      </c>
      <c r="T169" s="8">
        <f>VLOOKUP(A169,'[1]Pop Updated'!A168:P636,9,0)</f>
        <v>646775.96900000004</v>
      </c>
      <c r="U169" s="8">
        <f>VLOOKUP(A169,'[1]Pop Updated'!A168:P636,10,0)</f>
        <v>625325.9929999999</v>
      </c>
      <c r="V169" s="8">
        <f>VLOOKUP(A169,'[1]Pop Updated'!A168:P636,11,0)</f>
        <v>553248.03199999989</v>
      </c>
      <c r="W169" s="8">
        <f>VLOOKUP(A169,'[1]Pop Updated'!A168:P636,12,0)</f>
        <v>627969.61800000013</v>
      </c>
      <c r="X169" s="8">
        <f>VLOOKUP(A169,'[1]Pop Updated'!A168:P636,13,0)</f>
        <v>543455.56200000003</v>
      </c>
      <c r="Y169" s="8">
        <f>VLOOKUP(A169,'[1]Pop Updated'!A168:P636,14,0)</f>
        <v>321902.55900000001</v>
      </c>
      <c r="Z169" s="8">
        <f>VLOOKUP(A169,'[1]Pop Updated'!A168:P636,15,0)</f>
        <v>179778.56599999999</v>
      </c>
      <c r="AA169" s="8">
        <f>VLOOKUP(A169,'[1]Pop Updated'!A168:P636,16,0)</f>
        <v>67547.919000000009</v>
      </c>
    </row>
    <row r="170" spans="1:27" x14ac:dyDescent="0.25">
      <c r="A170" s="5" t="s">
        <v>204</v>
      </c>
      <c r="B170" s="6" t="s">
        <v>199</v>
      </c>
      <c r="C170" s="7">
        <v>2014</v>
      </c>
      <c r="D170" s="8">
        <v>0</v>
      </c>
      <c r="E170" s="8">
        <v>0</v>
      </c>
      <c r="F170" s="8">
        <v>0</v>
      </c>
      <c r="G170" s="8">
        <v>0</v>
      </c>
      <c r="H170" s="8">
        <v>0</v>
      </c>
      <c r="I170" s="8">
        <v>37</v>
      </c>
      <c r="J170" s="8">
        <v>60</v>
      </c>
      <c r="K170" s="8">
        <v>114</v>
      </c>
      <c r="L170" s="8">
        <v>162</v>
      </c>
      <c r="M170" s="8">
        <v>292</v>
      </c>
      <c r="N170" s="8">
        <f t="shared" si="2"/>
        <v>665</v>
      </c>
      <c r="O170" s="8">
        <f>VLOOKUP(A170,'[1]Pop Updated'!A169:P637,4,0)</f>
        <v>4714491</v>
      </c>
      <c r="P170" s="8">
        <f>VLOOKUP(A170,'[1]Pop Updated'!A169:P637,5,0)</f>
        <v>2300907</v>
      </c>
      <c r="Q170" s="8">
        <f>VLOOKUP(A170,'[1]Pop Updated'!A169:P637,6,0)</f>
        <v>2413584</v>
      </c>
      <c r="R170" s="8">
        <f>VLOOKUP(A170,'[1]Pop Updated'!A169:P637,7,0)</f>
        <v>314598.27600000001</v>
      </c>
      <c r="S170" s="8">
        <f>VLOOKUP(A170,'[1]Pop Updated'!A169:P637,8,0)</f>
        <v>631068.60699999996</v>
      </c>
      <c r="T170" s="8">
        <f>VLOOKUP(A170,'[1]Pop Updated'!A169:P637,9,0)</f>
        <v>671577.51700000011</v>
      </c>
      <c r="U170" s="8">
        <f>VLOOKUP(A170,'[1]Pop Updated'!A169:P637,10,0)</f>
        <v>657621.42999999993</v>
      </c>
      <c r="V170" s="8">
        <f>VLOOKUP(A170,'[1]Pop Updated'!A169:P637,11,0)</f>
        <v>579181.58900000004</v>
      </c>
      <c r="W170" s="8">
        <f>VLOOKUP(A170,'[1]Pop Updated'!A169:P637,12,0)</f>
        <v>650460.17299999995</v>
      </c>
      <c r="X170" s="8">
        <f>VLOOKUP(A170,'[1]Pop Updated'!A169:P637,13,0)</f>
        <v>586518.06300000008</v>
      </c>
      <c r="Y170" s="8">
        <f>VLOOKUP(A170,'[1]Pop Updated'!A169:P637,14,0)</f>
        <v>356156.15700000006</v>
      </c>
      <c r="Z170" s="8">
        <f>VLOOKUP(A170,'[1]Pop Updated'!A169:P637,15,0)</f>
        <v>193540.44899999996</v>
      </c>
      <c r="AA170" s="8">
        <f>VLOOKUP(A170,'[1]Pop Updated'!A169:P637,16,0)</f>
        <v>74512.044999999984</v>
      </c>
    </row>
    <row r="171" spans="1:27" x14ac:dyDescent="0.25">
      <c r="A171" s="5" t="s">
        <v>205</v>
      </c>
      <c r="B171" s="6" t="s">
        <v>199</v>
      </c>
      <c r="C171" s="7">
        <v>2015</v>
      </c>
      <c r="D171" s="8">
        <v>0</v>
      </c>
      <c r="E171" s="8">
        <v>0</v>
      </c>
      <c r="F171" s="8">
        <v>0</v>
      </c>
      <c r="G171" s="8">
        <v>0</v>
      </c>
      <c r="H171" s="8">
        <v>0</v>
      </c>
      <c r="I171" s="8">
        <v>0</v>
      </c>
      <c r="J171" s="8">
        <v>26</v>
      </c>
      <c r="K171" s="8">
        <v>74</v>
      </c>
      <c r="L171" s="8">
        <v>178</v>
      </c>
      <c r="M171" s="8">
        <v>291</v>
      </c>
      <c r="N171" s="8">
        <f t="shared" si="2"/>
        <v>569</v>
      </c>
      <c r="O171" s="8">
        <f>VLOOKUP(A171,'[1]Pop Updated'!A170:P638,4,0)</f>
        <v>4572767</v>
      </c>
      <c r="P171" s="8">
        <f>VLOOKUP(A171,'[1]Pop Updated'!A170:P638,5,0)</f>
        <v>2232931</v>
      </c>
      <c r="Q171" s="8">
        <f>VLOOKUP(A171,'[1]Pop Updated'!A170:P638,6,0)</f>
        <v>2339836</v>
      </c>
      <c r="R171" s="8">
        <f>VLOOKUP(A171,'[1]Pop Updated'!A170:P638,7,0)</f>
        <v>306051.16199999989</v>
      </c>
      <c r="S171" s="8">
        <f>VLOOKUP(A171,'[1]Pop Updated'!A170:P638,8,0)</f>
        <v>611289.18399999989</v>
      </c>
      <c r="T171" s="8">
        <f>VLOOKUP(A171,'[1]Pop Updated'!A170:P638,9,0)</f>
        <v>645802.44900000002</v>
      </c>
      <c r="U171" s="8">
        <f>VLOOKUP(A171,'[1]Pop Updated'!A170:P638,10,0)</f>
        <v>645142.49400000006</v>
      </c>
      <c r="V171" s="8">
        <f>VLOOKUP(A171,'[1]Pop Updated'!A170:P638,11,0)</f>
        <v>556146.72000000009</v>
      </c>
      <c r="W171" s="8">
        <f>VLOOKUP(A171,'[1]Pop Updated'!A170:P638,12,0)</f>
        <v>614972.71800000011</v>
      </c>
      <c r="X171" s="8">
        <f>VLOOKUP(A171,'[1]Pop Updated'!A170:P638,13,0)</f>
        <v>577402.14600000007</v>
      </c>
      <c r="Y171" s="8">
        <f>VLOOKUP(A171,'[1]Pop Updated'!A170:P638,14,0)</f>
        <v>354598.95699999999</v>
      </c>
      <c r="Z171" s="8">
        <f>VLOOKUP(A171,'[1]Pop Updated'!A170:P638,15,0)</f>
        <v>186712.74499999997</v>
      </c>
      <c r="AA171" s="8">
        <f>VLOOKUP(A171,'[1]Pop Updated'!A170:P638,16,0)</f>
        <v>72344.499000000011</v>
      </c>
    </row>
    <row r="172" spans="1:27" x14ac:dyDescent="0.25">
      <c r="A172" s="5" t="s">
        <v>206</v>
      </c>
      <c r="B172" s="6" t="s">
        <v>199</v>
      </c>
      <c r="C172" s="7">
        <v>2016</v>
      </c>
      <c r="D172" s="8">
        <v>0</v>
      </c>
      <c r="E172" s="8">
        <v>0</v>
      </c>
      <c r="F172" s="8">
        <v>0</v>
      </c>
      <c r="G172" s="8">
        <v>0</v>
      </c>
      <c r="H172" s="8">
        <v>0</v>
      </c>
      <c r="I172" s="8">
        <v>0</v>
      </c>
      <c r="J172" s="8">
        <v>31</v>
      </c>
      <c r="K172" s="8">
        <v>81</v>
      </c>
      <c r="L172" s="8">
        <v>175</v>
      </c>
      <c r="M172" s="8">
        <v>253</v>
      </c>
      <c r="N172" s="8">
        <f t="shared" si="2"/>
        <v>540</v>
      </c>
      <c r="O172" s="8">
        <f>VLOOKUP(A172,'[1]Pop Updated'!A171:P639,4,0)</f>
        <v>4956698</v>
      </c>
      <c r="P172" s="8">
        <f>VLOOKUP(A172,'[1]Pop Updated'!A171:P639,5,0)</f>
        <v>2422476</v>
      </c>
      <c r="Q172" s="8">
        <f>VLOOKUP(A172,'[1]Pop Updated'!A171:P639,6,0)</f>
        <v>2534222</v>
      </c>
      <c r="R172" s="8">
        <f>VLOOKUP(A172,'[1]Pop Updated'!A171:P639,7,0)</f>
        <v>322616.96300000005</v>
      </c>
      <c r="S172" s="8">
        <f>VLOOKUP(A172,'[1]Pop Updated'!A171:P639,8,0)</f>
        <v>652008.51099999994</v>
      </c>
      <c r="T172" s="8">
        <f>VLOOKUP(A172,'[1]Pop Updated'!A171:P639,9,0)</f>
        <v>677643.07499999984</v>
      </c>
      <c r="U172" s="8">
        <f>VLOOKUP(A172,'[1]Pop Updated'!A171:P639,10,0)</f>
        <v>694441.08000000007</v>
      </c>
      <c r="V172" s="8">
        <f>VLOOKUP(A172,'[1]Pop Updated'!A171:P639,11,0)</f>
        <v>599295.41099999996</v>
      </c>
      <c r="W172" s="8">
        <f>VLOOKUP(A172,'[1]Pop Updated'!A171:P639,12,0)</f>
        <v>649184.45600000001</v>
      </c>
      <c r="X172" s="8">
        <f>VLOOKUP(A172,'[1]Pop Updated'!A171:P639,13,0)</f>
        <v>641557.15</v>
      </c>
      <c r="Y172" s="8">
        <f>VLOOKUP(A172,'[1]Pop Updated'!A171:P639,14,0)</f>
        <v>421503.9360000001</v>
      </c>
      <c r="Z172" s="8">
        <f>VLOOKUP(A172,'[1]Pop Updated'!A171:P639,15,0)</f>
        <v>213074.03400000001</v>
      </c>
      <c r="AA172" s="8">
        <f>VLOOKUP(A172,'[1]Pop Updated'!A171:P639,16,0)</f>
        <v>83537.672999999995</v>
      </c>
    </row>
    <row r="173" spans="1:27" x14ac:dyDescent="0.25">
      <c r="A173" s="5" t="s">
        <v>207</v>
      </c>
      <c r="B173" s="6" t="s">
        <v>199</v>
      </c>
      <c r="C173" s="7">
        <v>2017</v>
      </c>
      <c r="D173" s="8">
        <v>0</v>
      </c>
      <c r="E173" s="8">
        <v>0</v>
      </c>
      <c r="F173" s="8">
        <v>0</v>
      </c>
      <c r="G173" s="8">
        <v>0</v>
      </c>
      <c r="H173" s="8">
        <v>0</v>
      </c>
      <c r="I173" s="8">
        <v>0</v>
      </c>
      <c r="J173" s="8">
        <v>58</v>
      </c>
      <c r="K173" s="8">
        <v>121</v>
      </c>
      <c r="L173" s="8">
        <v>183</v>
      </c>
      <c r="M173" s="8">
        <v>266</v>
      </c>
      <c r="N173" s="8">
        <f t="shared" si="2"/>
        <v>628</v>
      </c>
      <c r="O173" s="8">
        <f>VLOOKUP(A173,'[1]Pop Updated'!A172:P640,4,0)</f>
        <v>4444334</v>
      </c>
      <c r="P173" s="8">
        <f>VLOOKUP(A173,'[1]Pop Updated'!A172:P640,5,0)</f>
        <v>2173635</v>
      </c>
      <c r="Q173" s="8">
        <f>VLOOKUP(A173,'[1]Pop Updated'!A172:P640,6,0)</f>
        <v>2270699</v>
      </c>
      <c r="R173" s="8">
        <f>VLOOKUP(A173,'[1]Pop Updated'!A172:P640,7,0)</f>
        <v>295918</v>
      </c>
      <c r="S173" s="8">
        <f>VLOOKUP(A173,'[1]Pop Updated'!A172:P640,8,0)</f>
        <v>586095</v>
      </c>
      <c r="T173" s="8">
        <f>VLOOKUP(A173,'[1]Pop Updated'!A172:P640,9,0)</f>
        <v>618373</v>
      </c>
      <c r="U173" s="8">
        <f>VLOOKUP(A173,'[1]Pop Updated'!A172:P640,10,0)</f>
        <v>640936</v>
      </c>
      <c r="V173" s="8">
        <f>VLOOKUP(A173,'[1]Pop Updated'!A172:P640,11,0)</f>
        <v>543239</v>
      </c>
      <c r="W173" s="8">
        <f>VLOOKUP(A173,'[1]Pop Updated'!A172:P640,12,0)</f>
        <v>569889</v>
      </c>
      <c r="X173" s="8">
        <f>VLOOKUP(A173,'[1]Pop Updated'!A172:P640,13,0)</f>
        <v>564752</v>
      </c>
      <c r="Y173" s="8">
        <f>VLOOKUP(A173,'[1]Pop Updated'!A172:P640,14,0)</f>
        <v>370525</v>
      </c>
      <c r="Z173" s="8">
        <f>VLOOKUP(A173,'[1]Pop Updated'!A172:P640,15,0)</f>
        <v>183095</v>
      </c>
      <c r="AA173" s="8">
        <f>VLOOKUP(A173,'[1]Pop Updated'!A172:P640,16,0)</f>
        <v>71512</v>
      </c>
    </row>
    <row r="174" spans="1:27" x14ac:dyDescent="0.25">
      <c r="A174" s="5" t="s">
        <v>208</v>
      </c>
      <c r="B174" s="6" t="s">
        <v>209</v>
      </c>
      <c r="C174" s="7">
        <v>2009</v>
      </c>
      <c r="D174" s="8">
        <v>0</v>
      </c>
      <c r="E174" s="8">
        <v>0</v>
      </c>
      <c r="F174" s="8">
        <v>0</v>
      </c>
      <c r="G174" s="8">
        <v>0</v>
      </c>
      <c r="H174" s="8">
        <v>0</v>
      </c>
      <c r="I174" s="8">
        <v>0</v>
      </c>
      <c r="J174" s="8">
        <v>0</v>
      </c>
      <c r="K174" s="8">
        <v>0</v>
      </c>
      <c r="L174" s="8">
        <v>11</v>
      </c>
      <c r="M174" s="8">
        <v>70</v>
      </c>
      <c r="N174" s="8">
        <f t="shared" si="2"/>
        <v>81</v>
      </c>
      <c r="O174" s="8">
        <f>VLOOKUP(A174,'[1]Pop Updated'!A173:P641,4,0)</f>
        <v>1316380</v>
      </c>
      <c r="P174" s="8">
        <f>VLOOKUP(A174,'[1]Pop Updated'!A173:P641,5,0)</f>
        <v>642611</v>
      </c>
      <c r="Q174" s="8">
        <f>VLOOKUP(A174,'[1]Pop Updated'!A173:P641,6,0)</f>
        <v>673769</v>
      </c>
      <c r="R174" s="8">
        <f>VLOOKUP(A174,'[1]Pop Updated'!A173:P641,7,0)</f>
        <v>70908.907999999996</v>
      </c>
      <c r="S174" s="8">
        <f>VLOOKUP(A174,'[1]Pop Updated'!A173:P641,8,0)</f>
        <v>154170.177</v>
      </c>
      <c r="T174" s="8">
        <f>VLOOKUP(A174,'[1]Pop Updated'!A173:P641,9,0)</f>
        <v>173479.875</v>
      </c>
      <c r="U174" s="8">
        <f>VLOOKUP(A174,'[1]Pop Updated'!A173:P641,10,0)</f>
        <v>147387.47700000001</v>
      </c>
      <c r="V174" s="8">
        <f>VLOOKUP(A174,'[1]Pop Updated'!A173:P641,11,0)</f>
        <v>184908.92799999999</v>
      </c>
      <c r="W174" s="8">
        <f>VLOOKUP(A174,'[1]Pop Updated'!A173:P641,12,0)</f>
        <v>216653.70199999999</v>
      </c>
      <c r="X174" s="8">
        <f>VLOOKUP(A174,'[1]Pop Updated'!A173:P641,13,0)</f>
        <v>171821.56099999999</v>
      </c>
      <c r="Y174" s="8">
        <f>VLOOKUP(A174,'[1]Pop Updated'!A173:P641,14,0)</f>
        <v>101939.62</v>
      </c>
      <c r="Z174" s="8">
        <f>VLOOKUP(A174,'[1]Pop Updated'!A173:P641,15,0)</f>
        <v>68907.931000000011</v>
      </c>
      <c r="AA174" s="8">
        <f>VLOOKUP(A174,'[1]Pop Updated'!A173:P641,16,0)</f>
        <v>26937.315999999999</v>
      </c>
    </row>
    <row r="175" spans="1:27" x14ac:dyDescent="0.25">
      <c r="A175" s="5" t="s">
        <v>210</v>
      </c>
      <c r="B175" s="6" t="s">
        <v>209</v>
      </c>
      <c r="C175" s="7">
        <v>2010</v>
      </c>
      <c r="D175" s="8">
        <v>0</v>
      </c>
      <c r="E175" s="8">
        <v>0</v>
      </c>
      <c r="F175" s="8">
        <v>0</v>
      </c>
      <c r="G175" s="8">
        <v>0</v>
      </c>
      <c r="H175" s="8">
        <v>0</v>
      </c>
      <c r="I175" s="8">
        <v>0</v>
      </c>
      <c r="J175" s="8">
        <v>0</v>
      </c>
      <c r="K175" s="8">
        <v>0</v>
      </c>
      <c r="L175" s="8">
        <v>0</v>
      </c>
      <c r="M175" s="8">
        <v>100</v>
      </c>
      <c r="N175" s="8">
        <f t="shared" si="2"/>
        <v>100</v>
      </c>
      <c r="O175" s="8">
        <f>VLOOKUP(A175,'[1]Pop Updated'!A174:P642,4,0)</f>
        <v>1327665</v>
      </c>
      <c r="P175" s="8">
        <f>VLOOKUP(A175,'[1]Pop Updated'!A174:P642,5,0)</f>
        <v>649666</v>
      </c>
      <c r="Q175" s="8">
        <f>VLOOKUP(A175,'[1]Pop Updated'!A174:P642,6,0)</f>
        <v>677999</v>
      </c>
      <c r="R175" s="8">
        <f>VLOOKUP(A175,'[1]Pop Updated'!A174:P642,7,0)</f>
        <v>69854.608999999997</v>
      </c>
      <c r="S175" s="8">
        <f>VLOOKUP(A175,'[1]Pop Updated'!A174:P642,8,0)</f>
        <v>156391.02499999999</v>
      </c>
      <c r="T175" s="8">
        <f>VLOOKUP(A175,'[1]Pop Updated'!A174:P642,9,0)</f>
        <v>171735.96100000001</v>
      </c>
      <c r="U175" s="8">
        <f>VLOOKUP(A175,'[1]Pop Updated'!A174:P642,10,0)</f>
        <v>144232.56400000001</v>
      </c>
      <c r="V175" s="8">
        <f>VLOOKUP(A175,'[1]Pop Updated'!A174:P642,11,0)</f>
        <v>182626.19400000002</v>
      </c>
      <c r="W175" s="8">
        <f>VLOOKUP(A175,'[1]Pop Updated'!A174:P642,12,0)</f>
        <v>218987.40700000001</v>
      </c>
      <c r="X175" s="8">
        <f>VLOOKUP(A175,'[1]Pop Updated'!A174:P642,13,0)</f>
        <v>180791.66800000001</v>
      </c>
      <c r="Y175" s="8">
        <f>VLOOKUP(A175,'[1]Pop Updated'!A174:P642,14,0)</f>
        <v>106281.59299999999</v>
      </c>
      <c r="Z175" s="8">
        <f>VLOOKUP(A175,'[1]Pop Updated'!A174:P642,15,0)</f>
        <v>69812.343999999997</v>
      </c>
      <c r="AA175" s="8">
        <f>VLOOKUP(A175,'[1]Pop Updated'!A174:P642,16,0)</f>
        <v>27321.834999999999</v>
      </c>
    </row>
    <row r="176" spans="1:27" x14ac:dyDescent="0.25">
      <c r="A176" s="5" t="s">
        <v>211</v>
      </c>
      <c r="B176" s="6" t="s">
        <v>209</v>
      </c>
      <c r="C176" s="7">
        <v>2011</v>
      </c>
      <c r="D176" s="8">
        <v>0</v>
      </c>
      <c r="E176" s="8">
        <v>0</v>
      </c>
      <c r="F176" s="8">
        <v>0</v>
      </c>
      <c r="G176" s="8">
        <v>0</v>
      </c>
      <c r="H176" s="8">
        <v>0</v>
      </c>
      <c r="I176" s="8">
        <v>0</v>
      </c>
      <c r="J176" s="8">
        <v>0</v>
      </c>
      <c r="K176" s="8">
        <v>0</v>
      </c>
      <c r="L176" s="8">
        <v>31</v>
      </c>
      <c r="M176" s="8">
        <v>117</v>
      </c>
      <c r="N176" s="8">
        <f t="shared" si="2"/>
        <v>148</v>
      </c>
      <c r="O176" s="8">
        <f>VLOOKUP(A176,'[1]Pop Updated'!A175:P643,4,0)</f>
        <v>1417781</v>
      </c>
      <c r="P176" s="8">
        <f>VLOOKUP(A176,'[1]Pop Updated'!A175:P643,5,0)</f>
        <v>694979</v>
      </c>
      <c r="Q176" s="8">
        <f>VLOOKUP(A176,'[1]Pop Updated'!A175:P643,6,0)</f>
        <v>722802</v>
      </c>
      <c r="R176" s="8">
        <f>VLOOKUP(A176,'[1]Pop Updated'!A175:P643,7,0)</f>
        <v>75157.97</v>
      </c>
      <c r="S176" s="8">
        <f>VLOOKUP(A176,'[1]Pop Updated'!A175:P643,8,0)</f>
        <v>166886.807</v>
      </c>
      <c r="T176" s="8">
        <f>VLOOKUP(A176,'[1]Pop Updated'!A175:P643,9,0)</f>
        <v>181159.73</v>
      </c>
      <c r="U176" s="8">
        <f>VLOOKUP(A176,'[1]Pop Updated'!A175:P643,10,0)</f>
        <v>155798.01400000002</v>
      </c>
      <c r="V176" s="8">
        <f>VLOOKUP(A176,'[1]Pop Updated'!A175:P643,11,0)</f>
        <v>188515.22200000001</v>
      </c>
      <c r="W176" s="8">
        <f>VLOOKUP(A176,'[1]Pop Updated'!A175:P643,12,0)</f>
        <v>232141.93000000005</v>
      </c>
      <c r="X176" s="8">
        <f>VLOOKUP(A176,'[1]Pop Updated'!A175:P643,13,0)</f>
        <v>198767.24100000001</v>
      </c>
      <c r="Y176" s="8">
        <f>VLOOKUP(A176,'[1]Pop Updated'!A175:P643,14,0)</f>
        <v>117381.606</v>
      </c>
      <c r="Z176" s="8">
        <f>VLOOKUP(A176,'[1]Pop Updated'!A175:P643,15,0)</f>
        <v>73424.724000000017</v>
      </c>
      <c r="AA176" s="8">
        <f>VLOOKUP(A176,'[1]Pop Updated'!A175:P643,16,0)</f>
        <v>29012.754999999997</v>
      </c>
    </row>
    <row r="177" spans="1:27" x14ac:dyDescent="0.25">
      <c r="A177" s="5" t="s">
        <v>212</v>
      </c>
      <c r="B177" s="6" t="s">
        <v>209</v>
      </c>
      <c r="C177" s="7">
        <v>2012</v>
      </c>
      <c r="D177" s="8">
        <v>0</v>
      </c>
      <c r="E177" s="8">
        <v>0</v>
      </c>
      <c r="F177" s="8">
        <v>0</v>
      </c>
      <c r="G177" s="8">
        <v>0</v>
      </c>
      <c r="H177" s="8">
        <v>0</v>
      </c>
      <c r="I177" s="8">
        <v>0</v>
      </c>
      <c r="J177" s="8">
        <v>0</v>
      </c>
      <c r="K177" s="8">
        <v>0</v>
      </c>
      <c r="L177" s="8">
        <v>13</v>
      </c>
      <c r="M177" s="8">
        <v>38</v>
      </c>
      <c r="N177" s="8">
        <f t="shared" si="2"/>
        <v>51</v>
      </c>
      <c r="O177" s="8">
        <f>VLOOKUP(A177,'[1]Pop Updated'!A176:P644,4,0)</f>
        <v>1311652</v>
      </c>
      <c r="P177" s="8">
        <f>VLOOKUP(A177,'[1]Pop Updated'!A176:P644,5,0)</f>
        <v>641608</v>
      </c>
      <c r="Q177" s="8">
        <f>VLOOKUP(A177,'[1]Pop Updated'!A176:P644,6,0)</f>
        <v>670044</v>
      </c>
      <c r="R177" s="8">
        <f>VLOOKUP(A177,'[1]Pop Updated'!A176:P644,7,0)</f>
        <v>67997.369000000006</v>
      </c>
      <c r="S177" s="8">
        <f>VLOOKUP(A177,'[1]Pop Updated'!A176:P644,8,0)</f>
        <v>151752.61800000002</v>
      </c>
      <c r="T177" s="8">
        <f>VLOOKUP(A177,'[1]Pop Updated'!A176:P644,9,0)</f>
        <v>166605.57199999999</v>
      </c>
      <c r="U177" s="8">
        <f>VLOOKUP(A177,'[1]Pop Updated'!A176:P644,10,0)</f>
        <v>143640.47100000002</v>
      </c>
      <c r="V177" s="8">
        <f>VLOOKUP(A177,'[1]Pop Updated'!A176:P644,11,0)</f>
        <v>169248.83500000002</v>
      </c>
      <c r="W177" s="8">
        <f>VLOOKUP(A177,'[1]Pop Updated'!A176:P644,12,0)</f>
        <v>213957.14499999996</v>
      </c>
      <c r="X177" s="8">
        <f>VLOOKUP(A177,'[1]Pop Updated'!A176:P644,13,0)</f>
        <v>189178.64600000001</v>
      </c>
      <c r="Y177" s="8">
        <f>VLOOKUP(A177,'[1]Pop Updated'!A176:P644,14,0)</f>
        <v>112263.77100000001</v>
      </c>
      <c r="Z177" s="8">
        <f>VLOOKUP(A177,'[1]Pop Updated'!A176:P644,15,0)</f>
        <v>69188.3</v>
      </c>
      <c r="AA177" s="8">
        <f>VLOOKUP(A177,'[1]Pop Updated'!A176:P644,16,0)</f>
        <v>28274.793000000005</v>
      </c>
    </row>
    <row r="178" spans="1:27" x14ac:dyDescent="0.25">
      <c r="A178" s="5" t="s">
        <v>213</v>
      </c>
      <c r="B178" s="6" t="s">
        <v>209</v>
      </c>
      <c r="C178" s="7">
        <v>2013</v>
      </c>
      <c r="D178" s="8">
        <v>0</v>
      </c>
      <c r="E178" s="8">
        <v>0</v>
      </c>
      <c r="F178" s="8">
        <v>0</v>
      </c>
      <c r="G178" s="8">
        <v>0</v>
      </c>
      <c r="H178" s="8">
        <v>0</v>
      </c>
      <c r="I178" s="8">
        <v>0</v>
      </c>
      <c r="J178" s="8">
        <v>0</v>
      </c>
      <c r="K178" s="8">
        <v>0</v>
      </c>
      <c r="L178" s="8">
        <v>23</v>
      </c>
      <c r="M178" s="8">
        <v>82</v>
      </c>
      <c r="N178" s="8">
        <f t="shared" si="2"/>
        <v>105</v>
      </c>
      <c r="O178" s="8">
        <f>VLOOKUP(A178,'[1]Pop Updated'!A177:P645,4,0)</f>
        <v>1328320</v>
      </c>
      <c r="P178" s="8">
        <f>VLOOKUP(A178,'[1]Pop Updated'!A177:P645,5,0)</f>
        <v>649600</v>
      </c>
      <c r="Q178" s="8">
        <f>VLOOKUP(A178,'[1]Pop Updated'!A177:P645,6,0)</f>
        <v>678720</v>
      </c>
      <c r="R178" s="8">
        <f>VLOOKUP(A178,'[1]Pop Updated'!A177:P645,7,0)</f>
        <v>67206.489000000001</v>
      </c>
      <c r="S178" s="8">
        <f>VLOOKUP(A178,'[1]Pop Updated'!A177:P645,8,0)</f>
        <v>151387.83400000003</v>
      </c>
      <c r="T178" s="8">
        <f>VLOOKUP(A178,'[1]Pop Updated'!A177:P645,9,0)</f>
        <v>166279.99900000001</v>
      </c>
      <c r="U178" s="8">
        <f>VLOOKUP(A178,'[1]Pop Updated'!A177:P645,10,0)</f>
        <v>146565.72200000001</v>
      </c>
      <c r="V178" s="8">
        <f>VLOOKUP(A178,'[1]Pop Updated'!A177:P645,11,0)</f>
        <v>166515.97600000002</v>
      </c>
      <c r="W178" s="8">
        <f>VLOOKUP(A178,'[1]Pop Updated'!A177:P645,12,0)</f>
        <v>214111.89799999999</v>
      </c>
      <c r="X178" s="8">
        <f>VLOOKUP(A178,'[1]Pop Updated'!A177:P645,13,0)</f>
        <v>197092.21400000001</v>
      </c>
      <c r="Y178" s="8">
        <f>VLOOKUP(A178,'[1]Pop Updated'!A177:P645,14,0)</f>
        <v>120085.68300000002</v>
      </c>
      <c r="Z178" s="8">
        <f>VLOOKUP(A178,'[1]Pop Updated'!A177:P645,15,0)</f>
        <v>70659.910999999993</v>
      </c>
      <c r="AA178" s="8">
        <f>VLOOKUP(A178,'[1]Pop Updated'!A177:P645,16,0)</f>
        <v>29655.079000000002</v>
      </c>
    </row>
    <row r="179" spans="1:27" x14ac:dyDescent="0.25">
      <c r="A179" s="5" t="s">
        <v>214</v>
      </c>
      <c r="B179" s="6" t="s">
        <v>209</v>
      </c>
      <c r="C179" s="7">
        <v>2014</v>
      </c>
      <c r="D179" s="8">
        <v>0</v>
      </c>
      <c r="E179" s="8">
        <v>0</v>
      </c>
      <c r="F179" s="8">
        <v>0</v>
      </c>
      <c r="G179" s="8">
        <v>0</v>
      </c>
      <c r="H179" s="8">
        <v>0</v>
      </c>
      <c r="I179" s="8">
        <v>0</v>
      </c>
      <c r="J179" s="8">
        <v>0</v>
      </c>
      <c r="K179" s="8">
        <v>0</v>
      </c>
      <c r="L179" s="8">
        <v>0</v>
      </c>
      <c r="M179" s="8">
        <v>61</v>
      </c>
      <c r="N179" s="8">
        <f t="shared" si="2"/>
        <v>61</v>
      </c>
      <c r="O179" s="8">
        <f>VLOOKUP(A179,'[1]Pop Updated'!A178:P646,4,0)</f>
        <v>1346053</v>
      </c>
      <c r="P179" s="8">
        <f>VLOOKUP(A179,'[1]Pop Updated'!A178:P646,5,0)</f>
        <v>658034</v>
      </c>
      <c r="Q179" s="8">
        <f>VLOOKUP(A179,'[1]Pop Updated'!A178:P646,6,0)</f>
        <v>688019</v>
      </c>
      <c r="R179" s="8">
        <f>VLOOKUP(A179,'[1]Pop Updated'!A178:P646,7,0)</f>
        <v>66884.796000000002</v>
      </c>
      <c r="S179" s="8">
        <f>VLOOKUP(A179,'[1]Pop Updated'!A178:P646,8,0)</f>
        <v>151765.29800000001</v>
      </c>
      <c r="T179" s="8">
        <f>VLOOKUP(A179,'[1]Pop Updated'!A178:P646,9,0)</f>
        <v>166033.07699999999</v>
      </c>
      <c r="U179" s="8">
        <f>VLOOKUP(A179,'[1]Pop Updated'!A178:P646,10,0)</f>
        <v>150840.17700000003</v>
      </c>
      <c r="V179" s="8">
        <f>VLOOKUP(A179,'[1]Pop Updated'!A178:P646,11,0)</f>
        <v>164227.603</v>
      </c>
      <c r="W179" s="8">
        <f>VLOOKUP(A179,'[1]Pop Updated'!A178:P646,12,0)</f>
        <v>212276.18200000003</v>
      </c>
      <c r="X179" s="8">
        <f>VLOOKUP(A179,'[1]Pop Updated'!A178:P646,13,0)</f>
        <v>203724.00399999996</v>
      </c>
      <c r="Y179" s="8">
        <f>VLOOKUP(A179,'[1]Pop Updated'!A178:P646,14,0)</f>
        <v>128155.88200000001</v>
      </c>
      <c r="Z179" s="8">
        <f>VLOOKUP(A179,'[1]Pop Updated'!A178:P646,15,0)</f>
        <v>72090.087</v>
      </c>
      <c r="AA179" s="8">
        <f>VLOOKUP(A179,'[1]Pop Updated'!A178:P646,16,0)</f>
        <v>30317.253000000001</v>
      </c>
    </row>
    <row r="180" spans="1:27" x14ac:dyDescent="0.25">
      <c r="A180" s="5" t="s">
        <v>215</v>
      </c>
      <c r="B180" s="6" t="s">
        <v>209</v>
      </c>
      <c r="C180" s="7">
        <v>2015</v>
      </c>
      <c r="D180" s="8">
        <v>0</v>
      </c>
      <c r="E180" s="8">
        <v>0</v>
      </c>
      <c r="F180" s="8">
        <v>0</v>
      </c>
      <c r="G180" s="8">
        <v>0</v>
      </c>
      <c r="H180" s="8">
        <v>0</v>
      </c>
      <c r="I180" s="8">
        <v>0</v>
      </c>
      <c r="J180" s="8">
        <v>0</v>
      </c>
      <c r="K180" s="8">
        <v>0</v>
      </c>
      <c r="L180" s="8">
        <v>37</v>
      </c>
      <c r="M180" s="8">
        <v>133</v>
      </c>
      <c r="N180" s="8">
        <f t="shared" si="2"/>
        <v>170</v>
      </c>
      <c r="O180" s="8">
        <f>VLOOKUP(A180,'[1]Pop Updated'!A179:P647,4,0)</f>
        <v>1333487</v>
      </c>
      <c r="P180" s="8">
        <f>VLOOKUP(A180,'[1]Pop Updated'!A179:P647,5,0)</f>
        <v>652719</v>
      </c>
      <c r="Q180" s="8">
        <f>VLOOKUP(A180,'[1]Pop Updated'!A179:P647,6,0)</f>
        <v>680768</v>
      </c>
      <c r="R180" s="8">
        <f>VLOOKUP(A180,'[1]Pop Updated'!A179:P647,7,0)</f>
        <v>66692.212999999989</v>
      </c>
      <c r="S180" s="8">
        <f>VLOOKUP(A180,'[1]Pop Updated'!A179:P647,8,0)</f>
        <v>150209.45000000001</v>
      </c>
      <c r="T180" s="8">
        <f>VLOOKUP(A180,'[1]Pop Updated'!A179:P647,9,0)</f>
        <v>164312.24800000002</v>
      </c>
      <c r="U180" s="8">
        <f>VLOOKUP(A180,'[1]Pop Updated'!A179:P647,10,0)</f>
        <v>151581.05800000002</v>
      </c>
      <c r="V180" s="8">
        <f>VLOOKUP(A180,'[1]Pop Updated'!A179:P647,11,0)</f>
        <v>158881.65000000002</v>
      </c>
      <c r="W180" s="8">
        <f>VLOOKUP(A180,'[1]Pop Updated'!A179:P647,12,0)</f>
        <v>204441.853</v>
      </c>
      <c r="X180" s="8">
        <f>VLOOKUP(A180,'[1]Pop Updated'!A179:P647,13,0)</f>
        <v>202884.859</v>
      </c>
      <c r="Y180" s="8">
        <f>VLOOKUP(A180,'[1]Pop Updated'!A179:P647,14,0)</f>
        <v>132451.45499999999</v>
      </c>
      <c r="Z180" s="8">
        <f>VLOOKUP(A180,'[1]Pop Updated'!A179:P647,15,0)</f>
        <v>71818.831000000006</v>
      </c>
      <c r="AA180" s="8">
        <f>VLOOKUP(A180,'[1]Pop Updated'!A179:P647,16,0)</f>
        <v>30593.991000000002</v>
      </c>
    </row>
    <row r="181" spans="1:27" x14ac:dyDescent="0.25">
      <c r="A181" s="5" t="s">
        <v>216</v>
      </c>
      <c r="B181" s="6" t="s">
        <v>209</v>
      </c>
      <c r="C181" s="7">
        <v>2016</v>
      </c>
      <c r="D181" s="8">
        <v>0</v>
      </c>
      <c r="E181" s="8">
        <v>0</v>
      </c>
      <c r="F181" s="8">
        <v>0</v>
      </c>
      <c r="G181" s="8">
        <v>0</v>
      </c>
      <c r="H181" s="8">
        <v>0</v>
      </c>
      <c r="I181" s="8">
        <v>0</v>
      </c>
      <c r="J181" s="8">
        <v>0</v>
      </c>
      <c r="K181" s="8">
        <v>0</v>
      </c>
      <c r="L181" s="8">
        <v>10</v>
      </c>
      <c r="M181" s="8">
        <v>70</v>
      </c>
      <c r="N181" s="8">
        <f t="shared" si="2"/>
        <v>80</v>
      </c>
      <c r="O181" s="8">
        <f>VLOOKUP(A181,'[1]Pop Updated'!A180:P648,4,0)</f>
        <v>1359301</v>
      </c>
      <c r="P181" s="8">
        <f>VLOOKUP(A181,'[1]Pop Updated'!A180:P648,5,0)</f>
        <v>666344</v>
      </c>
      <c r="Q181" s="8">
        <f>VLOOKUP(A181,'[1]Pop Updated'!A180:P648,6,0)</f>
        <v>692957</v>
      </c>
      <c r="R181" s="8">
        <f>VLOOKUP(A181,'[1]Pop Updated'!A180:P648,7,0)</f>
        <v>67785.917999999991</v>
      </c>
      <c r="S181" s="8">
        <f>VLOOKUP(A181,'[1]Pop Updated'!A180:P648,8,0)</f>
        <v>151215.06099999999</v>
      </c>
      <c r="T181" s="8">
        <f>VLOOKUP(A181,'[1]Pop Updated'!A180:P648,9,0)</f>
        <v>166781.99400000001</v>
      </c>
      <c r="U181" s="8">
        <f>VLOOKUP(A181,'[1]Pop Updated'!A180:P648,10,0)</f>
        <v>157304.179</v>
      </c>
      <c r="V181" s="8">
        <f>VLOOKUP(A181,'[1]Pop Updated'!A180:P648,11,0)</f>
        <v>159473.405</v>
      </c>
      <c r="W181" s="8">
        <f>VLOOKUP(A181,'[1]Pop Updated'!A180:P648,12,0)</f>
        <v>203665.42800000001</v>
      </c>
      <c r="X181" s="8">
        <f>VLOOKUP(A181,'[1]Pop Updated'!A180:P648,13,0)</f>
        <v>208578.86200000002</v>
      </c>
      <c r="Y181" s="8">
        <f>VLOOKUP(A181,'[1]Pop Updated'!A180:P648,14,0)</f>
        <v>140637.20300000001</v>
      </c>
      <c r="Z181" s="8">
        <f>VLOOKUP(A181,'[1]Pop Updated'!A180:P648,15,0)</f>
        <v>71882.672999999995</v>
      </c>
      <c r="AA181" s="8">
        <f>VLOOKUP(A181,'[1]Pop Updated'!A180:P648,16,0)</f>
        <v>31384.696</v>
      </c>
    </row>
    <row r="182" spans="1:27" x14ac:dyDescent="0.25">
      <c r="A182" s="5" t="s">
        <v>217</v>
      </c>
      <c r="B182" s="6" t="s">
        <v>209</v>
      </c>
      <c r="C182" s="7">
        <v>2017</v>
      </c>
      <c r="D182" s="8">
        <v>0</v>
      </c>
      <c r="E182" s="8">
        <v>0</v>
      </c>
      <c r="F182" s="8">
        <v>0</v>
      </c>
      <c r="G182" s="8">
        <v>0</v>
      </c>
      <c r="H182" s="8">
        <v>0</v>
      </c>
      <c r="I182" s="8">
        <v>0</v>
      </c>
      <c r="J182" s="8">
        <v>0</v>
      </c>
      <c r="K182" s="8">
        <v>0</v>
      </c>
      <c r="L182" s="8">
        <v>12</v>
      </c>
      <c r="M182" s="8">
        <v>118</v>
      </c>
      <c r="N182" s="8">
        <f t="shared" si="2"/>
        <v>130</v>
      </c>
      <c r="O182" s="8">
        <f>VLOOKUP(A182,'[1]Pop Updated'!A181:P649,4,0)</f>
        <v>1365894</v>
      </c>
      <c r="P182" s="8">
        <f>VLOOKUP(A182,'[1]Pop Updated'!A181:P649,5,0)</f>
        <v>668738</v>
      </c>
      <c r="Q182" s="8">
        <f>VLOOKUP(A182,'[1]Pop Updated'!A181:P649,6,0)</f>
        <v>697156</v>
      </c>
      <c r="R182" s="8">
        <f>VLOOKUP(A182,'[1]Pop Updated'!A181:P649,7,0)</f>
        <v>67690</v>
      </c>
      <c r="S182" s="8">
        <f>VLOOKUP(A182,'[1]Pop Updated'!A181:P649,8,0)</f>
        <v>150936</v>
      </c>
      <c r="T182" s="8">
        <f>VLOOKUP(A182,'[1]Pop Updated'!A181:P649,9,0)</f>
        <v>166189</v>
      </c>
      <c r="U182" s="8">
        <f>VLOOKUP(A182,'[1]Pop Updated'!A181:P649,10,0)</f>
        <v>158937</v>
      </c>
      <c r="V182" s="8">
        <f>VLOOKUP(A182,'[1]Pop Updated'!A181:P649,11,0)</f>
        <v>158271</v>
      </c>
      <c r="W182" s="8">
        <f>VLOOKUP(A182,'[1]Pop Updated'!A181:P649,12,0)</f>
        <v>198553</v>
      </c>
      <c r="X182" s="8">
        <f>VLOOKUP(A182,'[1]Pop Updated'!A181:P649,13,0)</f>
        <v>210140</v>
      </c>
      <c r="Y182" s="8">
        <f>VLOOKUP(A182,'[1]Pop Updated'!A181:P649,14,0)</f>
        <v>148510</v>
      </c>
      <c r="Z182" s="8">
        <f>VLOOKUP(A182,'[1]Pop Updated'!A181:P649,15,0)</f>
        <v>74485</v>
      </c>
      <c r="AA182" s="8">
        <f>VLOOKUP(A182,'[1]Pop Updated'!A181:P649,16,0)</f>
        <v>32183</v>
      </c>
    </row>
    <row r="183" spans="1:27" x14ac:dyDescent="0.25">
      <c r="A183" s="5" t="s">
        <v>218</v>
      </c>
      <c r="B183" s="6" t="s">
        <v>219</v>
      </c>
      <c r="C183" s="7">
        <v>2009</v>
      </c>
      <c r="D183" s="8">
        <v>0</v>
      </c>
      <c r="E183" s="8">
        <v>0</v>
      </c>
      <c r="F183" s="8">
        <v>0</v>
      </c>
      <c r="G183" s="8">
        <v>0</v>
      </c>
      <c r="H183" s="8">
        <v>0</v>
      </c>
      <c r="I183" s="8">
        <v>22</v>
      </c>
      <c r="J183" s="8">
        <v>10</v>
      </c>
      <c r="K183" s="8">
        <v>10</v>
      </c>
      <c r="L183" s="8">
        <v>284</v>
      </c>
      <c r="M183" s="8">
        <v>398</v>
      </c>
      <c r="N183" s="8">
        <f t="shared" si="2"/>
        <v>724</v>
      </c>
      <c r="O183" s="8">
        <f>VLOOKUP(A183,'[1]Pop Updated'!A182:P650,4,0)</f>
        <v>5637418</v>
      </c>
      <c r="P183" s="8">
        <f>VLOOKUP(A183,'[1]Pop Updated'!A182:P650,5,0)</f>
        <v>2730367</v>
      </c>
      <c r="Q183" s="8">
        <f>VLOOKUP(A183,'[1]Pop Updated'!A182:P650,6,0)</f>
        <v>2907051</v>
      </c>
      <c r="R183" s="8">
        <f>VLOOKUP(A183,'[1]Pop Updated'!A182:P650,7,0)</f>
        <v>376457.239</v>
      </c>
      <c r="S183" s="8">
        <f>VLOOKUP(A183,'[1]Pop Updated'!A182:P650,8,0)</f>
        <v>744541.28700000001</v>
      </c>
      <c r="T183" s="8">
        <f>VLOOKUP(A183,'[1]Pop Updated'!A182:P650,9,0)</f>
        <v>777087.99100000004</v>
      </c>
      <c r="U183" s="8">
        <f>VLOOKUP(A183,'[1]Pop Updated'!A182:P650,10,0)</f>
        <v>737196.44500000007</v>
      </c>
      <c r="V183" s="8">
        <f>VLOOKUP(A183,'[1]Pop Updated'!A182:P650,11,0)</f>
        <v>845033.71900000004</v>
      </c>
      <c r="W183" s="8">
        <f>VLOOKUP(A183,'[1]Pop Updated'!A182:P650,12,0)</f>
        <v>866535.84199999995</v>
      </c>
      <c r="X183" s="8">
        <f>VLOOKUP(A183,'[1]Pop Updated'!A182:P650,13,0)</f>
        <v>626576.63300000003</v>
      </c>
      <c r="Y183" s="8">
        <f>VLOOKUP(A183,'[1]Pop Updated'!A182:P650,14,0)</f>
        <v>353991.51100000006</v>
      </c>
      <c r="Z183" s="8">
        <f>VLOOKUP(A183,'[1]Pop Updated'!A182:P650,15,0)</f>
        <v>224763.68700000001</v>
      </c>
      <c r="AA183" s="8">
        <f>VLOOKUP(A183,'[1]Pop Updated'!A182:P650,16,0)</f>
        <v>84359.324999999997</v>
      </c>
    </row>
    <row r="184" spans="1:27" x14ac:dyDescent="0.25">
      <c r="A184" s="5" t="s">
        <v>220</v>
      </c>
      <c r="B184" s="6" t="s">
        <v>219</v>
      </c>
      <c r="C184" s="7">
        <v>2010</v>
      </c>
      <c r="D184" s="8">
        <v>0</v>
      </c>
      <c r="E184" s="8">
        <v>0</v>
      </c>
      <c r="F184" s="8">
        <v>0</v>
      </c>
      <c r="G184" s="8">
        <v>0</v>
      </c>
      <c r="H184" s="8">
        <v>0</v>
      </c>
      <c r="I184" s="8">
        <v>0</v>
      </c>
      <c r="J184" s="8">
        <v>13</v>
      </c>
      <c r="K184" s="8">
        <v>62</v>
      </c>
      <c r="L184" s="8">
        <v>252</v>
      </c>
      <c r="M184" s="8">
        <v>412</v>
      </c>
      <c r="N184" s="8">
        <f t="shared" si="2"/>
        <v>739</v>
      </c>
      <c r="O184" s="8">
        <f>VLOOKUP(A184,'[1]Pop Updated'!A183:P651,4,0)</f>
        <v>5729150</v>
      </c>
      <c r="P184" s="8">
        <f>VLOOKUP(A184,'[1]Pop Updated'!A183:P651,5,0)</f>
        <v>2770820</v>
      </c>
      <c r="Q184" s="8">
        <f>VLOOKUP(A184,'[1]Pop Updated'!A183:P651,6,0)</f>
        <v>2958330</v>
      </c>
      <c r="R184" s="8">
        <f>VLOOKUP(A184,'[1]Pop Updated'!A183:P651,7,0)</f>
        <v>368057.88800000004</v>
      </c>
      <c r="S184" s="8">
        <f>VLOOKUP(A184,'[1]Pop Updated'!A183:P651,8,0)</f>
        <v>753275.81299999997</v>
      </c>
      <c r="T184" s="8">
        <f>VLOOKUP(A184,'[1]Pop Updated'!A183:P651,9,0)</f>
        <v>798622.62800000003</v>
      </c>
      <c r="U184" s="8">
        <f>VLOOKUP(A184,'[1]Pop Updated'!A183:P651,10,0)</f>
        <v>745943.17699999991</v>
      </c>
      <c r="V184" s="8">
        <f>VLOOKUP(A184,'[1]Pop Updated'!A183:P651,11,0)</f>
        <v>836776.59999999986</v>
      </c>
      <c r="W184" s="8">
        <f>VLOOKUP(A184,'[1]Pop Updated'!A183:P651,12,0)</f>
        <v>886046.40100000007</v>
      </c>
      <c r="X184" s="8">
        <f>VLOOKUP(A184,'[1]Pop Updated'!A183:P651,13,0)</f>
        <v>659570.10400000005</v>
      </c>
      <c r="Y184" s="8">
        <f>VLOOKUP(A184,'[1]Pop Updated'!A183:P651,14,0)</f>
        <v>365058.89800000004</v>
      </c>
      <c r="Z184" s="8">
        <f>VLOOKUP(A184,'[1]Pop Updated'!A183:P651,15,0)</f>
        <v>225907.45399999997</v>
      </c>
      <c r="AA184" s="8">
        <f>VLOOKUP(A184,'[1]Pop Updated'!A183:P651,16,0)</f>
        <v>89745.955999999991</v>
      </c>
    </row>
    <row r="185" spans="1:27" x14ac:dyDescent="0.25">
      <c r="A185" s="5" t="s">
        <v>221</v>
      </c>
      <c r="B185" s="6" t="s">
        <v>219</v>
      </c>
      <c r="C185" s="7">
        <v>2011</v>
      </c>
      <c r="D185" s="8">
        <v>0</v>
      </c>
      <c r="E185" s="8">
        <v>0</v>
      </c>
      <c r="F185" s="8">
        <v>0</v>
      </c>
      <c r="G185" s="8">
        <v>0</v>
      </c>
      <c r="H185" s="8">
        <v>0</v>
      </c>
      <c r="I185" s="8">
        <v>0</v>
      </c>
      <c r="J185" s="8">
        <v>30</v>
      </c>
      <c r="K185" s="8">
        <v>111</v>
      </c>
      <c r="L185" s="8">
        <v>279</v>
      </c>
      <c r="M185" s="8">
        <v>457</v>
      </c>
      <c r="N185" s="8">
        <f t="shared" si="2"/>
        <v>877</v>
      </c>
      <c r="O185" s="8">
        <f>VLOOKUP(A185,'[1]Pop Updated'!A184:P652,4,0)</f>
        <v>5750718</v>
      </c>
      <c r="P185" s="8">
        <f>VLOOKUP(A185,'[1]Pop Updated'!A184:P652,5,0)</f>
        <v>2782138</v>
      </c>
      <c r="Q185" s="8">
        <f>VLOOKUP(A185,'[1]Pop Updated'!A184:P652,6,0)</f>
        <v>2968580</v>
      </c>
      <c r="R185" s="8">
        <f>VLOOKUP(A185,'[1]Pop Updated'!A184:P652,7,0)</f>
        <v>365922.91499999998</v>
      </c>
      <c r="S185" s="8">
        <f>VLOOKUP(A185,'[1]Pop Updated'!A184:P652,8,0)</f>
        <v>746480.76199999999</v>
      </c>
      <c r="T185" s="8">
        <f>VLOOKUP(A185,'[1]Pop Updated'!A184:P652,9,0)</f>
        <v>801518.93700000015</v>
      </c>
      <c r="U185" s="8">
        <f>VLOOKUP(A185,'[1]Pop Updated'!A184:P652,10,0)</f>
        <v>751948.01199999999</v>
      </c>
      <c r="V185" s="8">
        <f>VLOOKUP(A185,'[1]Pop Updated'!A184:P652,11,0)</f>
        <v>817329.62100000004</v>
      </c>
      <c r="W185" s="8">
        <f>VLOOKUP(A185,'[1]Pop Updated'!A184:P652,12,0)</f>
        <v>890940.84499999997</v>
      </c>
      <c r="X185" s="8">
        <f>VLOOKUP(A185,'[1]Pop Updated'!A184:P652,13,0)</f>
        <v>677911.87800000003</v>
      </c>
      <c r="Y185" s="8">
        <f>VLOOKUP(A185,'[1]Pop Updated'!A184:P652,14,0)</f>
        <v>377455.17</v>
      </c>
      <c r="Z185" s="8">
        <f>VLOOKUP(A185,'[1]Pop Updated'!A184:P652,15,0)</f>
        <v>227253.53899999999</v>
      </c>
      <c r="AA185" s="8">
        <f>VLOOKUP(A185,'[1]Pop Updated'!A184:P652,16,0)</f>
        <v>93428.728999999992</v>
      </c>
    </row>
    <row r="186" spans="1:27" x14ac:dyDescent="0.25">
      <c r="A186" s="5" t="s">
        <v>222</v>
      </c>
      <c r="B186" s="6" t="s">
        <v>219</v>
      </c>
      <c r="C186" s="7">
        <v>2012</v>
      </c>
      <c r="D186" s="8">
        <v>0</v>
      </c>
      <c r="E186" s="8">
        <v>0</v>
      </c>
      <c r="F186" s="8">
        <v>0</v>
      </c>
      <c r="G186" s="8">
        <v>0</v>
      </c>
      <c r="H186" s="8">
        <v>0</v>
      </c>
      <c r="I186" s="8">
        <v>0</v>
      </c>
      <c r="J186" s="8">
        <v>11</v>
      </c>
      <c r="K186" s="8">
        <v>52</v>
      </c>
      <c r="L186" s="8">
        <v>250</v>
      </c>
      <c r="M186" s="8">
        <v>450</v>
      </c>
      <c r="N186" s="8">
        <f t="shared" si="2"/>
        <v>763</v>
      </c>
      <c r="O186" s="8">
        <f>VLOOKUP(A186,'[1]Pop Updated'!A185:P653,4,0)</f>
        <v>5785496</v>
      </c>
      <c r="P186" s="8">
        <f>VLOOKUP(A186,'[1]Pop Updated'!A185:P653,5,0)</f>
        <v>2798875</v>
      </c>
      <c r="Q186" s="8">
        <f>VLOOKUP(A186,'[1]Pop Updated'!A185:P653,6,0)</f>
        <v>2986621</v>
      </c>
      <c r="R186" s="8">
        <f>VLOOKUP(A186,'[1]Pop Updated'!A185:P653,7,0)</f>
        <v>365907.95700000005</v>
      </c>
      <c r="S186" s="8">
        <f>VLOOKUP(A186,'[1]Pop Updated'!A185:P653,8,0)</f>
        <v>743555.66899999999</v>
      </c>
      <c r="T186" s="8">
        <f>VLOOKUP(A186,'[1]Pop Updated'!A185:P653,9,0)</f>
        <v>800618.59399999992</v>
      </c>
      <c r="U186" s="8">
        <f>VLOOKUP(A186,'[1]Pop Updated'!A185:P653,10,0)</f>
        <v>765833.20299999998</v>
      </c>
      <c r="V186" s="8">
        <f>VLOOKUP(A186,'[1]Pop Updated'!A185:P653,11,0)</f>
        <v>799053.049</v>
      </c>
      <c r="W186" s="8">
        <f>VLOOKUP(A186,'[1]Pop Updated'!A185:P653,12,0)</f>
        <v>894068.85800000001</v>
      </c>
      <c r="X186" s="8">
        <f>VLOOKUP(A186,'[1]Pop Updated'!A185:P653,13,0)</f>
        <v>698046.43099999998</v>
      </c>
      <c r="Y186" s="8">
        <f>VLOOKUP(A186,'[1]Pop Updated'!A185:P653,14,0)</f>
        <v>392613.01399999997</v>
      </c>
      <c r="Z186" s="8">
        <f>VLOOKUP(A186,'[1]Pop Updated'!A185:P653,15,0)</f>
        <v>225661.41</v>
      </c>
      <c r="AA186" s="8">
        <f>VLOOKUP(A186,'[1]Pop Updated'!A185:P653,16,0)</f>
        <v>98018.224999999991</v>
      </c>
    </row>
    <row r="187" spans="1:27" x14ac:dyDescent="0.25">
      <c r="A187" s="5" t="s">
        <v>223</v>
      </c>
      <c r="B187" s="6" t="s">
        <v>219</v>
      </c>
      <c r="C187" s="7">
        <v>2013</v>
      </c>
      <c r="D187" s="8">
        <v>0</v>
      </c>
      <c r="E187" s="8">
        <v>0</v>
      </c>
      <c r="F187" s="8">
        <v>0</v>
      </c>
      <c r="G187" s="8">
        <v>0</v>
      </c>
      <c r="H187" s="8">
        <v>0</v>
      </c>
      <c r="I187" s="8">
        <v>0</v>
      </c>
      <c r="J187" s="8">
        <v>43</v>
      </c>
      <c r="K187" s="8">
        <v>112</v>
      </c>
      <c r="L187" s="8">
        <v>275</v>
      </c>
      <c r="M187" s="8">
        <v>513</v>
      </c>
      <c r="N187" s="8">
        <f t="shared" si="2"/>
        <v>943</v>
      </c>
      <c r="O187" s="8">
        <f>VLOOKUP(A187,'[1]Pop Updated'!A186:P654,4,0)</f>
        <v>5801682</v>
      </c>
      <c r="P187" s="8">
        <f>VLOOKUP(A187,'[1]Pop Updated'!A186:P654,5,0)</f>
        <v>2808879</v>
      </c>
      <c r="Q187" s="8">
        <f>VLOOKUP(A187,'[1]Pop Updated'!A186:P654,6,0)</f>
        <v>2992803</v>
      </c>
      <c r="R187" s="8">
        <f>VLOOKUP(A187,'[1]Pop Updated'!A186:P654,7,0)</f>
        <v>364820.08799999999</v>
      </c>
      <c r="S187" s="8">
        <f>VLOOKUP(A187,'[1]Pop Updated'!A186:P654,8,0)</f>
        <v>741738.63199999998</v>
      </c>
      <c r="T187" s="8">
        <f>VLOOKUP(A187,'[1]Pop Updated'!A186:P654,9,0)</f>
        <v>796374.05200000003</v>
      </c>
      <c r="U187" s="8">
        <f>VLOOKUP(A187,'[1]Pop Updated'!A186:P654,10,0)</f>
        <v>780147.39100000006</v>
      </c>
      <c r="V187" s="8">
        <f>VLOOKUP(A187,'[1]Pop Updated'!A186:P654,11,0)</f>
        <v>781572.67099999997</v>
      </c>
      <c r="W187" s="8">
        <f>VLOOKUP(A187,'[1]Pop Updated'!A186:P654,12,0)</f>
        <v>891723.80900000001</v>
      </c>
      <c r="X187" s="8">
        <f>VLOOKUP(A187,'[1]Pop Updated'!A186:P654,13,0)</f>
        <v>714193.32600000012</v>
      </c>
      <c r="Y187" s="8">
        <f>VLOOKUP(A187,'[1]Pop Updated'!A186:P654,14,0)</f>
        <v>408910.84399999998</v>
      </c>
      <c r="Z187" s="8">
        <f>VLOOKUP(A187,'[1]Pop Updated'!A186:P654,15,0)</f>
        <v>224541.05300000001</v>
      </c>
      <c r="AA187" s="8">
        <f>VLOOKUP(A187,'[1]Pop Updated'!A186:P654,16,0)</f>
        <v>100625.353</v>
      </c>
    </row>
    <row r="188" spans="1:27" x14ac:dyDescent="0.25">
      <c r="A188" s="5" t="s">
        <v>224</v>
      </c>
      <c r="B188" s="6" t="s">
        <v>219</v>
      </c>
      <c r="C188" s="7">
        <v>2014</v>
      </c>
      <c r="D188" s="8">
        <v>0</v>
      </c>
      <c r="E188" s="8">
        <v>0</v>
      </c>
      <c r="F188" s="8">
        <v>0</v>
      </c>
      <c r="G188" s="8">
        <v>0</v>
      </c>
      <c r="H188" s="8">
        <v>0</v>
      </c>
      <c r="I188" s="8">
        <v>20</v>
      </c>
      <c r="J188" s="8">
        <v>38</v>
      </c>
      <c r="K188" s="8">
        <v>137</v>
      </c>
      <c r="L188" s="8">
        <v>242</v>
      </c>
      <c r="M188" s="8">
        <v>418</v>
      </c>
      <c r="N188" s="8">
        <f t="shared" si="2"/>
        <v>855</v>
      </c>
      <c r="O188" s="8">
        <f>VLOOKUP(A188,'[1]Pop Updated'!A187:P655,4,0)</f>
        <v>5923810</v>
      </c>
      <c r="P188" s="8">
        <f>VLOOKUP(A188,'[1]Pop Updated'!A187:P655,5,0)</f>
        <v>2868894</v>
      </c>
      <c r="Q188" s="8">
        <f>VLOOKUP(A188,'[1]Pop Updated'!A187:P655,6,0)</f>
        <v>3054916</v>
      </c>
      <c r="R188" s="8">
        <f>VLOOKUP(A188,'[1]Pop Updated'!A187:P655,7,0)</f>
        <v>368589.04200000002</v>
      </c>
      <c r="S188" s="8">
        <f>VLOOKUP(A188,'[1]Pop Updated'!A187:P655,8,0)</f>
        <v>754125.33600000013</v>
      </c>
      <c r="T188" s="8">
        <f>VLOOKUP(A188,'[1]Pop Updated'!A187:P655,9,0)</f>
        <v>804358.73300000012</v>
      </c>
      <c r="U188" s="8">
        <f>VLOOKUP(A188,'[1]Pop Updated'!A187:P655,10,0)</f>
        <v>804549.01399999997</v>
      </c>
      <c r="V188" s="8">
        <f>VLOOKUP(A188,'[1]Pop Updated'!A187:P655,11,0)</f>
        <v>782217.353</v>
      </c>
      <c r="W188" s="8">
        <f>VLOOKUP(A188,'[1]Pop Updated'!A187:P655,12,0)</f>
        <v>896821.74999999988</v>
      </c>
      <c r="X188" s="8">
        <f>VLOOKUP(A188,'[1]Pop Updated'!A187:P655,13,0)</f>
        <v>740652.571</v>
      </c>
      <c r="Y188" s="8">
        <f>VLOOKUP(A188,'[1]Pop Updated'!A187:P655,14,0)</f>
        <v>434183.00900000008</v>
      </c>
      <c r="Z188" s="8">
        <f>VLOOKUP(A188,'[1]Pop Updated'!A187:P655,15,0)</f>
        <v>230766.65600000002</v>
      </c>
      <c r="AA188" s="8">
        <f>VLOOKUP(A188,'[1]Pop Updated'!A187:P655,16,0)</f>
        <v>104187.73900000002</v>
      </c>
    </row>
    <row r="189" spans="1:27" x14ac:dyDescent="0.25">
      <c r="A189" s="5" t="s">
        <v>225</v>
      </c>
      <c r="B189" s="6" t="s">
        <v>219</v>
      </c>
      <c r="C189" s="7">
        <v>2015</v>
      </c>
      <c r="D189" s="8">
        <v>0</v>
      </c>
      <c r="E189" s="8">
        <v>0</v>
      </c>
      <c r="F189" s="8">
        <v>0</v>
      </c>
      <c r="G189" s="8">
        <v>0</v>
      </c>
      <c r="H189" s="8">
        <v>0</v>
      </c>
      <c r="I189" s="8">
        <v>0</v>
      </c>
      <c r="J189" s="8">
        <v>25</v>
      </c>
      <c r="K189" s="8">
        <v>170</v>
      </c>
      <c r="L189" s="8">
        <v>305</v>
      </c>
      <c r="M189" s="8">
        <v>518</v>
      </c>
      <c r="N189" s="8">
        <f t="shared" si="2"/>
        <v>1018</v>
      </c>
      <c r="O189" s="8">
        <f>VLOOKUP(A189,'[1]Pop Updated'!A188:P656,4,0)</f>
        <v>5950118</v>
      </c>
      <c r="P189" s="8">
        <f>VLOOKUP(A189,'[1]Pop Updated'!A188:P656,5,0)</f>
        <v>2881949</v>
      </c>
      <c r="Q189" s="8">
        <f>VLOOKUP(A189,'[1]Pop Updated'!A188:P656,6,0)</f>
        <v>3068169</v>
      </c>
      <c r="R189" s="8">
        <f>VLOOKUP(A189,'[1]Pop Updated'!A188:P656,7,0)</f>
        <v>368713.33400000003</v>
      </c>
      <c r="S189" s="8">
        <f>VLOOKUP(A189,'[1]Pop Updated'!A188:P656,8,0)</f>
        <v>752675.12899999996</v>
      </c>
      <c r="T189" s="8">
        <f>VLOOKUP(A189,'[1]Pop Updated'!A188:P656,9,0)</f>
        <v>801897.11100000003</v>
      </c>
      <c r="U189" s="8">
        <f>VLOOKUP(A189,'[1]Pop Updated'!A188:P656,10,0)</f>
        <v>814911.34600000002</v>
      </c>
      <c r="V189" s="8">
        <f>VLOOKUP(A189,'[1]Pop Updated'!A188:P656,11,0)</f>
        <v>776559.25699999998</v>
      </c>
      <c r="W189" s="8">
        <f>VLOOKUP(A189,'[1]Pop Updated'!A188:P656,12,0)</f>
        <v>891909.07199999993</v>
      </c>
      <c r="X189" s="8">
        <f>VLOOKUP(A189,'[1]Pop Updated'!A188:P656,13,0)</f>
        <v>755818.446</v>
      </c>
      <c r="Y189" s="8">
        <f>VLOOKUP(A189,'[1]Pop Updated'!A188:P656,14,0)</f>
        <v>453442.696</v>
      </c>
      <c r="Z189" s="8">
        <f>VLOOKUP(A189,'[1]Pop Updated'!A188:P656,15,0)</f>
        <v>231278.23200000002</v>
      </c>
      <c r="AA189" s="8">
        <f>VLOOKUP(A189,'[1]Pop Updated'!A188:P656,16,0)</f>
        <v>106211.61900000001</v>
      </c>
    </row>
    <row r="190" spans="1:27" x14ac:dyDescent="0.25">
      <c r="A190" s="5" t="s">
        <v>226</v>
      </c>
      <c r="B190" s="6" t="s">
        <v>219</v>
      </c>
      <c r="C190" s="7">
        <v>2016</v>
      </c>
      <c r="D190" s="8">
        <v>0</v>
      </c>
      <c r="E190" s="8">
        <v>0</v>
      </c>
      <c r="F190" s="8">
        <v>0</v>
      </c>
      <c r="G190" s="8">
        <v>0</v>
      </c>
      <c r="H190" s="8">
        <v>0</v>
      </c>
      <c r="I190" s="8">
        <v>11</v>
      </c>
      <c r="J190" s="8">
        <v>27</v>
      </c>
      <c r="K190" s="8">
        <v>139</v>
      </c>
      <c r="L190" s="8">
        <v>254</v>
      </c>
      <c r="M190" s="8">
        <v>440</v>
      </c>
      <c r="N190" s="8">
        <f t="shared" si="2"/>
        <v>871</v>
      </c>
      <c r="O190" s="8">
        <f>VLOOKUP(A190,'[1]Pop Updated'!A189:P657,4,0)</f>
        <v>5904814</v>
      </c>
      <c r="P190" s="8">
        <f>VLOOKUP(A190,'[1]Pop Updated'!A189:P657,5,0)</f>
        <v>2862323</v>
      </c>
      <c r="Q190" s="8">
        <f>VLOOKUP(A190,'[1]Pop Updated'!A189:P657,6,0)</f>
        <v>3042491</v>
      </c>
      <c r="R190" s="8">
        <f>VLOOKUP(A190,'[1]Pop Updated'!A189:P657,7,0)</f>
        <v>364175.89599999995</v>
      </c>
      <c r="S190" s="8">
        <f>VLOOKUP(A190,'[1]Pop Updated'!A189:P657,8,0)</f>
        <v>741178.08</v>
      </c>
      <c r="T190" s="8">
        <f>VLOOKUP(A190,'[1]Pop Updated'!A189:P657,9,0)</f>
        <v>785476.52899999998</v>
      </c>
      <c r="U190" s="8">
        <f>VLOOKUP(A190,'[1]Pop Updated'!A189:P657,10,0)</f>
        <v>815249.61900000006</v>
      </c>
      <c r="V190" s="8">
        <f>VLOOKUP(A190,'[1]Pop Updated'!A189:P657,11,0)</f>
        <v>762824.96799999999</v>
      </c>
      <c r="W190" s="8">
        <f>VLOOKUP(A190,'[1]Pop Updated'!A189:P657,12,0)</f>
        <v>868778.4310000001</v>
      </c>
      <c r="X190" s="8">
        <f>VLOOKUP(A190,'[1]Pop Updated'!A189:P657,13,0)</f>
        <v>759229.08299999987</v>
      </c>
      <c r="Y190" s="8">
        <f>VLOOKUP(A190,'[1]Pop Updated'!A189:P657,14,0)</f>
        <v>470185.53500000003</v>
      </c>
      <c r="Z190" s="8">
        <f>VLOOKUP(A190,'[1]Pop Updated'!A189:P657,15,0)</f>
        <v>232133.55799999999</v>
      </c>
      <c r="AA190" s="8">
        <f>VLOOKUP(A190,'[1]Pop Updated'!A189:P657,16,0)</f>
        <v>106491.855</v>
      </c>
    </row>
    <row r="191" spans="1:27" x14ac:dyDescent="0.25">
      <c r="A191" s="5" t="s">
        <v>227</v>
      </c>
      <c r="B191" s="6" t="s">
        <v>219</v>
      </c>
      <c r="C191" s="7">
        <v>2017</v>
      </c>
      <c r="D191" s="8">
        <v>0</v>
      </c>
      <c r="E191" s="8">
        <v>0</v>
      </c>
      <c r="F191" s="8">
        <v>0</v>
      </c>
      <c r="G191" s="8">
        <v>0</v>
      </c>
      <c r="H191" s="8">
        <v>0</v>
      </c>
      <c r="I191" s="8">
        <v>0</v>
      </c>
      <c r="J191" s="8">
        <v>15</v>
      </c>
      <c r="K191" s="8">
        <v>145</v>
      </c>
      <c r="L191" s="8">
        <v>235</v>
      </c>
      <c r="M191" s="8">
        <v>442</v>
      </c>
      <c r="N191" s="8">
        <f t="shared" si="2"/>
        <v>837</v>
      </c>
      <c r="O191" s="8">
        <f>VLOOKUP(A191,'[1]Pop Updated'!A190:P658,4,0)</f>
        <v>5921207</v>
      </c>
      <c r="P191" s="8">
        <f>VLOOKUP(A191,'[1]Pop Updated'!A190:P658,5,0)</f>
        <v>2868226</v>
      </c>
      <c r="Q191" s="8">
        <f>VLOOKUP(A191,'[1]Pop Updated'!A190:P658,6,0)</f>
        <v>3052981</v>
      </c>
      <c r="R191" s="8">
        <f>VLOOKUP(A191,'[1]Pop Updated'!A190:P658,7,0)</f>
        <v>363031</v>
      </c>
      <c r="S191" s="8">
        <f>VLOOKUP(A191,'[1]Pop Updated'!A190:P658,8,0)</f>
        <v>741392</v>
      </c>
      <c r="T191" s="8">
        <f>VLOOKUP(A191,'[1]Pop Updated'!A190:P658,9,0)</f>
        <v>772879</v>
      </c>
      <c r="U191" s="8">
        <f>VLOOKUP(A191,'[1]Pop Updated'!A190:P658,10,0)</f>
        <v>818802</v>
      </c>
      <c r="V191" s="8">
        <f>VLOOKUP(A191,'[1]Pop Updated'!A190:P658,11,0)</f>
        <v>759833</v>
      </c>
      <c r="W191" s="8">
        <f>VLOOKUP(A191,'[1]Pop Updated'!A190:P658,12,0)</f>
        <v>857032</v>
      </c>
      <c r="X191" s="8">
        <f>VLOOKUP(A191,'[1]Pop Updated'!A190:P658,13,0)</f>
        <v>771764</v>
      </c>
      <c r="Y191" s="8">
        <f>VLOOKUP(A191,'[1]Pop Updated'!A190:P658,14,0)</f>
        <v>489182</v>
      </c>
      <c r="Z191" s="8">
        <f>VLOOKUP(A191,'[1]Pop Updated'!A190:P658,15,0)</f>
        <v>240311</v>
      </c>
      <c r="AA191" s="8">
        <f>VLOOKUP(A191,'[1]Pop Updated'!A190:P658,16,0)</f>
        <v>106981</v>
      </c>
    </row>
    <row r="192" spans="1:27" x14ac:dyDescent="0.25">
      <c r="A192" s="5" t="s">
        <v>228</v>
      </c>
      <c r="B192" s="6" t="s">
        <v>229</v>
      </c>
      <c r="C192" s="7">
        <v>2009</v>
      </c>
      <c r="D192" s="8">
        <v>0</v>
      </c>
      <c r="E192" s="8">
        <v>0</v>
      </c>
      <c r="F192" s="8">
        <v>0</v>
      </c>
      <c r="G192" s="8">
        <v>0</v>
      </c>
      <c r="H192" s="8">
        <v>0</v>
      </c>
      <c r="I192" s="8">
        <v>13</v>
      </c>
      <c r="J192" s="8">
        <v>0</v>
      </c>
      <c r="K192" s="8">
        <v>92</v>
      </c>
      <c r="L192" s="8">
        <v>362</v>
      </c>
      <c r="M192" s="8">
        <v>706</v>
      </c>
      <c r="N192" s="8">
        <f t="shared" si="2"/>
        <v>1173</v>
      </c>
      <c r="O192" s="8">
        <f>VLOOKUP(A192,'[1]Pop Updated'!A191:P659,4,0)</f>
        <v>6511176</v>
      </c>
      <c r="P192" s="8">
        <f>VLOOKUP(A192,'[1]Pop Updated'!A191:P659,5,0)</f>
        <v>3159175</v>
      </c>
      <c r="Q192" s="8">
        <f>VLOOKUP(A192,'[1]Pop Updated'!A191:P659,6,0)</f>
        <v>3352001</v>
      </c>
      <c r="R192" s="8">
        <f>VLOOKUP(A192,'[1]Pop Updated'!A191:P659,7,0)</f>
        <v>384502.80900000001</v>
      </c>
      <c r="S192" s="8">
        <f>VLOOKUP(A192,'[1]Pop Updated'!A191:P659,8,0)</f>
        <v>800466.30099999998</v>
      </c>
      <c r="T192" s="8">
        <f>VLOOKUP(A192,'[1]Pop Updated'!A191:P659,9,0)</f>
        <v>909982.86399999994</v>
      </c>
      <c r="U192" s="8">
        <f>VLOOKUP(A192,'[1]Pop Updated'!A191:P659,10,0)</f>
        <v>839232.33400000003</v>
      </c>
      <c r="V192" s="8">
        <f>VLOOKUP(A192,'[1]Pop Updated'!A191:P659,11,0)</f>
        <v>975467.11399999983</v>
      </c>
      <c r="W192" s="8">
        <f>VLOOKUP(A192,'[1]Pop Updated'!A191:P659,12,0)</f>
        <v>998066.13800000004</v>
      </c>
      <c r="X192" s="8">
        <f>VLOOKUP(A192,'[1]Pop Updated'!A191:P659,13,0)</f>
        <v>732768.84299999988</v>
      </c>
      <c r="Y192" s="8">
        <f>VLOOKUP(A192,'[1]Pop Updated'!A191:P659,14,0)</f>
        <v>426481.35700000008</v>
      </c>
      <c r="Z192" s="8">
        <f>VLOOKUP(A192,'[1]Pop Updated'!A191:P659,15,0)</f>
        <v>305548.37600000005</v>
      </c>
      <c r="AA192" s="8">
        <f>VLOOKUP(A192,'[1]Pop Updated'!A191:P659,16,0)</f>
        <v>136968.65000000002</v>
      </c>
    </row>
    <row r="193" spans="1:27" x14ac:dyDescent="0.25">
      <c r="A193" s="5" t="s">
        <v>230</v>
      </c>
      <c r="B193" s="6" t="s">
        <v>229</v>
      </c>
      <c r="C193" s="7">
        <v>2010</v>
      </c>
      <c r="D193" s="8">
        <v>0</v>
      </c>
      <c r="E193" s="8">
        <v>0</v>
      </c>
      <c r="F193" s="8">
        <v>0</v>
      </c>
      <c r="G193" s="8">
        <v>0</v>
      </c>
      <c r="H193" s="8">
        <v>0</v>
      </c>
      <c r="I193" s="8">
        <v>0</v>
      </c>
      <c r="J193" s="8">
        <v>12</v>
      </c>
      <c r="K193" s="8">
        <v>78</v>
      </c>
      <c r="L193" s="8">
        <v>340</v>
      </c>
      <c r="M193" s="8">
        <v>703</v>
      </c>
      <c r="N193" s="8">
        <f t="shared" si="2"/>
        <v>1133</v>
      </c>
      <c r="O193" s="8">
        <f>VLOOKUP(A193,'[1]Pop Updated'!A192:P660,4,0)</f>
        <v>6492771</v>
      </c>
      <c r="P193" s="8">
        <f>VLOOKUP(A193,'[1]Pop Updated'!A192:P660,5,0)</f>
        <v>3140150</v>
      </c>
      <c r="Q193" s="8">
        <f>VLOOKUP(A193,'[1]Pop Updated'!A192:P660,6,0)</f>
        <v>3352621</v>
      </c>
      <c r="R193" s="8">
        <f>VLOOKUP(A193,'[1]Pop Updated'!A192:P660,7,0)</f>
        <v>368073.39</v>
      </c>
      <c r="S193" s="8">
        <f>VLOOKUP(A193,'[1]Pop Updated'!A192:P660,8,0)</f>
        <v>798400.54899999988</v>
      </c>
      <c r="T193" s="8">
        <f>VLOOKUP(A193,'[1]Pop Updated'!A192:P660,9,0)</f>
        <v>930411.99899999995</v>
      </c>
      <c r="U193" s="8">
        <f>VLOOKUP(A193,'[1]Pop Updated'!A192:P660,10,0)</f>
        <v>829290.41</v>
      </c>
      <c r="V193" s="8">
        <f>VLOOKUP(A193,'[1]Pop Updated'!A192:P660,11,0)</f>
        <v>933231.73399999994</v>
      </c>
      <c r="W193" s="8">
        <f>VLOOKUP(A193,'[1]Pop Updated'!A192:P660,12,0)</f>
        <v>992882.07200000004</v>
      </c>
      <c r="X193" s="8">
        <f>VLOOKUP(A193,'[1]Pop Updated'!A192:P660,13,0)</f>
        <v>758275.80799999996</v>
      </c>
      <c r="Y193" s="8">
        <f>VLOOKUP(A193,'[1]Pop Updated'!A192:P660,14,0)</f>
        <v>431491.24900000007</v>
      </c>
      <c r="Z193" s="8">
        <f>VLOOKUP(A193,'[1]Pop Updated'!A192:P660,15,0)</f>
        <v>307583.60400000005</v>
      </c>
      <c r="AA193" s="8">
        <f>VLOOKUP(A193,'[1]Pop Updated'!A192:P660,16,0)</f>
        <v>138045.89800000002</v>
      </c>
    </row>
    <row r="194" spans="1:27" x14ac:dyDescent="0.25">
      <c r="A194" s="5" t="s">
        <v>231</v>
      </c>
      <c r="B194" s="6" t="s">
        <v>229</v>
      </c>
      <c r="C194" s="7">
        <v>2011</v>
      </c>
      <c r="D194" s="8">
        <v>0</v>
      </c>
      <c r="E194" s="8">
        <v>0</v>
      </c>
      <c r="F194" s="8">
        <v>0</v>
      </c>
      <c r="G194" s="8">
        <v>0</v>
      </c>
      <c r="H194" s="8">
        <v>0</v>
      </c>
      <c r="I194" s="8">
        <v>0</v>
      </c>
      <c r="J194" s="8">
        <v>13</v>
      </c>
      <c r="K194" s="8">
        <v>88</v>
      </c>
      <c r="L194" s="8">
        <v>318</v>
      </c>
      <c r="M194" s="8">
        <v>838</v>
      </c>
      <c r="N194" s="8">
        <f t="shared" si="2"/>
        <v>1257</v>
      </c>
      <c r="O194" s="8">
        <f>VLOOKUP(A194,'[1]Pop Updated'!A193:P661,4,0)</f>
        <v>6522562</v>
      </c>
      <c r="P194" s="8">
        <f>VLOOKUP(A194,'[1]Pop Updated'!A193:P661,5,0)</f>
        <v>3155424</v>
      </c>
      <c r="Q194" s="8">
        <f>VLOOKUP(A194,'[1]Pop Updated'!A193:P661,6,0)</f>
        <v>3367138</v>
      </c>
      <c r="R194" s="8">
        <f>VLOOKUP(A194,'[1]Pop Updated'!A193:P661,7,0)</f>
        <v>367196.82800000004</v>
      </c>
      <c r="S194" s="8">
        <f>VLOOKUP(A194,'[1]Pop Updated'!A193:P661,8,0)</f>
        <v>793364.946</v>
      </c>
      <c r="T194" s="8">
        <f>VLOOKUP(A194,'[1]Pop Updated'!A193:P661,9,0)</f>
        <v>935022.05500000005</v>
      </c>
      <c r="U194" s="8">
        <f>VLOOKUP(A194,'[1]Pop Updated'!A193:P661,10,0)</f>
        <v>837932.33399999992</v>
      </c>
      <c r="V194" s="8">
        <f>VLOOKUP(A194,'[1]Pop Updated'!A193:P661,11,0)</f>
        <v>911024.147</v>
      </c>
      <c r="W194" s="8">
        <f>VLOOKUP(A194,'[1]Pop Updated'!A193:P661,12,0)</f>
        <v>999912.67799999996</v>
      </c>
      <c r="X194" s="8">
        <f>VLOOKUP(A194,'[1]Pop Updated'!A193:P661,13,0)</f>
        <v>782346.53300000005</v>
      </c>
      <c r="Y194" s="8">
        <f>VLOOKUP(A194,'[1]Pop Updated'!A193:P661,14,0)</f>
        <v>447028.52500000008</v>
      </c>
      <c r="Z194" s="8">
        <f>VLOOKUP(A194,'[1]Pop Updated'!A193:P661,15,0)</f>
        <v>308062.54999999993</v>
      </c>
      <c r="AA194" s="8">
        <f>VLOOKUP(A194,'[1]Pop Updated'!A193:P661,16,0)</f>
        <v>141922.41499999998</v>
      </c>
    </row>
    <row r="195" spans="1:27" x14ac:dyDescent="0.25">
      <c r="A195" s="5" t="s">
        <v>232</v>
      </c>
      <c r="B195" s="6" t="s">
        <v>229</v>
      </c>
      <c r="C195" s="7">
        <v>2012</v>
      </c>
      <c r="D195" s="8">
        <v>0</v>
      </c>
      <c r="E195" s="8">
        <v>0</v>
      </c>
      <c r="F195" s="8">
        <v>0</v>
      </c>
      <c r="G195" s="8">
        <v>0</v>
      </c>
      <c r="H195" s="8">
        <v>0</v>
      </c>
      <c r="I195" s="8">
        <v>0</v>
      </c>
      <c r="J195" s="8">
        <v>0</v>
      </c>
      <c r="K195" s="8">
        <v>106</v>
      </c>
      <c r="L195" s="8">
        <v>329</v>
      </c>
      <c r="M195" s="8">
        <v>762</v>
      </c>
      <c r="N195" s="8">
        <f t="shared" si="2"/>
        <v>1197</v>
      </c>
      <c r="O195" s="8">
        <f>VLOOKUP(A195,'[1]Pop Updated'!A194:P662,4,0)</f>
        <v>6555027</v>
      </c>
      <c r="P195" s="8">
        <f>VLOOKUP(A195,'[1]Pop Updated'!A194:P662,5,0)</f>
        <v>3172183</v>
      </c>
      <c r="Q195" s="8">
        <f>VLOOKUP(A195,'[1]Pop Updated'!A194:P662,6,0)</f>
        <v>3382844</v>
      </c>
      <c r="R195" s="8">
        <f>VLOOKUP(A195,'[1]Pop Updated'!A194:P662,7,0)</f>
        <v>367607.68</v>
      </c>
      <c r="S195" s="8">
        <f>VLOOKUP(A195,'[1]Pop Updated'!A194:P662,8,0)</f>
        <v>789520.01300000004</v>
      </c>
      <c r="T195" s="8">
        <f>VLOOKUP(A195,'[1]Pop Updated'!A194:P662,9,0)</f>
        <v>936838.90599999996</v>
      </c>
      <c r="U195" s="8">
        <f>VLOOKUP(A195,'[1]Pop Updated'!A194:P662,10,0)</f>
        <v>852944.37699999998</v>
      </c>
      <c r="V195" s="8">
        <f>VLOOKUP(A195,'[1]Pop Updated'!A194:P662,11,0)</f>
        <v>888479.78700000001</v>
      </c>
      <c r="W195" s="8">
        <f>VLOOKUP(A195,'[1]Pop Updated'!A194:P662,12,0)</f>
        <v>1005597.671</v>
      </c>
      <c r="X195" s="8">
        <f>VLOOKUP(A195,'[1]Pop Updated'!A194:P662,13,0)</f>
        <v>805786.6</v>
      </c>
      <c r="Y195" s="8">
        <f>VLOOKUP(A195,'[1]Pop Updated'!A194:P662,14,0)</f>
        <v>464266.14399999997</v>
      </c>
      <c r="Z195" s="8">
        <f>VLOOKUP(A195,'[1]Pop Updated'!A194:P662,15,0)</f>
        <v>302477.40399999998</v>
      </c>
      <c r="AA195" s="8">
        <f>VLOOKUP(A195,'[1]Pop Updated'!A194:P662,16,0)</f>
        <v>144764.25199999998</v>
      </c>
    </row>
    <row r="196" spans="1:27" x14ac:dyDescent="0.25">
      <c r="A196" s="5" t="s">
        <v>233</v>
      </c>
      <c r="B196" s="6" t="s">
        <v>229</v>
      </c>
      <c r="C196" s="7">
        <v>2013</v>
      </c>
      <c r="D196" s="8">
        <v>0</v>
      </c>
      <c r="E196" s="8">
        <v>0</v>
      </c>
      <c r="F196" s="8">
        <v>0</v>
      </c>
      <c r="G196" s="8">
        <v>0</v>
      </c>
      <c r="H196" s="8">
        <v>0</v>
      </c>
      <c r="I196" s="8">
        <v>0</v>
      </c>
      <c r="J196" s="8">
        <v>39</v>
      </c>
      <c r="K196" s="8">
        <v>137</v>
      </c>
      <c r="L196" s="8">
        <v>363</v>
      </c>
      <c r="M196" s="8">
        <v>883</v>
      </c>
      <c r="N196" s="8">
        <f t="shared" ref="N196:N259" si="3">SUM(D196:M196)</f>
        <v>1422</v>
      </c>
      <c r="O196" s="8">
        <f>VLOOKUP(A196,'[1]Pop Updated'!A195:P663,4,0)</f>
        <v>6615252</v>
      </c>
      <c r="P196" s="8">
        <f>VLOOKUP(A196,'[1]Pop Updated'!A195:P663,5,0)</f>
        <v>3202453</v>
      </c>
      <c r="Q196" s="8">
        <f>VLOOKUP(A196,'[1]Pop Updated'!A195:P663,6,0)</f>
        <v>3412799</v>
      </c>
      <c r="R196" s="8">
        <f>VLOOKUP(A196,'[1]Pop Updated'!A195:P663,7,0)</f>
        <v>366327.70899999997</v>
      </c>
      <c r="S196" s="8">
        <f>VLOOKUP(A196,'[1]Pop Updated'!A195:P663,8,0)</f>
        <v>787715.55500000005</v>
      </c>
      <c r="T196" s="8">
        <f>VLOOKUP(A196,'[1]Pop Updated'!A195:P663,9,0)</f>
        <v>943961.15599999996</v>
      </c>
      <c r="U196" s="8">
        <f>VLOOKUP(A196,'[1]Pop Updated'!A195:P663,10,0)</f>
        <v>874626.79099999997</v>
      </c>
      <c r="V196" s="8">
        <f>VLOOKUP(A196,'[1]Pop Updated'!A195:P663,11,0)</f>
        <v>872081.62899999996</v>
      </c>
      <c r="W196" s="8">
        <f>VLOOKUP(A196,'[1]Pop Updated'!A195:P663,12,0)</f>
        <v>1007271.031</v>
      </c>
      <c r="X196" s="8">
        <f>VLOOKUP(A196,'[1]Pop Updated'!A195:P663,13,0)</f>
        <v>831204.61</v>
      </c>
      <c r="Y196" s="8">
        <f>VLOOKUP(A196,'[1]Pop Updated'!A195:P663,14,0)</f>
        <v>487405.18900000001</v>
      </c>
      <c r="Z196" s="8">
        <f>VLOOKUP(A196,'[1]Pop Updated'!A195:P663,15,0)</f>
        <v>301363.74199999997</v>
      </c>
      <c r="AA196" s="8">
        <f>VLOOKUP(A196,'[1]Pop Updated'!A195:P663,16,0)</f>
        <v>148702.829</v>
      </c>
    </row>
    <row r="197" spans="1:27" x14ac:dyDescent="0.25">
      <c r="A197" s="5" t="s">
        <v>234</v>
      </c>
      <c r="B197" s="6" t="s">
        <v>229</v>
      </c>
      <c r="C197" s="7">
        <v>2014</v>
      </c>
      <c r="D197" s="8">
        <v>0</v>
      </c>
      <c r="E197" s="8">
        <v>0</v>
      </c>
      <c r="F197" s="8">
        <v>0</v>
      </c>
      <c r="G197" s="8">
        <v>0</v>
      </c>
      <c r="H197" s="8">
        <v>0</v>
      </c>
      <c r="I197" s="8">
        <v>0</v>
      </c>
      <c r="J197" s="8">
        <v>74</v>
      </c>
      <c r="K197" s="8">
        <v>148</v>
      </c>
      <c r="L197" s="8">
        <v>310</v>
      </c>
      <c r="M197" s="8">
        <v>720</v>
      </c>
      <c r="N197" s="8">
        <f t="shared" si="3"/>
        <v>1252</v>
      </c>
      <c r="O197" s="8">
        <f>VLOOKUP(A197,'[1]Pop Updated'!A196:P664,4,0)</f>
        <v>6667515</v>
      </c>
      <c r="P197" s="8">
        <f>VLOOKUP(A197,'[1]Pop Updated'!A196:P664,5,0)</f>
        <v>3229487</v>
      </c>
      <c r="Q197" s="8">
        <f>VLOOKUP(A197,'[1]Pop Updated'!A196:P664,6,0)</f>
        <v>3438028</v>
      </c>
      <c r="R197" s="8">
        <f>VLOOKUP(A197,'[1]Pop Updated'!A196:P664,7,0)</f>
        <v>365613.15500000003</v>
      </c>
      <c r="S197" s="8">
        <f>VLOOKUP(A197,'[1]Pop Updated'!A196:P664,8,0)</f>
        <v>785001.75300000003</v>
      </c>
      <c r="T197" s="8">
        <f>VLOOKUP(A197,'[1]Pop Updated'!A196:P664,9,0)</f>
        <v>948617.47200000007</v>
      </c>
      <c r="U197" s="8">
        <f>VLOOKUP(A197,'[1]Pop Updated'!A196:P664,10,0)</f>
        <v>893276.89299999992</v>
      </c>
      <c r="V197" s="8">
        <f>VLOOKUP(A197,'[1]Pop Updated'!A196:P664,11,0)</f>
        <v>857953.72700000007</v>
      </c>
      <c r="W197" s="8">
        <f>VLOOKUP(A197,'[1]Pop Updated'!A196:P664,12,0)</f>
        <v>1003495.8689999999</v>
      </c>
      <c r="X197" s="8">
        <f>VLOOKUP(A197,'[1]Pop Updated'!A196:P664,13,0)</f>
        <v>852347.64300000004</v>
      </c>
      <c r="Y197" s="8">
        <f>VLOOKUP(A197,'[1]Pop Updated'!A196:P664,14,0)</f>
        <v>511106.23399999994</v>
      </c>
      <c r="Z197" s="8">
        <f>VLOOKUP(A197,'[1]Pop Updated'!A196:P664,15,0)</f>
        <v>300081.23499999999</v>
      </c>
      <c r="AA197" s="8">
        <f>VLOOKUP(A197,'[1]Pop Updated'!A196:P664,16,0)</f>
        <v>151196.98199999999</v>
      </c>
    </row>
    <row r="198" spans="1:27" x14ac:dyDescent="0.25">
      <c r="A198" s="5" t="s">
        <v>235</v>
      </c>
      <c r="B198" s="6" t="s">
        <v>229</v>
      </c>
      <c r="C198" s="7">
        <v>2015</v>
      </c>
      <c r="D198" s="8">
        <v>0</v>
      </c>
      <c r="E198" s="8">
        <v>0</v>
      </c>
      <c r="F198" s="8">
        <v>0</v>
      </c>
      <c r="G198" s="8">
        <v>0</v>
      </c>
      <c r="H198" s="8">
        <v>0</v>
      </c>
      <c r="I198" s="8">
        <v>0</v>
      </c>
      <c r="J198" s="8">
        <v>40</v>
      </c>
      <c r="K198" s="8">
        <v>161</v>
      </c>
      <c r="L198" s="8">
        <v>337</v>
      </c>
      <c r="M198" s="8">
        <v>868</v>
      </c>
      <c r="N198" s="8">
        <f t="shared" si="3"/>
        <v>1406</v>
      </c>
      <c r="O198" s="8">
        <f>VLOOKUP(A198,'[1]Pop Updated'!A197:P665,4,0)</f>
        <v>6688538</v>
      </c>
      <c r="P198" s="8">
        <f>VLOOKUP(A198,'[1]Pop Updated'!A197:P665,5,0)</f>
        <v>3241207</v>
      </c>
      <c r="Q198" s="8">
        <f>VLOOKUP(A198,'[1]Pop Updated'!A197:P665,6,0)</f>
        <v>3447331</v>
      </c>
      <c r="R198" s="8">
        <f>VLOOKUP(A198,'[1]Pop Updated'!A197:P665,7,0)</f>
        <v>363716.66800000001</v>
      </c>
      <c r="S198" s="8">
        <f>VLOOKUP(A198,'[1]Pop Updated'!A197:P665,8,0)</f>
        <v>776947.30599999987</v>
      </c>
      <c r="T198" s="8">
        <f>VLOOKUP(A198,'[1]Pop Updated'!A197:P665,9,0)</f>
        <v>948497.67999999993</v>
      </c>
      <c r="U198" s="8">
        <f>VLOOKUP(A198,'[1]Pop Updated'!A197:P665,10,0)</f>
        <v>908255.66499999992</v>
      </c>
      <c r="V198" s="8">
        <f>VLOOKUP(A198,'[1]Pop Updated'!A197:P665,11,0)</f>
        <v>847156.30299999996</v>
      </c>
      <c r="W198" s="8">
        <f>VLOOKUP(A198,'[1]Pop Updated'!A197:P665,12,0)</f>
        <v>994198.30900000001</v>
      </c>
      <c r="X198" s="8">
        <f>VLOOKUP(A198,'[1]Pop Updated'!A197:P665,13,0)</f>
        <v>865074.26399999997</v>
      </c>
      <c r="Y198" s="8">
        <f>VLOOKUP(A198,'[1]Pop Updated'!A197:P665,14,0)</f>
        <v>532939.72499999998</v>
      </c>
      <c r="Z198" s="8">
        <f>VLOOKUP(A198,'[1]Pop Updated'!A197:P665,15,0)</f>
        <v>293687.66999999993</v>
      </c>
      <c r="AA198" s="8">
        <f>VLOOKUP(A198,'[1]Pop Updated'!A197:P665,16,0)</f>
        <v>153639.87099999998</v>
      </c>
    </row>
    <row r="199" spans="1:27" x14ac:dyDescent="0.25">
      <c r="A199" s="5" t="s">
        <v>236</v>
      </c>
      <c r="B199" s="6" t="s">
        <v>229</v>
      </c>
      <c r="C199" s="7">
        <v>2016</v>
      </c>
      <c r="D199" s="8">
        <v>0</v>
      </c>
      <c r="E199" s="8">
        <v>0</v>
      </c>
      <c r="F199" s="8">
        <v>0</v>
      </c>
      <c r="G199" s="8">
        <v>0</v>
      </c>
      <c r="H199" s="8">
        <v>0</v>
      </c>
      <c r="I199" s="8">
        <v>0</v>
      </c>
      <c r="J199" s="8">
        <v>22</v>
      </c>
      <c r="K199" s="8">
        <v>150</v>
      </c>
      <c r="L199" s="8">
        <v>292</v>
      </c>
      <c r="M199" s="8">
        <v>654</v>
      </c>
      <c r="N199" s="8">
        <f t="shared" si="3"/>
        <v>1118</v>
      </c>
      <c r="O199" s="8">
        <f>VLOOKUP(A199,'[1]Pop Updated'!A198:P666,4,0)</f>
        <v>6741921</v>
      </c>
      <c r="P199" s="8">
        <f>VLOOKUP(A199,'[1]Pop Updated'!A198:P666,5,0)</f>
        <v>3269450</v>
      </c>
      <c r="Q199" s="8">
        <f>VLOOKUP(A199,'[1]Pop Updated'!A198:P666,6,0)</f>
        <v>3472471</v>
      </c>
      <c r="R199" s="8">
        <f>VLOOKUP(A199,'[1]Pop Updated'!A198:P666,7,0)</f>
        <v>363626.19200000004</v>
      </c>
      <c r="S199" s="8">
        <f>VLOOKUP(A199,'[1]Pop Updated'!A198:P666,8,0)</f>
        <v>776585.07900000003</v>
      </c>
      <c r="T199" s="8">
        <f>VLOOKUP(A199,'[1]Pop Updated'!A198:P666,9,0)</f>
        <v>953980.647</v>
      </c>
      <c r="U199" s="8">
        <f>VLOOKUP(A199,'[1]Pop Updated'!A198:P666,10,0)</f>
        <v>926165.80399999989</v>
      </c>
      <c r="V199" s="8">
        <f>VLOOKUP(A199,'[1]Pop Updated'!A198:P666,11,0)</f>
        <v>838652.93599999999</v>
      </c>
      <c r="W199" s="8">
        <f>VLOOKUP(A199,'[1]Pop Updated'!A198:P666,12,0)</f>
        <v>984369.01399999997</v>
      </c>
      <c r="X199" s="8">
        <f>VLOOKUP(A199,'[1]Pop Updated'!A198:P666,13,0)</f>
        <v>883741.99599999993</v>
      </c>
      <c r="Y199" s="8">
        <f>VLOOKUP(A199,'[1]Pop Updated'!A198:P666,14,0)</f>
        <v>560636.93900000001</v>
      </c>
      <c r="Z199" s="8">
        <f>VLOOKUP(A199,'[1]Pop Updated'!A198:P666,15,0)</f>
        <v>300953.40400000004</v>
      </c>
      <c r="AA199" s="8">
        <f>VLOOKUP(A199,'[1]Pop Updated'!A198:P666,16,0)</f>
        <v>155000.51</v>
      </c>
    </row>
    <row r="200" spans="1:27" x14ac:dyDescent="0.25">
      <c r="A200" s="5" t="s">
        <v>237</v>
      </c>
      <c r="B200" s="6" t="s">
        <v>229</v>
      </c>
      <c r="C200" s="7">
        <v>2017</v>
      </c>
      <c r="D200" s="8">
        <v>0</v>
      </c>
      <c r="E200" s="8">
        <v>0</v>
      </c>
      <c r="F200" s="8">
        <v>0</v>
      </c>
      <c r="G200" s="8">
        <v>0</v>
      </c>
      <c r="H200" s="8">
        <v>0</v>
      </c>
      <c r="I200" s="8">
        <v>0</v>
      </c>
      <c r="J200" s="8">
        <v>38</v>
      </c>
      <c r="K200" s="8">
        <v>164</v>
      </c>
      <c r="L200" s="8">
        <v>342</v>
      </c>
      <c r="M200" s="8">
        <v>791</v>
      </c>
      <c r="N200" s="8">
        <f t="shared" si="3"/>
        <v>1335</v>
      </c>
      <c r="O200" s="8">
        <f>VLOOKUP(A200,'[1]Pop Updated'!A199:P667,4,0)</f>
        <v>6792932</v>
      </c>
      <c r="P200" s="8">
        <f>VLOOKUP(A200,'[1]Pop Updated'!A199:P667,5,0)</f>
        <v>3295713</v>
      </c>
      <c r="Q200" s="8">
        <f>VLOOKUP(A200,'[1]Pop Updated'!A199:P667,6,0)</f>
        <v>3497219</v>
      </c>
      <c r="R200" s="8">
        <f>VLOOKUP(A200,'[1]Pop Updated'!A199:P667,7,0)</f>
        <v>363679</v>
      </c>
      <c r="S200" s="8">
        <f>VLOOKUP(A200,'[1]Pop Updated'!A199:P667,8,0)</f>
        <v>771609</v>
      </c>
      <c r="T200" s="8">
        <f>VLOOKUP(A200,'[1]Pop Updated'!A199:P667,9,0)</f>
        <v>950843</v>
      </c>
      <c r="U200" s="8">
        <f>VLOOKUP(A200,'[1]Pop Updated'!A199:P667,10,0)</f>
        <v>947736</v>
      </c>
      <c r="V200" s="8">
        <f>VLOOKUP(A200,'[1]Pop Updated'!A199:P667,11,0)</f>
        <v>835419</v>
      </c>
      <c r="W200" s="8">
        <f>VLOOKUP(A200,'[1]Pop Updated'!A199:P667,12,0)</f>
        <v>972968</v>
      </c>
      <c r="X200" s="8">
        <f>VLOOKUP(A200,'[1]Pop Updated'!A199:P667,13,0)</f>
        <v>901460</v>
      </c>
      <c r="Y200" s="8">
        <f>VLOOKUP(A200,'[1]Pop Updated'!A199:P667,14,0)</f>
        <v>588877</v>
      </c>
      <c r="Z200" s="8">
        <f>VLOOKUP(A200,'[1]Pop Updated'!A199:P667,15,0)</f>
        <v>305080</v>
      </c>
      <c r="AA200" s="8">
        <f>VLOOKUP(A200,'[1]Pop Updated'!A199:P667,16,0)</f>
        <v>155261</v>
      </c>
    </row>
    <row r="201" spans="1:27" x14ac:dyDescent="0.25">
      <c r="A201" s="5" t="s">
        <v>238</v>
      </c>
      <c r="B201" s="6" t="s">
        <v>239</v>
      </c>
      <c r="C201" s="7">
        <v>2009</v>
      </c>
      <c r="D201" s="8">
        <v>0</v>
      </c>
      <c r="E201" s="8">
        <v>0</v>
      </c>
      <c r="F201" s="8">
        <v>0</v>
      </c>
      <c r="G201" s="8">
        <v>0</v>
      </c>
      <c r="H201" s="8">
        <v>10</v>
      </c>
      <c r="I201" s="8">
        <v>31</v>
      </c>
      <c r="J201" s="8">
        <v>126</v>
      </c>
      <c r="K201" s="8">
        <v>191</v>
      </c>
      <c r="L201" s="8">
        <v>417</v>
      </c>
      <c r="M201" s="8">
        <v>685</v>
      </c>
      <c r="N201" s="8">
        <f t="shared" si="3"/>
        <v>1460</v>
      </c>
      <c r="O201" s="8">
        <f>VLOOKUP(A201,'[1]Pop Updated'!A200:P668,4,0)</f>
        <v>10032443</v>
      </c>
      <c r="P201" s="8">
        <f>VLOOKUP(A201,'[1]Pop Updated'!A200:P668,5,0)</f>
        <v>4934593</v>
      </c>
      <c r="Q201" s="8">
        <f>VLOOKUP(A201,'[1]Pop Updated'!A200:P668,6,0)</f>
        <v>5097850</v>
      </c>
      <c r="R201" s="8">
        <f>VLOOKUP(A201,'[1]Pop Updated'!A200:P668,7,0)</f>
        <v>632465.69900000002</v>
      </c>
      <c r="S201" s="8">
        <f>VLOOKUP(A201,'[1]Pop Updated'!A200:P668,8,0)</f>
        <v>1354501.9559999998</v>
      </c>
      <c r="T201" s="8">
        <f>VLOOKUP(A201,'[1]Pop Updated'!A200:P668,9,0)</f>
        <v>1438124.5590000001</v>
      </c>
      <c r="U201" s="8">
        <f>VLOOKUP(A201,'[1]Pop Updated'!A200:P668,10,0)</f>
        <v>1229114.5209999999</v>
      </c>
      <c r="V201" s="8">
        <f>VLOOKUP(A201,'[1]Pop Updated'!A200:P668,11,0)</f>
        <v>1418516.9390000002</v>
      </c>
      <c r="W201" s="8">
        <f>VLOOKUP(A201,'[1]Pop Updated'!A200:P668,12,0)</f>
        <v>1531856.1579999998</v>
      </c>
      <c r="X201" s="8">
        <f>VLOOKUP(A201,'[1]Pop Updated'!A200:P668,13,0)</f>
        <v>1138515.7709999999</v>
      </c>
      <c r="Y201" s="8">
        <f>VLOOKUP(A201,'[1]Pop Updated'!A200:P668,14,0)</f>
        <v>666764.11699999997</v>
      </c>
      <c r="Z201" s="8">
        <f>VLOOKUP(A201,'[1]Pop Updated'!A200:P668,15,0)</f>
        <v>445422.81400000001</v>
      </c>
      <c r="AA201" s="8">
        <f>VLOOKUP(A201,'[1]Pop Updated'!A200:P668,16,0)</f>
        <v>174172.27300000002</v>
      </c>
    </row>
    <row r="202" spans="1:27" x14ac:dyDescent="0.25">
      <c r="A202" s="5" t="s">
        <v>240</v>
      </c>
      <c r="B202" s="6" t="s">
        <v>239</v>
      </c>
      <c r="C202" s="7">
        <v>2010</v>
      </c>
      <c r="D202" s="8">
        <v>0</v>
      </c>
      <c r="E202" s="8">
        <v>0</v>
      </c>
      <c r="F202" s="8">
        <v>0</v>
      </c>
      <c r="G202" s="8">
        <v>0</v>
      </c>
      <c r="H202" s="8">
        <v>0</v>
      </c>
      <c r="I202" s="8">
        <v>0</v>
      </c>
      <c r="J202" s="8">
        <v>62</v>
      </c>
      <c r="K202" s="8">
        <v>193</v>
      </c>
      <c r="L202" s="8">
        <v>433</v>
      </c>
      <c r="M202" s="8">
        <v>643</v>
      </c>
      <c r="N202" s="8">
        <f t="shared" si="3"/>
        <v>1331</v>
      </c>
      <c r="O202" s="8">
        <f>VLOOKUP(A202,'[1]Pop Updated'!A201:P669,4,0)</f>
        <v>10036819</v>
      </c>
      <c r="P202" s="8">
        <f>VLOOKUP(A202,'[1]Pop Updated'!A201:P669,5,0)</f>
        <v>4928704</v>
      </c>
      <c r="Q202" s="8">
        <f>VLOOKUP(A202,'[1]Pop Updated'!A201:P669,6,0)</f>
        <v>5108115</v>
      </c>
      <c r="R202" s="8">
        <f>VLOOKUP(A202,'[1]Pop Updated'!A201:P669,7,0)</f>
        <v>621384.82699999993</v>
      </c>
      <c r="S202" s="8">
        <f>VLOOKUP(A202,'[1]Pop Updated'!A201:P669,8,0)</f>
        <v>1364195.9560000002</v>
      </c>
      <c r="T202" s="8">
        <f>VLOOKUP(A202,'[1]Pop Updated'!A201:P669,9,0)</f>
        <v>1442501.2590000003</v>
      </c>
      <c r="U202" s="8">
        <f>VLOOKUP(A202,'[1]Pop Updated'!A201:P669,10,0)</f>
        <v>1200066.9569999999</v>
      </c>
      <c r="V202" s="8">
        <f>VLOOKUP(A202,'[1]Pop Updated'!A201:P669,11,0)</f>
        <v>1366887.9440000001</v>
      </c>
      <c r="W202" s="8">
        <f>VLOOKUP(A202,'[1]Pop Updated'!A201:P669,12,0)</f>
        <v>1529011.8739999998</v>
      </c>
      <c r="X202" s="8">
        <f>VLOOKUP(A202,'[1]Pop Updated'!A201:P669,13,0)</f>
        <v>1189088.7399999998</v>
      </c>
      <c r="Y202" s="8">
        <f>VLOOKUP(A202,'[1]Pop Updated'!A201:P669,14,0)</f>
        <v>689786.39500000002</v>
      </c>
      <c r="Z202" s="8">
        <f>VLOOKUP(A202,'[1]Pop Updated'!A201:P669,15,0)</f>
        <v>455675.30900000001</v>
      </c>
      <c r="AA202" s="8">
        <f>VLOOKUP(A202,'[1]Pop Updated'!A201:P669,16,0)</f>
        <v>180205.74100000001</v>
      </c>
    </row>
    <row r="203" spans="1:27" x14ac:dyDescent="0.25">
      <c r="A203" s="5" t="s">
        <v>241</v>
      </c>
      <c r="B203" s="6" t="s">
        <v>239</v>
      </c>
      <c r="C203" s="7">
        <v>2011</v>
      </c>
      <c r="D203" s="8">
        <v>0</v>
      </c>
      <c r="E203" s="8">
        <v>0</v>
      </c>
      <c r="F203" s="8">
        <v>0</v>
      </c>
      <c r="G203" s="8">
        <v>0</v>
      </c>
      <c r="H203" s="8">
        <v>0</v>
      </c>
      <c r="I203" s="8">
        <v>12</v>
      </c>
      <c r="J203" s="8">
        <v>130</v>
      </c>
      <c r="K203" s="8">
        <v>216</v>
      </c>
      <c r="L203" s="8">
        <v>439</v>
      </c>
      <c r="M203" s="8">
        <v>805</v>
      </c>
      <c r="N203" s="8">
        <f t="shared" si="3"/>
        <v>1602</v>
      </c>
      <c r="O203" s="8">
        <f>VLOOKUP(A203,'[1]Pop Updated'!A202:P670,4,0)</f>
        <v>10032554</v>
      </c>
      <c r="P203" s="8">
        <f>VLOOKUP(A203,'[1]Pop Updated'!A202:P670,5,0)</f>
        <v>4921791</v>
      </c>
      <c r="Q203" s="8">
        <f>VLOOKUP(A203,'[1]Pop Updated'!A202:P670,6,0)</f>
        <v>5110763</v>
      </c>
      <c r="R203" s="8">
        <f>VLOOKUP(A203,'[1]Pop Updated'!A202:P670,7,0)</f>
        <v>613585.647</v>
      </c>
      <c r="S203" s="8">
        <f>VLOOKUP(A203,'[1]Pop Updated'!A202:P670,8,0)</f>
        <v>1347431.6160000002</v>
      </c>
      <c r="T203" s="8">
        <f>VLOOKUP(A203,'[1]Pop Updated'!A202:P670,9,0)</f>
        <v>1434265.916</v>
      </c>
      <c r="U203" s="8">
        <f>VLOOKUP(A203,'[1]Pop Updated'!A202:P670,10,0)</f>
        <v>1191776.341</v>
      </c>
      <c r="V203" s="8">
        <f>VLOOKUP(A203,'[1]Pop Updated'!A202:P670,11,0)</f>
        <v>1331187.4979999999</v>
      </c>
      <c r="W203" s="8">
        <f>VLOOKUP(A203,'[1]Pop Updated'!A202:P670,12,0)</f>
        <v>1528539.6389999997</v>
      </c>
      <c r="X203" s="8">
        <f>VLOOKUP(A203,'[1]Pop Updated'!A202:P670,13,0)</f>
        <v>1235166.145</v>
      </c>
      <c r="Y203" s="8">
        <f>VLOOKUP(A203,'[1]Pop Updated'!A202:P670,14,0)</f>
        <v>713450.27300000004</v>
      </c>
      <c r="Z203" s="8">
        <f>VLOOKUP(A203,'[1]Pop Updated'!A202:P670,15,0)</f>
        <v>456158.45699999994</v>
      </c>
      <c r="AA203" s="8">
        <f>VLOOKUP(A203,'[1]Pop Updated'!A202:P670,16,0)</f>
        <v>186450.40600000002</v>
      </c>
    </row>
    <row r="204" spans="1:27" x14ac:dyDescent="0.25">
      <c r="A204" s="5" t="s">
        <v>242</v>
      </c>
      <c r="B204" s="6" t="s">
        <v>239</v>
      </c>
      <c r="C204" s="7">
        <v>2012</v>
      </c>
      <c r="D204" s="8">
        <v>0</v>
      </c>
      <c r="E204" s="8">
        <v>0</v>
      </c>
      <c r="F204" s="8">
        <v>0</v>
      </c>
      <c r="G204" s="8">
        <v>0</v>
      </c>
      <c r="H204" s="8">
        <v>0</v>
      </c>
      <c r="I204" s="8">
        <v>13</v>
      </c>
      <c r="J204" s="8">
        <v>84</v>
      </c>
      <c r="K204" s="8">
        <v>178</v>
      </c>
      <c r="L204" s="8">
        <v>435</v>
      </c>
      <c r="M204" s="8">
        <v>717</v>
      </c>
      <c r="N204" s="8">
        <f t="shared" si="3"/>
        <v>1427</v>
      </c>
      <c r="O204" s="8">
        <f>VLOOKUP(A204,'[1]Pop Updated'!A203:P671,4,0)</f>
        <v>9964477</v>
      </c>
      <c r="P204" s="8">
        <f>VLOOKUP(A204,'[1]Pop Updated'!A203:P671,5,0)</f>
        <v>4888897</v>
      </c>
      <c r="Q204" s="8">
        <f>VLOOKUP(A204,'[1]Pop Updated'!A203:P671,6,0)</f>
        <v>5075580</v>
      </c>
      <c r="R204" s="8">
        <f>VLOOKUP(A204,'[1]Pop Updated'!A203:P671,7,0)</f>
        <v>599910.55199999991</v>
      </c>
      <c r="S204" s="8">
        <f>VLOOKUP(A204,'[1]Pop Updated'!A203:P671,8,0)</f>
        <v>1319454.446</v>
      </c>
      <c r="T204" s="8">
        <f>VLOOKUP(A204,'[1]Pop Updated'!A203:P671,9,0)</f>
        <v>1426900.5530000003</v>
      </c>
      <c r="U204" s="8">
        <f>VLOOKUP(A204,'[1]Pop Updated'!A203:P671,10,0)</f>
        <v>1186222.642</v>
      </c>
      <c r="V204" s="8">
        <f>VLOOKUP(A204,'[1]Pop Updated'!A203:P671,11,0)</f>
        <v>1289746.9780000001</v>
      </c>
      <c r="W204" s="8">
        <f>VLOOKUP(A204,'[1]Pop Updated'!A203:P671,12,0)</f>
        <v>1504700.1199999999</v>
      </c>
      <c r="X204" s="8">
        <f>VLOOKUP(A204,'[1]Pop Updated'!A203:P671,13,0)</f>
        <v>1261431.6760000002</v>
      </c>
      <c r="Y204" s="8">
        <f>VLOOKUP(A204,'[1]Pop Updated'!A203:P671,14,0)</f>
        <v>734819.66399999999</v>
      </c>
      <c r="Z204" s="8">
        <f>VLOOKUP(A204,'[1]Pop Updated'!A203:P671,15,0)</f>
        <v>450351.77500000002</v>
      </c>
      <c r="AA204" s="8">
        <f>VLOOKUP(A204,'[1]Pop Updated'!A203:P671,16,0)</f>
        <v>192076.19600000003</v>
      </c>
    </row>
    <row r="205" spans="1:27" x14ac:dyDescent="0.25">
      <c r="A205" s="5" t="s">
        <v>243</v>
      </c>
      <c r="B205" s="6" t="s">
        <v>239</v>
      </c>
      <c r="C205" s="7">
        <v>2013</v>
      </c>
      <c r="D205" s="8">
        <v>0</v>
      </c>
      <c r="E205" s="8">
        <v>0</v>
      </c>
      <c r="F205" s="8">
        <v>0</v>
      </c>
      <c r="G205" s="8">
        <v>0</v>
      </c>
      <c r="H205" s="8">
        <v>0</v>
      </c>
      <c r="I205" s="8">
        <v>20</v>
      </c>
      <c r="J205" s="8">
        <v>161</v>
      </c>
      <c r="K205" s="8">
        <v>267</v>
      </c>
      <c r="L205" s="8">
        <v>472</v>
      </c>
      <c r="M205" s="8">
        <v>847</v>
      </c>
      <c r="N205" s="8">
        <f t="shared" si="3"/>
        <v>1767</v>
      </c>
      <c r="O205" s="8">
        <f>VLOOKUP(A205,'[1]Pop Updated'!A204:P672,4,0)</f>
        <v>10002911</v>
      </c>
      <c r="P205" s="8">
        <f>VLOOKUP(A205,'[1]Pop Updated'!A204:P672,5,0)</f>
        <v>4909470</v>
      </c>
      <c r="Q205" s="8">
        <f>VLOOKUP(A205,'[1]Pop Updated'!A204:P672,6,0)</f>
        <v>5093441</v>
      </c>
      <c r="R205" s="8">
        <f>VLOOKUP(A205,'[1]Pop Updated'!A204:P672,7,0)</f>
        <v>592084.32299999997</v>
      </c>
      <c r="S205" s="8">
        <f>VLOOKUP(A205,'[1]Pop Updated'!A204:P672,8,0)</f>
        <v>1311111.5899999999</v>
      </c>
      <c r="T205" s="8">
        <f>VLOOKUP(A205,'[1]Pop Updated'!A204:P672,9,0)</f>
        <v>1431368.5859999997</v>
      </c>
      <c r="U205" s="8">
        <f>VLOOKUP(A205,'[1]Pop Updated'!A204:P672,10,0)</f>
        <v>1186764.9840000002</v>
      </c>
      <c r="V205" s="8">
        <f>VLOOKUP(A205,'[1]Pop Updated'!A204:P672,11,0)</f>
        <v>1265565.0380000002</v>
      </c>
      <c r="W205" s="8">
        <f>VLOOKUP(A205,'[1]Pop Updated'!A204:P672,12,0)</f>
        <v>1493002.1159999999</v>
      </c>
      <c r="X205" s="8">
        <f>VLOOKUP(A205,'[1]Pop Updated'!A204:P672,13,0)</f>
        <v>1305025.889</v>
      </c>
      <c r="Y205" s="8">
        <f>VLOOKUP(A205,'[1]Pop Updated'!A204:P672,14,0)</f>
        <v>771336.26500000001</v>
      </c>
      <c r="Z205" s="8">
        <f>VLOOKUP(A205,'[1]Pop Updated'!A204:P672,15,0)</f>
        <v>448408.83600000013</v>
      </c>
      <c r="AA205" s="8">
        <f>VLOOKUP(A205,'[1]Pop Updated'!A204:P672,16,0)</f>
        <v>197211.83099999998</v>
      </c>
    </row>
    <row r="206" spans="1:27" x14ac:dyDescent="0.25">
      <c r="A206" s="5" t="s">
        <v>244</v>
      </c>
      <c r="B206" s="6" t="s">
        <v>239</v>
      </c>
      <c r="C206" s="7">
        <v>2014</v>
      </c>
      <c r="D206" s="8">
        <v>0</v>
      </c>
      <c r="E206" s="8">
        <v>0</v>
      </c>
      <c r="F206" s="8">
        <v>0</v>
      </c>
      <c r="G206" s="8">
        <v>0</v>
      </c>
      <c r="H206" s="8">
        <v>11</v>
      </c>
      <c r="I206" s="8">
        <v>42</v>
      </c>
      <c r="J206" s="8">
        <v>120</v>
      </c>
      <c r="K206" s="8">
        <v>267</v>
      </c>
      <c r="L206" s="8">
        <v>457</v>
      </c>
      <c r="M206" s="8">
        <v>829</v>
      </c>
      <c r="N206" s="8">
        <f t="shared" si="3"/>
        <v>1726</v>
      </c>
      <c r="O206" s="8">
        <f>VLOOKUP(A206,'[1]Pop Updated'!A205:P673,4,0)</f>
        <v>10210022</v>
      </c>
      <c r="P206" s="8">
        <f>VLOOKUP(A206,'[1]Pop Updated'!A205:P673,5,0)</f>
        <v>5013925</v>
      </c>
      <c r="Q206" s="8">
        <f>VLOOKUP(A206,'[1]Pop Updated'!A205:P673,6,0)</f>
        <v>5196097</v>
      </c>
      <c r="R206" s="8">
        <f>VLOOKUP(A206,'[1]Pop Updated'!A205:P673,7,0)</f>
        <v>601956.16099999985</v>
      </c>
      <c r="S206" s="8">
        <f>VLOOKUP(A206,'[1]Pop Updated'!A205:P673,8,0)</f>
        <v>1321074.598</v>
      </c>
      <c r="T206" s="8">
        <f>VLOOKUP(A206,'[1]Pop Updated'!A205:P673,9,0)</f>
        <v>1462378.2209999999</v>
      </c>
      <c r="U206" s="8">
        <f>VLOOKUP(A206,'[1]Pop Updated'!A205:P673,10,0)</f>
        <v>1225757.7559999998</v>
      </c>
      <c r="V206" s="8">
        <f>VLOOKUP(A206,'[1]Pop Updated'!A205:P673,11,0)</f>
        <v>1265753.4470000002</v>
      </c>
      <c r="W206" s="8">
        <f>VLOOKUP(A206,'[1]Pop Updated'!A205:P673,12,0)</f>
        <v>1497350.6650000003</v>
      </c>
      <c r="X206" s="8">
        <f>VLOOKUP(A206,'[1]Pop Updated'!A205:P673,13,0)</f>
        <v>1357621.2180000001</v>
      </c>
      <c r="Y206" s="8">
        <f>VLOOKUP(A206,'[1]Pop Updated'!A205:P673,14,0)</f>
        <v>816396.00700000022</v>
      </c>
      <c r="Z206" s="8">
        <f>VLOOKUP(A206,'[1]Pop Updated'!A205:P673,15,0)</f>
        <v>459371.41400000011</v>
      </c>
      <c r="AA206" s="8">
        <f>VLOOKUP(A206,'[1]Pop Updated'!A205:P673,16,0)</f>
        <v>206073.80799999996</v>
      </c>
    </row>
    <row r="207" spans="1:27" x14ac:dyDescent="0.25">
      <c r="A207" s="5" t="s">
        <v>245</v>
      </c>
      <c r="B207" s="6" t="s">
        <v>239</v>
      </c>
      <c r="C207" s="7">
        <v>2015</v>
      </c>
      <c r="D207" s="8">
        <v>0</v>
      </c>
      <c r="E207" s="8">
        <v>0</v>
      </c>
      <c r="F207" s="8">
        <v>0</v>
      </c>
      <c r="G207" s="8">
        <v>0</v>
      </c>
      <c r="H207" s="8">
        <v>0</v>
      </c>
      <c r="I207" s="8">
        <v>34</v>
      </c>
      <c r="J207" s="8">
        <v>135</v>
      </c>
      <c r="K207" s="8">
        <v>269</v>
      </c>
      <c r="L207" s="8">
        <v>438</v>
      </c>
      <c r="M207" s="8">
        <v>900</v>
      </c>
      <c r="N207" s="8">
        <f t="shared" si="3"/>
        <v>1776</v>
      </c>
      <c r="O207" s="8">
        <f>VLOOKUP(A207,'[1]Pop Updated'!A206:P674,4,0)</f>
        <v>9833515</v>
      </c>
      <c r="P207" s="8">
        <f>VLOOKUP(A207,'[1]Pop Updated'!A206:P674,5,0)</f>
        <v>4824758</v>
      </c>
      <c r="Q207" s="8">
        <f>VLOOKUP(A207,'[1]Pop Updated'!A206:P674,6,0)</f>
        <v>5008757</v>
      </c>
      <c r="R207" s="8">
        <f>VLOOKUP(A207,'[1]Pop Updated'!A206:P674,7,0)</f>
        <v>572513.86200000008</v>
      </c>
      <c r="S207" s="8">
        <f>VLOOKUP(A207,'[1]Pop Updated'!A206:P674,8,0)</f>
        <v>1258892.4950000001</v>
      </c>
      <c r="T207" s="8">
        <f>VLOOKUP(A207,'[1]Pop Updated'!A206:P674,9,0)</f>
        <v>1405404.115</v>
      </c>
      <c r="U207" s="8">
        <f>VLOOKUP(A207,'[1]Pop Updated'!A206:P674,10,0)</f>
        <v>1182813.0049999997</v>
      </c>
      <c r="V207" s="8">
        <f>VLOOKUP(A207,'[1]Pop Updated'!A206:P674,11,0)</f>
        <v>1200096.3590000002</v>
      </c>
      <c r="W207" s="8">
        <f>VLOOKUP(A207,'[1]Pop Updated'!A206:P674,12,0)</f>
        <v>1415202.6569999999</v>
      </c>
      <c r="X207" s="8">
        <f>VLOOKUP(A207,'[1]Pop Updated'!A206:P674,13,0)</f>
        <v>1333383.977</v>
      </c>
      <c r="Y207" s="8">
        <f>VLOOKUP(A207,'[1]Pop Updated'!A206:P674,14,0)</f>
        <v>821139.549</v>
      </c>
      <c r="Z207" s="8">
        <f>VLOOKUP(A207,'[1]Pop Updated'!A206:P674,15,0)</f>
        <v>446294.152</v>
      </c>
      <c r="AA207" s="8">
        <f>VLOOKUP(A207,'[1]Pop Updated'!A206:P674,16,0)</f>
        <v>200909.89500000002</v>
      </c>
    </row>
    <row r="208" spans="1:27" x14ac:dyDescent="0.25">
      <c r="A208" s="5" t="s">
        <v>246</v>
      </c>
      <c r="B208" s="6" t="s">
        <v>239</v>
      </c>
      <c r="C208" s="7">
        <v>2016</v>
      </c>
      <c r="D208" s="8">
        <v>0</v>
      </c>
      <c r="E208" s="8">
        <v>0</v>
      </c>
      <c r="F208" s="8">
        <v>0</v>
      </c>
      <c r="G208" s="8">
        <v>0</v>
      </c>
      <c r="H208" s="8">
        <v>0</v>
      </c>
      <c r="I208" s="8">
        <v>26</v>
      </c>
      <c r="J208" s="8">
        <v>134</v>
      </c>
      <c r="K208" s="8">
        <v>272</v>
      </c>
      <c r="L208" s="8">
        <v>442</v>
      </c>
      <c r="M208" s="8">
        <v>640</v>
      </c>
      <c r="N208" s="8">
        <f t="shared" si="3"/>
        <v>1514</v>
      </c>
      <c r="O208" s="8">
        <f>VLOOKUP(A208,'[1]Pop Updated'!A207:P675,4,0)</f>
        <v>10038266</v>
      </c>
      <c r="P208" s="8">
        <f>VLOOKUP(A208,'[1]Pop Updated'!A207:P675,5,0)</f>
        <v>4930818</v>
      </c>
      <c r="Q208" s="8">
        <f>VLOOKUP(A208,'[1]Pop Updated'!A207:P675,6,0)</f>
        <v>5107448</v>
      </c>
      <c r="R208" s="8">
        <f>VLOOKUP(A208,'[1]Pop Updated'!A207:P675,7,0)</f>
        <v>584275.99300000002</v>
      </c>
      <c r="S208" s="8">
        <f>VLOOKUP(A208,'[1]Pop Updated'!A207:P675,8,0)</f>
        <v>1272806.7110000001</v>
      </c>
      <c r="T208" s="8">
        <f>VLOOKUP(A208,'[1]Pop Updated'!A207:P675,9,0)</f>
        <v>1429864.665</v>
      </c>
      <c r="U208" s="8">
        <f>VLOOKUP(A208,'[1]Pop Updated'!A207:P675,10,0)</f>
        <v>1227820.1890000002</v>
      </c>
      <c r="V208" s="8">
        <f>VLOOKUP(A208,'[1]Pop Updated'!A207:P675,11,0)</f>
        <v>1209749.5760000001</v>
      </c>
      <c r="W208" s="8">
        <f>VLOOKUP(A208,'[1]Pop Updated'!A207:P675,12,0)</f>
        <v>1413351.9710000001</v>
      </c>
      <c r="X208" s="8">
        <f>VLOOKUP(A208,'[1]Pop Updated'!A207:P675,13,0)</f>
        <v>1368971.5560000001</v>
      </c>
      <c r="Y208" s="8">
        <f>VLOOKUP(A208,'[1]Pop Updated'!A207:P675,14,0)</f>
        <v>872459.91599999997</v>
      </c>
      <c r="Z208" s="8">
        <f>VLOOKUP(A208,'[1]Pop Updated'!A207:P675,15,0)</f>
        <v>453483.04499999993</v>
      </c>
      <c r="AA208" s="8">
        <f>VLOOKUP(A208,'[1]Pop Updated'!A207:P675,16,0)</f>
        <v>205856.76900000003</v>
      </c>
    </row>
    <row r="209" spans="1:27" x14ac:dyDescent="0.25">
      <c r="A209" s="5" t="s">
        <v>247</v>
      </c>
      <c r="B209" s="6" t="s">
        <v>239</v>
      </c>
      <c r="C209" s="7">
        <v>2017</v>
      </c>
      <c r="D209" s="8">
        <v>0</v>
      </c>
      <c r="E209" s="8">
        <v>0</v>
      </c>
      <c r="F209" s="8">
        <v>0</v>
      </c>
      <c r="G209" s="8">
        <v>0</v>
      </c>
      <c r="H209" s="8">
        <v>0</v>
      </c>
      <c r="I209" s="8">
        <v>10</v>
      </c>
      <c r="J209" s="8">
        <v>162</v>
      </c>
      <c r="K209" s="8">
        <v>270</v>
      </c>
      <c r="L209" s="8">
        <v>441</v>
      </c>
      <c r="M209" s="8">
        <v>784</v>
      </c>
      <c r="N209" s="8">
        <f t="shared" si="3"/>
        <v>1667</v>
      </c>
      <c r="O209" s="8">
        <f>VLOOKUP(A209,'[1]Pop Updated'!A208:P676,4,0)</f>
        <v>9835701</v>
      </c>
      <c r="P209" s="8">
        <f>VLOOKUP(A209,'[1]Pop Updated'!A208:P676,5,0)</f>
        <v>4834669</v>
      </c>
      <c r="Q209" s="8">
        <f>VLOOKUP(A209,'[1]Pop Updated'!A208:P676,6,0)</f>
        <v>5001032</v>
      </c>
      <c r="R209" s="8">
        <f>VLOOKUP(A209,'[1]Pop Updated'!A208:P676,7,0)</f>
        <v>572076</v>
      </c>
      <c r="S209" s="8">
        <f>VLOOKUP(A209,'[1]Pop Updated'!A208:P676,8,0)</f>
        <v>1235768</v>
      </c>
      <c r="T209" s="8">
        <f>VLOOKUP(A209,'[1]Pop Updated'!A208:P676,9,0)</f>
        <v>1385654</v>
      </c>
      <c r="U209" s="8">
        <f>VLOOKUP(A209,'[1]Pop Updated'!A208:P676,10,0)</f>
        <v>1214309</v>
      </c>
      <c r="V209" s="8">
        <f>VLOOKUP(A209,'[1]Pop Updated'!A208:P676,11,0)</f>
        <v>1173696</v>
      </c>
      <c r="W209" s="8">
        <f>VLOOKUP(A209,'[1]Pop Updated'!A208:P676,12,0)</f>
        <v>1353847</v>
      </c>
      <c r="X209" s="8">
        <f>VLOOKUP(A209,'[1]Pop Updated'!A208:P676,13,0)</f>
        <v>1355360</v>
      </c>
      <c r="Y209" s="8">
        <f>VLOOKUP(A209,'[1]Pop Updated'!A208:P676,14,0)</f>
        <v>891473</v>
      </c>
      <c r="Z209" s="8">
        <f>VLOOKUP(A209,'[1]Pop Updated'!A208:P676,15,0)</f>
        <v>450898</v>
      </c>
      <c r="AA209" s="8">
        <f>VLOOKUP(A209,'[1]Pop Updated'!A208:P676,16,0)</f>
        <v>202620</v>
      </c>
    </row>
    <row r="210" spans="1:27" x14ac:dyDescent="0.25">
      <c r="A210" s="5" t="s">
        <v>248</v>
      </c>
      <c r="B210" s="6" t="s">
        <v>249</v>
      </c>
      <c r="C210" s="7">
        <v>2009</v>
      </c>
      <c r="D210" s="8">
        <v>0</v>
      </c>
      <c r="E210" s="8">
        <v>0</v>
      </c>
      <c r="F210" s="8">
        <v>0</v>
      </c>
      <c r="G210" s="8">
        <v>0</v>
      </c>
      <c r="H210" s="8">
        <v>0</v>
      </c>
      <c r="I210" s="8">
        <v>11</v>
      </c>
      <c r="J210" s="8">
        <v>0</v>
      </c>
      <c r="K210" s="8">
        <v>0</v>
      </c>
      <c r="L210" s="8">
        <v>91</v>
      </c>
      <c r="M210" s="8">
        <v>348</v>
      </c>
      <c r="N210" s="8">
        <f t="shared" si="3"/>
        <v>450</v>
      </c>
      <c r="O210" s="8">
        <f>VLOOKUP(A210,'[1]Pop Updated'!A209:P677,4,0)</f>
        <v>5177992</v>
      </c>
      <c r="P210" s="8">
        <f>VLOOKUP(A210,'[1]Pop Updated'!A209:P677,5,0)</f>
        <v>2574328</v>
      </c>
      <c r="Q210" s="8">
        <f>VLOOKUP(A210,'[1]Pop Updated'!A209:P677,6,0)</f>
        <v>2603664</v>
      </c>
      <c r="R210" s="8">
        <f>VLOOKUP(A210,'[1]Pop Updated'!A209:P677,7,0)</f>
        <v>355376.36500000005</v>
      </c>
      <c r="S210" s="8">
        <f>VLOOKUP(A210,'[1]Pop Updated'!A209:P677,8,0)</f>
        <v>682853.10899999994</v>
      </c>
      <c r="T210" s="8">
        <f>VLOOKUP(A210,'[1]Pop Updated'!A209:P677,9,0)</f>
        <v>744504.18099999998</v>
      </c>
      <c r="U210" s="8">
        <f>VLOOKUP(A210,'[1]Pop Updated'!A209:P677,10,0)</f>
        <v>674692.80799999996</v>
      </c>
      <c r="V210" s="8">
        <f>VLOOKUP(A210,'[1]Pop Updated'!A209:P677,11,0)</f>
        <v>732412.09800000011</v>
      </c>
      <c r="W210" s="8">
        <f>VLOOKUP(A210,'[1]Pop Updated'!A209:P677,12,0)</f>
        <v>793111.63500000001</v>
      </c>
      <c r="X210" s="8">
        <f>VLOOKUP(A210,'[1]Pop Updated'!A209:P677,13,0)</f>
        <v>555629.36899999995</v>
      </c>
      <c r="Y210" s="8">
        <f>VLOOKUP(A210,'[1]Pop Updated'!A209:P677,14,0)</f>
        <v>322401.67599999998</v>
      </c>
      <c r="Z210" s="8">
        <f>VLOOKUP(A210,'[1]Pop Updated'!A209:P677,15,0)</f>
        <v>220317.405</v>
      </c>
      <c r="AA210" s="8">
        <f>VLOOKUP(A210,'[1]Pop Updated'!A209:P677,16,0)</f>
        <v>98963.991999999998</v>
      </c>
    </row>
    <row r="211" spans="1:27" x14ac:dyDescent="0.25">
      <c r="A211" s="5" t="s">
        <v>250</v>
      </c>
      <c r="B211" s="6" t="s">
        <v>249</v>
      </c>
      <c r="C211" s="7">
        <v>2010</v>
      </c>
      <c r="D211" s="8">
        <v>0</v>
      </c>
      <c r="E211" s="8">
        <v>0</v>
      </c>
      <c r="F211" s="8">
        <v>0</v>
      </c>
      <c r="G211" s="8">
        <v>0</v>
      </c>
      <c r="H211" s="8">
        <v>0</v>
      </c>
      <c r="I211" s="8">
        <v>0</v>
      </c>
      <c r="J211" s="8">
        <v>0</v>
      </c>
      <c r="K211" s="8">
        <v>0</v>
      </c>
      <c r="L211" s="8">
        <v>84</v>
      </c>
      <c r="M211" s="8">
        <v>355</v>
      </c>
      <c r="N211" s="8">
        <f t="shared" si="3"/>
        <v>439</v>
      </c>
      <c r="O211" s="8">
        <f>VLOOKUP(A211,'[1]Pop Updated'!A210:P678,4,0)</f>
        <v>5293148</v>
      </c>
      <c r="P211" s="8">
        <f>VLOOKUP(A211,'[1]Pop Updated'!A210:P678,5,0)</f>
        <v>2627846</v>
      </c>
      <c r="Q211" s="8">
        <f>VLOOKUP(A211,'[1]Pop Updated'!A210:P678,6,0)</f>
        <v>2665302</v>
      </c>
      <c r="R211" s="8">
        <f>VLOOKUP(A211,'[1]Pop Updated'!A210:P678,7,0)</f>
        <v>356355.61900000001</v>
      </c>
      <c r="S211" s="8">
        <f>VLOOKUP(A211,'[1]Pop Updated'!A210:P678,8,0)</f>
        <v>709364.80799999996</v>
      </c>
      <c r="T211" s="8">
        <f>VLOOKUP(A211,'[1]Pop Updated'!A210:P678,9,0)</f>
        <v>742480.63800000004</v>
      </c>
      <c r="U211" s="8">
        <f>VLOOKUP(A211,'[1]Pop Updated'!A210:P678,10,0)</f>
        <v>699481.02399999998</v>
      </c>
      <c r="V211" s="8">
        <f>VLOOKUP(A211,'[1]Pop Updated'!A210:P678,11,0)</f>
        <v>721482.24600000004</v>
      </c>
      <c r="W211" s="8">
        <f>VLOOKUP(A211,'[1]Pop Updated'!A210:P678,12,0)</f>
        <v>808402.24</v>
      </c>
      <c r="X211" s="8">
        <f>VLOOKUP(A211,'[1]Pop Updated'!A210:P678,13,0)</f>
        <v>591692.902</v>
      </c>
      <c r="Y211" s="8">
        <f>VLOOKUP(A211,'[1]Pop Updated'!A210:P678,14,0)</f>
        <v>337083.14200000005</v>
      </c>
      <c r="Z211" s="8">
        <f>VLOOKUP(A211,'[1]Pop Updated'!A210:P678,15,0)</f>
        <v>227163.027</v>
      </c>
      <c r="AA211" s="8">
        <f>VLOOKUP(A211,'[1]Pop Updated'!A210:P678,16,0)</f>
        <v>99927.94200000001</v>
      </c>
    </row>
    <row r="212" spans="1:27" x14ac:dyDescent="0.25">
      <c r="A212" s="5" t="s">
        <v>251</v>
      </c>
      <c r="B212" s="6" t="s">
        <v>249</v>
      </c>
      <c r="C212" s="7">
        <v>2011</v>
      </c>
      <c r="D212" s="8">
        <v>0</v>
      </c>
      <c r="E212" s="8">
        <v>0</v>
      </c>
      <c r="F212" s="8">
        <v>0</v>
      </c>
      <c r="G212" s="8">
        <v>0</v>
      </c>
      <c r="H212" s="8">
        <v>0</v>
      </c>
      <c r="I212" s="8">
        <v>0</v>
      </c>
      <c r="J212" s="8">
        <v>0</v>
      </c>
      <c r="K212" s="8">
        <v>0</v>
      </c>
      <c r="L212" s="8">
        <v>107</v>
      </c>
      <c r="M212" s="8">
        <v>394</v>
      </c>
      <c r="N212" s="8">
        <f t="shared" si="3"/>
        <v>501</v>
      </c>
      <c r="O212" s="8">
        <f>VLOOKUP(A212,'[1]Pop Updated'!A211:P679,4,0)</f>
        <v>5176137</v>
      </c>
      <c r="P212" s="8">
        <f>VLOOKUP(A212,'[1]Pop Updated'!A211:P679,5,0)</f>
        <v>2569885</v>
      </c>
      <c r="Q212" s="8">
        <f>VLOOKUP(A212,'[1]Pop Updated'!A211:P679,6,0)</f>
        <v>2606252</v>
      </c>
      <c r="R212" s="8">
        <f>VLOOKUP(A212,'[1]Pop Updated'!A211:P679,7,0)</f>
        <v>347049.34500000003</v>
      </c>
      <c r="S212" s="8">
        <f>VLOOKUP(A212,'[1]Pop Updated'!A211:P679,8,0)</f>
        <v>692633.51</v>
      </c>
      <c r="T212" s="8">
        <f>VLOOKUP(A212,'[1]Pop Updated'!A211:P679,9,0)</f>
        <v>717509.929</v>
      </c>
      <c r="U212" s="8">
        <f>VLOOKUP(A212,'[1]Pop Updated'!A211:P679,10,0)</f>
        <v>693966.83900000004</v>
      </c>
      <c r="V212" s="8">
        <f>VLOOKUP(A212,'[1]Pop Updated'!A211:P679,11,0)</f>
        <v>688189.31</v>
      </c>
      <c r="W212" s="8">
        <f>VLOOKUP(A212,'[1]Pop Updated'!A211:P679,12,0)</f>
        <v>789209.65899999999</v>
      </c>
      <c r="X212" s="8">
        <f>VLOOKUP(A212,'[1]Pop Updated'!A211:P679,13,0)</f>
        <v>597251.11300000001</v>
      </c>
      <c r="Y212" s="8">
        <f>VLOOKUP(A212,'[1]Pop Updated'!A211:P679,14,0)</f>
        <v>335296.88499999995</v>
      </c>
      <c r="Z212" s="8">
        <f>VLOOKUP(A212,'[1]Pop Updated'!A211:P679,15,0)</f>
        <v>217665.36299999998</v>
      </c>
      <c r="AA212" s="8">
        <f>VLOOKUP(A212,'[1]Pop Updated'!A211:P679,16,0)</f>
        <v>98867.53</v>
      </c>
    </row>
    <row r="213" spans="1:27" x14ac:dyDescent="0.25">
      <c r="A213" s="5" t="s">
        <v>252</v>
      </c>
      <c r="B213" s="6" t="s">
        <v>249</v>
      </c>
      <c r="C213" s="7">
        <v>2012</v>
      </c>
      <c r="D213" s="8">
        <v>0</v>
      </c>
      <c r="E213" s="8">
        <v>0</v>
      </c>
      <c r="F213" s="8">
        <v>0</v>
      </c>
      <c r="G213" s="8">
        <v>0</v>
      </c>
      <c r="H213" s="8">
        <v>0</v>
      </c>
      <c r="I213" s="8">
        <v>0</v>
      </c>
      <c r="J213" s="8">
        <v>0</v>
      </c>
      <c r="K213" s="8">
        <v>20</v>
      </c>
      <c r="L213" s="8">
        <v>131</v>
      </c>
      <c r="M213" s="8">
        <v>366</v>
      </c>
      <c r="N213" s="8">
        <f t="shared" si="3"/>
        <v>517</v>
      </c>
      <c r="O213" s="8">
        <f>VLOOKUP(A213,'[1]Pop Updated'!A212:P680,4,0)</f>
        <v>5110756</v>
      </c>
      <c r="P213" s="8">
        <f>VLOOKUP(A213,'[1]Pop Updated'!A212:P680,5,0)</f>
        <v>2536950</v>
      </c>
      <c r="Q213" s="8">
        <f>VLOOKUP(A213,'[1]Pop Updated'!A212:P680,6,0)</f>
        <v>2573806</v>
      </c>
      <c r="R213" s="8">
        <f>VLOOKUP(A213,'[1]Pop Updated'!A212:P680,7,0)</f>
        <v>341047.29700000002</v>
      </c>
      <c r="S213" s="8">
        <f>VLOOKUP(A213,'[1]Pop Updated'!A212:P680,8,0)</f>
        <v>683350.68900000013</v>
      </c>
      <c r="T213" s="8">
        <f>VLOOKUP(A213,'[1]Pop Updated'!A212:P680,9,0)</f>
        <v>704983.55799999996</v>
      </c>
      <c r="U213" s="8">
        <f>VLOOKUP(A213,'[1]Pop Updated'!A212:P680,10,0)</f>
        <v>696394.72499999986</v>
      </c>
      <c r="V213" s="8">
        <f>VLOOKUP(A213,'[1]Pop Updated'!A212:P680,11,0)</f>
        <v>664139.21500000008</v>
      </c>
      <c r="W213" s="8">
        <f>VLOOKUP(A213,'[1]Pop Updated'!A212:P680,12,0)</f>
        <v>769391.46200000006</v>
      </c>
      <c r="X213" s="8">
        <f>VLOOKUP(A213,'[1]Pop Updated'!A212:P680,13,0)</f>
        <v>603527.45099999988</v>
      </c>
      <c r="Y213" s="8">
        <f>VLOOKUP(A213,'[1]Pop Updated'!A212:P680,14,0)</f>
        <v>339427.64199999993</v>
      </c>
      <c r="Z213" s="8">
        <f>VLOOKUP(A213,'[1]Pop Updated'!A212:P680,15,0)</f>
        <v>210267.85399999999</v>
      </c>
      <c r="AA213" s="8">
        <f>VLOOKUP(A213,'[1]Pop Updated'!A212:P680,16,0)</f>
        <v>96863.701000000001</v>
      </c>
    </row>
    <row r="214" spans="1:27" x14ac:dyDescent="0.25">
      <c r="A214" s="5" t="s">
        <v>253</v>
      </c>
      <c r="B214" s="6" t="s">
        <v>249</v>
      </c>
      <c r="C214" s="7">
        <v>2013</v>
      </c>
      <c r="D214" s="8">
        <v>0</v>
      </c>
      <c r="E214" s="8">
        <v>0</v>
      </c>
      <c r="F214" s="8">
        <v>0</v>
      </c>
      <c r="G214" s="8">
        <v>0</v>
      </c>
      <c r="H214" s="8">
        <v>0</v>
      </c>
      <c r="I214" s="8">
        <v>0</v>
      </c>
      <c r="J214" s="8">
        <v>0</v>
      </c>
      <c r="K214" s="8">
        <v>28</v>
      </c>
      <c r="L214" s="8">
        <v>119</v>
      </c>
      <c r="M214" s="8">
        <v>420</v>
      </c>
      <c r="N214" s="8">
        <f t="shared" si="3"/>
        <v>567</v>
      </c>
      <c r="O214" s="8">
        <f>VLOOKUP(A214,'[1]Pop Updated'!A213:P681,4,0)</f>
        <v>5721822</v>
      </c>
      <c r="P214" s="8">
        <f>VLOOKUP(A214,'[1]Pop Updated'!A213:P681,5,0)</f>
        <v>2836354</v>
      </c>
      <c r="Q214" s="8">
        <f>VLOOKUP(A214,'[1]Pop Updated'!A213:P681,6,0)</f>
        <v>2885468</v>
      </c>
      <c r="R214" s="8">
        <f>VLOOKUP(A214,'[1]Pop Updated'!A213:P681,7,0)</f>
        <v>370790.61</v>
      </c>
      <c r="S214" s="8">
        <f>VLOOKUP(A214,'[1]Pop Updated'!A213:P681,8,0)</f>
        <v>753943.82999999984</v>
      </c>
      <c r="T214" s="8">
        <f>VLOOKUP(A214,'[1]Pop Updated'!A213:P681,9,0)</f>
        <v>764498.21400000004</v>
      </c>
      <c r="U214" s="8">
        <f>VLOOKUP(A214,'[1]Pop Updated'!A213:P681,10,0)</f>
        <v>764300.41999999993</v>
      </c>
      <c r="V214" s="8">
        <f>VLOOKUP(A214,'[1]Pop Updated'!A213:P681,11,0)</f>
        <v>719802.04</v>
      </c>
      <c r="W214" s="8">
        <f>VLOOKUP(A214,'[1]Pop Updated'!A213:P681,12,0)</f>
        <v>846048.28799999994</v>
      </c>
      <c r="X214" s="8">
        <f>VLOOKUP(A214,'[1]Pop Updated'!A213:P681,13,0)</f>
        <v>709239.25599999994</v>
      </c>
      <c r="Y214" s="8">
        <f>VLOOKUP(A214,'[1]Pop Updated'!A213:P681,14,0)</f>
        <v>423452.25099999993</v>
      </c>
      <c r="Z214" s="8">
        <f>VLOOKUP(A214,'[1]Pop Updated'!A213:P681,15,0)</f>
        <v>256021.48199999996</v>
      </c>
      <c r="AA214" s="8">
        <f>VLOOKUP(A214,'[1]Pop Updated'!A213:P681,16,0)</f>
        <v>115688.09699999999</v>
      </c>
    </row>
    <row r="215" spans="1:27" x14ac:dyDescent="0.25">
      <c r="A215" s="5" t="s">
        <v>254</v>
      </c>
      <c r="B215" s="6" t="s">
        <v>249</v>
      </c>
      <c r="C215" s="7">
        <v>2014</v>
      </c>
      <c r="D215" s="8">
        <v>0</v>
      </c>
      <c r="E215" s="8">
        <v>0</v>
      </c>
      <c r="F215" s="8">
        <v>0</v>
      </c>
      <c r="G215" s="8">
        <v>0</v>
      </c>
      <c r="H215" s="8">
        <v>0</v>
      </c>
      <c r="I215" s="8">
        <v>10</v>
      </c>
      <c r="J215" s="8">
        <v>10</v>
      </c>
      <c r="K215" s="8">
        <v>11</v>
      </c>
      <c r="L215" s="8">
        <v>77</v>
      </c>
      <c r="M215" s="8">
        <v>337</v>
      </c>
      <c r="N215" s="8">
        <f t="shared" si="3"/>
        <v>445</v>
      </c>
      <c r="O215" s="8">
        <f>VLOOKUP(A215,'[1]Pop Updated'!A214:P682,4,0)</f>
        <v>5381551</v>
      </c>
      <c r="P215" s="8">
        <f>VLOOKUP(A215,'[1]Pop Updated'!A214:P682,5,0)</f>
        <v>2675894</v>
      </c>
      <c r="Q215" s="8">
        <f>VLOOKUP(A215,'[1]Pop Updated'!A214:P682,6,0)</f>
        <v>2705657</v>
      </c>
      <c r="R215" s="8">
        <f>VLOOKUP(A215,'[1]Pop Updated'!A214:P682,7,0)</f>
        <v>351684.38299999997</v>
      </c>
      <c r="S215" s="8">
        <f>VLOOKUP(A215,'[1]Pop Updated'!A214:P682,8,0)</f>
        <v>716041.54200000002</v>
      </c>
      <c r="T215" s="8">
        <f>VLOOKUP(A215,'[1]Pop Updated'!A214:P682,9,0)</f>
        <v>724881.31199999992</v>
      </c>
      <c r="U215" s="8">
        <f>VLOOKUP(A215,'[1]Pop Updated'!A214:P682,10,0)</f>
        <v>740832.29499999993</v>
      </c>
      <c r="V215" s="8">
        <f>VLOOKUP(A215,'[1]Pop Updated'!A214:P682,11,0)</f>
        <v>676225.70799999998</v>
      </c>
      <c r="W215" s="8">
        <f>VLOOKUP(A215,'[1]Pop Updated'!A214:P682,12,0)</f>
        <v>782852.24499999988</v>
      </c>
      <c r="X215" s="8">
        <f>VLOOKUP(A215,'[1]Pop Updated'!A214:P682,13,0)</f>
        <v>670177.74699999997</v>
      </c>
      <c r="Y215" s="8">
        <f>VLOOKUP(A215,'[1]Pop Updated'!A214:P682,14,0)</f>
        <v>390400.53500000003</v>
      </c>
      <c r="Z215" s="8">
        <f>VLOOKUP(A215,'[1]Pop Updated'!A214:P682,15,0)</f>
        <v>224499.34300000005</v>
      </c>
      <c r="AA215" s="8">
        <f>VLOOKUP(A215,'[1]Pop Updated'!A214:P682,16,0)</f>
        <v>104745.98300000001</v>
      </c>
    </row>
    <row r="216" spans="1:27" x14ac:dyDescent="0.25">
      <c r="A216" s="5" t="s">
        <v>255</v>
      </c>
      <c r="B216" s="6" t="s">
        <v>249</v>
      </c>
      <c r="C216" s="7">
        <v>2015</v>
      </c>
      <c r="D216" s="8">
        <v>0</v>
      </c>
      <c r="E216" s="8">
        <v>0</v>
      </c>
      <c r="F216" s="8">
        <v>0</v>
      </c>
      <c r="G216" s="8">
        <v>0</v>
      </c>
      <c r="H216" s="8">
        <v>0</v>
      </c>
      <c r="I216" s="8">
        <v>0</v>
      </c>
      <c r="J216" s="8">
        <v>0</v>
      </c>
      <c r="K216" s="8">
        <v>31</v>
      </c>
      <c r="L216" s="8">
        <v>116</v>
      </c>
      <c r="M216" s="8">
        <v>415</v>
      </c>
      <c r="N216" s="8">
        <f t="shared" si="3"/>
        <v>562</v>
      </c>
      <c r="O216" s="8">
        <f>VLOOKUP(A216,'[1]Pop Updated'!A215:P683,4,0)</f>
        <v>5453931</v>
      </c>
      <c r="P216" s="8">
        <f>VLOOKUP(A216,'[1]Pop Updated'!A215:P683,5,0)</f>
        <v>2707675</v>
      </c>
      <c r="Q216" s="8">
        <f>VLOOKUP(A216,'[1]Pop Updated'!A215:P683,6,0)</f>
        <v>2746256</v>
      </c>
      <c r="R216" s="8">
        <f>VLOOKUP(A216,'[1]Pop Updated'!A215:P683,7,0)</f>
        <v>351162.272</v>
      </c>
      <c r="S216" s="8">
        <f>VLOOKUP(A216,'[1]Pop Updated'!A215:P683,8,0)</f>
        <v>720982.77500000002</v>
      </c>
      <c r="T216" s="8">
        <f>VLOOKUP(A216,'[1]Pop Updated'!A215:P683,9,0)</f>
        <v>721008.71299999999</v>
      </c>
      <c r="U216" s="8">
        <f>VLOOKUP(A216,'[1]Pop Updated'!A215:P683,10,0)</f>
        <v>747053.9850000001</v>
      </c>
      <c r="V216" s="8">
        <f>VLOOKUP(A216,'[1]Pop Updated'!A215:P683,11,0)</f>
        <v>678468.00100000005</v>
      </c>
      <c r="W216" s="8">
        <f>VLOOKUP(A216,'[1]Pop Updated'!A215:P683,12,0)</f>
        <v>778905.10699999984</v>
      </c>
      <c r="X216" s="8">
        <f>VLOOKUP(A216,'[1]Pop Updated'!A215:P683,13,0)</f>
        <v>699630.71299999999</v>
      </c>
      <c r="Y216" s="8">
        <f>VLOOKUP(A216,'[1]Pop Updated'!A215:P683,14,0)</f>
        <v>414257.79600000009</v>
      </c>
      <c r="Z216" s="8">
        <f>VLOOKUP(A216,'[1]Pop Updated'!A215:P683,15,0)</f>
        <v>231028.60100000002</v>
      </c>
      <c r="AA216" s="8">
        <f>VLOOKUP(A216,'[1]Pop Updated'!A215:P683,16,0)</f>
        <v>109606.976</v>
      </c>
    </row>
    <row r="217" spans="1:27" x14ac:dyDescent="0.25">
      <c r="A217" s="5" t="s">
        <v>256</v>
      </c>
      <c r="B217" s="6" t="s">
        <v>249</v>
      </c>
      <c r="C217" s="7">
        <v>2016</v>
      </c>
      <c r="D217" s="8">
        <v>0</v>
      </c>
      <c r="E217" s="8">
        <v>0</v>
      </c>
      <c r="F217" s="8">
        <v>0</v>
      </c>
      <c r="G217" s="8">
        <v>0</v>
      </c>
      <c r="H217" s="8">
        <v>0</v>
      </c>
      <c r="I217" s="8">
        <v>0</v>
      </c>
      <c r="J217" s="8">
        <v>0</v>
      </c>
      <c r="K217" s="8">
        <v>13</v>
      </c>
      <c r="L217" s="8">
        <v>56</v>
      </c>
      <c r="M217" s="8">
        <v>275</v>
      </c>
      <c r="N217" s="8">
        <f t="shared" si="3"/>
        <v>344</v>
      </c>
      <c r="O217" s="8">
        <f>VLOOKUP(A217,'[1]Pop Updated'!A216:P684,4,0)</f>
        <v>5449528</v>
      </c>
      <c r="P217" s="8">
        <f>VLOOKUP(A217,'[1]Pop Updated'!A216:P684,5,0)</f>
        <v>2709060</v>
      </c>
      <c r="Q217" s="8">
        <f>VLOOKUP(A217,'[1]Pop Updated'!A216:P684,6,0)</f>
        <v>2740468</v>
      </c>
      <c r="R217" s="8">
        <f>VLOOKUP(A217,'[1]Pop Updated'!A216:P684,7,0)</f>
        <v>349408.21800000005</v>
      </c>
      <c r="S217" s="8">
        <f>VLOOKUP(A217,'[1]Pop Updated'!A216:P684,8,0)</f>
        <v>721585.48</v>
      </c>
      <c r="T217" s="8">
        <f>VLOOKUP(A217,'[1]Pop Updated'!A216:P684,9,0)</f>
        <v>714904.04999999993</v>
      </c>
      <c r="U217" s="8">
        <f>VLOOKUP(A217,'[1]Pop Updated'!A216:P684,10,0)</f>
        <v>745732.64899999998</v>
      </c>
      <c r="V217" s="8">
        <f>VLOOKUP(A217,'[1]Pop Updated'!A216:P684,11,0)</f>
        <v>673195.29</v>
      </c>
      <c r="W217" s="8">
        <f>VLOOKUP(A217,'[1]Pop Updated'!A216:P684,12,0)</f>
        <v>758629.84100000001</v>
      </c>
      <c r="X217" s="8">
        <f>VLOOKUP(A217,'[1]Pop Updated'!A216:P684,13,0)</f>
        <v>709636.79100000008</v>
      </c>
      <c r="Y217" s="8">
        <f>VLOOKUP(A217,'[1]Pop Updated'!A216:P684,14,0)</f>
        <v>431223.73000000004</v>
      </c>
      <c r="Z217" s="8">
        <f>VLOOKUP(A217,'[1]Pop Updated'!A216:P684,15,0)</f>
        <v>231958.28800000003</v>
      </c>
      <c r="AA217" s="8">
        <f>VLOOKUP(A217,'[1]Pop Updated'!A216:P684,16,0)</f>
        <v>112451.284</v>
      </c>
    </row>
    <row r="218" spans="1:27" x14ac:dyDescent="0.25">
      <c r="A218" s="5" t="s">
        <v>257</v>
      </c>
      <c r="B218" s="6" t="s">
        <v>249</v>
      </c>
      <c r="C218" s="7">
        <v>2017</v>
      </c>
      <c r="D218" s="8">
        <v>0</v>
      </c>
      <c r="E218" s="8">
        <v>0</v>
      </c>
      <c r="F218" s="8">
        <v>0</v>
      </c>
      <c r="G218" s="8">
        <v>0</v>
      </c>
      <c r="H218" s="8">
        <v>0</v>
      </c>
      <c r="I218" s="8">
        <v>0</v>
      </c>
      <c r="J218" s="8">
        <v>0</v>
      </c>
      <c r="K218" s="8">
        <v>27</v>
      </c>
      <c r="L218" s="8">
        <v>88</v>
      </c>
      <c r="M218" s="8">
        <v>377</v>
      </c>
      <c r="N218" s="8">
        <f t="shared" si="3"/>
        <v>492</v>
      </c>
      <c r="O218" s="8">
        <f>VLOOKUP(A218,'[1]Pop Updated'!A217:P685,4,0)</f>
        <v>5314189</v>
      </c>
      <c r="P218" s="8">
        <f>VLOOKUP(A218,'[1]Pop Updated'!A217:P685,5,0)</f>
        <v>2641915</v>
      </c>
      <c r="Q218" s="8">
        <f>VLOOKUP(A218,'[1]Pop Updated'!A217:P685,6,0)</f>
        <v>2672274</v>
      </c>
      <c r="R218" s="8">
        <f>VLOOKUP(A218,'[1]Pop Updated'!A217:P685,7,0)</f>
        <v>339385</v>
      </c>
      <c r="S218" s="8">
        <f>VLOOKUP(A218,'[1]Pop Updated'!A217:P685,8,0)</f>
        <v>702142</v>
      </c>
      <c r="T218" s="8">
        <f>VLOOKUP(A218,'[1]Pop Updated'!A217:P685,9,0)</f>
        <v>687775</v>
      </c>
      <c r="U218" s="8">
        <f>VLOOKUP(A218,'[1]Pop Updated'!A217:P685,10,0)</f>
        <v>727777</v>
      </c>
      <c r="V218" s="8">
        <f>VLOOKUP(A218,'[1]Pop Updated'!A217:P685,11,0)</f>
        <v>659606</v>
      </c>
      <c r="W218" s="8">
        <f>VLOOKUP(A218,'[1]Pop Updated'!A217:P685,12,0)</f>
        <v>722635</v>
      </c>
      <c r="X218" s="8">
        <f>VLOOKUP(A218,'[1]Pop Updated'!A217:P685,13,0)</f>
        <v>700935</v>
      </c>
      <c r="Y218" s="8">
        <f>VLOOKUP(A218,'[1]Pop Updated'!A217:P685,14,0)</f>
        <v>437517</v>
      </c>
      <c r="Z218" s="8">
        <f>VLOOKUP(A218,'[1]Pop Updated'!A217:P685,15,0)</f>
        <v>227864</v>
      </c>
      <c r="AA218" s="8">
        <f>VLOOKUP(A218,'[1]Pop Updated'!A217:P685,16,0)</f>
        <v>108553</v>
      </c>
    </row>
    <row r="219" spans="1:27" x14ac:dyDescent="0.25">
      <c r="A219" s="5" t="s">
        <v>258</v>
      </c>
      <c r="B219" s="6" t="s">
        <v>259</v>
      </c>
      <c r="C219" s="7">
        <v>2009</v>
      </c>
      <c r="D219" s="8">
        <v>0</v>
      </c>
      <c r="E219" s="8">
        <v>0</v>
      </c>
      <c r="F219" s="8">
        <v>0</v>
      </c>
      <c r="G219" s="8">
        <v>0</v>
      </c>
      <c r="H219" s="8">
        <v>0</v>
      </c>
      <c r="I219" s="8">
        <v>0</v>
      </c>
      <c r="J219" s="8">
        <v>0</v>
      </c>
      <c r="K219" s="8">
        <v>26</v>
      </c>
      <c r="L219" s="8">
        <v>159</v>
      </c>
      <c r="M219" s="8">
        <v>219</v>
      </c>
      <c r="N219" s="8">
        <f t="shared" si="3"/>
        <v>404</v>
      </c>
      <c r="O219" s="8">
        <f>VLOOKUP(A219,'[1]Pop Updated'!A218:P686,4,0)</f>
        <v>2987771</v>
      </c>
      <c r="P219" s="8">
        <f>VLOOKUP(A219,'[1]Pop Updated'!A218:P686,5,0)</f>
        <v>1448843</v>
      </c>
      <c r="Q219" s="8">
        <f>VLOOKUP(A219,'[1]Pop Updated'!A218:P686,6,0)</f>
        <v>1538928</v>
      </c>
      <c r="R219" s="8">
        <f>VLOOKUP(A219,'[1]Pop Updated'!A218:P686,7,0)</f>
        <v>219349.74400000004</v>
      </c>
      <c r="S219" s="8">
        <f>VLOOKUP(A219,'[1]Pop Updated'!A218:P686,8,0)</f>
        <v>425342.53299999994</v>
      </c>
      <c r="T219" s="8">
        <f>VLOOKUP(A219,'[1]Pop Updated'!A218:P686,9,0)</f>
        <v>455545.85800000001</v>
      </c>
      <c r="U219" s="8">
        <f>VLOOKUP(A219,'[1]Pop Updated'!A218:P686,10,0)</f>
        <v>389162.83099999995</v>
      </c>
      <c r="V219" s="8">
        <f>VLOOKUP(A219,'[1]Pop Updated'!A218:P686,11,0)</f>
        <v>392664.90900000004</v>
      </c>
      <c r="W219" s="8">
        <f>VLOOKUP(A219,'[1]Pop Updated'!A218:P686,12,0)</f>
        <v>413097.86300000013</v>
      </c>
      <c r="X219" s="8">
        <f>VLOOKUP(A219,'[1]Pop Updated'!A218:P686,13,0)</f>
        <v>318894.96600000001</v>
      </c>
      <c r="Y219" s="8">
        <f>VLOOKUP(A219,'[1]Pop Updated'!A218:P686,14,0)</f>
        <v>199681.30099999998</v>
      </c>
      <c r="Z219" s="8">
        <f>VLOOKUP(A219,'[1]Pop Updated'!A218:P686,15,0)</f>
        <v>127688.69000000002</v>
      </c>
      <c r="AA219" s="8">
        <f>VLOOKUP(A219,'[1]Pop Updated'!A218:P686,16,0)</f>
        <v>47582.691999999988</v>
      </c>
    </row>
    <row r="220" spans="1:27" x14ac:dyDescent="0.25">
      <c r="A220" s="5" t="s">
        <v>260</v>
      </c>
      <c r="B220" s="6" t="s">
        <v>259</v>
      </c>
      <c r="C220" s="7">
        <v>2010</v>
      </c>
      <c r="D220" s="8">
        <v>0</v>
      </c>
      <c r="E220" s="8">
        <v>0</v>
      </c>
      <c r="F220" s="8">
        <v>0</v>
      </c>
      <c r="G220" s="8">
        <v>0</v>
      </c>
      <c r="H220" s="8">
        <v>0</v>
      </c>
      <c r="I220" s="8">
        <v>0</v>
      </c>
      <c r="J220" s="8">
        <v>10</v>
      </c>
      <c r="K220" s="8">
        <v>31</v>
      </c>
      <c r="L220" s="8">
        <v>123</v>
      </c>
      <c r="M220" s="8">
        <v>217</v>
      </c>
      <c r="N220" s="8">
        <f t="shared" si="3"/>
        <v>381</v>
      </c>
      <c r="O220" s="8">
        <f>VLOOKUP(A220,'[1]Pop Updated'!A219:P687,4,0)</f>
        <v>2830107</v>
      </c>
      <c r="P220" s="8">
        <f>VLOOKUP(A220,'[1]Pop Updated'!A219:P687,5,0)</f>
        <v>1374255</v>
      </c>
      <c r="Q220" s="8">
        <f>VLOOKUP(A220,'[1]Pop Updated'!A219:P687,6,0)</f>
        <v>1455852</v>
      </c>
      <c r="R220" s="8">
        <f>VLOOKUP(A220,'[1]Pop Updated'!A219:P687,7,0)</f>
        <v>200468.739</v>
      </c>
      <c r="S220" s="8">
        <f>VLOOKUP(A220,'[1]Pop Updated'!A219:P687,8,0)</f>
        <v>399212.23200000002</v>
      </c>
      <c r="T220" s="8">
        <f>VLOOKUP(A220,'[1]Pop Updated'!A219:P687,9,0)</f>
        <v>425775.75299999991</v>
      </c>
      <c r="U220" s="8">
        <f>VLOOKUP(A220,'[1]Pop Updated'!A219:P687,10,0)</f>
        <v>365293.19</v>
      </c>
      <c r="V220" s="8">
        <f>VLOOKUP(A220,'[1]Pop Updated'!A219:P687,11,0)</f>
        <v>370778.00299999997</v>
      </c>
      <c r="W220" s="8">
        <f>VLOOKUP(A220,'[1]Pop Updated'!A219:P687,12,0)</f>
        <v>398368.76800000004</v>
      </c>
      <c r="X220" s="8">
        <f>VLOOKUP(A220,'[1]Pop Updated'!A219:P687,13,0)</f>
        <v>317045.12699999998</v>
      </c>
      <c r="Y220" s="8">
        <f>VLOOKUP(A220,'[1]Pop Updated'!A219:P687,14,0)</f>
        <v>196534.02499999999</v>
      </c>
      <c r="Z220" s="8">
        <f>VLOOKUP(A220,'[1]Pop Updated'!A219:P687,15,0)</f>
        <v>114209.88999999998</v>
      </c>
      <c r="AA220" s="8">
        <f>VLOOKUP(A220,'[1]Pop Updated'!A219:P687,16,0)</f>
        <v>41514.024000000005</v>
      </c>
    </row>
    <row r="221" spans="1:27" x14ac:dyDescent="0.25">
      <c r="A221" s="5" t="s">
        <v>261</v>
      </c>
      <c r="B221" s="6" t="s">
        <v>259</v>
      </c>
      <c r="C221" s="7">
        <v>2011</v>
      </c>
      <c r="D221" s="8">
        <v>0</v>
      </c>
      <c r="E221" s="8">
        <v>0</v>
      </c>
      <c r="F221" s="8">
        <v>0</v>
      </c>
      <c r="G221" s="8">
        <v>0</v>
      </c>
      <c r="H221" s="8">
        <v>0</v>
      </c>
      <c r="I221" s="8">
        <v>0</v>
      </c>
      <c r="J221" s="8">
        <v>0</v>
      </c>
      <c r="K221" s="8">
        <v>21</v>
      </c>
      <c r="L221" s="8">
        <v>201</v>
      </c>
      <c r="M221" s="8">
        <v>217</v>
      </c>
      <c r="N221" s="8">
        <f t="shared" si="3"/>
        <v>439</v>
      </c>
      <c r="O221" s="8">
        <f>VLOOKUP(A221,'[1]Pop Updated'!A220:P688,4,0)</f>
        <v>2986137</v>
      </c>
      <c r="P221" s="8">
        <f>VLOOKUP(A221,'[1]Pop Updated'!A220:P688,5,0)</f>
        <v>1452417</v>
      </c>
      <c r="Q221" s="8">
        <f>VLOOKUP(A221,'[1]Pop Updated'!A220:P688,6,0)</f>
        <v>1533720</v>
      </c>
      <c r="R221" s="8">
        <f>VLOOKUP(A221,'[1]Pop Updated'!A220:P688,7,0)</f>
        <v>209032.37600000005</v>
      </c>
      <c r="S221" s="8">
        <f>VLOOKUP(A221,'[1]Pop Updated'!A220:P688,8,0)</f>
        <v>417945.47700000001</v>
      </c>
      <c r="T221" s="8">
        <f>VLOOKUP(A221,'[1]Pop Updated'!A220:P688,9,0)</f>
        <v>439581.864</v>
      </c>
      <c r="U221" s="8">
        <f>VLOOKUP(A221,'[1]Pop Updated'!A220:P688,10,0)</f>
        <v>382884.10999999993</v>
      </c>
      <c r="V221" s="8">
        <f>VLOOKUP(A221,'[1]Pop Updated'!A220:P688,11,0)</f>
        <v>387000.36099999992</v>
      </c>
      <c r="W221" s="8">
        <f>VLOOKUP(A221,'[1]Pop Updated'!A220:P688,12,0)</f>
        <v>420773.35799999989</v>
      </c>
      <c r="X221" s="8">
        <f>VLOOKUP(A221,'[1]Pop Updated'!A220:P688,13,0)</f>
        <v>346064.88699999999</v>
      </c>
      <c r="Y221" s="8">
        <f>VLOOKUP(A221,'[1]Pop Updated'!A220:P688,14,0)</f>
        <v>214910.8550000001</v>
      </c>
      <c r="Z221" s="8">
        <f>VLOOKUP(A221,'[1]Pop Updated'!A220:P688,15,0)</f>
        <v>122847.64199999999</v>
      </c>
      <c r="AA221" s="8">
        <f>VLOOKUP(A221,'[1]Pop Updated'!A220:P688,16,0)</f>
        <v>44281.084999999999</v>
      </c>
    </row>
    <row r="222" spans="1:27" x14ac:dyDescent="0.25">
      <c r="A222" s="5" t="s">
        <v>262</v>
      </c>
      <c r="B222" s="6" t="s">
        <v>259</v>
      </c>
      <c r="C222" s="7">
        <v>2012</v>
      </c>
      <c r="D222" s="8">
        <v>0</v>
      </c>
      <c r="E222" s="8">
        <v>0</v>
      </c>
      <c r="F222" s="8">
        <v>0</v>
      </c>
      <c r="G222" s="8">
        <v>0</v>
      </c>
      <c r="H222" s="8">
        <v>0</v>
      </c>
      <c r="I222" s="8">
        <v>0</v>
      </c>
      <c r="J222" s="8">
        <v>0</v>
      </c>
      <c r="K222" s="8">
        <v>46</v>
      </c>
      <c r="L222" s="8">
        <v>102</v>
      </c>
      <c r="M222" s="8">
        <v>237</v>
      </c>
      <c r="N222" s="8">
        <f t="shared" si="3"/>
        <v>385</v>
      </c>
      <c r="O222" s="8">
        <f>VLOOKUP(A222,'[1]Pop Updated'!A221:P689,4,0)</f>
        <v>2995152</v>
      </c>
      <c r="P222" s="8">
        <f>VLOOKUP(A222,'[1]Pop Updated'!A221:P689,5,0)</f>
        <v>1455700</v>
      </c>
      <c r="Q222" s="8">
        <f>VLOOKUP(A222,'[1]Pop Updated'!A221:P689,6,0)</f>
        <v>1539452</v>
      </c>
      <c r="R222" s="8">
        <f>VLOOKUP(A222,'[1]Pop Updated'!A221:P689,7,0)</f>
        <v>209073.97200000007</v>
      </c>
      <c r="S222" s="8">
        <f>VLOOKUP(A222,'[1]Pop Updated'!A221:P689,8,0)</f>
        <v>418486.05199999997</v>
      </c>
      <c r="T222" s="8">
        <f>VLOOKUP(A222,'[1]Pop Updated'!A221:P689,9,0)</f>
        <v>440157.78499999997</v>
      </c>
      <c r="U222" s="8">
        <f>VLOOKUP(A222,'[1]Pop Updated'!A221:P689,10,0)</f>
        <v>385335.049</v>
      </c>
      <c r="V222" s="8">
        <f>VLOOKUP(A222,'[1]Pop Updated'!A221:P689,11,0)</f>
        <v>379232.79499999993</v>
      </c>
      <c r="W222" s="8">
        <f>VLOOKUP(A222,'[1]Pop Updated'!A221:P689,12,0)</f>
        <v>418050.90100000001</v>
      </c>
      <c r="X222" s="8">
        <f>VLOOKUP(A222,'[1]Pop Updated'!A221:P689,13,0)</f>
        <v>354997.50200000004</v>
      </c>
      <c r="Y222" s="8">
        <f>VLOOKUP(A222,'[1]Pop Updated'!A221:P689,14,0)</f>
        <v>221139.69699999999</v>
      </c>
      <c r="Z222" s="8">
        <f>VLOOKUP(A222,'[1]Pop Updated'!A221:P689,15,0)</f>
        <v>123269.31499999996</v>
      </c>
      <c r="AA222" s="8">
        <f>VLOOKUP(A222,'[1]Pop Updated'!A221:P689,16,0)</f>
        <v>45571.675000000017</v>
      </c>
    </row>
    <row r="223" spans="1:27" x14ac:dyDescent="0.25">
      <c r="A223" s="5" t="s">
        <v>263</v>
      </c>
      <c r="B223" s="6" t="s">
        <v>259</v>
      </c>
      <c r="C223" s="7">
        <v>2013</v>
      </c>
      <c r="D223" s="8">
        <v>0</v>
      </c>
      <c r="E223" s="8">
        <v>0</v>
      </c>
      <c r="F223" s="8">
        <v>0</v>
      </c>
      <c r="G223" s="8">
        <v>0</v>
      </c>
      <c r="H223" s="8">
        <v>0</v>
      </c>
      <c r="I223" s="8">
        <v>0</v>
      </c>
      <c r="J223" s="8">
        <v>38</v>
      </c>
      <c r="K223" s="8">
        <v>78</v>
      </c>
      <c r="L223" s="8">
        <v>200</v>
      </c>
      <c r="M223" s="8">
        <v>282</v>
      </c>
      <c r="N223" s="8">
        <f t="shared" si="3"/>
        <v>598</v>
      </c>
      <c r="O223" s="8">
        <f>VLOOKUP(A223,'[1]Pop Updated'!A222:P690,4,0)</f>
        <v>3052906</v>
      </c>
      <c r="P223" s="8">
        <f>VLOOKUP(A223,'[1]Pop Updated'!A222:P690,5,0)</f>
        <v>1484737</v>
      </c>
      <c r="Q223" s="8">
        <f>VLOOKUP(A223,'[1]Pop Updated'!A222:P690,6,0)</f>
        <v>1568169</v>
      </c>
      <c r="R223" s="8">
        <f>VLOOKUP(A223,'[1]Pop Updated'!A222:P690,7,0)</f>
        <v>210790.39999999997</v>
      </c>
      <c r="S223" s="8">
        <f>VLOOKUP(A223,'[1]Pop Updated'!A222:P690,8,0)</f>
        <v>426022.76199999993</v>
      </c>
      <c r="T223" s="8">
        <f>VLOOKUP(A223,'[1]Pop Updated'!A222:P690,9,0)</f>
        <v>444607.38900000008</v>
      </c>
      <c r="U223" s="8">
        <f>VLOOKUP(A223,'[1]Pop Updated'!A222:P690,10,0)</f>
        <v>395529.87400000001</v>
      </c>
      <c r="V223" s="8">
        <f>VLOOKUP(A223,'[1]Pop Updated'!A222:P690,11,0)</f>
        <v>382023.15499999997</v>
      </c>
      <c r="W223" s="8">
        <f>VLOOKUP(A223,'[1]Pop Updated'!A222:P690,12,0)</f>
        <v>417874.68299999996</v>
      </c>
      <c r="X223" s="8">
        <f>VLOOKUP(A223,'[1]Pop Updated'!A222:P690,13,0)</f>
        <v>367097.98400000011</v>
      </c>
      <c r="Y223" s="8">
        <f>VLOOKUP(A223,'[1]Pop Updated'!A222:P690,14,0)</f>
        <v>232284.32400000002</v>
      </c>
      <c r="Z223" s="8">
        <f>VLOOKUP(A223,'[1]Pop Updated'!A222:P690,15,0)</f>
        <v>127789.63499999997</v>
      </c>
      <c r="AA223" s="8">
        <f>VLOOKUP(A223,'[1]Pop Updated'!A222:P690,16,0)</f>
        <v>48332.784</v>
      </c>
    </row>
    <row r="224" spans="1:27" x14ac:dyDescent="0.25">
      <c r="A224" s="5" t="s">
        <v>264</v>
      </c>
      <c r="B224" s="6" t="s">
        <v>259</v>
      </c>
      <c r="C224" s="7">
        <v>2014</v>
      </c>
      <c r="D224" s="8">
        <v>0</v>
      </c>
      <c r="E224" s="8">
        <v>0</v>
      </c>
      <c r="F224" s="8">
        <v>0</v>
      </c>
      <c r="G224" s="8">
        <v>0</v>
      </c>
      <c r="H224" s="8">
        <v>0</v>
      </c>
      <c r="I224" s="8">
        <v>12</v>
      </c>
      <c r="J224" s="8">
        <v>75</v>
      </c>
      <c r="K224" s="8">
        <v>92</v>
      </c>
      <c r="L224" s="8">
        <v>197</v>
      </c>
      <c r="M224" s="8">
        <v>236</v>
      </c>
      <c r="N224" s="8">
        <f t="shared" si="3"/>
        <v>612</v>
      </c>
      <c r="O224" s="8">
        <f>VLOOKUP(A224,'[1]Pop Updated'!A223:P691,4,0)</f>
        <v>3028046</v>
      </c>
      <c r="P224" s="8">
        <f>VLOOKUP(A224,'[1]Pop Updated'!A223:P691,5,0)</f>
        <v>1474470</v>
      </c>
      <c r="Q224" s="8">
        <f>VLOOKUP(A224,'[1]Pop Updated'!A223:P691,6,0)</f>
        <v>1553576</v>
      </c>
      <c r="R224" s="8">
        <f>VLOOKUP(A224,'[1]Pop Updated'!A223:P691,7,0)</f>
        <v>200907.73800000001</v>
      </c>
      <c r="S224" s="8">
        <f>VLOOKUP(A224,'[1]Pop Updated'!A223:P691,8,0)</f>
        <v>418776.56999999995</v>
      </c>
      <c r="T224" s="8">
        <f>VLOOKUP(A224,'[1]Pop Updated'!A223:P691,9,0)</f>
        <v>428191.39799999999</v>
      </c>
      <c r="U224" s="8">
        <f>VLOOKUP(A224,'[1]Pop Updated'!A223:P691,10,0)</f>
        <v>389924.33899999992</v>
      </c>
      <c r="V224" s="8">
        <f>VLOOKUP(A224,'[1]Pop Updated'!A223:P691,11,0)</f>
        <v>377958.24100000004</v>
      </c>
      <c r="W224" s="8">
        <f>VLOOKUP(A224,'[1]Pop Updated'!A223:P691,12,0)</f>
        <v>413092.03200000001</v>
      </c>
      <c r="X224" s="8">
        <f>VLOOKUP(A224,'[1]Pop Updated'!A223:P691,13,0)</f>
        <v>375578.74700000009</v>
      </c>
      <c r="Y224" s="8">
        <f>VLOOKUP(A224,'[1]Pop Updated'!A223:P691,14,0)</f>
        <v>241427.43199999997</v>
      </c>
      <c r="Z224" s="8">
        <f>VLOOKUP(A224,'[1]Pop Updated'!A223:P691,15,0)</f>
        <v>132553.93400000001</v>
      </c>
      <c r="AA224" s="8">
        <f>VLOOKUP(A224,'[1]Pop Updated'!A223:P691,16,0)</f>
        <v>49481.268000000018</v>
      </c>
    </row>
    <row r="225" spans="1:27" x14ac:dyDescent="0.25">
      <c r="A225" s="5" t="s">
        <v>265</v>
      </c>
      <c r="B225" s="6" t="s">
        <v>259</v>
      </c>
      <c r="C225" s="7">
        <v>2015</v>
      </c>
      <c r="D225" s="8">
        <v>0</v>
      </c>
      <c r="E225" s="8">
        <v>0</v>
      </c>
      <c r="F225" s="8">
        <v>0</v>
      </c>
      <c r="G225" s="8">
        <v>0</v>
      </c>
      <c r="H225" s="8">
        <v>0</v>
      </c>
      <c r="I225" s="8">
        <v>0</v>
      </c>
      <c r="J225" s="8">
        <v>33</v>
      </c>
      <c r="K225" s="8">
        <v>128</v>
      </c>
      <c r="L225" s="8">
        <v>210</v>
      </c>
      <c r="M225" s="8">
        <v>290</v>
      </c>
      <c r="N225" s="8">
        <f t="shared" si="3"/>
        <v>661</v>
      </c>
      <c r="O225" s="8">
        <f>VLOOKUP(A225,'[1]Pop Updated'!A224:P692,4,0)</f>
        <v>2933682</v>
      </c>
      <c r="P225" s="8">
        <f>VLOOKUP(A225,'[1]Pop Updated'!A224:P692,5,0)</f>
        <v>1431927</v>
      </c>
      <c r="Q225" s="8">
        <f>VLOOKUP(A225,'[1]Pop Updated'!A224:P692,6,0)</f>
        <v>1501755</v>
      </c>
      <c r="R225" s="8">
        <f>VLOOKUP(A225,'[1]Pop Updated'!A224:P692,7,0)</f>
        <v>193171.98900000003</v>
      </c>
      <c r="S225" s="8">
        <f>VLOOKUP(A225,'[1]Pop Updated'!A224:P692,8,0)</f>
        <v>406368.29300000001</v>
      </c>
      <c r="T225" s="8">
        <f>VLOOKUP(A225,'[1]Pop Updated'!A224:P692,9,0)</f>
        <v>423658.79299999995</v>
      </c>
      <c r="U225" s="8">
        <f>VLOOKUP(A225,'[1]Pop Updated'!A224:P692,10,0)</f>
        <v>381518.62899999996</v>
      </c>
      <c r="V225" s="8">
        <f>VLOOKUP(A225,'[1]Pop Updated'!A224:P692,11,0)</f>
        <v>366536.22999999992</v>
      </c>
      <c r="W225" s="8">
        <f>VLOOKUP(A225,'[1]Pop Updated'!A224:P692,12,0)</f>
        <v>391082.69199999992</v>
      </c>
      <c r="X225" s="8">
        <f>VLOOKUP(A225,'[1]Pop Updated'!A224:P692,13,0)</f>
        <v>363154.08500000002</v>
      </c>
      <c r="Y225" s="8">
        <f>VLOOKUP(A225,'[1]Pop Updated'!A224:P692,14,0)</f>
        <v>238063.43100000004</v>
      </c>
      <c r="Z225" s="8">
        <f>VLOOKUP(A225,'[1]Pop Updated'!A224:P692,15,0)</f>
        <v>124108.67700000003</v>
      </c>
      <c r="AA225" s="8">
        <f>VLOOKUP(A225,'[1]Pop Updated'!A224:P692,16,0)</f>
        <v>46470.573999999993</v>
      </c>
    </row>
    <row r="226" spans="1:27" x14ac:dyDescent="0.25">
      <c r="A226" s="5" t="s">
        <v>266</v>
      </c>
      <c r="B226" s="6" t="s">
        <v>259</v>
      </c>
      <c r="C226" s="7">
        <v>2016</v>
      </c>
      <c r="D226" s="8">
        <v>0</v>
      </c>
      <c r="E226" s="8">
        <v>0</v>
      </c>
      <c r="F226" s="8">
        <v>0</v>
      </c>
      <c r="G226" s="8">
        <v>0</v>
      </c>
      <c r="H226" s="8">
        <v>0</v>
      </c>
      <c r="I226" s="8">
        <v>0</v>
      </c>
      <c r="J226" s="8">
        <v>45</v>
      </c>
      <c r="K226" s="8">
        <v>142</v>
      </c>
      <c r="L226" s="8">
        <v>206</v>
      </c>
      <c r="M226" s="8">
        <v>263</v>
      </c>
      <c r="N226" s="8">
        <f t="shared" si="3"/>
        <v>656</v>
      </c>
      <c r="O226" s="8">
        <f>VLOOKUP(A226,'[1]Pop Updated'!A225:P693,4,0)</f>
        <v>3041972</v>
      </c>
      <c r="P226" s="8">
        <f>VLOOKUP(A226,'[1]Pop Updated'!A225:P693,5,0)</f>
        <v>1483381</v>
      </c>
      <c r="Q226" s="8">
        <f>VLOOKUP(A226,'[1]Pop Updated'!A225:P693,6,0)</f>
        <v>1558591</v>
      </c>
      <c r="R226" s="8">
        <f>VLOOKUP(A226,'[1]Pop Updated'!A225:P693,7,0)</f>
        <v>194407.177</v>
      </c>
      <c r="S226" s="8">
        <f>VLOOKUP(A226,'[1]Pop Updated'!A225:P693,8,0)</f>
        <v>418485.33799999993</v>
      </c>
      <c r="T226" s="8">
        <f>VLOOKUP(A226,'[1]Pop Updated'!A225:P693,9,0)</f>
        <v>435389.42200000008</v>
      </c>
      <c r="U226" s="8">
        <f>VLOOKUP(A226,'[1]Pop Updated'!A225:P693,10,0)</f>
        <v>393907.49700000009</v>
      </c>
      <c r="V226" s="8">
        <f>VLOOKUP(A226,'[1]Pop Updated'!A225:P693,11,0)</f>
        <v>377374.99</v>
      </c>
      <c r="W226" s="8">
        <f>VLOOKUP(A226,'[1]Pop Updated'!A225:P693,12,0)</f>
        <v>400183.25999999983</v>
      </c>
      <c r="X226" s="8">
        <f>VLOOKUP(A226,'[1]Pop Updated'!A225:P693,13,0)</f>
        <v>383252.85999999993</v>
      </c>
      <c r="Y226" s="8">
        <f>VLOOKUP(A226,'[1]Pop Updated'!A225:P693,14,0)</f>
        <v>256740.465</v>
      </c>
      <c r="Z226" s="8">
        <f>VLOOKUP(A226,'[1]Pop Updated'!A225:P693,15,0)</f>
        <v>131125.56999999998</v>
      </c>
      <c r="AA226" s="8">
        <f>VLOOKUP(A226,'[1]Pop Updated'!A225:P693,16,0)</f>
        <v>51020.495000000003</v>
      </c>
    </row>
    <row r="227" spans="1:27" x14ac:dyDescent="0.25">
      <c r="A227" s="5" t="s">
        <v>267</v>
      </c>
      <c r="B227" s="6" t="s">
        <v>259</v>
      </c>
      <c r="C227" s="7">
        <v>2017</v>
      </c>
      <c r="D227" s="8">
        <v>0</v>
      </c>
      <c r="E227" s="8">
        <v>0</v>
      </c>
      <c r="F227" s="8">
        <v>0</v>
      </c>
      <c r="G227" s="8">
        <v>0</v>
      </c>
      <c r="H227" s="8">
        <v>0</v>
      </c>
      <c r="I227" s="8">
        <v>0</v>
      </c>
      <c r="J227" s="8">
        <v>54</v>
      </c>
      <c r="K227" s="8">
        <v>136</v>
      </c>
      <c r="L227" s="8">
        <v>212</v>
      </c>
      <c r="M227" s="8">
        <v>219</v>
      </c>
      <c r="N227" s="8">
        <f t="shared" si="3"/>
        <v>621</v>
      </c>
      <c r="O227" s="8">
        <f>VLOOKUP(A227,'[1]Pop Updated'!A226:P694,4,0)</f>
        <v>2679353</v>
      </c>
      <c r="P227" s="8">
        <f>VLOOKUP(A227,'[1]Pop Updated'!A226:P694,5,0)</f>
        <v>1301328</v>
      </c>
      <c r="Q227" s="8">
        <f>VLOOKUP(A227,'[1]Pop Updated'!A226:P694,6,0)</f>
        <v>1378025</v>
      </c>
      <c r="R227" s="8">
        <f>VLOOKUP(A227,'[1]Pop Updated'!A226:P694,7,0)</f>
        <v>167025</v>
      </c>
      <c r="S227" s="8">
        <f>VLOOKUP(A227,'[1]Pop Updated'!A226:P694,8,0)</f>
        <v>362158</v>
      </c>
      <c r="T227" s="8">
        <f>VLOOKUP(A227,'[1]Pop Updated'!A226:P694,9,0)</f>
        <v>375183</v>
      </c>
      <c r="U227" s="8">
        <f>VLOOKUP(A227,'[1]Pop Updated'!A226:P694,10,0)</f>
        <v>343218</v>
      </c>
      <c r="V227" s="8">
        <f>VLOOKUP(A227,'[1]Pop Updated'!A226:P694,11,0)</f>
        <v>330638</v>
      </c>
      <c r="W227" s="8">
        <f>VLOOKUP(A227,'[1]Pop Updated'!A226:P694,12,0)</f>
        <v>349128</v>
      </c>
      <c r="X227" s="8">
        <f>VLOOKUP(A227,'[1]Pop Updated'!A226:P694,13,0)</f>
        <v>346668</v>
      </c>
      <c r="Y227" s="8">
        <f>VLOOKUP(A227,'[1]Pop Updated'!A226:P694,14,0)</f>
        <v>238831</v>
      </c>
      <c r="Z227" s="8">
        <f>VLOOKUP(A227,'[1]Pop Updated'!A226:P694,15,0)</f>
        <v>121400</v>
      </c>
      <c r="AA227" s="8">
        <f>VLOOKUP(A227,'[1]Pop Updated'!A226:P694,16,0)</f>
        <v>45104</v>
      </c>
    </row>
    <row r="228" spans="1:27" x14ac:dyDescent="0.25">
      <c r="A228" s="5" t="s">
        <v>268</v>
      </c>
      <c r="B228" s="6" t="s">
        <v>269</v>
      </c>
      <c r="C228" s="7">
        <v>2009</v>
      </c>
      <c r="D228" s="8">
        <v>0</v>
      </c>
      <c r="E228" s="8">
        <v>0</v>
      </c>
      <c r="F228" s="8">
        <v>0</v>
      </c>
      <c r="G228" s="8">
        <v>0</v>
      </c>
      <c r="H228" s="8">
        <v>0</v>
      </c>
      <c r="I228" s="8">
        <v>10</v>
      </c>
      <c r="J228" s="8">
        <v>60</v>
      </c>
      <c r="K228" s="8">
        <v>142</v>
      </c>
      <c r="L228" s="8">
        <v>346</v>
      </c>
      <c r="M228" s="8">
        <v>620</v>
      </c>
      <c r="N228" s="8">
        <f t="shared" si="3"/>
        <v>1178</v>
      </c>
      <c r="O228" s="8">
        <f>VLOOKUP(A228,'[1]Pop Updated'!A227:P695,4,0)</f>
        <v>5784755</v>
      </c>
      <c r="P228" s="8">
        <f>VLOOKUP(A228,'[1]Pop Updated'!A227:P695,5,0)</f>
        <v>2819926</v>
      </c>
      <c r="Q228" s="8">
        <f>VLOOKUP(A228,'[1]Pop Updated'!A227:P695,6,0)</f>
        <v>2964829</v>
      </c>
      <c r="R228" s="8">
        <f>VLOOKUP(A228,'[1]Pop Updated'!A227:P695,7,0)</f>
        <v>387831.17800000001</v>
      </c>
      <c r="S228" s="8">
        <f>VLOOKUP(A228,'[1]Pop Updated'!A227:P695,8,0)</f>
        <v>765931.51899999997</v>
      </c>
      <c r="T228" s="8">
        <f>VLOOKUP(A228,'[1]Pop Updated'!A227:P695,9,0)</f>
        <v>823917.65599999996</v>
      </c>
      <c r="U228" s="8">
        <f>VLOOKUP(A228,'[1]Pop Updated'!A227:P695,10,0)</f>
        <v>743732.1379999998</v>
      </c>
      <c r="V228" s="8">
        <f>VLOOKUP(A228,'[1]Pop Updated'!A227:P695,11,0)</f>
        <v>785589.59499999997</v>
      </c>
      <c r="W228" s="8">
        <f>VLOOKUP(A228,'[1]Pop Updated'!A227:P695,12,0)</f>
        <v>855733.82599999988</v>
      </c>
      <c r="X228" s="8">
        <f>VLOOKUP(A228,'[1]Pop Updated'!A227:P695,13,0)</f>
        <v>643494.84900000016</v>
      </c>
      <c r="Y228" s="8">
        <f>VLOOKUP(A228,'[1]Pop Updated'!A227:P695,14,0)</f>
        <v>399549.63699999999</v>
      </c>
      <c r="Z228" s="8">
        <f>VLOOKUP(A228,'[1]Pop Updated'!A227:P695,15,0)</f>
        <v>269276.93200000003</v>
      </c>
      <c r="AA228" s="8">
        <f>VLOOKUP(A228,'[1]Pop Updated'!A227:P695,16,0)</f>
        <v>108359.329</v>
      </c>
    </row>
    <row r="229" spans="1:27" x14ac:dyDescent="0.25">
      <c r="A229" s="5" t="s">
        <v>270</v>
      </c>
      <c r="B229" s="6" t="s">
        <v>269</v>
      </c>
      <c r="C229" s="7">
        <v>2010</v>
      </c>
      <c r="D229" s="8">
        <v>0</v>
      </c>
      <c r="E229" s="8">
        <v>0</v>
      </c>
      <c r="F229" s="8">
        <v>0</v>
      </c>
      <c r="G229" s="8">
        <v>0</v>
      </c>
      <c r="H229" s="8">
        <v>0</v>
      </c>
      <c r="I229" s="8">
        <v>10</v>
      </c>
      <c r="J229" s="8">
        <v>12</v>
      </c>
      <c r="K229" s="8">
        <v>106</v>
      </c>
      <c r="L229" s="8">
        <v>312</v>
      </c>
      <c r="M229" s="8">
        <v>568</v>
      </c>
      <c r="N229" s="8">
        <f t="shared" si="3"/>
        <v>1008</v>
      </c>
      <c r="O229" s="8">
        <f>VLOOKUP(A229,'[1]Pop Updated'!A228:P696,4,0)</f>
        <v>5871467</v>
      </c>
      <c r="P229" s="8">
        <f>VLOOKUP(A229,'[1]Pop Updated'!A228:P696,5,0)</f>
        <v>2868996</v>
      </c>
      <c r="Q229" s="8">
        <f>VLOOKUP(A229,'[1]Pop Updated'!A228:P696,6,0)</f>
        <v>3002471</v>
      </c>
      <c r="R229" s="8">
        <f>VLOOKUP(A229,'[1]Pop Updated'!A228:P696,7,0)</f>
        <v>383073.32999999996</v>
      </c>
      <c r="S229" s="8">
        <f>VLOOKUP(A229,'[1]Pop Updated'!A228:P696,8,0)</f>
        <v>779332.81099999987</v>
      </c>
      <c r="T229" s="8">
        <f>VLOOKUP(A229,'[1]Pop Updated'!A228:P696,9,0)</f>
        <v>834426.31499999983</v>
      </c>
      <c r="U229" s="8">
        <f>VLOOKUP(A229,'[1]Pop Updated'!A228:P696,10,0)</f>
        <v>747361.97999999986</v>
      </c>
      <c r="V229" s="8">
        <f>VLOOKUP(A229,'[1]Pop Updated'!A228:P696,11,0)</f>
        <v>773101.66400000011</v>
      </c>
      <c r="W229" s="8">
        <f>VLOOKUP(A229,'[1]Pop Updated'!A228:P696,12,0)</f>
        <v>871703.22999999986</v>
      </c>
      <c r="X229" s="8">
        <f>VLOOKUP(A229,'[1]Pop Updated'!A228:P696,13,0)</f>
        <v>676562.73300000024</v>
      </c>
      <c r="Y229" s="8">
        <f>VLOOKUP(A229,'[1]Pop Updated'!A228:P696,14,0)</f>
        <v>425435.41999999993</v>
      </c>
      <c r="Z229" s="8">
        <f>VLOOKUP(A229,'[1]Pop Updated'!A228:P696,15,0)</f>
        <v>271516.38299999997</v>
      </c>
      <c r="AA229" s="8">
        <f>VLOOKUP(A229,'[1]Pop Updated'!A228:P696,16,0)</f>
        <v>110521.743</v>
      </c>
    </row>
    <row r="230" spans="1:27" x14ac:dyDescent="0.25">
      <c r="A230" s="5" t="s">
        <v>271</v>
      </c>
      <c r="B230" s="6" t="s">
        <v>269</v>
      </c>
      <c r="C230" s="7">
        <v>2011</v>
      </c>
      <c r="D230" s="8">
        <v>0</v>
      </c>
      <c r="E230" s="8">
        <v>0</v>
      </c>
      <c r="F230" s="8">
        <v>0</v>
      </c>
      <c r="G230" s="8">
        <v>0</v>
      </c>
      <c r="H230" s="8">
        <v>0</v>
      </c>
      <c r="I230" s="8">
        <v>0</v>
      </c>
      <c r="J230" s="8">
        <v>39</v>
      </c>
      <c r="K230" s="8">
        <v>129</v>
      </c>
      <c r="L230" s="8">
        <v>310</v>
      </c>
      <c r="M230" s="8">
        <v>562</v>
      </c>
      <c r="N230" s="8">
        <f t="shared" si="3"/>
        <v>1040</v>
      </c>
      <c r="O230" s="8">
        <f>VLOOKUP(A230,'[1]Pop Updated'!A229:P697,4,0)</f>
        <v>5886675</v>
      </c>
      <c r="P230" s="8">
        <f>VLOOKUP(A230,'[1]Pop Updated'!A229:P697,5,0)</f>
        <v>2881264</v>
      </c>
      <c r="Q230" s="8">
        <f>VLOOKUP(A230,'[1]Pop Updated'!A229:P697,6,0)</f>
        <v>3005411</v>
      </c>
      <c r="R230" s="8">
        <f>VLOOKUP(A230,'[1]Pop Updated'!A229:P697,7,0)</f>
        <v>382036.5959999999</v>
      </c>
      <c r="S230" s="8">
        <f>VLOOKUP(A230,'[1]Pop Updated'!A229:P697,8,0)</f>
        <v>774861.33199999994</v>
      </c>
      <c r="T230" s="8">
        <f>VLOOKUP(A230,'[1]Pop Updated'!A229:P697,9,0)</f>
        <v>830373.95600000024</v>
      </c>
      <c r="U230" s="8">
        <f>VLOOKUP(A230,'[1]Pop Updated'!A229:P697,10,0)</f>
        <v>760079.88400000008</v>
      </c>
      <c r="V230" s="8">
        <f>VLOOKUP(A230,'[1]Pop Updated'!A229:P697,11,0)</f>
        <v>756612.52299999993</v>
      </c>
      <c r="W230" s="8">
        <f>VLOOKUP(A230,'[1]Pop Updated'!A229:P697,12,0)</f>
        <v>871226.80799999996</v>
      </c>
      <c r="X230" s="8">
        <f>VLOOKUP(A230,'[1]Pop Updated'!A229:P697,13,0)</f>
        <v>698274.00100000016</v>
      </c>
      <c r="Y230" s="8">
        <f>VLOOKUP(A230,'[1]Pop Updated'!A229:P697,14,0)</f>
        <v>431679.55900000001</v>
      </c>
      <c r="Z230" s="8">
        <f>VLOOKUP(A230,'[1]Pop Updated'!A229:P697,15,0)</f>
        <v>269178.19999999995</v>
      </c>
      <c r="AA230" s="8">
        <f>VLOOKUP(A230,'[1]Pop Updated'!A229:P697,16,0)</f>
        <v>110950.84600000001</v>
      </c>
    </row>
    <row r="231" spans="1:27" x14ac:dyDescent="0.25">
      <c r="A231" s="5" t="s">
        <v>272</v>
      </c>
      <c r="B231" s="6" t="s">
        <v>269</v>
      </c>
      <c r="C231" s="7">
        <v>2012</v>
      </c>
      <c r="D231" s="8">
        <v>0</v>
      </c>
      <c r="E231" s="8">
        <v>0</v>
      </c>
      <c r="F231" s="8">
        <v>0</v>
      </c>
      <c r="G231" s="8">
        <v>0</v>
      </c>
      <c r="H231" s="8">
        <v>0</v>
      </c>
      <c r="I231" s="8">
        <v>0</v>
      </c>
      <c r="J231" s="8">
        <v>69</v>
      </c>
      <c r="K231" s="8">
        <v>129</v>
      </c>
      <c r="L231" s="8">
        <v>317</v>
      </c>
      <c r="M231" s="8">
        <v>573</v>
      </c>
      <c r="N231" s="8">
        <f t="shared" si="3"/>
        <v>1088</v>
      </c>
      <c r="O231" s="8">
        <f>VLOOKUP(A231,'[1]Pop Updated'!A230:P698,4,0)</f>
        <v>5975295</v>
      </c>
      <c r="P231" s="8">
        <f>VLOOKUP(A231,'[1]Pop Updated'!A230:P698,5,0)</f>
        <v>2925274</v>
      </c>
      <c r="Q231" s="8">
        <f>VLOOKUP(A231,'[1]Pop Updated'!A230:P698,6,0)</f>
        <v>3050021</v>
      </c>
      <c r="R231" s="8">
        <f>VLOOKUP(A231,'[1]Pop Updated'!A230:P698,7,0)</f>
        <v>386226.30800000002</v>
      </c>
      <c r="S231" s="8">
        <f>VLOOKUP(A231,'[1]Pop Updated'!A230:P698,8,0)</f>
        <v>787302.22999999986</v>
      </c>
      <c r="T231" s="8">
        <f>VLOOKUP(A231,'[1]Pop Updated'!A230:P698,9,0)</f>
        <v>832268.21099999989</v>
      </c>
      <c r="U231" s="8">
        <f>VLOOKUP(A231,'[1]Pop Updated'!A230:P698,10,0)</f>
        <v>774684.65200000012</v>
      </c>
      <c r="V231" s="8">
        <f>VLOOKUP(A231,'[1]Pop Updated'!A230:P698,11,0)</f>
        <v>750444.799</v>
      </c>
      <c r="W231" s="8">
        <f>VLOOKUP(A231,'[1]Pop Updated'!A230:P698,12,0)</f>
        <v>875618.72</v>
      </c>
      <c r="X231" s="8">
        <f>VLOOKUP(A231,'[1]Pop Updated'!A230:P698,13,0)</f>
        <v>726089.48899999994</v>
      </c>
      <c r="Y231" s="8">
        <f>VLOOKUP(A231,'[1]Pop Updated'!A230:P698,14,0)</f>
        <v>453953.90599999996</v>
      </c>
      <c r="Z231" s="8">
        <f>VLOOKUP(A231,'[1]Pop Updated'!A230:P698,15,0)</f>
        <v>272169.86000000004</v>
      </c>
      <c r="AA231" s="8">
        <f>VLOOKUP(A231,'[1]Pop Updated'!A230:P698,16,0)</f>
        <v>115386.41</v>
      </c>
    </row>
    <row r="232" spans="1:27" x14ac:dyDescent="0.25">
      <c r="A232" s="5" t="s">
        <v>273</v>
      </c>
      <c r="B232" s="6" t="s">
        <v>269</v>
      </c>
      <c r="C232" s="7">
        <v>2013</v>
      </c>
      <c r="D232" s="8">
        <v>0</v>
      </c>
      <c r="E232" s="8">
        <v>0</v>
      </c>
      <c r="F232" s="8">
        <v>0</v>
      </c>
      <c r="G232" s="8">
        <v>0</v>
      </c>
      <c r="H232" s="8">
        <v>0</v>
      </c>
      <c r="I232" s="8">
        <v>10</v>
      </c>
      <c r="J232" s="8">
        <v>45</v>
      </c>
      <c r="K232" s="8">
        <v>165</v>
      </c>
      <c r="L232" s="8">
        <v>318</v>
      </c>
      <c r="M232" s="8">
        <v>647</v>
      </c>
      <c r="N232" s="8">
        <f t="shared" si="3"/>
        <v>1185</v>
      </c>
      <c r="O232" s="8">
        <f>VLOOKUP(A232,'[1]Pop Updated'!A231:P699,4,0)</f>
        <v>5786199</v>
      </c>
      <c r="P232" s="8">
        <f>VLOOKUP(A232,'[1]Pop Updated'!A231:P699,5,0)</f>
        <v>2839028</v>
      </c>
      <c r="Q232" s="8">
        <f>VLOOKUP(A232,'[1]Pop Updated'!A231:P699,6,0)</f>
        <v>2947171</v>
      </c>
      <c r="R232" s="8">
        <f>VLOOKUP(A232,'[1]Pop Updated'!A231:P699,7,0)</f>
        <v>366852.93900000001</v>
      </c>
      <c r="S232" s="8">
        <f>VLOOKUP(A232,'[1]Pop Updated'!A231:P699,8,0)</f>
        <v>757854.4219999999</v>
      </c>
      <c r="T232" s="8">
        <f>VLOOKUP(A232,'[1]Pop Updated'!A231:P699,9,0)</f>
        <v>806260.00799999991</v>
      </c>
      <c r="U232" s="8">
        <f>VLOOKUP(A232,'[1]Pop Updated'!A231:P699,10,0)</f>
        <v>764542.24400000006</v>
      </c>
      <c r="V232" s="8">
        <f>VLOOKUP(A232,'[1]Pop Updated'!A231:P699,11,0)</f>
        <v>718110.08699999994</v>
      </c>
      <c r="W232" s="8">
        <f>VLOOKUP(A232,'[1]Pop Updated'!A231:P699,12,0)</f>
        <v>837058.55900000001</v>
      </c>
      <c r="X232" s="8">
        <f>VLOOKUP(A232,'[1]Pop Updated'!A231:P699,13,0)</f>
        <v>715109.80900000012</v>
      </c>
      <c r="Y232" s="8">
        <f>VLOOKUP(A232,'[1]Pop Updated'!A231:P699,14,0)</f>
        <v>446154.56099999987</v>
      </c>
      <c r="Z232" s="8">
        <f>VLOOKUP(A232,'[1]Pop Updated'!A231:P699,15,0)</f>
        <v>262112.67100000003</v>
      </c>
      <c r="AA232" s="8">
        <f>VLOOKUP(A232,'[1]Pop Updated'!A231:P699,16,0)</f>
        <v>111869.84800000003</v>
      </c>
    </row>
    <row r="233" spans="1:27" x14ac:dyDescent="0.25">
      <c r="A233" s="5" t="s">
        <v>274</v>
      </c>
      <c r="B233" s="6" t="s">
        <v>269</v>
      </c>
      <c r="C233" s="7">
        <v>2014</v>
      </c>
      <c r="D233" s="8">
        <v>0</v>
      </c>
      <c r="E233" s="8">
        <v>0</v>
      </c>
      <c r="F233" s="8">
        <v>0</v>
      </c>
      <c r="G233" s="8">
        <v>0</v>
      </c>
      <c r="H233" s="8">
        <v>12</v>
      </c>
      <c r="I233" s="8">
        <v>15</v>
      </c>
      <c r="J233" s="8">
        <v>60</v>
      </c>
      <c r="K233" s="8">
        <v>149</v>
      </c>
      <c r="L233" s="8">
        <v>355</v>
      </c>
      <c r="M233" s="8">
        <v>586</v>
      </c>
      <c r="N233" s="8">
        <f t="shared" si="3"/>
        <v>1177</v>
      </c>
      <c r="O233" s="8">
        <f>VLOOKUP(A233,'[1]Pop Updated'!A232:P700,4,0)</f>
        <v>6312109</v>
      </c>
      <c r="P233" s="8">
        <f>VLOOKUP(A233,'[1]Pop Updated'!A232:P700,5,0)</f>
        <v>3091147</v>
      </c>
      <c r="Q233" s="8">
        <f>VLOOKUP(A233,'[1]Pop Updated'!A232:P700,6,0)</f>
        <v>3220962</v>
      </c>
      <c r="R233" s="8">
        <f>VLOOKUP(A233,'[1]Pop Updated'!A232:P700,7,0)</f>
        <v>396839.42199999996</v>
      </c>
      <c r="S233" s="8">
        <f>VLOOKUP(A233,'[1]Pop Updated'!A232:P700,8,0)</f>
        <v>822185.53</v>
      </c>
      <c r="T233" s="8">
        <f>VLOOKUP(A233,'[1]Pop Updated'!A232:P700,9,0)</f>
        <v>877063.47699999996</v>
      </c>
      <c r="U233" s="8">
        <f>VLOOKUP(A233,'[1]Pop Updated'!A232:P700,10,0)</f>
        <v>823593.402</v>
      </c>
      <c r="V233" s="8">
        <f>VLOOKUP(A233,'[1]Pop Updated'!A232:P700,11,0)</f>
        <v>769211.45600000012</v>
      </c>
      <c r="W233" s="8">
        <f>VLOOKUP(A233,'[1]Pop Updated'!A232:P700,12,0)</f>
        <v>893790.88699999987</v>
      </c>
      <c r="X233" s="8">
        <f>VLOOKUP(A233,'[1]Pop Updated'!A232:P700,13,0)</f>
        <v>804262.40999999992</v>
      </c>
      <c r="Y233" s="8">
        <f>VLOOKUP(A233,'[1]Pop Updated'!A232:P700,14,0)</f>
        <v>508945.58900000004</v>
      </c>
      <c r="Z233" s="8">
        <f>VLOOKUP(A233,'[1]Pop Updated'!A232:P700,15,0)</f>
        <v>289574.77700000006</v>
      </c>
      <c r="AA233" s="8">
        <f>VLOOKUP(A233,'[1]Pop Updated'!A232:P700,16,0)</f>
        <v>125309.30799999999</v>
      </c>
    </row>
    <row r="234" spans="1:27" x14ac:dyDescent="0.25">
      <c r="A234" s="5" t="s">
        <v>275</v>
      </c>
      <c r="B234" s="6" t="s">
        <v>269</v>
      </c>
      <c r="C234" s="7">
        <v>2015</v>
      </c>
      <c r="D234" s="8">
        <v>0</v>
      </c>
      <c r="E234" s="8">
        <v>0</v>
      </c>
      <c r="F234" s="8">
        <v>0</v>
      </c>
      <c r="G234" s="8">
        <v>0</v>
      </c>
      <c r="H234" s="8">
        <v>0</v>
      </c>
      <c r="I234" s="8">
        <v>0</v>
      </c>
      <c r="J234" s="8">
        <v>36</v>
      </c>
      <c r="K234" s="8">
        <v>159</v>
      </c>
      <c r="L234" s="8">
        <v>327</v>
      </c>
      <c r="M234" s="8">
        <v>663</v>
      </c>
      <c r="N234" s="8">
        <f t="shared" si="3"/>
        <v>1185</v>
      </c>
      <c r="O234" s="8">
        <f>VLOOKUP(A234,'[1]Pop Updated'!A233:P701,4,0)</f>
        <v>5954813</v>
      </c>
      <c r="P234" s="8">
        <f>VLOOKUP(A234,'[1]Pop Updated'!A233:P701,5,0)</f>
        <v>2922012</v>
      </c>
      <c r="Q234" s="8">
        <f>VLOOKUP(A234,'[1]Pop Updated'!A233:P701,6,0)</f>
        <v>3032801</v>
      </c>
      <c r="R234" s="8">
        <f>VLOOKUP(A234,'[1]Pop Updated'!A233:P701,7,0)</f>
        <v>370383.11200000002</v>
      </c>
      <c r="S234" s="8">
        <f>VLOOKUP(A234,'[1]Pop Updated'!A233:P701,8,0)</f>
        <v>769081.91300000018</v>
      </c>
      <c r="T234" s="8">
        <f>VLOOKUP(A234,'[1]Pop Updated'!A233:P701,9,0)</f>
        <v>816506.68799999985</v>
      </c>
      <c r="U234" s="8">
        <f>VLOOKUP(A234,'[1]Pop Updated'!A233:P701,10,0)</f>
        <v>789334.79</v>
      </c>
      <c r="V234" s="8">
        <f>VLOOKUP(A234,'[1]Pop Updated'!A233:P701,11,0)</f>
        <v>727395.13299999991</v>
      </c>
      <c r="W234" s="8">
        <f>VLOOKUP(A234,'[1]Pop Updated'!A233:P701,12,0)</f>
        <v>827987.18</v>
      </c>
      <c r="X234" s="8">
        <f>VLOOKUP(A234,'[1]Pop Updated'!A233:P701,13,0)</f>
        <v>768787.33999999985</v>
      </c>
      <c r="Y234" s="8">
        <f>VLOOKUP(A234,'[1]Pop Updated'!A233:P701,14,0)</f>
        <v>492676.61899999989</v>
      </c>
      <c r="Z234" s="8">
        <f>VLOOKUP(A234,'[1]Pop Updated'!A233:P701,15,0)</f>
        <v>274952.71600000001</v>
      </c>
      <c r="AA234" s="8">
        <f>VLOOKUP(A234,'[1]Pop Updated'!A233:P701,16,0)</f>
        <v>118669.29800000001</v>
      </c>
    </row>
    <row r="235" spans="1:27" x14ac:dyDescent="0.25">
      <c r="A235" s="5" t="s">
        <v>276</v>
      </c>
      <c r="B235" s="6" t="s">
        <v>269</v>
      </c>
      <c r="C235" s="7">
        <v>2016</v>
      </c>
      <c r="D235" s="8">
        <v>0</v>
      </c>
      <c r="E235" s="8">
        <v>0</v>
      </c>
      <c r="F235" s="8">
        <v>0</v>
      </c>
      <c r="G235" s="8">
        <v>0</v>
      </c>
      <c r="H235" s="8">
        <v>0</v>
      </c>
      <c r="I235" s="8">
        <v>12</v>
      </c>
      <c r="J235" s="8">
        <v>59</v>
      </c>
      <c r="K235" s="8">
        <v>172</v>
      </c>
      <c r="L235" s="8">
        <v>292</v>
      </c>
      <c r="M235" s="8">
        <v>492</v>
      </c>
      <c r="N235" s="8">
        <f t="shared" si="3"/>
        <v>1027</v>
      </c>
      <c r="O235" s="8">
        <f>VLOOKUP(A235,'[1]Pop Updated'!A234:P702,4,0)</f>
        <v>6185934</v>
      </c>
      <c r="P235" s="8">
        <f>VLOOKUP(A235,'[1]Pop Updated'!A234:P702,5,0)</f>
        <v>3036456</v>
      </c>
      <c r="Q235" s="8">
        <f>VLOOKUP(A235,'[1]Pop Updated'!A234:P702,6,0)</f>
        <v>3149478</v>
      </c>
      <c r="R235" s="8">
        <f>VLOOKUP(A235,'[1]Pop Updated'!A234:P702,7,0)</f>
        <v>381151.55500000005</v>
      </c>
      <c r="S235" s="8">
        <f>VLOOKUP(A235,'[1]Pop Updated'!A234:P702,8,0)</f>
        <v>796909.43500000029</v>
      </c>
      <c r="T235" s="8">
        <f>VLOOKUP(A235,'[1]Pop Updated'!A234:P702,9,0)</f>
        <v>849619.25299999991</v>
      </c>
      <c r="U235" s="8">
        <f>VLOOKUP(A235,'[1]Pop Updated'!A234:P702,10,0)</f>
        <v>816824.25199999986</v>
      </c>
      <c r="V235" s="8">
        <f>VLOOKUP(A235,'[1]Pop Updated'!A234:P702,11,0)</f>
        <v>748626.84800000011</v>
      </c>
      <c r="W235" s="8">
        <f>VLOOKUP(A235,'[1]Pop Updated'!A234:P702,12,0)</f>
        <v>836979.71400000015</v>
      </c>
      <c r="X235" s="8">
        <f>VLOOKUP(A235,'[1]Pop Updated'!A234:P702,13,0)</f>
        <v>809677.56300000008</v>
      </c>
      <c r="Y235" s="8">
        <f>VLOOKUP(A235,'[1]Pop Updated'!A234:P702,14,0)</f>
        <v>534885.70900000003</v>
      </c>
      <c r="Z235" s="8">
        <f>VLOOKUP(A235,'[1]Pop Updated'!A234:P702,15,0)</f>
        <v>288146.34699999995</v>
      </c>
      <c r="AA235" s="8">
        <f>VLOOKUP(A235,'[1]Pop Updated'!A234:P702,16,0)</f>
        <v>122908.57200000001</v>
      </c>
    </row>
    <row r="236" spans="1:27" x14ac:dyDescent="0.25">
      <c r="A236" s="5" t="s">
        <v>277</v>
      </c>
      <c r="B236" s="6" t="s">
        <v>269</v>
      </c>
      <c r="C236" s="7">
        <v>2017</v>
      </c>
      <c r="D236" s="8">
        <v>0</v>
      </c>
      <c r="E236" s="8">
        <v>0</v>
      </c>
      <c r="F236" s="8">
        <v>0</v>
      </c>
      <c r="G236" s="8">
        <v>0</v>
      </c>
      <c r="H236" s="8">
        <v>0</v>
      </c>
      <c r="I236" s="8">
        <v>0</v>
      </c>
      <c r="J236" s="8">
        <v>20</v>
      </c>
      <c r="K236" s="8">
        <v>166</v>
      </c>
      <c r="L236" s="8">
        <v>365</v>
      </c>
      <c r="M236" s="8">
        <v>566</v>
      </c>
      <c r="N236" s="8">
        <f t="shared" si="3"/>
        <v>1117</v>
      </c>
      <c r="O236" s="8">
        <f>VLOOKUP(A236,'[1]Pop Updated'!A235:P703,4,0)</f>
        <v>5897576</v>
      </c>
      <c r="P236" s="8">
        <f>VLOOKUP(A236,'[1]Pop Updated'!A235:P703,5,0)</f>
        <v>2898233</v>
      </c>
      <c r="Q236" s="8">
        <f>VLOOKUP(A236,'[1]Pop Updated'!A235:P703,6,0)</f>
        <v>2999343</v>
      </c>
      <c r="R236" s="8">
        <f>VLOOKUP(A236,'[1]Pop Updated'!A235:P703,7,0)</f>
        <v>364764</v>
      </c>
      <c r="S236" s="8">
        <f>VLOOKUP(A236,'[1]Pop Updated'!A235:P703,8,0)</f>
        <v>756130</v>
      </c>
      <c r="T236" s="8">
        <f>VLOOKUP(A236,'[1]Pop Updated'!A235:P703,9,0)</f>
        <v>805328</v>
      </c>
      <c r="U236" s="8">
        <f>VLOOKUP(A236,'[1]Pop Updated'!A235:P703,10,0)</f>
        <v>792812</v>
      </c>
      <c r="V236" s="8">
        <f>VLOOKUP(A236,'[1]Pop Updated'!A235:P703,11,0)</f>
        <v>713426</v>
      </c>
      <c r="W236" s="8">
        <f>VLOOKUP(A236,'[1]Pop Updated'!A235:P703,12,0)</f>
        <v>780347</v>
      </c>
      <c r="X236" s="8">
        <f>VLOOKUP(A236,'[1]Pop Updated'!A235:P703,13,0)</f>
        <v>775162</v>
      </c>
      <c r="Y236" s="8">
        <f>VLOOKUP(A236,'[1]Pop Updated'!A235:P703,14,0)</f>
        <v>519174</v>
      </c>
      <c r="Z236" s="8">
        <f>VLOOKUP(A236,'[1]Pop Updated'!A235:P703,15,0)</f>
        <v>273580</v>
      </c>
      <c r="AA236" s="8">
        <f>VLOOKUP(A236,'[1]Pop Updated'!A235:P703,16,0)</f>
        <v>116853</v>
      </c>
    </row>
    <row r="237" spans="1:27" x14ac:dyDescent="0.25">
      <c r="A237" s="5" t="s">
        <v>278</v>
      </c>
      <c r="B237" s="6" t="s">
        <v>279</v>
      </c>
      <c r="C237" s="7">
        <v>2009</v>
      </c>
      <c r="D237" s="8">
        <v>0</v>
      </c>
      <c r="E237" s="8">
        <v>0</v>
      </c>
      <c r="F237" s="8">
        <v>0</v>
      </c>
      <c r="G237" s="8">
        <v>0</v>
      </c>
      <c r="H237" s="8">
        <v>0</v>
      </c>
      <c r="I237" s="8">
        <v>0</v>
      </c>
      <c r="J237" s="8">
        <v>0</v>
      </c>
      <c r="K237" s="8">
        <v>0</v>
      </c>
      <c r="L237" s="8">
        <v>0</v>
      </c>
      <c r="M237" s="8">
        <v>27</v>
      </c>
      <c r="N237" s="8">
        <f t="shared" si="3"/>
        <v>27</v>
      </c>
      <c r="O237" s="8">
        <f>VLOOKUP(A237,'[1]Pop Updated'!A236:P704,4,0)</f>
        <v>938828</v>
      </c>
      <c r="P237" s="8">
        <f>VLOOKUP(A237,'[1]Pop Updated'!A236:P704,5,0)</f>
        <v>468652</v>
      </c>
      <c r="Q237" s="8">
        <f>VLOOKUP(A237,'[1]Pop Updated'!A236:P704,6,0)</f>
        <v>470176</v>
      </c>
      <c r="R237" s="8">
        <f>VLOOKUP(A237,'[1]Pop Updated'!A236:P704,7,0)</f>
        <v>58516.938999999998</v>
      </c>
      <c r="S237" s="8">
        <f>VLOOKUP(A237,'[1]Pop Updated'!A236:P704,8,0)</f>
        <v>116779.96799999999</v>
      </c>
      <c r="T237" s="8">
        <f>VLOOKUP(A237,'[1]Pop Updated'!A236:P704,9,0)</f>
        <v>143007.90600000002</v>
      </c>
      <c r="U237" s="8">
        <f>VLOOKUP(A237,'[1]Pop Updated'!A236:P704,10,0)</f>
        <v>111003.91</v>
      </c>
      <c r="V237" s="8">
        <f>VLOOKUP(A237,'[1]Pop Updated'!A236:P704,11,0)</f>
        <v>115050.356</v>
      </c>
      <c r="W237" s="8">
        <f>VLOOKUP(A237,'[1]Pop Updated'!A236:P704,12,0)</f>
        <v>146497.17300000001</v>
      </c>
      <c r="X237" s="8">
        <f>VLOOKUP(A237,'[1]Pop Updated'!A236:P704,13,0)</f>
        <v>116649.73400000001</v>
      </c>
      <c r="Y237" s="8">
        <f>VLOOKUP(A237,'[1]Pop Updated'!A236:P704,14,0)</f>
        <v>68054.577000000005</v>
      </c>
      <c r="Z237" s="8">
        <f>VLOOKUP(A237,'[1]Pop Updated'!A236:P704,15,0)</f>
        <v>45973.603000000003</v>
      </c>
      <c r="AA237" s="8">
        <f>VLOOKUP(A237,'[1]Pop Updated'!A236:P704,16,0)</f>
        <v>17810.500999999997</v>
      </c>
    </row>
    <row r="238" spans="1:27" x14ac:dyDescent="0.25">
      <c r="A238" s="5" t="s">
        <v>280</v>
      </c>
      <c r="B238" s="6" t="s">
        <v>279</v>
      </c>
      <c r="C238" s="7">
        <v>2010</v>
      </c>
      <c r="D238" s="8">
        <v>0</v>
      </c>
      <c r="E238" s="8">
        <v>0</v>
      </c>
      <c r="F238" s="8">
        <v>0</v>
      </c>
      <c r="G238" s="8">
        <v>0</v>
      </c>
      <c r="H238" s="8">
        <v>0</v>
      </c>
      <c r="I238" s="8">
        <v>0</v>
      </c>
      <c r="J238" s="8">
        <v>0</v>
      </c>
      <c r="K238" s="8">
        <v>0</v>
      </c>
      <c r="L238" s="8">
        <v>0</v>
      </c>
      <c r="M238" s="8">
        <v>53</v>
      </c>
      <c r="N238" s="8">
        <f t="shared" si="3"/>
        <v>53</v>
      </c>
      <c r="O238" s="8">
        <f>VLOOKUP(A238,'[1]Pop Updated'!A237:P705,4,0)</f>
        <v>937821</v>
      </c>
      <c r="P238" s="8">
        <f>VLOOKUP(A238,'[1]Pop Updated'!A237:P705,5,0)</f>
        <v>469741</v>
      </c>
      <c r="Q238" s="8">
        <f>VLOOKUP(A238,'[1]Pop Updated'!A237:P705,6,0)</f>
        <v>468080</v>
      </c>
      <c r="R238" s="8">
        <f>VLOOKUP(A238,'[1]Pop Updated'!A237:P705,7,0)</f>
        <v>57620.566999999995</v>
      </c>
      <c r="S238" s="8">
        <f>VLOOKUP(A238,'[1]Pop Updated'!A237:P705,8,0)</f>
        <v>117520.736</v>
      </c>
      <c r="T238" s="8">
        <f>VLOOKUP(A238,'[1]Pop Updated'!A237:P705,9,0)</f>
        <v>133208.17300000001</v>
      </c>
      <c r="U238" s="8">
        <f>VLOOKUP(A238,'[1]Pop Updated'!A237:P705,10,0)</f>
        <v>111918.81099999999</v>
      </c>
      <c r="V238" s="8">
        <f>VLOOKUP(A238,'[1]Pop Updated'!A237:P705,11,0)</f>
        <v>113007.58199999999</v>
      </c>
      <c r="W238" s="8">
        <f>VLOOKUP(A238,'[1]Pop Updated'!A237:P705,12,0)</f>
        <v>146682.57400000002</v>
      </c>
      <c r="X238" s="8">
        <f>VLOOKUP(A238,'[1]Pop Updated'!A237:P705,13,0)</f>
        <v>124051.337</v>
      </c>
      <c r="Y238" s="8">
        <f>VLOOKUP(A238,'[1]Pop Updated'!A237:P705,14,0)</f>
        <v>71833.94</v>
      </c>
      <c r="Z238" s="8">
        <f>VLOOKUP(A238,'[1]Pop Updated'!A237:P705,15,0)</f>
        <v>45056.373000000007</v>
      </c>
      <c r="AA238" s="8">
        <f>VLOOKUP(A238,'[1]Pop Updated'!A237:P705,16,0)</f>
        <v>17196.359</v>
      </c>
    </row>
    <row r="239" spans="1:27" x14ac:dyDescent="0.25">
      <c r="A239" s="5" t="s">
        <v>281</v>
      </c>
      <c r="B239" s="6" t="s">
        <v>279</v>
      </c>
      <c r="C239" s="7">
        <v>2011</v>
      </c>
      <c r="D239" s="8">
        <v>0</v>
      </c>
      <c r="E239" s="8">
        <v>0</v>
      </c>
      <c r="F239" s="8">
        <v>0</v>
      </c>
      <c r="G239" s="8">
        <v>0</v>
      </c>
      <c r="H239" s="8">
        <v>0</v>
      </c>
      <c r="I239" s="8">
        <v>0</v>
      </c>
      <c r="J239" s="8">
        <v>0</v>
      </c>
      <c r="K239" s="8">
        <v>0</v>
      </c>
      <c r="L239" s="8">
        <v>0</v>
      </c>
      <c r="M239" s="8">
        <v>27</v>
      </c>
      <c r="N239" s="8">
        <f t="shared" si="3"/>
        <v>27</v>
      </c>
      <c r="O239" s="8">
        <f>VLOOKUP(A239,'[1]Pop Updated'!A238:P706,4,0)</f>
        <v>995740</v>
      </c>
      <c r="P239" s="8">
        <f>VLOOKUP(A239,'[1]Pop Updated'!A238:P706,5,0)</f>
        <v>498182</v>
      </c>
      <c r="Q239" s="8">
        <f>VLOOKUP(A239,'[1]Pop Updated'!A238:P706,6,0)</f>
        <v>497558</v>
      </c>
      <c r="R239" s="8">
        <f>VLOOKUP(A239,'[1]Pop Updated'!A238:P706,7,0)</f>
        <v>61237.816999999995</v>
      </c>
      <c r="S239" s="8">
        <f>VLOOKUP(A239,'[1]Pop Updated'!A238:P706,8,0)</f>
        <v>124349.43100000001</v>
      </c>
      <c r="T239" s="8">
        <f>VLOOKUP(A239,'[1]Pop Updated'!A238:P706,9,0)</f>
        <v>137954.67799999999</v>
      </c>
      <c r="U239" s="8">
        <f>VLOOKUP(A239,'[1]Pop Updated'!A238:P706,10,0)</f>
        <v>122841.62899999999</v>
      </c>
      <c r="V239" s="8">
        <f>VLOOKUP(A239,'[1]Pop Updated'!A238:P706,11,0)</f>
        <v>117625.018</v>
      </c>
      <c r="W239" s="8">
        <f>VLOOKUP(A239,'[1]Pop Updated'!A238:P706,12,0)</f>
        <v>150899.33100000001</v>
      </c>
      <c r="X239" s="8">
        <f>VLOOKUP(A239,'[1]Pop Updated'!A238:P706,13,0)</f>
        <v>134596.595</v>
      </c>
      <c r="Y239" s="8">
        <f>VLOOKUP(A239,'[1]Pop Updated'!A238:P706,14,0)</f>
        <v>78913.377000000008</v>
      </c>
      <c r="Z239" s="8">
        <f>VLOOKUP(A239,'[1]Pop Updated'!A238:P706,15,0)</f>
        <v>47575.159000000007</v>
      </c>
      <c r="AA239" s="8">
        <f>VLOOKUP(A239,'[1]Pop Updated'!A238:P706,16,0)</f>
        <v>19461.027000000002</v>
      </c>
    </row>
    <row r="240" spans="1:27" x14ac:dyDescent="0.25">
      <c r="A240" s="5" t="s">
        <v>282</v>
      </c>
      <c r="B240" s="6" t="s">
        <v>279</v>
      </c>
      <c r="C240" s="7">
        <v>2012</v>
      </c>
      <c r="D240" s="8">
        <v>0</v>
      </c>
      <c r="E240" s="8">
        <v>0</v>
      </c>
      <c r="F240" s="8">
        <v>0</v>
      </c>
      <c r="G240" s="8">
        <v>0</v>
      </c>
      <c r="H240" s="8">
        <v>0</v>
      </c>
      <c r="I240" s="8">
        <v>0</v>
      </c>
      <c r="J240" s="8">
        <v>0</v>
      </c>
      <c r="K240" s="8">
        <v>0</v>
      </c>
      <c r="L240" s="8">
        <v>0</v>
      </c>
      <c r="M240" s="8">
        <v>39</v>
      </c>
      <c r="N240" s="8">
        <f t="shared" si="3"/>
        <v>39</v>
      </c>
      <c r="O240" s="8">
        <f>VLOOKUP(A240,'[1]Pop Updated'!A239:P707,4,0)</f>
        <v>969860</v>
      </c>
      <c r="P240" s="8">
        <f>VLOOKUP(A240,'[1]Pop Updated'!A239:P707,5,0)</f>
        <v>486182</v>
      </c>
      <c r="Q240" s="8">
        <f>VLOOKUP(A240,'[1]Pop Updated'!A239:P707,6,0)</f>
        <v>483678</v>
      </c>
      <c r="R240" s="8">
        <f>VLOOKUP(A240,'[1]Pop Updated'!A239:P707,7,0)</f>
        <v>58749.192999999992</v>
      </c>
      <c r="S240" s="8">
        <f>VLOOKUP(A240,'[1]Pop Updated'!A239:P707,8,0)</f>
        <v>119702.79299999999</v>
      </c>
      <c r="T240" s="8">
        <f>VLOOKUP(A240,'[1]Pop Updated'!A239:P707,9,0)</f>
        <v>132047.36499999999</v>
      </c>
      <c r="U240" s="8">
        <f>VLOOKUP(A240,'[1]Pop Updated'!A239:P707,10,0)</f>
        <v>119134.931</v>
      </c>
      <c r="V240" s="8">
        <f>VLOOKUP(A240,'[1]Pop Updated'!A239:P707,11,0)</f>
        <v>112008.91</v>
      </c>
      <c r="W240" s="8">
        <f>VLOOKUP(A240,'[1]Pop Updated'!A239:P707,12,0)</f>
        <v>144575.19799999997</v>
      </c>
      <c r="X240" s="8">
        <f>VLOOKUP(A240,'[1]Pop Updated'!A239:P707,13,0)</f>
        <v>136812.842</v>
      </c>
      <c r="Y240" s="8">
        <f>VLOOKUP(A240,'[1]Pop Updated'!A239:P707,14,0)</f>
        <v>80537.611999999994</v>
      </c>
      <c r="Z240" s="8">
        <f>VLOOKUP(A240,'[1]Pop Updated'!A239:P707,15,0)</f>
        <v>46816.699000000001</v>
      </c>
      <c r="AA240" s="8">
        <f>VLOOKUP(A240,'[1]Pop Updated'!A239:P707,16,0)</f>
        <v>19603.518</v>
      </c>
    </row>
    <row r="241" spans="1:27" x14ac:dyDescent="0.25">
      <c r="A241" s="5" t="s">
        <v>283</v>
      </c>
      <c r="B241" s="6" t="s">
        <v>279</v>
      </c>
      <c r="C241" s="7">
        <v>2013</v>
      </c>
      <c r="D241" s="8">
        <v>0</v>
      </c>
      <c r="E241" s="8">
        <v>0</v>
      </c>
      <c r="F241" s="8">
        <v>0</v>
      </c>
      <c r="G241" s="8">
        <v>0</v>
      </c>
      <c r="H241" s="8">
        <v>0</v>
      </c>
      <c r="I241" s="8">
        <v>0</v>
      </c>
      <c r="J241" s="8">
        <v>0</v>
      </c>
      <c r="K241" s="8">
        <v>0</v>
      </c>
      <c r="L241" s="8">
        <v>14</v>
      </c>
      <c r="M241" s="8">
        <v>57</v>
      </c>
      <c r="N241" s="8">
        <f t="shared" si="3"/>
        <v>71</v>
      </c>
      <c r="O241" s="8">
        <f>VLOOKUP(A241,'[1]Pop Updated'!A240:P708,4,0)</f>
        <v>963052</v>
      </c>
      <c r="P241" s="8">
        <f>VLOOKUP(A241,'[1]Pop Updated'!A240:P708,5,0)</f>
        <v>483933</v>
      </c>
      <c r="Q241" s="8">
        <f>VLOOKUP(A241,'[1]Pop Updated'!A240:P708,6,0)</f>
        <v>479119</v>
      </c>
      <c r="R241" s="8">
        <f>VLOOKUP(A241,'[1]Pop Updated'!A240:P708,7,0)</f>
        <v>58206.163</v>
      </c>
      <c r="S241" s="8">
        <f>VLOOKUP(A241,'[1]Pop Updated'!A240:P708,8,0)</f>
        <v>119133.329</v>
      </c>
      <c r="T241" s="8">
        <f>VLOOKUP(A241,'[1]Pop Updated'!A240:P708,9,0)</f>
        <v>131102.63099999999</v>
      </c>
      <c r="U241" s="8">
        <f>VLOOKUP(A241,'[1]Pop Updated'!A240:P708,10,0)</f>
        <v>120919.788</v>
      </c>
      <c r="V241" s="8">
        <f>VLOOKUP(A241,'[1]Pop Updated'!A240:P708,11,0)</f>
        <v>110080.14600000001</v>
      </c>
      <c r="W241" s="8">
        <f>VLOOKUP(A241,'[1]Pop Updated'!A240:P708,12,0)</f>
        <v>138613.448</v>
      </c>
      <c r="X241" s="8">
        <f>VLOOKUP(A241,'[1]Pop Updated'!A240:P708,13,0)</f>
        <v>137737.13800000001</v>
      </c>
      <c r="Y241" s="8">
        <f>VLOOKUP(A241,'[1]Pop Updated'!A240:P708,14,0)</f>
        <v>81925.350999999995</v>
      </c>
      <c r="Z241" s="8">
        <f>VLOOKUP(A241,'[1]Pop Updated'!A240:P708,15,0)</f>
        <v>46013.218000000001</v>
      </c>
      <c r="AA241" s="8">
        <f>VLOOKUP(A241,'[1]Pop Updated'!A240:P708,16,0)</f>
        <v>19647.348999999998</v>
      </c>
    </row>
    <row r="242" spans="1:27" x14ac:dyDescent="0.25">
      <c r="A242" s="5" t="s">
        <v>284</v>
      </c>
      <c r="B242" s="6" t="s">
        <v>279</v>
      </c>
      <c r="C242" s="7">
        <v>2014</v>
      </c>
      <c r="D242" s="8">
        <v>0</v>
      </c>
      <c r="E242" s="8">
        <v>0</v>
      </c>
      <c r="F242" s="8">
        <v>0</v>
      </c>
      <c r="G242" s="8">
        <v>0</v>
      </c>
      <c r="H242" s="8">
        <v>0</v>
      </c>
      <c r="I242" s="8">
        <v>0</v>
      </c>
      <c r="J242" s="8">
        <v>0</v>
      </c>
      <c r="K242" s="8">
        <v>0</v>
      </c>
      <c r="L242" s="8">
        <v>0</v>
      </c>
      <c r="M242" s="8">
        <v>46</v>
      </c>
      <c r="N242" s="8">
        <f t="shared" si="3"/>
        <v>46</v>
      </c>
      <c r="O242" s="8">
        <f>VLOOKUP(A242,'[1]Pop Updated'!A241:P709,4,0)</f>
        <v>918790</v>
      </c>
      <c r="P242" s="8">
        <f>VLOOKUP(A242,'[1]Pop Updated'!A241:P709,5,0)</f>
        <v>460053</v>
      </c>
      <c r="Q242" s="8">
        <f>VLOOKUP(A242,'[1]Pop Updated'!A241:P709,6,0)</f>
        <v>458737</v>
      </c>
      <c r="R242" s="8">
        <f>VLOOKUP(A242,'[1]Pop Updated'!A241:P709,7,0)</f>
        <v>56386.606999999989</v>
      </c>
      <c r="S242" s="8">
        <f>VLOOKUP(A242,'[1]Pop Updated'!A241:P709,8,0)</f>
        <v>114221.84500000003</v>
      </c>
      <c r="T242" s="8">
        <f>VLOOKUP(A242,'[1]Pop Updated'!A241:P709,9,0)</f>
        <v>126299.29699999999</v>
      </c>
      <c r="U242" s="8">
        <f>VLOOKUP(A242,'[1]Pop Updated'!A241:P709,10,0)</f>
        <v>117366.95100000002</v>
      </c>
      <c r="V242" s="8">
        <f>VLOOKUP(A242,'[1]Pop Updated'!A241:P709,11,0)</f>
        <v>104472.91900000001</v>
      </c>
      <c r="W242" s="8">
        <f>VLOOKUP(A242,'[1]Pop Updated'!A241:P709,12,0)</f>
        <v>126347.967</v>
      </c>
      <c r="X242" s="8">
        <f>VLOOKUP(A242,'[1]Pop Updated'!A241:P709,13,0)</f>
        <v>131776.99</v>
      </c>
      <c r="Y242" s="8">
        <f>VLOOKUP(A242,'[1]Pop Updated'!A241:P709,14,0)</f>
        <v>80406.40400000001</v>
      </c>
      <c r="Z242" s="8">
        <f>VLOOKUP(A242,'[1]Pop Updated'!A241:P709,15,0)</f>
        <v>43139.958000000006</v>
      </c>
      <c r="AA242" s="8">
        <f>VLOOKUP(A242,'[1]Pop Updated'!A241:P709,16,0)</f>
        <v>18422.037</v>
      </c>
    </row>
    <row r="243" spans="1:27" x14ac:dyDescent="0.25">
      <c r="A243" s="5" t="s">
        <v>285</v>
      </c>
      <c r="B243" s="6" t="s">
        <v>279</v>
      </c>
      <c r="C243" s="7">
        <v>2015</v>
      </c>
      <c r="D243" s="8">
        <v>0</v>
      </c>
      <c r="E243" s="8">
        <v>0</v>
      </c>
      <c r="F243" s="8">
        <v>0</v>
      </c>
      <c r="G243" s="8">
        <v>0</v>
      </c>
      <c r="H243" s="8">
        <v>0</v>
      </c>
      <c r="I243" s="8">
        <v>0</v>
      </c>
      <c r="J243" s="8">
        <v>0</v>
      </c>
      <c r="K243" s="8">
        <v>0</v>
      </c>
      <c r="L243" s="8">
        <v>0</v>
      </c>
      <c r="M243" s="8">
        <v>58</v>
      </c>
      <c r="N243" s="8">
        <f t="shared" si="3"/>
        <v>58</v>
      </c>
      <c r="O243" s="8">
        <f>VLOOKUP(A243,'[1]Pop Updated'!A242:P710,4,0)</f>
        <v>1066866</v>
      </c>
      <c r="P243" s="8">
        <f>VLOOKUP(A243,'[1]Pop Updated'!A242:P710,5,0)</f>
        <v>535652</v>
      </c>
      <c r="Q243" s="8">
        <f>VLOOKUP(A243,'[1]Pop Updated'!A242:P710,6,0)</f>
        <v>531214</v>
      </c>
      <c r="R243" s="8">
        <f>VLOOKUP(A243,'[1]Pop Updated'!A242:P710,7,0)</f>
        <v>63694.789999999994</v>
      </c>
      <c r="S243" s="8">
        <f>VLOOKUP(A243,'[1]Pop Updated'!A242:P710,8,0)</f>
        <v>131752.16899999999</v>
      </c>
      <c r="T243" s="8">
        <f>VLOOKUP(A243,'[1]Pop Updated'!A242:P710,9,0)</f>
        <v>143832.5</v>
      </c>
      <c r="U243" s="8">
        <f>VLOOKUP(A243,'[1]Pop Updated'!A242:P710,10,0)</f>
        <v>134179.96099999998</v>
      </c>
      <c r="V243" s="8">
        <f>VLOOKUP(A243,'[1]Pop Updated'!A242:P710,11,0)</f>
        <v>120896.79300000001</v>
      </c>
      <c r="W243" s="8">
        <f>VLOOKUP(A243,'[1]Pop Updated'!A242:P710,12,0)</f>
        <v>142572.43900000001</v>
      </c>
      <c r="X243" s="8">
        <f>VLOOKUP(A243,'[1]Pop Updated'!A242:P710,13,0)</f>
        <v>154987.478</v>
      </c>
      <c r="Y243" s="8">
        <f>VLOOKUP(A243,'[1]Pop Updated'!A242:P710,14,0)</f>
        <v>99994.296000000031</v>
      </c>
      <c r="Z243" s="8">
        <f>VLOOKUP(A243,'[1]Pop Updated'!A242:P710,15,0)</f>
        <v>52447.585000000006</v>
      </c>
      <c r="AA243" s="8">
        <f>VLOOKUP(A243,'[1]Pop Updated'!A242:P710,16,0)</f>
        <v>22696.686999999998</v>
      </c>
    </row>
    <row r="244" spans="1:27" x14ac:dyDescent="0.25">
      <c r="A244" s="5" t="s">
        <v>286</v>
      </c>
      <c r="B244" s="6" t="s">
        <v>279</v>
      </c>
      <c r="C244" s="7">
        <v>2016</v>
      </c>
      <c r="D244" s="8">
        <v>0</v>
      </c>
      <c r="E244" s="8">
        <v>0</v>
      </c>
      <c r="F244" s="8">
        <v>0</v>
      </c>
      <c r="G244" s="8">
        <v>0</v>
      </c>
      <c r="H244" s="8">
        <v>0</v>
      </c>
      <c r="I244" s="8">
        <v>0</v>
      </c>
      <c r="J244" s="8">
        <v>0</v>
      </c>
      <c r="K244" s="8">
        <v>0</v>
      </c>
      <c r="L244" s="8">
        <v>0</v>
      </c>
      <c r="M244" s="8">
        <v>11</v>
      </c>
      <c r="N244" s="8">
        <f t="shared" si="3"/>
        <v>11</v>
      </c>
      <c r="O244" s="8">
        <f>VLOOKUP(A244,'[1]Pop Updated'!A243:P711,4,0)</f>
        <v>1030376</v>
      </c>
      <c r="P244" s="8">
        <f>VLOOKUP(A244,'[1]Pop Updated'!A243:P711,5,0)</f>
        <v>516600</v>
      </c>
      <c r="Q244" s="8">
        <f>VLOOKUP(A244,'[1]Pop Updated'!A243:P711,6,0)</f>
        <v>513776</v>
      </c>
      <c r="R244" s="8">
        <f>VLOOKUP(A244,'[1]Pop Updated'!A243:P711,7,0)</f>
        <v>62210.553000000007</v>
      </c>
      <c r="S244" s="8">
        <f>VLOOKUP(A244,'[1]Pop Updated'!A243:P711,8,0)</f>
        <v>128598.48000000001</v>
      </c>
      <c r="T244" s="8">
        <f>VLOOKUP(A244,'[1]Pop Updated'!A243:P711,9,0)</f>
        <v>137165.63</v>
      </c>
      <c r="U244" s="8">
        <f>VLOOKUP(A244,'[1]Pop Updated'!A243:P711,10,0)</f>
        <v>130693.432</v>
      </c>
      <c r="V244" s="8">
        <f>VLOOKUP(A244,'[1]Pop Updated'!A243:P711,11,0)</f>
        <v>117865.26699999999</v>
      </c>
      <c r="W244" s="8">
        <f>VLOOKUP(A244,'[1]Pop Updated'!A243:P711,12,0)</f>
        <v>132921.76499999998</v>
      </c>
      <c r="X244" s="8">
        <f>VLOOKUP(A244,'[1]Pop Updated'!A243:P711,13,0)</f>
        <v>149490.02699999994</v>
      </c>
      <c r="Y244" s="8">
        <f>VLOOKUP(A244,'[1]Pop Updated'!A243:P711,14,0)</f>
        <v>99167.484000000011</v>
      </c>
      <c r="Z244" s="8">
        <f>VLOOKUP(A244,'[1]Pop Updated'!A243:P711,15,0)</f>
        <v>50592.657000000007</v>
      </c>
      <c r="AA244" s="8">
        <f>VLOOKUP(A244,'[1]Pop Updated'!A243:P711,16,0)</f>
        <v>21439.638000000003</v>
      </c>
    </row>
    <row r="245" spans="1:27" x14ac:dyDescent="0.25">
      <c r="A245" s="5" t="s">
        <v>287</v>
      </c>
      <c r="B245" s="6" t="s">
        <v>279</v>
      </c>
      <c r="C245" s="7">
        <v>2017</v>
      </c>
      <c r="D245" s="8">
        <v>0</v>
      </c>
      <c r="E245" s="8">
        <v>0</v>
      </c>
      <c r="F245" s="8">
        <v>0</v>
      </c>
      <c r="G245" s="8">
        <v>0</v>
      </c>
      <c r="H245" s="8">
        <v>0</v>
      </c>
      <c r="I245" s="8">
        <v>0</v>
      </c>
      <c r="J245" s="8">
        <v>0</v>
      </c>
      <c r="K245" s="8">
        <v>0</v>
      </c>
      <c r="L245" s="8">
        <v>0</v>
      </c>
      <c r="M245" s="8">
        <v>54</v>
      </c>
      <c r="N245" s="8">
        <f t="shared" si="3"/>
        <v>54</v>
      </c>
      <c r="O245" s="8">
        <f>VLOOKUP(A245,'[1]Pop Updated'!A244:P712,4,0)</f>
        <v>924716</v>
      </c>
      <c r="P245" s="8">
        <f>VLOOKUP(A245,'[1]Pop Updated'!A244:P712,5,0)</f>
        <v>465324</v>
      </c>
      <c r="Q245" s="8">
        <f>VLOOKUP(A245,'[1]Pop Updated'!A244:P712,6,0)</f>
        <v>459392</v>
      </c>
      <c r="R245" s="8">
        <f>VLOOKUP(A245,'[1]Pop Updated'!A244:P712,7,0)</f>
        <v>56272</v>
      </c>
      <c r="S245" s="8">
        <f>VLOOKUP(A245,'[1]Pop Updated'!A244:P712,8,0)</f>
        <v>115752</v>
      </c>
      <c r="T245" s="8">
        <f>VLOOKUP(A245,'[1]Pop Updated'!A244:P712,9,0)</f>
        <v>127478</v>
      </c>
      <c r="U245" s="8">
        <f>VLOOKUP(A245,'[1]Pop Updated'!A244:P712,10,0)</f>
        <v>119587</v>
      </c>
      <c r="V245" s="8">
        <f>VLOOKUP(A245,'[1]Pop Updated'!A244:P712,11,0)</f>
        <v>107395</v>
      </c>
      <c r="W245" s="8">
        <f>VLOOKUP(A245,'[1]Pop Updated'!A244:P712,12,0)</f>
        <v>114763</v>
      </c>
      <c r="X245" s="8">
        <f>VLOOKUP(A245,'[1]Pop Updated'!A244:P712,13,0)</f>
        <v>129638</v>
      </c>
      <c r="Y245" s="8">
        <f>VLOOKUP(A245,'[1]Pop Updated'!A244:P712,14,0)</f>
        <v>89819</v>
      </c>
      <c r="Z245" s="8">
        <f>VLOOKUP(A245,'[1]Pop Updated'!A244:P712,15,0)</f>
        <v>45137</v>
      </c>
      <c r="AA245" s="8">
        <f>VLOOKUP(A245,'[1]Pop Updated'!A244:P712,16,0)</f>
        <v>18875</v>
      </c>
    </row>
    <row r="246" spans="1:27" x14ac:dyDescent="0.25">
      <c r="A246" s="5" t="s">
        <v>288</v>
      </c>
      <c r="B246" s="6" t="s">
        <v>289</v>
      </c>
      <c r="C246" s="7">
        <v>2009</v>
      </c>
      <c r="D246" s="8">
        <v>0</v>
      </c>
      <c r="E246" s="8">
        <v>0</v>
      </c>
      <c r="F246" s="8">
        <v>0</v>
      </c>
      <c r="G246" s="8">
        <v>0</v>
      </c>
      <c r="H246" s="8">
        <v>0</v>
      </c>
      <c r="I246" s="8">
        <v>0</v>
      </c>
      <c r="J246" s="8">
        <v>0</v>
      </c>
      <c r="K246" s="8">
        <v>0</v>
      </c>
      <c r="L246" s="8">
        <v>10</v>
      </c>
      <c r="M246" s="8">
        <v>120</v>
      </c>
      <c r="N246" s="8">
        <f t="shared" si="3"/>
        <v>130</v>
      </c>
      <c r="O246" s="8">
        <f>VLOOKUP(A246,'[1]Pop Updated'!A245:P713,4,0)</f>
        <v>1743003</v>
      </c>
      <c r="P246" s="8">
        <f>VLOOKUP(A246,'[1]Pop Updated'!A245:P713,5,0)</f>
        <v>863027</v>
      </c>
      <c r="Q246" s="8">
        <f>VLOOKUP(A246,'[1]Pop Updated'!A245:P713,6,0)</f>
        <v>879976</v>
      </c>
      <c r="R246" s="8">
        <f>VLOOKUP(A246,'[1]Pop Updated'!A245:P713,7,0)</f>
        <v>128807.696</v>
      </c>
      <c r="S246" s="8">
        <f>VLOOKUP(A246,'[1]Pop Updated'!A245:P713,8,0)</f>
        <v>234966.69199999998</v>
      </c>
      <c r="T246" s="8">
        <f>VLOOKUP(A246,'[1]Pop Updated'!A245:P713,9,0)</f>
        <v>267905.40300000005</v>
      </c>
      <c r="U246" s="8">
        <f>VLOOKUP(A246,'[1]Pop Updated'!A245:P713,10,0)</f>
        <v>220683.32500000001</v>
      </c>
      <c r="V246" s="8">
        <f>VLOOKUP(A246,'[1]Pop Updated'!A245:P713,11,0)</f>
        <v>225037.19099999999</v>
      </c>
      <c r="W246" s="8">
        <f>VLOOKUP(A246,'[1]Pop Updated'!A245:P713,12,0)</f>
        <v>249710.81600000002</v>
      </c>
      <c r="X246" s="8">
        <f>VLOOKUP(A246,'[1]Pop Updated'!A245:P713,13,0)</f>
        <v>184180.80200000005</v>
      </c>
      <c r="Y246" s="8">
        <f>VLOOKUP(A246,'[1]Pop Updated'!A245:P713,14,0)</f>
        <v>112647.253</v>
      </c>
      <c r="Z246" s="8">
        <f>VLOOKUP(A246,'[1]Pop Updated'!A245:P713,15,0)</f>
        <v>83372.232999999993</v>
      </c>
      <c r="AA246" s="8">
        <f>VLOOKUP(A246,'[1]Pop Updated'!A245:P713,16,0)</f>
        <v>36213.652999999998</v>
      </c>
    </row>
    <row r="247" spans="1:27" x14ac:dyDescent="0.25">
      <c r="A247" s="5" t="s">
        <v>290</v>
      </c>
      <c r="B247" s="6" t="s">
        <v>289</v>
      </c>
      <c r="C247" s="7">
        <v>2010</v>
      </c>
      <c r="D247" s="8">
        <v>0</v>
      </c>
      <c r="E247" s="8">
        <v>0</v>
      </c>
      <c r="F247" s="8">
        <v>0</v>
      </c>
      <c r="G247" s="8">
        <v>0</v>
      </c>
      <c r="H247" s="8">
        <v>0</v>
      </c>
      <c r="I247" s="8">
        <v>0</v>
      </c>
      <c r="J247" s="8">
        <v>0</v>
      </c>
      <c r="K247" s="8">
        <v>0</v>
      </c>
      <c r="L247" s="8">
        <v>0</v>
      </c>
      <c r="M247" s="8">
        <v>139</v>
      </c>
      <c r="N247" s="8">
        <f t="shared" si="3"/>
        <v>139</v>
      </c>
      <c r="O247" s="8">
        <f>VLOOKUP(A247,'[1]Pop Updated'!A246:P714,4,0)</f>
        <v>1790032</v>
      </c>
      <c r="P247" s="8">
        <f>VLOOKUP(A247,'[1]Pop Updated'!A246:P714,5,0)</f>
        <v>886402</v>
      </c>
      <c r="Q247" s="8">
        <f>VLOOKUP(A247,'[1]Pop Updated'!A246:P714,6,0)</f>
        <v>903630</v>
      </c>
      <c r="R247" s="8">
        <f>VLOOKUP(A247,'[1]Pop Updated'!A246:P714,7,0)</f>
        <v>128861.07100000003</v>
      </c>
      <c r="S247" s="8">
        <f>VLOOKUP(A247,'[1]Pop Updated'!A246:P714,8,0)</f>
        <v>244926.78200000001</v>
      </c>
      <c r="T247" s="8">
        <f>VLOOKUP(A247,'[1]Pop Updated'!A246:P714,9,0)</f>
        <v>259376.90700000001</v>
      </c>
      <c r="U247" s="8">
        <f>VLOOKUP(A247,'[1]Pop Updated'!A246:P714,10,0)</f>
        <v>234111.02</v>
      </c>
      <c r="V247" s="8">
        <f>VLOOKUP(A247,'[1]Pop Updated'!A246:P714,11,0)</f>
        <v>225902.64500000002</v>
      </c>
      <c r="W247" s="8">
        <f>VLOOKUP(A247,'[1]Pop Updated'!A246:P714,12,0)</f>
        <v>257586.22199999998</v>
      </c>
      <c r="X247" s="8">
        <f>VLOOKUP(A247,'[1]Pop Updated'!A246:P714,13,0)</f>
        <v>198797.91999999998</v>
      </c>
      <c r="Y247" s="8">
        <f>VLOOKUP(A247,'[1]Pop Updated'!A246:P714,14,0)</f>
        <v>118200.94399999999</v>
      </c>
      <c r="Z247" s="8">
        <f>VLOOKUP(A247,'[1]Pop Updated'!A246:P714,15,0)</f>
        <v>84765.873999999996</v>
      </c>
      <c r="AA247" s="8">
        <f>VLOOKUP(A247,'[1]Pop Updated'!A246:P714,16,0)</f>
        <v>37082.849000000002</v>
      </c>
    </row>
    <row r="248" spans="1:27" x14ac:dyDescent="0.25">
      <c r="A248" s="5" t="s">
        <v>291</v>
      </c>
      <c r="B248" s="6" t="s">
        <v>289</v>
      </c>
      <c r="C248" s="7">
        <v>2011</v>
      </c>
      <c r="D248" s="8">
        <v>0</v>
      </c>
      <c r="E248" s="8">
        <v>0</v>
      </c>
      <c r="F248" s="8">
        <v>0</v>
      </c>
      <c r="G248" s="8">
        <v>0</v>
      </c>
      <c r="H248" s="8">
        <v>0</v>
      </c>
      <c r="I248" s="8">
        <v>0</v>
      </c>
      <c r="J248" s="8">
        <v>0</v>
      </c>
      <c r="K248" s="8">
        <v>0</v>
      </c>
      <c r="L248" s="8">
        <v>0</v>
      </c>
      <c r="M248" s="8">
        <v>189</v>
      </c>
      <c r="N248" s="8">
        <f t="shared" si="3"/>
        <v>189</v>
      </c>
      <c r="O248" s="8">
        <f>VLOOKUP(A248,'[1]Pop Updated'!A247:P715,4,0)</f>
        <v>1817825</v>
      </c>
      <c r="P248" s="8">
        <f>VLOOKUP(A248,'[1]Pop Updated'!A247:P715,5,0)</f>
        <v>901708</v>
      </c>
      <c r="Q248" s="8">
        <f>VLOOKUP(A248,'[1]Pop Updated'!A247:P715,6,0)</f>
        <v>916117</v>
      </c>
      <c r="R248" s="8">
        <f>VLOOKUP(A248,'[1]Pop Updated'!A247:P715,7,0)</f>
        <v>130091.448</v>
      </c>
      <c r="S248" s="8">
        <f>VLOOKUP(A248,'[1]Pop Updated'!A247:P715,8,0)</f>
        <v>247906.448</v>
      </c>
      <c r="T248" s="8">
        <f>VLOOKUP(A248,'[1]Pop Updated'!A247:P715,9,0)</f>
        <v>260632.155</v>
      </c>
      <c r="U248" s="8">
        <f>VLOOKUP(A248,'[1]Pop Updated'!A247:P715,10,0)</f>
        <v>239865.26300000004</v>
      </c>
      <c r="V248" s="8">
        <f>VLOOKUP(A248,'[1]Pop Updated'!A247:P715,11,0)</f>
        <v>226434.36100000003</v>
      </c>
      <c r="W248" s="8">
        <f>VLOOKUP(A248,'[1]Pop Updated'!A247:P715,12,0)</f>
        <v>259912.31800000003</v>
      </c>
      <c r="X248" s="8">
        <f>VLOOKUP(A248,'[1]Pop Updated'!A247:P715,13,0)</f>
        <v>209475.11800000002</v>
      </c>
      <c r="Y248" s="8">
        <f>VLOOKUP(A248,'[1]Pop Updated'!A247:P715,14,0)</f>
        <v>122299.64100000002</v>
      </c>
      <c r="Z248" s="8">
        <f>VLOOKUP(A248,'[1]Pop Updated'!A247:P715,15,0)</f>
        <v>85172.56700000001</v>
      </c>
      <c r="AA248" s="8">
        <f>VLOOKUP(A248,'[1]Pop Updated'!A247:P715,16,0)</f>
        <v>37748.617999999995</v>
      </c>
    </row>
    <row r="249" spans="1:27" x14ac:dyDescent="0.25">
      <c r="A249" s="5" t="s">
        <v>292</v>
      </c>
      <c r="B249" s="6" t="s">
        <v>289</v>
      </c>
      <c r="C249" s="7">
        <v>2012</v>
      </c>
      <c r="D249" s="8">
        <v>0</v>
      </c>
      <c r="E249" s="8">
        <v>0</v>
      </c>
      <c r="F249" s="8">
        <v>0</v>
      </c>
      <c r="G249" s="8">
        <v>0</v>
      </c>
      <c r="H249" s="8">
        <v>0</v>
      </c>
      <c r="I249" s="8">
        <v>0</v>
      </c>
      <c r="J249" s="8">
        <v>0</v>
      </c>
      <c r="K249" s="8">
        <v>0</v>
      </c>
      <c r="L249" s="8">
        <v>21</v>
      </c>
      <c r="M249" s="8">
        <v>147</v>
      </c>
      <c r="N249" s="8">
        <f t="shared" si="3"/>
        <v>168</v>
      </c>
      <c r="O249" s="8">
        <f>VLOOKUP(A249,'[1]Pop Updated'!A248:P716,4,0)</f>
        <v>1777623</v>
      </c>
      <c r="P249" s="8">
        <f>VLOOKUP(A249,'[1]Pop Updated'!A248:P716,5,0)</f>
        <v>884077</v>
      </c>
      <c r="Q249" s="8">
        <f>VLOOKUP(A249,'[1]Pop Updated'!A248:P716,6,0)</f>
        <v>893546</v>
      </c>
      <c r="R249" s="8">
        <f>VLOOKUP(A249,'[1]Pop Updated'!A248:P716,7,0)</f>
        <v>126707.24600000001</v>
      </c>
      <c r="S249" s="8">
        <f>VLOOKUP(A249,'[1]Pop Updated'!A248:P716,8,0)</f>
        <v>243158.37599999999</v>
      </c>
      <c r="T249" s="8">
        <f>VLOOKUP(A249,'[1]Pop Updated'!A248:P716,9,0)</f>
        <v>254136.67199999999</v>
      </c>
      <c r="U249" s="8">
        <f>VLOOKUP(A249,'[1]Pop Updated'!A248:P716,10,0)</f>
        <v>240413.647</v>
      </c>
      <c r="V249" s="8">
        <f>VLOOKUP(A249,'[1]Pop Updated'!A248:P716,11,0)</f>
        <v>218365.30499999999</v>
      </c>
      <c r="W249" s="8">
        <f>VLOOKUP(A249,'[1]Pop Updated'!A248:P716,12,0)</f>
        <v>248317.57599999997</v>
      </c>
      <c r="X249" s="8">
        <f>VLOOKUP(A249,'[1]Pop Updated'!A248:P716,13,0)</f>
        <v>208016.98100000003</v>
      </c>
      <c r="Y249" s="8">
        <f>VLOOKUP(A249,'[1]Pop Updated'!A248:P716,14,0)</f>
        <v>121086.64600000001</v>
      </c>
      <c r="Z249" s="8">
        <f>VLOOKUP(A249,'[1]Pop Updated'!A248:P716,15,0)</f>
        <v>81159.294999999998</v>
      </c>
      <c r="AA249" s="8">
        <f>VLOOKUP(A249,'[1]Pop Updated'!A248:P716,16,0)</f>
        <v>36155.097000000002</v>
      </c>
    </row>
    <row r="250" spans="1:27" x14ac:dyDescent="0.25">
      <c r="A250" s="5" t="s">
        <v>293</v>
      </c>
      <c r="B250" s="6" t="s">
        <v>289</v>
      </c>
      <c r="C250" s="7">
        <v>2013</v>
      </c>
      <c r="D250" s="8">
        <v>0</v>
      </c>
      <c r="E250" s="8">
        <v>0</v>
      </c>
      <c r="F250" s="8">
        <v>0</v>
      </c>
      <c r="G250" s="8">
        <v>0</v>
      </c>
      <c r="H250" s="8">
        <v>0</v>
      </c>
      <c r="I250" s="8">
        <v>0</v>
      </c>
      <c r="J250" s="8">
        <v>0</v>
      </c>
      <c r="K250" s="8">
        <v>0</v>
      </c>
      <c r="L250" s="8">
        <v>11</v>
      </c>
      <c r="M250" s="8">
        <v>197</v>
      </c>
      <c r="N250" s="8">
        <f t="shared" si="3"/>
        <v>208</v>
      </c>
      <c r="O250" s="8">
        <f>VLOOKUP(A250,'[1]Pop Updated'!A249:P717,4,0)</f>
        <v>1810303</v>
      </c>
      <c r="P250" s="8">
        <f>VLOOKUP(A250,'[1]Pop Updated'!A249:P717,5,0)</f>
        <v>900770</v>
      </c>
      <c r="Q250" s="8">
        <f>VLOOKUP(A250,'[1]Pop Updated'!A249:P717,6,0)</f>
        <v>909533</v>
      </c>
      <c r="R250" s="8">
        <f>VLOOKUP(A250,'[1]Pop Updated'!A249:P717,7,0)</f>
        <v>128246.51300000001</v>
      </c>
      <c r="S250" s="8">
        <f>VLOOKUP(A250,'[1]Pop Updated'!A249:P717,8,0)</f>
        <v>250574.36099999998</v>
      </c>
      <c r="T250" s="8">
        <f>VLOOKUP(A250,'[1]Pop Updated'!A249:P717,9,0)</f>
        <v>256240.74400000001</v>
      </c>
      <c r="U250" s="8">
        <f>VLOOKUP(A250,'[1]Pop Updated'!A249:P717,10,0)</f>
        <v>245495.12399999998</v>
      </c>
      <c r="V250" s="8">
        <f>VLOOKUP(A250,'[1]Pop Updated'!A249:P717,11,0)</f>
        <v>219685.79300000001</v>
      </c>
      <c r="W250" s="8">
        <f>VLOOKUP(A250,'[1]Pop Updated'!A249:P717,12,0)</f>
        <v>248598.201</v>
      </c>
      <c r="X250" s="8">
        <f>VLOOKUP(A250,'[1]Pop Updated'!A249:P717,13,0)</f>
        <v>216533.49199999997</v>
      </c>
      <c r="Y250" s="8">
        <f>VLOOKUP(A250,'[1]Pop Updated'!A249:P717,14,0)</f>
        <v>126549.02900000001</v>
      </c>
      <c r="Z250" s="8">
        <f>VLOOKUP(A250,'[1]Pop Updated'!A249:P717,15,0)</f>
        <v>80981.022999999986</v>
      </c>
      <c r="AA250" s="8">
        <f>VLOOKUP(A250,'[1]Pop Updated'!A249:P717,16,0)</f>
        <v>37526.906999999999</v>
      </c>
    </row>
    <row r="251" spans="1:27" x14ac:dyDescent="0.25">
      <c r="A251" s="5" t="s">
        <v>294</v>
      </c>
      <c r="B251" s="6" t="s">
        <v>289</v>
      </c>
      <c r="C251" s="7">
        <v>2014</v>
      </c>
      <c r="D251" s="8">
        <v>0</v>
      </c>
      <c r="E251" s="8">
        <v>0</v>
      </c>
      <c r="F251" s="8">
        <v>0</v>
      </c>
      <c r="G251" s="8">
        <v>0</v>
      </c>
      <c r="H251" s="8">
        <v>0</v>
      </c>
      <c r="I251" s="8">
        <v>0</v>
      </c>
      <c r="J251" s="8">
        <v>0</v>
      </c>
      <c r="K251" s="8">
        <v>0</v>
      </c>
      <c r="L251" s="8">
        <v>36</v>
      </c>
      <c r="M251" s="8">
        <v>151</v>
      </c>
      <c r="N251" s="8">
        <f t="shared" si="3"/>
        <v>187</v>
      </c>
      <c r="O251" s="8">
        <f>VLOOKUP(A251,'[1]Pop Updated'!A250:P718,4,0)</f>
        <v>1854867</v>
      </c>
      <c r="P251" s="8">
        <f>VLOOKUP(A251,'[1]Pop Updated'!A250:P718,5,0)</f>
        <v>923909</v>
      </c>
      <c r="Q251" s="8">
        <f>VLOOKUP(A251,'[1]Pop Updated'!A250:P718,6,0)</f>
        <v>930958</v>
      </c>
      <c r="R251" s="8">
        <f>VLOOKUP(A251,'[1]Pop Updated'!A250:P718,7,0)</f>
        <v>129020.321</v>
      </c>
      <c r="S251" s="8">
        <f>VLOOKUP(A251,'[1]Pop Updated'!A250:P718,8,0)</f>
        <v>255818.63700000005</v>
      </c>
      <c r="T251" s="8">
        <f>VLOOKUP(A251,'[1]Pop Updated'!A250:P718,9,0)</f>
        <v>256737.56899999999</v>
      </c>
      <c r="U251" s="8">
        <f>VLOOKUP(A251,'[1]Pop Updated'!A250:P718,10,0)</f>
        <v>248802.95099999997</v>
      </c>
      <c r="V251" s="8">
        <f>VLOOKUP(A251,'[1]Pop Updated'!A250:P718,11,0)</f>
        <v>223413.01300000001</v>
      </c>
      <c r="W251" s="8">
        <f>VLOOKUP(A251,'[1]Pop Updated'!A250:P718,12,0)</f>
        <v>251811.48500000002</v>
      </c>
      <c r="X251" s="8">
        <f>VLOOKUP(A251,'[1]Pop Updated'!A250:P718,13,0)</f>
        <v>230238.56399999998</v>
      </c>
      <c r="Y251" s="8">
        <f>VLOOKUP(A251,'[1]Pop Updated'!A250:P718,14,0)</f>
        <v>137035.69400000002</v>
      </c>
      <c r="Z251" s="8">
        <f>VLOOKUP(A251,'[1]Pop Updated'!A250:P718,15,0)</f>
        <v>85142.430000000022</v>
      </c>
      <c r="AA251" s="8">
        <f>VLOOKUP(A251,'[1]Pop Updated'!A250:P718,16,0)</f>
        <v>39179.159</v>
      </c>
    </row>
    <row r="252" spans="1:27" x14ac:dyDescent="0.25">
      <c r="A252" s="5" t="s">
        <v>295</v>
      </c>
      <c r="B252" s="6" t="s">
        <v>289</v>
      </c>
      <c r="C252" s="7">
        <v>2015</v>
      </c>
      <c r="D252" s="8">
        <v>0</v>
      </c>
      <c r="E252" s="8">
        <v>0</v>
      </c>
      <c r="F252" s="8">
        <v>0</v>
      </c>
      <c r="G252" s="8">
        <v>0</v>
      </c>
      <c r="H252" s="8">
        <v>0</v>
      </c>
      <c r="I252" s="8">
        <v>0</v>
      </c>
      <c r="J252" s="8">
        <v>0</v>
      </c>
      <c r="K252" s="8">
        <v>0</v>
      </c>
      <c r="L252" s="8">
        <v>25</v>
      </c>
      <c r="M252" s="8">
        <v>183</v>
      </c>
      <c r="N252" s="8">
        <f t="shared" si="3"/>
        <v>208</v>
      </c>
      <c r="O252" s="8">
        <f>VLOOKUP(A252,'[1]Pop Updated'!A251:P719,4,0)</f>
        <v>1930224</v>
      </c>
      <c r="P252" s="8">
        <f>VLOOKUP(A252,'[1]Pop Updated'!A251:P719,5,0)</f>
        <v>960072</v>
      </c>
      <c r="Q252" s="8">
        <f>VLOOKUP(A252,'[1]Pop Updated'!A251:P719,6,0)</f>
        <v>970152</v>
      </c>
      <c r="R252" s="8">
        <f>VLOOKUP(A252,'[1]Pop Updated'!A251:P719,7,0)</f>
        <v>130860.57500000001</v>
      </c>
      <c r="S252" s="8">
        <f>VLOOKUP(A252,'[1]Pop Updated'!A251:P719,8,0)</f>
        <v>263745.02100000007</v>
      </c>
      <c r="T252" s="8">
        <f>VLOOKUP(A252,'[1]Pop Updated'!A251:P719,9,0)</f>
        <v>272831.72000000003</v>
      </c>
      <c r="U252" s="8">
        <f>VLOOKUP(A252,'[1]Pop Updated'!A251:P719,10,0)</f>
        <v>257873.02899999998</v>
      </c>
      <c r="V252" s="8">
        <f>VLOOKUP(A252,'[1]Pop Updated'!A251:P719,11,0)</f>
        <v>234152.837</v>
      </c>
      <c r="W252" s="8">
        <f>VLOOKUP(A252,'[1]Pop Updated'!A251:P719,12,0)</f>
        <v>252784.46200000003</v>
      </c>
      <c r="X252" s="8">
        <f>VLOOKUP(A252,'[1]Pop Updated'!A251:P719,13,0)</f>
        <v>239952.31699999998</v>
      </c>
      <c r="Y252" s="8">
        <f>VLOOKUP(A252,'[1]Pop Updated'!A251:P719,14,0)</f>
        <v>150767.94900000002</v>
      </c>
      <c r="Z252" s="8">
        <f>VLOOKUP(A252,'[1]Pop Updated'!A251:P719,15,0)</f>
        <v>86104.305999999997</v>
      </c>
      <c r="AA252" s="8">
        <f>VLOOKUP(A252,'[1]Pop Updated'!A251:P719,16,0)</f>
        <v>40126.358999999997</v>
      </c>
    </row>
    <row r="253" spans="1:27" x14ac:dyDescent="0.25">
      <c r="A253" s="5" t="s">
        <v>296</v>
      </c>
      <c r="B253" s="6" t="s">
        <v>289</v>
      </c>
      <c r="C253" s="7">
        <v>2016</v>
      </c>
      <c r="D253" s="8">
        <v>0</v>
      </c>
      <c r="E253" s="8">
        <v>0</v>
      </c>
      <c r="F253" s="8">
        <v>0</v>
      </c>
      <c r="G253" s="8">
        <v>0</v>
      </c>
      <c r="H253" s="8">
        <v>0</v>
      </c>
      <c r="I253" s="8">
        <v>0</v>
      </c>
      <c r="J253" s="8">
        <v>0</v>
      </c>
      <c r="K253" s="8">
        <v>0</v>
      </c>
      <c r="L253" s="8">
        <v>14</v>
      </c>
      <c r="M253" s="8">
        <v>173</v>
      </c>
      <c r="N253" s="8">
        <f t="shared" si="3"/>
        <v>187</v>
      </c>
      <c r="O253" s="8">
        <f>VLOOKUP(A253,'[1]Pop Updated'!A252:P720,4,0)</f>
        <v>1939639</v>
      </c>
      <c r="P253" s="8">
        <f>VLOOKUP(A253,'[1]Pop Updated'!A252:P720,5,0)</f>
        <v>967856</v>
      </c>
      <c r="Q253" s="8">
        <f>VLOOKUP(A253,'[1]Pop Updated'!A252:P720,6,0)</f>
        <v>971783</v>
      </c>
      <c r="R253" s="8">
        <f>VLOOKUP(A253,'[1]Pop Updated'!A252:P720,7,0)</f>
        <v>133596.51400000002</v>
      </c>
      <c r="S253" s="8">
        <f>VLOOKUP(A253,'[1]Pop Updated'!A252:P720,8,0)</f>
        <v>268824.45699999999</v>
      </c>
      <c r="T253" s="8">
        <f>VLOOKUP(A253,'[1]Pop Updated'!A252:P720,9,0)</f>
        <v>270472.59700000001</v>
      </c>
      <c r="U253" s="8">
        <f>VLOOKUP(A253,'[1]Pop Updated'!A252:P720,10,0)</f>
        <v>259860.85000000003</v>
      </c>
      <c r="V253" s="8">
        <f>VLOOKUP(A253,'[1]Pop Updated'!A252:P720,11,0)</f>
        <v>233904.53399999999</v>
      </c>
      <c r="W253" s="8">
        <f>VLOOKUP(A253,'[1]Pop Updated'!A252:P720,12,0)</f>
        <v>246746.462</v>
      </c>
      <c r="X253" s="8">
        <f>VLOOKUP(A253,'[1]Pop Updated'!A252:P720,13,0)</f>
        <v>242822.50799999997</v>
      </c>
      <c r="Y253" s="8">
        <f>VLOOKUP(A253,'[1]Pop Updated'!A252:P720,14,0)</f>
        <v>154255.80200000003</v>
      </c>
      <c r="Z253" s="8">
        <f>VLOOKUP(A253,'[1]Pop Updated'!A252:P720,15,0)</f>
        <v>87683.149000000019</v>
      </c>
      <c r="AA253" s="8">
        <f>VLOOKUP(A253,'[1]Pop Updated'!A252:P720,16,0)</f>
        <v>41501.364999999998</v>
      </c>
    </row>
    <row r="254" spans="1:27" x14ac:dyDescent="0.25">
      <c r="A254" s="5" t="s">
        <v>297</v>
      </c>
      <c r="B254" s="6" t="s">
        <v>289</v>
      </c>
      <c r="C254" s="7">
        <v>2017</v>
      </c>
      <c r="D254" s="8">
        <v>0</v>
      </c>
      <c r="E254" s="8">
        <v>0</v>
      </c>
      <c r="F254" s="8">
        <v>0</v>
      </c>
      <c r="G254" s="8">
        <v>0</v>
      </c>
      <c r="H254" s="8">
        <v>0</v>
      </c>
      <c r="I254" s="8">
        <v>0</v>
      </c>
      <c r="J254" s="8">
        <v>0</v>
      </c>
      <c r="K254" s="8">
        <v>0</v>
      </c>
      <c r="L254" s="8">
        <v>33</v>
      </c>
      <c r="M254" s="8">
        <v>210</v>
      </c>
      <c r="N254" s="8">
        <f t="shared" si="3"/>
        <v>243</v>
      </c>
      <c r="O254" s="8">
        <f>VLOOKUP(A254,'[1]Pop Updated'!A253:P721,4,0)</f>
        <v>1837106</v>
      </c>
      <c r="P254" s="8">
        <f>VLOOKUP(A254,'[1]Pop Updated'!A253:P721,5,0)</f>
        <v>913830</v>
      </c>
      <c r="Q254" s="8">
        <f>VLOOKUP(A254,'[1]Pop Updated'!A253:P721,6,0)</f>
        <v>923276</v>
      </c>
      <c r="R254" s="8">
        <f>VLOOKUP(A254,'[1]Pop Updated'!A253:P721,7,0)</f>
        <v>127388</v>
      </c>
      <c r="S254" s="8">
        <f>VLOOKUP(A254,'[1]Pop Updated'!A253:P721,8,0)</f>
        <v>256136</v>
      </c>
      <c r="T254" s="8">
        <f>VLOOKUP(A254,'[1]Pop Updated'!A253:P721,9,0)</f>
        <v>257819</v>
      </c>
      <c r="U254" s="8">
        <f>VLOOKUP(A254,'[1]Pop Updated'!A253:P721,10,0)</f>
        <v>248172</v>
      </c>
      <c r="V254" s="8">
        <f>VLOOKUP(A254,'[1]Pop Updated'!A253:P721,11,0)</f>
        <v>223639</v>
      </c>
      <c r="W254" s="8">
        <f>VLOOKUP(A254,'[1]Pop Updated'!A253:P721,12,0)</f>
        <v>226855</v>
      </c>
      <c r="X254" s="8">
        <f>VLOOKUP(A254,'[1]Pop Updated'!A253:P721,13,0)</f>
        <v>229877</v>
      </c>
      <c r="Y254" s="8">
        <f>VLOOKUP(A254,'[1]Pop Updated'!A253:P721,14,0)</f>
        <v>149138</v>
      </c>
      <c r="Z254" s="8">
        <f>VLOOKUP(A254,'[1]Pop Updated'!A253:P721,15,0)</f>
        <v>80321</v>
      </c>
      <c r="AA254" s="8">
        <f>VLOOKUP(A254,'[1]Pop Updated'!A253:P721,16,0)</f>
        <v>37761</v>
      </c>
    </row>
    <row r="255" spans="1:27" x14ac:dyDescent="0.25">
      <c r="A255" s="5" t="s">
        <v>298</v>
      </c>
      <c r="B255" s="6" t="s">
        <v>299</v>
      </c>
      <c r="C255" s="7">
        <v>2009</v>
      </c>
      <c r="D255" s="8">
        <v>0</v>
      </c>
      <c r="E255" s="8">
        <v>0</v>
      </c>
      <c r="F255" s="8">
        <v>0</v>
      </c>
      <c r="G255" s="8">
        <v>0</v>
      </c>
      <c r="H255" s="8">
        <v>0</v>
      </c>
      <c r="I255" s="8">
        <v>0</v>
      </c>
      <c r="J255" s="8">
        <v>10</v>
      </c>
      <c r="K255" s="8">
        <v>35</v>
      </c>
      <c r="L255" s="8">
        <v>101</v>
      </c>
      <c r="M255" s="8">
        <v>135</v>
      </c>
      <c r="N255" s="8">
        <f t="shared" si="3"/>
        <v>281</v>
      </c>
      <c r="O255" s="8">
        <f>VLOOKUP(A255,'[1]Pop Updated'!A254:P722,4,0)</f>
        <v>2534911</v>
      </c>
      <c r="P255" s="8">
        <f>VLOOKUP(A255,'[1]Pop Updated'!A254:P722,5,0)</f>
        <v>1289477</v>
      </c>
      <c r="Q255" s="8">
        <f>VLOOKUP(A255,'[1]Pop Updated'!A254:P722,6,0)</f>
        <v>1245434</v>
      </c>
      <c r="R255" s="8">
        <f>VLOOKUP(A255,'[1]Pop Updated'!A254:P722,7,0)</f>
        <v>195159.26300000001</v>
      </c>
      <c r="S255" s="8">
        <f>VLOOKUP(A255,'[1]Pop Updated'!A254:P722,8,0)</f>
        <v>355676.56099999999</v>
      </c>
      <c r="T255" s="8">
        <f>VLOOKUP(A255,'[1]Pop Updated'!A254:P722,9,0)</f>
        <v>327975.00300000003</v>
      </c>
      <c r="U255" s="8">
        <f>VLOOKUP(A255,'[1]Pop Updated'!A254:P722,10,0)</f>
        <v>376724.60200000001</v>
      </c>
      <c r="V255" s="8">
        <f>VLOOKUP(A255,'[1]Pop Updated'!A254:P722,11,0)</f>
        <v>370811.63</v>
      </c>
      <c r="W255" s="8">
        <f>VLOOKUP(A255,'[1]Pop Updated'!A254:P722,12,0)</f>
        <v>346273.29500000004</v>
      </c>
      <c r="X255" s="8">
        <f>VLOOKUP(A255,'[1]Pop Updated'!A254:P722,13,0)</f>
        <v>278050.359</v>
      </c>
      <c r="Y255" s="8">
        <f>VLOOKUP(A255,'[1]Pop Updated'!A254:P722,14,0)</f>
        <v>164275.18400000001</v>
      </c>
      <c r="Z255" s="8">
        <f>VLOOKUP(A255,'[1]Pop Updated'!A254:P722,15,0)</f>
        <v>94969.471999999994</v>
      </c>
      <c r="AA255" s="8">
        <f>VLOOKUP(A255,'[1]Pop Updated'!A254:P722,16,0)</f>
        <v>28295.127</v>
      </c>
    </row>
    <row r="256" spans="1:27" x14ac:dyDescent="0.25">
      <c r="A256" s="5" t="s">
        <v>300</v>
      </c>
      <c r="B256" s="6" t="s">
        <v>299</v>
      </c>
      <c r="C256" s="7">
        <v>2010</v>
      </c>
      <c r="D256" s="8">
        <v>0</v>
      </c>
      <c r="E256" s="8">
        <v>0</v>
      </c>
      <c r="F256" s="8">
        <v>0</v>
      </c>
      <c r="G256" s="8">
        <v>0</v>
      </c>
      <c r="H256" s="8">
        <v>0</v>
      </c>
      <c r="I256" s="8">
        <v>0</v>
      </c>
      <c r="J256" s="8">
        <v>0</v>
      </c>
      <c r="K256" s="8">
        <v>21</v>
      </c>
      <c r="L256" s="8">
        <v>121</v>
      </c>
      <c r="M256" s="8">
        <v>91</v>
      </c>
      <c r="N256" s="8">
        <f t="shared" si="3"/>
        <v>233</v>
      </c>
      <c r="O256" s="8">
        <f>VLOOKUP(A256,'[1]Pop Updated'!A255:P723,4,0)</f>
        <v>2633331</v>
      </c>
      <c r="P256" s="8">
        <f>VLOOKUP(A256,'[1]Pop Updated'!A255:P723,5,0)</f>
        <v>1331625</v>
      </c>
      <c r="Q256" s="8">
        <f>VLOOKUP(A256,'[1]Pop Updated'!A255:P723,6,0)</f>
        <v>1301706</v>
      </c>
      <c r="R256" s="8">
        <f>VLOOKUP(A256,'[1]Pop Updated'!A255:P723,7,0)</f>
        <v>188938.50900000002</v>
      </c>
      <c r="S256" s="8">
        <f>VLOOKUP(A256,'[1]Pop Updated'!A255:P723,8,0)</f>
        <v>358346.52</v>
      </c>
      <c r="T256" s="8">
        <f>VLOOKUP(A256,'[1]Pop Updated'!A255:P723,9,0)</f>
        <v>352832.17200000002</v>
      </c>
      <c r="U256" s="8">
        <f>VLOOKUP(A256,'[1]Pop Updated'!A255:P723,10,0)</f>
        <v>380831.01600000006</v>
      </c>
      <c r="V256" s="8">
        <f>VLOOKUP(A256,'[1]Pop Updated'!A255:P723,11,0)</f>
        <v>385294.76699999999</v>
      </c>
      <c r="W256" s="8">
        <f>VLOOKUP(A256,'[1]Pop Updated'!A255:P723,12,0)</f>
        <v>365177.897</v>
      </c>
      <c r="X256" s="8">
        <f>VLOOKUP(A256,'[1]Pop Updated'!A255:P723,13,0)</f>
        <v>299854.804</v>
      </c>
      <c r="Y256" s="8">
        <f>VLOOKUP(A256,'[1]Pop Updated'!A255:P723,14,0)</f>
        <v>181075.54399999999</v>
      </c>
      <c r="Z256" s="8">
        <f>VLOOKUP(A256,'[1]Pop Updated'!A255:P723,15,0)</f>
        <v>92019.991999999998</v>
      </c>
      <c r="AA256" s="8">
        <f>VLOOKUP(A256,'[1]Pop Updated'!A255:P723,16,0)</f>
        <v>28664.335999999999</v>
      </c>
    </row>
    <row r="257" spans="1:27" x14ac:dyDescent="0.25">
      <c r="A257" s="5" t="s">
        <v>301</v>
      </c>
      <c r="B257" s="6" t="s">
        <v>299</v>
      </c>
      <c r="C257" s="7">
        <v>2011</v>
      </c>
      <c r="D257" s="8">
        <v>0</v>
      </c>
      <c r="E257" s="8">
        <v>0</v>
      </c>
      <c r="F257" s="8">
        <v>0</v>
      </c>
      <c r="G257" s="8">
        <v>0</v>
      </c>
      <c r="H257" s="8">
        <v>0</v>
      </c>
      <c r="I257" s="8">
        <v>0</v>
      </c>
      <c r="J257" s="8">
        <v>0</v>
      </c>
      <c r="K257" s="8">
        <v>48</v>
      </c>
      <c r="L257" s="8">
        <v>115</v>
      </c>
      <c r="M257" s="8">
        <v>77</v>
      </c>
      <c r="N257" s="8">
        <f t="shared" si="3"/>
        <v>240</v>
      </c>
      <c r="O257" s="8">
        <f>VLOOKUP(A257,'[1]Pop Updated'!A256:P724,4,0)</f>
        <v>2671338</v>
      </c>
      <c r="P257" s="8">
        <f>VLOOKUP(A257,'[1]Pop Updated'!A256:P724,5,0)</f>
        <v>1349615</v>
      </c>
      <c r="Q257" s="8">
        <f>VLOOKUP(A257,'[1]Pop Updated'!A256:P724,6,0)</f>
        <v>1321723</v>
      </c>
      <c r="R257" s="8">
        <f>VLOOKUP(A257,'[1]Pop Updated'!A256:P724,7,0)</f>
        <v>189268.04699999999</v>
      </c>
      <c r="S257" s="8">
        <f>VLOOKUP(A257,'[1]Pop Updated'!A256:P724,8,0)</f>
        <v>362588.69300000003</v>
      </c>
      <c r="T257" s="8">
        <f>VLOOKUP(A257,'[1]Pop Updated'!A256:P724,9,0)</f>
        <v>357540.35800000001</v>
      </c>
      <c r="U257" s="8">
        <f>VLOOKUP(A257,'[1]Pop Updated'!A256:P724,10,0)</f>
        <v>385689.29199999996</v>
      </c>
      <c r="V257" s="8">
        <f>VLOOKUP(A257,'[1]Pop Updated'!A256:P724,11,0)</f>
        <v>386021.32699999999</v>
      </c>
      <c r="W257" s="8">
        <f>VLOOKUP(A257,'[1]Pop Updated'!A256:P724,12,0)</f>
        <v>369467.07900000003</v>
      </c>
      <c r="X257" s="8">
        <f>VLOOKUP(A257,'[1]Pop Updated'!A256:P724,13,0)</f>
        <v>307405.85700000002</v>
      </c>
      <c r="Y257" s="8">
        <f>VLOOKUP(A257,'[1]Pop Updated'!A256:P724,14,0)</f>
        <v>191346.67499999999</v>
      </c>
      <c r="Z257" s="8">
        <f>VLOOKUP(A257,'[1]Pop Updated'!A256:P724,15,0)</f>
        <v>94112.501999999993</v>
      </c>
      <c r="AA257" s="8">
        <f>VLOOKUP(A257,'[1]Pop Updated'!A256:P724,16,0)</f>
        <v>29642.75</v>
      </c>
    </row>
    <row r="258" spans="1:27" x14ac:dyDescent="0.25">
      <c r="A258" s="5" t="s">
        <v>302</v>
      </c>
      <c r="B258" s="6" t="s">
        <v>299</v>
      </c>
      <c r="C258" s="7">
        <v>2012</v>
      </c>
      <c r="D258" s="8">
        <v>0</v>
      </c>
      <c r="E258" s="8">
        <v>0</v>
      </c>
      <c r="F258" s="8">
        <v>0</v>
      </c>
      <c r="G258" s="8">
        <v>0</v>
      </c>
      <c r="H258" s="8">
        <v>0</v>
      </c>
      <c r="I258" s="8">
        <v>0</v>
      </c>
      <c r="J258" s="8">
        <v>0</v>
      </c>
      <c r="K258" s="8">
        <v>35</v>
      </c>
      <c r="L258" s="8">
        <v>152</v>
      </c>
      <c r="M258" s="8">
        <v>127</v>
      </c>
      <c r="N258" s="8">
        <f t="shared" si="3"/>
        <v>314</v>
      </c>
      <c r="O258" s="8">
        <f>VLOOKUP(A258,'[1]Pop Updated'!A257:P725,4,0)</f>
        <v>2685965</v>
      </c>
      <c r="P258" s="8">
        <f>VLOOKUP(A258,'[1]Pop Updated'!A257:P725,5,0)</f>
        <v>1354694</v>
      </c>
      <c r="Q258" s="8">
        <f>VLOOKUP(A258,'[1]Pop Updated'!A257:P725,6,0)</f>
        <v>1331271</v>
      </c>
      <c r="R258" s="8">
        <f>VLOOKUP(A258,'[1]Pop Updated'!A257:P725,7,0)</f>
        <v>184873.56099999999</v>
      </c>
      <c r="S258" s="8">
        <f>VLOOKUP(A258,'[1]Pop Updated'!A257:P725,8,0)</f>
        <v>361516.19199999992</v>
      </c>
      <c r="T258" s="8">
        <f>VLOOKUP(A258,'[1]Pop Updated'!A257:P725,9,0)</f>
        <v>363554.42000000004</v>
      </c>
      <c r="U258" s="8">
        <f>VLOOKUP(A258,'[1]Pop Updated'!A257:P725,10,0)</f>
        <v>384475.72899999999</v>
      </c>
      <c r="V258" s="8">
        <f>VLOOKUP(A258,'[1]Pop Updated'!A257:P725,11,0)</f>
        <v>381112.74899999995</v>
      </c>
      <c r="W258" s="8">
        <f>VLOOKUP(A258,'[1]Pop Updated'!A257:P725,12,0)</f>
        <v>370639.60199999996</v>
      </c>
      <c r="X258" s="8">
        <f>VLOOKUP(A258,'[1]Pop Updated'!A257:P725,13,0)</f>
        <v>313984.5</v>
      </c>
      <c r="Y258" s="8">
        <f>VLOOKUP(A258,'[1]Pop Updated'!A257:P725,14,0)</f>
        <v>198861.96999999997</v>
      </c>
      <c r="Z258" s="8">
        <f>VLOOKUP(A258,'[1]Pop Updated'!A257:P725,15,0)</f>
        <v>96376.456999999995</v>
      </c>
      <c r="AA258" s="8">
        <f>VLOOKUP(A258,'[1]Pop Updated'!A257:P725,16,0)</f>
        <v>32581.690999999999</v>
      </c>
    </row>
    <row r="259" spans="1:27" x14ac:dyDescent="0.25">
      <c r="A259" s="5" t="s">
        <v>303</v>
      </c>
      <c r="B259" s="6" t="s">
        <v>299</v>
      </c>
      <c r="C259" s="7">
        <v>2013</v>
      </c>
      <c r="D259" s="8">
        <v>0</v>
      </c>
      <c r="E259" s="8">
        <v>0</v>
      </c>
      <c r="F259" s="8">
        <v>0</v>
      </c>
      <c r="G259" s="8">
        <v>0</v>
      </c>
      <c r="H259" s="8">
        <v>0</v>
      </c>
      <c r="I259" s="8">
        <v>0</v>
      </c>
      <c r="J259" s="8">
        <v>23</v>
      </c>
      <c r="K259" s="8">
        <v>69</v>
      </c>
      <c r="L259" s="8">
        <v>92</v>
      </c>
      <c r="M259" s="8">
        <v>92</v>
      </c>
      <c r="N259" s="8">
        <f t="shared" si="3"/>
        <v>276</v>
      </c>
      <c r="O259" s="8">
        <f>VLOOKUP(A259,'[1]Pop Updated'!A258:P726,4,0)</f>
        <v>2727982</v>
      </c>
      <c r="P259" s="8">
        <f>VLOOKUP(A259,'[1]Pop Updated'!A258:P726,5,0)</f>
        <v>1375758</v>
      </c>
      <c r="Q259" s="8">
        <f>VLOOKUP(A259,'[1]Pop Updated'!A258:P726,6,0)</f>
        <v>1352224</v>
      </c>
      <c r="R259" s="8">
        <f>VLOOKUP(A259,'[1]Pop Updated'!A258:P726,7,0)</f>
        <v>182623.70800000001</v>
      </c>
      <c r="S259" s="8">
        <f>VLOOKUP(A259,'[1]Pop Updated'!A258:P726,8,0)</f>
        <v>366958.66699999996</v>
      </c>
      <c r="T259" s="8">
        <f>VLOOKUP(A259,'[1]Pop Updated'!A258:P726,9,0)</f>
        <v>360805.538</v>
      </c>
      <c r="U259" s="8">
        <f>VLOOKUP(A259,'[1]Pop Updated'!A258:P726,10,0)</f>
        <v>390637.24100000004</v>
      </c>
      <c r="V259" s="8">
        <f>VLOOKUP(A259,'[1]Pop Updated'!A258:P726,11,0)</f>
        <v>381684.18299999996</v>
      </c>
      <c r="W259" s="8">
        <f>VLOOKUP(A259,'[1]Pop Updated'!A258:P726,12,0)</f>
        <v>375757.26500000001</v>
      </c>
      <c r="X259" s="8">
        <f>VLOOKUP(A259,'[1]Pop Updated'!A258:P726,13,0)</f>
        <v>322567.43699999998</v>
      </c>
      <c r="Y259" s="8">
        <f>VLOOKUP(A259,'[1]Pop Updated'!A258:P726,14,0)</f>
        <v>211643.97500000001</v>
      </c>
      <c r="Z259" s="8">
        <f>VLOOKUP(A259,'[1]Pop Updated'!A258:P726,15,0)</f>
        <v>99278.626999999993</v>
      </c>
      <c r="AA259" s="8">
        <f>VLOOKUP(A259,'[1]Pop Updated'!A258:P726,16,0)</f>
        <v>33530.402999999998</v>
      </c>
    </row>
    <row r="260" spans="1:27" x14ac:dyDescent="0.25">
      <c r="A260" s="5" t="s">
        <v>304</v>
      </c>
      <c r="B260" s="6" t="s">
        <v>299</v>
      </c>
      <c r="C260" s="7">
        <v>2014</v>
      </c>
      <c r="D260" s="8">
        <v>0</v>
      </c>
      <c r="E260" s="8">
        <v>0</v>
      </c>
      <c r="F260" s="8">
        <v>0</v>
      </c>
      <c r="G260" s="8">
        <v>0</v>
      </c>
      <c r="H260" s="8">
        <v>0</v>
      </c>
      <c r="I260" s="8">
        <v>0</v>
      </c>
      <c r="J260" s="8">
        <v>32</v>
      </c>
      <c r="K260" s="8">
        <v>152</v>
      </c>
      <c r="L260" s="8">
        <v>170</v>
      </c>
      <c r="M260" s="8">
        <v>166</v>
      </c>
      <c r="N260" s="8">
        <f t="shared" ref="N260:N323" si="4">SUM(D260:M260)</f>
        <v>520</v>
      </c>
      <c r="O260" s="8">
        <f>VLOOKUP(A260,'[1]Pop Updated'!A259:P727,4,0)</f>
        <v>2767742</v>
      </c>
      <c r="P260" s="8">
        <f>VLOOKUP(A260,'[1]Pop Updated'!A259:P727,5,0)</f>
        <v>1392604</v>
      </c>
      <c r="Q260" s="8">
        <f>VLOOKUP(A260,'[1]Pop Updated'!A259:P727,6,0)</f>
        <v>1375138</v>
      </c>
      <c r="R260" s="8">
        <f>VLOOKUP(A260,'[1]Pop Updated'!A259:P727,7,0)</f>
        <v>180470.139</v>
      </c>
      <c r="S260" s="8">
        <f>VLOOKUP(A260,'[1]Pop Updated'!A259:P727,8,0)</f>
        <v>370742.07700000005</v>
      </c>
      <c r="T260" s="8">
        <f>VLOOKUP(A260,'[1]Pop Updated'!A259:P727,9,0)</f>
        <v>363722.77500000002</v>
      </c>
      <c r="U260" s="8">
        <f>VLOOKUP(A260,'[1]Pop Updated'!A259:P727,10,0)</f>
        <v>395077.071</v>
      </c>
      <c r="V260" s="8">
        <f>VLOOKUP(A260,'[1]Pop Updated'!A259:P727,11,0)</f>
        <v>381152.913</v>
      </c>
      <c r="W260" s="8">
        <f>VLOOKUP(A260,'[1]Pop Updated'!A259:P727,12,0)</f>
        <v>379241.962</v>
      </c>
      <c r="X260" s="8">
        <f>VLOOKUP(A260,'[1]Pop Updated'!A259:P727,13,0)</f>
        <v>332337.94</v>
      </c>
      <c r="Y260" s="8">
        <f>VLOOKUP(A260,'[1]Pop Updated'!A259:P727,14,0)</f>
        <v>225144.01799999998</v>
      </c>
      <c r="Z260" s="8">
        <f>VLOOKUP(A260,'[1]Pop Updated'!A259:P727,15,0)</f>
        <v>102998.06</v>
      </c>
      <c r="AA260" s="8">
        <f>VLOOKUP(A260,'[1]Pop Updated'!A259:P727,16,0)</f>
        <v>36500.082000000002</v>
      </c>
    </row>
    <row r="261" spans="1:27" x14ac:dyDescent="0.25">
      <c r="A261" s="5" t="s">
        <v>305</v>
      </c>
      <c r="B261" s="6" t="s">
        <v>299</v>
      </c>
      <c r="C261" s="7">
        <v>2015</v>
      </c>
      <c r="D261" s="8">
        <v>0</v>
      </c>
      <c r="E261" s="8">
        <v>0</v>
      </c>
      <c r="F261" s="8">
        <v>0</v>
      </c>
      <c r="G261" s="8">
        <v>0</v>
      </c>
      <c r="H261" s="8">
        <v>0</v>
      </c>
      <c r="I261" s="8">
        <v>0</v>
      </c>
      <c r="J261" s="8">
        <v>32</v>
      </c>
      <c r="K261" s="8">
        <v>100</v>
      </c>
      <c r="L261" s="8">
        <v>157</v>
      </c>
      <c r="M261" s="8">
        <v>165</v>
      </c>
      <c r="N261" s="8">
        <f t="shared" si="4"/>
        <v>454</v>
      </c>
      <c r="O261" s="8">
        <f>VLOOKUP(A261,'[1]Pop Updated'!A260:P728,4,0)</f>
        <v>2892387</v>
      </c>
      <c r="P261" s="8">
        <f>VLOOKUP(A261,'[1]Pop Updated'!A260:P728,5,0)</f>
        <v>1453860</v>
      </c>
      <c r="Q261" s="8">
        <f>VLOOKUP(A261,'[1]Pop Updated'!A260:P728,6,0)</f>
        <v>1438527</v>
      </c>
      <c r="R261" s="8">
        <f>VLOOKUP(A261,'[1]Pop Updated'!A260:P728,7,0)</f>
        <v>187093.75</v>
      </c>
      <c r="S261" s="8">
        <f>VLOOKUP(A261,'[1]Pop Updated'!A260:P728,8,0)</f>
        <v>387047.14999999997</v>
      </c>
      <c r="T261" s="8">
        <f>VLOOKUP(A261,'[1]Pop Updated'!A260:P728,9,0)</f>
        <v>375336.86599999998</v>
      </c>
      <c r="U261" s="8">
        <f>VLOOKUP(A261,'[1]Pop Updated'!A260:P728,10,0)</f>
        <v>411755.55800000002</v>
      </c>
      <c r="V261" s="8">
        <f>VLOOKUP(A261,'[1]Pop Updated'!A260:P728,11,0)</f>
        <v>394541.11299999995</v>
      </c>
      <c r="W261" s="8">
        <f>VLOOKUP(A261,'[1]Pop Updated'!A260:P728,12,0)</f>
        <v>393081.49399999995</v>
      </c>
      <c r="X261" s="8">
        <f>VLOOKUP(A261,'[1]Pop Updated'!A260:P728,13,0)</f>
        <v>348747.56200000003</v>
      </c>
      <c r="Y261" s="8">
        <f>VLOOKUP(A261,'[1]Pop Updated'!A260:P728,14,0)</f>
        <v>241844.30900000001</v>
      </c>
      <c r="Z261" s="8">
        <f>VLOOKUP(A261,'[1]Pop Updated'!A260:P728,15,0)</f>
        <v>111420.5</v>
      </c>
      <c r="AA261" s="8">
        <f>VLOOKUP(A261,'[1]Pop Updated'!A260:P728,16,0)</f>
        <v>37972.133000000002</v>
      </c>
    </row>
    <row r="262" spans="1:27" x14ac:dyDescent="0.25">
      <c r="A262" s="5" t="s">
        <v>306</v>
      </c>
      <c r="B262" s="6" t="s">
        <v>299</v>
      </c>
      <c r="C262" s="7">
        <v>2016</v>
      </c>
      <c r="D262" s="8">
        <v>0</v>
      </c>
      <c r="E262" s="8">
        <v>0</v>
      </c>
      <c r="F262" s="8">
        <v>0</v>
      </c>
      <c r="G262" s="8">
        <v>0</v>
      </c>
      <c r="H262" s="8">
        <v>0</v>
      </c>
      <c r="I262" s="8">
        <v>12</v>
      </c>
      <c r="J262" s="8">
        <v>35</v>
      </c>
      <c r="K262" s="8">
        <v>87</v>
      </c>
      <c r="L262" s="8">
        <v>144</v>
      </c>
      <c r="M262" s="8">
        <v>96</v>
      </c>
      <c r="N262" s="8">
        <f t="shared" si="4"/>
        <v>374</v>
      </c>
      <c r="O262" s="8">
        <f>VLOOKUP(A262,'[1]Pop Updated'!A261:P729,4,0)</f>
        <v>2941149</v>
      </c>
      <c r="P262" s="8">
        <f>VLOOKUP(A262,'[1]Pop Updated'!A261:P729,5,0)</f>
        <v>1475138</v>
      </c>
      <c r="Q262" s="8">
        <f>VLOOKUP(A262,'[1]Pop Updated'!A261:P729,6,0)</f>
        <v>1466011</v>
      </c>
      <c r="R262" s="8">
        <f>VLOOKUP(A262,'[1]Pop Updated'!A261:P729,7,0)</f>
        <v>185252.14199999999</v>
      </c>
      <c r="S262" s="8">
        <f>VLOOKUP(A262,'[1]Pop Updated'!A261:P729,8,0)</f>
        <v>385965.69699999999</v>
      </c>
      <c r="T262" s="8">
        <f>VLOOKUP(A262,'[1]Pop Updated'!A261:P729,9,0)</f>
        <v>375452.94000000006</v>
      </c>
      <c r="U262" s="8">
        <f>VLOOKUP(A262,'[1]Pop Updated'!A261:P729,10,0)</f>
        <v>418954.84399999998</v>
      </c>
      <c r="V262" s="8">
        <f>VLOOKUP(A262,'[1]Pop Updated'!A261:P729,11,0)</f>
        <v>395164.57999999996</v>
      </c>
      <c r="W262" s="8">
        <f>VLOOKUP(A262,'[1]Pop Updated'!A261:P729,12,0)</f>
        <v>397617.23400000005</v>
      </c>
      <c r="X262" s="8">
        <f>VLOOKUP(A262,'[1]Pop Updated'!A261:P729,13,0)</f>
        <v>358294.01399999997</v>
      </c>
      <c r="Y262" s="8">
        <f>VLOOKUP(A262,'[1]Pop Updated'!A261:P729,14,0)</f>
        <v>262381.64899999998</v>
      </c>
      <c r="Z262" s="8">
        <f>VLOOKUP(A262,'[1]Pop Updated'!A261:P729,15,0)</f>
        <v>120551.361</v>
      </c>
      <c r="AA262" s="8">
        <f>VLOOKUP(A262,'[1]Pop Updated'!A261:P729,16,0)</f>
        <v>39351.644999999997</v>
      </c>
    </row>
    <row r="263" spans="1:27" x14ac:dyDescent="0.25">
      <c r="A263" s="5" t="s">
        <v>307</v>
      </c>
      <c r="B263" s="6" t="s">
        <v>299</v>
      </c>
      <c r="C263" s="7">
        <v>2017</v>
      </c>
      <c r="D263" s="8">
        <v>0</v>
      </c>
      <c r="E263" s="8">
        <v>0</v>
      </c>
      <c r="F263" s="8">
        <v>0</v>
      </c>
      <c r="G263" s="8">
        <v>0</v>
      </c>
      <c r="H263" s="8">
        <v>0</v>
      </c>
      <c r="I263" s="8">
        <v>0</v>
      </c>
      <c r="J263" s="8">
        <v>49</v>
      </c>
      <c r="K263" s="8">
        <v>154</v>
      </c>
      <c r="L263" s="8">
        <v>115</v>
      </c>
      <c r="M263" s="8">
        <v>139</v>
      </c>
      <c r="N263" s="8">
        <f t="shared" si="4"/>
        <v>457</v>
      </c>
      <c r="O263" s="8">
        <f>VLOOKUP(A263,'[1]Pop Updated'!A262:P730,4,0)</f>
        <v>2871151</v>
      </c>
      <c r="P263" s="8">
        <f>VLOOKUP(A263,'[1]Pop Updated'!A262:P730,5,0)</f>
        <v>1437589</v>
      </c>
      <c r="Q263" s="8">
        <f>VLOOKUP(A263,'[1]Pop Updated'!A262:P730,6,0)</f>
        <v>1433562</v>
      </c>
      <c r="R263" s="8">
        <f>VLOOKUP(A263,'[1]Pop Updated'!A262:P730,7,0)</f>
        <v>179734</v>
      </c>
      <c r="S263" s="8">
        <f>VLOOKUP(A263,'[1]Pop Updated'!A262:P730,8,0)</f>
        <v>373939</v>
      </c>
      <c r="T263" s="8">
        <f>VLOOKUP(A263,'[1]Pop Updated'!A262:P730,9,0)</f>
        <v>359722</v>
      </c>
      <c r="U263" s="8">
        <f>VLOOKUP(A263,'[1]Pop Updated'!A262:P730,10,0)</f>
        <v>414543</v>
      </c>
      <c r="V263" s="8">
        <f>VLOOKUP(A263,'[1]Pop Updated'!A262:P730,11,0)</f>
        <v>385303</v>
      </c>
      <c r="W263" s="8">
        <f>VLOOKUP(A263,'[1]Pop Updated'!A262:P730,12,0)</f>
        <v>385152</v>
      </c>
      <c r="X263" s="8">
        <f>VLOOKUP(A263,'[1]Pop Updated'!A262:P730,13,0)</f>
        <v>351068</v>
      </c>
      <c r="Y263" s="8">
        <f>VLOOKUP(A263,'[1]Pop Updated'!A262:P730,14,0)</f>
        <v>263281</v>
      </c>
      <c r="Z263" s="8">
        <f>VLOOKUP(A263,'[1]Pop Updated'!A262:P730,15,0)</f>
        <v>119059</v>
      </c>
      <c r="AA263" s="8">
        <f>VLOOKUP(A263,'[1]Pop Updated'!A262:P730,16,0)</f>
        <v>39350</v>
      </c>
    </row>
    <row r="264" spans="1:27" x14ac:dyDescent="0.25">
      <c r="A264" s="5" t="s">
        <v>308</v>
      </c>
      <c r="B264" s="6" t="s">
        <v>309</v>
      </c>
      <c r="C264" s="7">
        <v>2009</v>
      </c>
      <c r="D264" s="8">
        <v>0</v>
      </c>
      <c r="E264" s="8">
        <v>0</v>
      </c>
      <c r="F264" s="8">
        <v>0</v>
      </c>
      <c r="G264" s="8">
        <v>0</v>
      </c>
      <c r="H264" s="8">
        <v>0</v>
      </c>
      <c r="I264" s="8">
        <v>0</v>
      </c>
      <c r="J264" s="8">
        <v>0</v>
      </c>
      <c r="K264" s="8">
        <v>0</v>
      </c>
      <c r="L264" s="8">
        <v>0</v>
      </c>
      <c r="M264" s="8">
        <v>49</v>
      </c>
      <c r="N264" s="8">
        <f t="shared" si="4"/>
        <v>49</v>
      </c>
      <c r="O264" s="8">
        <f>VLOOKUP(A264,'[1]Pop Updated'!A263:P731,4,0)</f>
        <v>1315419</v>
      </c>
      <c r="P264" s="8">
        <f>VLOOKUP(A264,'[1]Pop Updated'!A263:P731,5,0)</f>
        <v>648885</v>
      </c>
      <c r="Q264" s="8">
        <f>VLOOKUP(A264,'[1]Pop Updated'!A263:P731,6,0)</f>
        <v>666534</v>
      </c>
      <c r="R264" s="8">
        <f>VLOOKUP(A264,'[1]Pop Updated'!A263:P731,7,0)</f>
        <v>75863.43299999999</v>
      </c>
      <c r="S264" s="8">
        <f>VLOOKUP(A264,'[1]Pop Updated'!A263:P731,8,0)</f>
        <v>165634.94399999999</v>
      </c>
      <c r="T264" s="8">
        <f>VLOOKUP(A264,'[1]Pop Updated'!A263:P731,9,0)</f>
        <v>184752.06599999999</v>
      </c>
      <c r="U264" s="8">
        <f>VLOOKUP(A264,'[1]Pop Updated'!A263:P731,10,0)</f>
        <v>148506.95500000002</v>
      </c>
      <c r="V264" s="8">
        <f>VLOOKUP(A264,'[1]Pop Updated'!A263:P731,11,0)</f>
        <v>197501.076</v>
      </c>
      <c r="W264" s="8">
        <f>VLOOKUP(A264,'[1]Pop Updated'!A263:P731,12,0)</f>
        <v>217261.481</v>
      </c>
      <c r="X264" s="8">
        <f>VLOOKUP(A264,'[1]Pop Updated'!A263:P731,13,0)</f>
        <v>157433.073</v>
      </c>
      <c r="Y264" s="8">
        <f>VLOOKUP(A264,'[1]Pop Updated'!A263:P731,14,0)</f>
        <v>87886.144</v>
      </c>
      <c r="Z264" s="8">
        <f>VLOOKUP(A264,'[1]Pop Updated'!A263:P731,15,0)</f>
        <v>57525.014000000003</v>
      </c>
      <c r="AA264" s="8">
        <f>VLOOKUP(A264,'[1]Pop Updated'!A263:P731,16,0)</f>
        <v>23766.960000000003</v>
      </c>
    </row>
    <row r="265" spans="1:27" x14ac:dyDescent="0.25">
      <c r="A265" s="5" t="s">
        <v>310</v>
      </c>
      <c r="B265" s="6" t="s">
        <v>309</v>
      </c>
      <c r="C265" s="7">
        <v>2010</v>
      </c>
      <c r="D265" s="8">
        <v>0</v>
      </c>
      <c r="E265" s="8">
        <v>0</v>
      </c>
      <c r="F265" s="8">
        <v>0</v>
      </c>
      <c r="G265" s="8">
        <v>0</v>
      </c>
      <c r="H265" s="8">
        <v>0</v>
      </c>
      <c r="I265" s="8">
        <v>0</v>
      </c>
      <c r="J265" s="8">
        <v>0</v>
      </c>
      <c r="K265" s="8">
        <v>0</v>
      </c>
      <c r="L265" s="8">
        <v>0</v>
      </c>
      <c r="M265" s="8">
        <v>63</v>
      </c>
      <c r="N265" s="8">
        <f t="shared" si="4"/>
        <v>63</v>
      </c>
      <c r="O265" s="8">
        <f>VLOOKUP(A265,'[1]Pop Updated'!A264:P732,4,0)</f>
        <v>1313939</v>
      </c>
      <c r="P265" s="8">
        <f>VLOOKUP(A265,'[1]Pop Updated'!A264:P732,5,0)</f>
        <v>648504</v>
      </c>
      <c r="Q265" s="8">
        <f>VLOOKUP(A265,'[1]Pop Updated'!A264:P732,6,0)</f>
        <v>665435</v>
      </c>
      <c r="R265" s="8">
        <f>VLOOKUP(A265,'[1]Pop Updated'!A264:P732,7,0)</f>
        <v>72299.672999999995</v>
      </c>
      <c r="S265" s="8">
        <f>VLOOKUP(A265,'[1]Pop Updated'!A264:P732,8,0)</f>
        <v>166228.611</v>
      </c>
      <c r="T265" s="8">
        <f>VLOOKUP(A265,'[1]Pop Updated'!A264:P732,9,0)</f>
        <v>179679.99299999999</v>
      </c>
      <c r="U265" s="8">
        <f>VLOOKUP(A265,'[1]Pop Updated'!A264:P732,10,0)</f>
        <v>144228.579</v>
      </c>
      <c r="V265" s="8">
        <f>VLOOKUP(A265,'[1]Pop Updated'!A264:P732,11,0)</f>
        <v>192146.20799999998</v>
      </c>
      <c r="W265" s="8">
        <f>VLOOKUP(A265,'[1]Pop Updated'!A264:P732,12,0)</f>
        <v>221676.63200000001</v>
      </c>
      <c r="X265" s="8">
        <f>VLOOKUP(A265,'[1]Pop Updated'!A264:P732,13,0)</f>
        <v>166817.65400000001</v>
      </c>
      <c r="Y265" s="8">
        <f>VLOOKUP(A265,'[1]Pop Updated'!A264:P732,14,0)</f>
        <v>90483.39</v>
      </c>
      <c r="Z265" s="8">
        <f>VLOOKUP(A265,'[1]Pop Updated'!A264:P732,15,0)</f>
        <v>56783.513999999996</v>
      </c>
      <c r="AA265" s="8">
        <f>VLOOKUP(A265,'[1]Pop Updated'!A264:P732,16,0)</f>
        <v>23051.814000000002</v>
      </c>
    </row>
    <row r="266" spans="1:27" x14ac:dyDescent="0.25">
      <c r="A266" s="5" t="s">
        <v>311</v>
      </c>
      <c r="B266" s="6" t="s">
        <v>309</v>
      </c>
      <c r="C266" s="7">
        <v>2011</v>
      </c>
      <c r="D266" s="8">
        <v>0</v>
      </c>
      <c r="E266" s="8">
        <v>0</v>
      </c>
      <c r="F266" s="8">
        <v>0</v>
      </c>
      <c r="G266" s="8">
        <v>0</v>
      </c>
      <c r="H266" s="8">
        <v>0</v>
      </c>
      <c r="I266" s="8">
        <v>0</v>
      </c>
      <c r="J266" s="8">
        <v>0</v>
      </c>
      <c r="K266" s="8">
        <v>0</v>
      </c>
      <c r="L266" s="8">
        <v>10</v>
      </c>
      <c r="M266" s="8">
        <v>103</v>
      </c>
      <c r="N266" s="8">
        <f t="shared" si="4"/>
        <v>113</v>
      </c>
      <c r="O266" s="8">
        <f>VLOOKUP(A266,'[1]Pop Updated'!A265:P733,4,0)</f>
        <v>1332919</v>
      </c>
      <c r="P266" s="8">
        <f>VLOOKUP(A266,'[1]Pop Updated'!A265:P733,5,0)</f>
        <v>658398</v>
      </c>
      <c r="Q266" s="8">
        <f>VLOOKUP(A266,'[1]Pop Updated'!A265:P733,6,0)</f>
        <v>674521</v>
      </c>
      <c r="R266" s="8">
        <f>VLOOKUP(A266,'[1]Pop Updated'!A265:P733,7,0)</f>
        <v>73138.48</v>
      </c>
      <c r="S266" s="8">
        <f>VLOOKUP(A266,'[1]Pop Updated'!A265:P733,8,0)</f>
        <v>167793.647</v>
      </c>
      <c r="T266" s="8">
        <f>VLOOKUP(A266,'[1]Pop Updated'!A265:P733,9,0)</f>
        <v>183086.321</v>
      </c>
      <c r="U266" s="8">
        <f>VLOOKUP(A266,'[1]Pop Updated'!A265:P733,10,0)</f>
        <v>147094.807</v>
      </c>
      <c r="V266" s="8">
        <f>VLOOKUP(A266,'[1]Pop Updated'!A265:P733,11,0)</f>
        <v>188179.95399999997</v>
      </c>
      <c r="W266" s="8">
        <f>VLOOKUP(A266,'[1]Pop Updated'!A265:P733,12,0)</f>
        <v>224788.50900000002</v>
      </c>
      <c r="X266" s="8">
        <f>VLOOKUP(A266,'[1]Pop Updated'!A265:P733,13,0)</f>
        <v>173300.068</v>
      </c>
      <c r="Y266" s="8">
        <f>VLOOKUP(A266,'[1]Pop Updated'!A265:P733,14,0)</f>
        <v>94939.100999999995</v>
      </c>
      <c r="Z266" s="8">
        <f>VLOOKUP(A266,'[1]Pop Updated'!A265:P733,15,0)</f>
        <v>57630.631999999998</v>
      </c>
      <c r="AA266" s="8">
        <f>VLOOKUP(A266,'[1]Pop Updated'!A265:P733,16,0)</f>
        <v>23463.379999999997</v>
      </c>
    </row>
    <row r="267" spans="1:27" x14ac:dyDescent="0.25">
      <c r="A267" s="5" t="s">
        <v>312</v>
      </c>
      <c r="B267" s="6" t="s">
        <v>309</v>
      </c>
      <c r="C267" s="7">
        <v>2012</v>
      </c>
      <c r="D267" s="8">
        <v>0</v>
      </c>
      <c r="E267" s="8">
        <v>0</v>
      </c>
      <c r="F267" s="8">
        <v>0</v>
      </c>
      <c r="G267" s="8">
        <v>0</v>
      </c>
      <c r="H267" s="8">
        <v>0</v>
      </c>
      <c r="I267" s="8">
        <v>0</v>
      </c>
      <c r="J267" s="8">
        <v>0</v>
      </c>
      <c r="K267" s="8">
        <v>0</v>
      </c>
      <c r="L267" s="8">
        <v>0</v>
      </c>
      <c r="M267" s="8">
        <v>98</v>
      </c>
      <c r="N267" s="8">
        <f t="shared" si="4"/>
        <v>98</v>
      </c>
      <c r="O267" s="8">
        <f>VLOOKUP(A267,'[1]Pop Updated'!A266:P734,4,0)</f>
        <v>1317474</v>
      </c>
      <c r="P267" s="8">
        <f>VLOOKUP(A267,'[1]Pop Updated'!A266:P734,5,0)</f>
        <v>650048</v>
      </c>
      <c r="Q267" s="8">
        <f>VLOOKUP(A267,'[1]Pop Updated'!A266:P734,6,0)</f>
        <v>667426</v>
      </c>
      <c r="R267" s="8">
        <f>VLOOKUP(A267,'[1]Pop Updated'!A266:P734,7,0)</f>
        <v>69384.827000000005</v>
      </c>
      <c r="S267" s="8">
        <f>VLOOKUP(A267,'[1]Pop Updated'!A266:P734,8,0)</f>
        <v>161671.59400000001</v>
      </c>
      <c r="T267" s="8">
        <f>VLOOKUP(A267,'[1]Pop Updated'!A266:P734,9,0)</f>
        <v>178786.35500000001</v>
      </c>
      <c r="U267" s="8">
        <f>VLOOKUP(A267,'[1]Pop Updated'!A266:P734,10,0)</f>
        <v>145685.83499999999</v>
      </c>
      <c r="V267" s="8">
        <f>VLOOKUP(A267,'[1]Pop Updated'!A266:P734,11,0)</f>
        <v>179323.076</v>
      </c>
      <c r="W267" s="8">
        <f>VLOOKUP(A267,'[1]Pop Updated'!A266:P734,12,0)</f>
        <v>223223.81800000003</v>
      </c>
      <c r="X267" s="8">
        <f>VLOOKUP(A267,'[1]Pop Updated'!A266:P734,13,0)</f>
        <v>179230.81900000002</v>
      </c>
      <c r="Y267" s="8">
        <f>VLOOKUP(A267,'[1]Pop Updated'!A266:P734,14,0)</f>
        <v>99044.562999999995</v>
      </c>
      <c r="Z267" s="8">
        <f>VLOOKUP(A267,'[1]Pop Updated'!A266:P734,15,0)</f>
        <v>57766.875</v>
      </c>
      <c r="AA267" s="8">
        <f>VLOOKUP(A267,'[1]Pop Updated'!A266:P734,16,0)</f>
        <v>24345.947</v>
      </c>
    </row>
    <row r="268" spans="1:27" x14ac:dyDescent="0.25">
      <c r="A268" s="5" t="s">
        <v>313</v>
      </c>
      <c r="B268" s="6" t="s">
        <v>309</v>
      </c>
      <c r="C268" s="7">
        <v>2013</v>
      </c>
      <c r="D268" s="8">
        <v>0</v>
      </c>
      <c r="E268" s="8">
        <v>0</v>
      </c>
      <c r="F268" s="8">
        <v>0</v>
      </c>
      <c r="G268" s="8">
        <v>0</v>
      </c>
      <c r="H268" s="8">
        <v>0</v>
      </c>
      <c r="I268" s="8">
        <v>0</v>
      </c>
      <c r="J268" s="8">
        <v>0</v>
      </c>
      <c r="K268" s="8">
        <v>0</v>
      </c>
      <c r="L268" s="8">
        <v>11</v>
      </c>
      <c r="M268" s="8">
        <v>69</v>
      </c>
      <c r="N268" s="8">
        <f t="shared" si="4"/>
        <v>80</v>
      </c>
      <c r="O268" s="8">
        <f>VLOOKUP(A268,'[1]Pop Updated'!A267:P735,4,0)</f>
        <v>1319171</v>
      </c>
      <c r="P268" s="8">
        <f>VLOOKUP(A268,'[1]Pop Updated'!A267:P735,5,0)</f>
        <v>651106</v>
      </c>
      <c r="Q268" s="8">
        <f>VLOOKUP(A268,'[1]Pop Updated'!A267:P735,6,0)</f>
        <v>668065</v>
      </c>
      <c r="R268" s="8">
        <f>VLOOKUP(A268,'[1]Pop Updated'!A267:P735,7,0)</f>
        <v>68047.468000000008</v>
      </c>
      <c r="S268" s="8">
        <f>VLOOKUP(A268,'[1]Pop Updated'!A267:P735,8,0)</f>
        <v>159088.83499999999</v>
      </c>
      <c r="T268" s="8">
        <f>VLOOKUP(A268,'[1]Pop Updated'!A267:P735,9,0)</f>
        <v>178920.859</v>
      </c>
      <c r="U268" s="8">
        <f>VLOOKUP(A268,'[1]Pop Updated'!A267:P735,10,0)</f>
        <v>147078.234</v>
      </c>
      <c r="V268" s="8">
        <f>VLOOKUP(A268,'[1]Pop Updated'!A267:P735,11,0)</f>
        <v>172304.95499999999</v>
      </c>
      <c r="W268" s="8">
        <f>VLOOKUP(A268,'[1]Pop Updated'!A267:P735,12,0)</f>
        <v>221963.51200000002</v>
      </c>
      <c r="X268" s="8">
        <f>VLOOKUP(A268,'[1]Pop Updated'!A267:P735,13,0)</f>
        <v>184648.23199999999</v>
      </c>
      <c r="Y268" s="8">
        <f>VLOOKUP(A268,'[1]Pop Updated'!A267:P735,14,0)</f>
        <v>104007.094</v>
      </c>
      <c r="Z268" s="8">
        <f>VLOOKUP(A268,'[1]Pop Updated'!A267:P735,15,0)</f>
        <v>57908.991000000002</v>
      </c>
      <c r="AA268" s="8">
        <f>VLOOKUP(A268,'[1]Pop Updated'!A267:P735,16,0)</f>
        <v>24943.477000000003</v>
      </c>
    </row>
    <row r="269" spans="1:27" x14ac:dyDescent="0.25">
      <c r="A269" s="5" t="s">
        <v>314</v>
      </c>
      <c r="B269" s="6" t="s">
        <v>309</v>
      </c>
      <c r="C269" s="7">
        <v>2014</v>
      </c>
      <c r="D269" s="8">
        <v>0</v>
      </c>
      <c r="E269" s="8">
        <v>0</v>
      </c>
      <c r="F269" s="8">
        <v>0</v>
      </c>
      <c r="G269" s="8">
        <v>0</v>
      </c>
      <c r="H269" s="8">
        <v>0</v>
      </c>
      <c r="I269" s="8">
        <v>0</v>
      </c>
      <c r="J269" s="8">
        <v>0</v>
      </c>
      <c r="K269" s="8">
        <v>0</v>
      </c>
      <c r="L269" s="8">
        <v>0</v>
      </c>
      <c r="M269" s="8">
        <v>59</v>
      </c>
      <c r="N269" s="8">
        <f t="shared" si="4"/>
        <v>59</v>
      </c>
      <c r="O269" s="8">
        <f>VLOOKUP(A269,'[1]Pop Updated'!A268:P736,4,0)</f>
        <v>1277778</v>
      </c>
      <c r="P269" s="8">
        <f>VLOOKUP(A269,'[1]Pop Updated'!A268:P736,5,0)</f>
        <v>630603</v>
      </c>
      <c r="Q269" s="8">
        <f>VLOOKUP(A269,'[1]Pop Updated'!A268:P736,6,0)</f>
        <v>647175</v>
      </c>
      <c r="R269" s="8">
        <f>VLOOKUP(A269,'[1]Pop Updated'!A268:P736,7,0)</f>
        <v>64619.513000000006</v>
      </c>
      <c r="S269" s="8">
        <f>VLOOKUP(A269,'[1]Pop Updated'!A268:P736,8,0)</f>
        <v>151333.09700000001</v>
      </c>
      <c r="T269" s="8">
        <f>VLOOKUP(A269,'[1]Pop Updated'!A268:P736,9,0)</f>
        <v>174621.723</v>
      </c>
      <c r="U269" s="8">
        <f>VLOOKUP(A269,'[1]Pop Updated'!A268:P736,10,0)</f>
        <v>144657.85</v>
      </c>
      <c r="V269" s="8">
        <f>VLOOKUP(A269,'[1]Pop Updated'!A268:P736,11,0)</f>
        <v>162287.337</v>
      </c>
      <c r="W269" s="8">
        <f>VLOOKUP(A269,'[1]Pop Updated'!A268:P736,12,0)</f>
        <v>211505.092</v>
      </c>
      <c r="X269" s="8">
        <f>VLOOKUP(A269,'[1]Pop Updated'!A268:P736,13,0)</f>
        <v>182791.45399999997</v>
      </c>
      <c r="Y269" s="8">
        <f>VLOOKUP(A269,'[1]Pop Updated'!A268:P736,14,0)</f>
        <v>105526.042</v>
      </c>
      <c r="Z269" s="8">
        <f>VLOOKUP(A269,'[1]Pop Updated'!A268:P736,15,0)</f>
        <v>56334.346000000005</v>
      </c>
      <c r="AA269" s="8">
        <f>VLOOKUP(A269,'[1]Pop Updated'!A268:P736,16,0)</f>
        <v>24367.115000000002</v>
      </c>
    </row>
    <row r="270" spans="1:27" x14ac:dyDescent="0.25">
      <c r="A270" s="5" t="s">
        <v>315</v>
      </c>
      <c r="B270" s="6" t="s">
        <v>309</v>
      </c>
      <c r="C270" s="7">
        <v>2015</v>
      </c>
      <c r="D270" s="8">
        <v>0</v>
      </c>
      <c r="E270" s="8">
        <v>0</v>
      </c>
      <c r="F270" s="8">
        <v>0</v>
      </c>
      <c r="G270" s="8">
        <v>0</v>
      </c>
      <c r="H270" s="8">
        <v>0</v>
      </c>
      <c r="I270" s="8">
        <v>0</v>
      </c>
      <c r="J270" s="8">
        <v>0</v>
      </c>
      <c r="K270" s="8">
        <v>0</v>
      </c>
      <c r="L270" s="8">
        <v>0</v>
      </c>
      <c r="M270" s="8">
        <v>140</v>
      </c>
      <c r="N270" s="8">
        <f t="shared" si="4"/>
        <v>140</v>
      </c>
      <c r="O270" s="8">
        <f>VLOOKUP(A270,'[1]Pop Updated'!A269:P737,4,0)</f>
        <v>1244818</v>
      </c>
      <c r="P270" s="8">
        <f>VLOOKUP(A270,'[1]Pop Updated'!A269:P737,5,0)</f>
        <v>613546</v>
      </c>
      <c r="Q270" s="8">
        <f>VLOOKUP(A270,'[1]Pop Updated'!A269:P737,6,0)</f>
        <v>631272</v>
      </c>
      <c r="R270" s="8">
        <f>VLOOKUP(A270,'[1]Pop Updated'!A269:P737,7,0)</f>
        <v>62585.561000000002</v>
      </c>
      <c r="S270" s="8">
        <f>VLOOKUP(A270,'[1]Pop Updated'!A269:P737,8,0)</f>
        <v>146657.34100000001</v>
      </c>
      <c r="T270" s="8">
        <f>VLOOKUP(A270,'[1]Pop Updated'!A269:P737,9,0)</f>
        <v>171239.77600000001</v>
      </c>
      <c r="U270" s="8">
        <f>VLOOKUP(A270,'[1]Pop Updated'!A269:P737,10,0)</f>
        <v>144131.30300000001</v>
      </c>
      <c r="V270" s="8">
        <f>VLOOKUP(A270,'[1]Pop Updated'!A269:P737,11,0)</f>
        <v>154145.52100000001</v>
      </c>
      <c r="W270" s="8">
        <f>VLOOKUP(A270,'[1]Pop Updated'!A269:P737,12,0)</f>
        <v>201829.31699999998</v>
      </c>
      <c r="X270" s="8">
        <f>VLOOKUP(A270,'[1]Pop Updated'!A269:P737,13,0)</f>
        <v>180085.924</v>
      </c>
      <c r="Y270" s="8">
        <f>VLOOKUP(A270,'[1]Pop Updated'!A269:P737,14,0)</f>
        <v>105753.231</v>
      </c>
      <c r="Z270" s="8">
        <f>VLOOKUP(A270,'[1]Pop Updated'!A269:P737,15,0)</f>
        <v>54450.631000000008</v>
      </c>
      <c r="AA270" s="8">
        <f>VLOOKUP(A270,'[1]Pop Updated'!A269:P737,16,0)</f>
        <v>23990.131999999998</v>
      </c>
    </row>
    <row r="271" spans="1:27" x14ac:dyDescent="0.25">
      <c r="A271" s="5" t="s">
        <v>316</v>
      </c>
      <c r="B271" s="6" t="s">
        <v>309</v>
      </c>
      <c r="C271" s="7">
        <v>2016</v>
      </c>
      <c r="D271" s="8">
        <v>0</v>
      </c>
      <c r="E271" s="8">
        <v>0</v>
      </c>
      <c r="F271" s="8">
        <v>0</v>
      </c>
      <c r="G271" s="8">
        <v>0</v>
      </c>
      <c r="H271" s="8">
        <v>0</v>
      </c>
      <c r="I271" s="8">
        <v>0</v>
      </c>
      <c r="J271" s="8">
        <v>0</v>
      </c>
      <c r="K271" s="8">
        <v>0</v>
      </c>
      <c r="L271" s="8">
        <v>0</v>
      </c>
      <c r="M271" s="8">
        <v>45</v>
      </c>
      <c r="N271" s="8">
        <f t="shared" si="4"/>
        <v>45</v>
      </c>
      <c r="O271" s="8">
        <f>VLOOKUP(A271,'[1]Pop Updated'!A270:P738,4,0)</f>
        <v>1327503</v>
      </c>
      <c r="P271" s="8">
        <f>VLOOKUP(A271,'[1]Pop Updated'!A270:P738,5,0)</f>
        <v>656507</v>
      </c>
      <c r="Q271" s="8">
        <f>VLOOKUP(A271,'[1]Pop Updated'!A270:P738,6,0)</f>
        <v>670996</v>
      </c>
      <c r="R271" s="8">
        <f>VLOOKUP(A271,'[1]Pop Updated'!A270:P738,7,0)</f>
        <v>64868.707000000002</v>
      </c>
      <c r="S271" s="8">
        <f>VLOOKUP(A271,'[1]Pop Updated'!A270:P738,8,0)</f>
        <v>151531.22200000001</v>
      </c>
      <c r="T271" s="8">
        <f>VLOOKUP(A271,'[1]Pop Updated'!A270:P738,9,0)</f>
        <v>178849.234</v>
      </c>
      <c r="U271" s="8">
        <f>VLOOKUP(A271,'[1]Pop Updated'!A270:P738,10,0)</f>
        <v>154721.16699999999</v>
      </c>
      <c r="V271" s="8">
        <f>VLOOKUP(A271,'[1]Pop Updated'!A270:P738,11,0)</f>
        <v>158882.97700000001</v>
      </c>
      <c r="W271" s="8">
        <f>VLOOKUP(A271,'[1]Pop Updated'!A270:P738,12,0)</f>
        <v>209898.07700000002</v>
      </c>
      <c r="X271" s="8">
        <f>VLOOKUP(A271,'[1]Pop Updated'!A270:P738,13,0)</f>
        <v>197882.351</v>
      </c>
      <c r="Y271" s="8">
        <f>VLOOKUP(A271,'[1]Pop Updated'!A270:P738,14,0)</f>
        <v>123489.546</v>
      </c>
      <c r="Z271" s="8">
        <f>VLOOKUP(A271,'[1]Pop Updated'!A270:P738,15,0)</f>
        <v>59862.112999999998</v>
      </c>
      <c r="AA271" s="8">
        <f>VLOOKUP(A271,'[1]Pop Updated'!A270:P738,16,0)</f>
        <v>27162.324999999997</v>
      </c>
    </row>
    <row r="272" spans="1:27" x14ac:dyDescent="0.25">
      <c r="A272" s="5" t="s">
        <v>317</v>
      </c>
      <c r="B272" s="6" t="s">
        <v>309</v>
      </c>
      <c r="C272" s="7">
        <v>2017</v>
      </c>
      <c r="D272" s="8">
        <v>0</v>
      </c>
      <c r="E272" s="8">
        <v>0</v>
      </c>
      <c r="F272" s="8">
        <v>0</v>
      </c>
      <c r="G272" s="8">
        <v>0</v>
      </c>
      <c r="H272" s="8">
        <v>0</v>
      </c>
      <c r="I272" s="8">
        <v>0</v>
      </c>
      <c r="J272" s="8">
        <v>0</v>
      </c>
      <c r="K272" s="8">
        <v>0</v>
      </c>
      <c r="L272" s="8">
        <v>14</v>
      </c>
      <c r="M272" s="8">
        <v>84</v>
      </c>
      <c r="N272" s="8">
        <f t="shared" si="4"/>
        <v>98</v>
      </c>
      <c r="O272" s="8">
        <f>VLOOKUP(A272,'[1]Pop Updated'!A271:P739,4,0)</f>
        <v>1375382</v>
      </c>
      <c r="P272" s="8">
        <f>VLOOKUP(A272,'[1]Pop Updated'!A271:P739,5,0)</f>
        <v>680161</v>
      </c>
      <c r="Q272" s="8">
        <f>VLOOKUP(A272,'[1]Pop Updated'!A271:P739,6,0)</f>
        <v>695221</v>
      </c>
      <c r="R272" s="8">
        <f>VLOOKUP(A272,'[1]Pop Updated'!A271:P739,7,0)</f>
        <v>67363</v>
      </c>
      <c r="S272" s="8">
        <f>VLOOKUP(A272,'[1]Pop Updated'!A271:P739,8,0)</f>
        <v>155987</v>
      </c>
      <c r="T272" s="8">
        <f>VLOOKUP(A272,'[1]Pop Updated'!A271:P739,9,0)</f>
        <v>184658</v>
      </c>
      <c r="U272" s="8">
        <f>VLOOKUP(A272,'[1]Pop Updated'!A271:P739,10,0)</f>
        <v>162018</v>
      </c>
      <c r="V272" s="8">
        <f>VLOOKUP(A272,'[1]Pop Updated'!A271:P739,11,0)</f>
        <v>161691</v>
      </c>
      <c r="W272" s="8">
        <f>VLOOKUP(A272,'[1]Pop Updated'!A271:P739,12,0)</f>
        <v>210968</v>
      </c>
      <c r="X272" s="8">
        <f>VLOOKUP(A272,'[1]Pop Updated'!A271:P739,13,0)</f>
        <v>207397</v>
      </c>
      <c r="Y272" s="8">
        <f>VLOOKUP(A272,'[1]Pop Updated'!A271:P739,14,0)</f>
        <v>133240</v>
      </c>
      <c r="Z272" s="8">
        <f>VLOOKUP(A272,'[1]Pop Updated'!A271:P739,15,0)</f>
        <v>62943</v>
      </c>
      <c r="AA272" s="8">
        <f>VLOOKUP(A272,'[1]Pop Updated'!A271:P739,16,0)</f>
        <v>29117</v>
      </c>
    </row>
    <row r="273" spans="1:27" x14ac:dyDescent="0.25">
      <c r="A273" s="5" t="s">
        <v>318</v>
      </c>
      <c r="B273" s="6" t="s">
        <v>319</v>
      </c>
      <c r="C273" s="7">
        <v>2009</v>
      </c>
      <c r="D273" s="8">
        <v>0</v>
      </c>
      <c r="E273" s="8">
        <v>0</v>
      </c>
      <c r="F273" s="8">
        <v>0</v>
      </c>
      <c r="G273" s="8">
        <v>0</v>
      </c>
      <c r="H273" s="8">
        <v>0</v>
      </c>
      <c r="I273" s="8">
        <v>11</v>
      </c>
      <c r="J273" s="8">
        <v>58</v>
      </c>
      <c r="K273" s="8">
        <v>106</v>
      </c>
      <c r="L273" s="8">
        <v>363</v>
      </c>
      <c r="M273" s="8">
        <v>605</v>
      </c>
      <c r="N273" s="8">
        <f t="shared" si="4"/>
        <v>1143</v>
      </c>
      <c r="O273" s="8">
        <f>VLOOKUP(A273,'[1]Pop Updated'!A272:P740,4,0)</f>
        <v>8650548</v>
      </c>
      <c r="P273" s="8">
        <f>VLOOKUP(A273,'[1]Pop Updated'!A272:P740,5,0)</f>
        <v>4231941</v>
      </c>
      <c r="Q273" s="8">
        <f>VLOOKUP(A273,'[1]Pop Updated'!A272:P740,6,0)</f>
        <v>4418607</v>
      </c>
      <c r="R273" s="8">
        <f>VLOOKUP(A273,'[1]Pop Updated'!A272:P740,7,0)</f>
        <v>561478.071</v>
      </c>
      <c r="S273" s="8">
        <f>VLOOKUP(A273,'[1]Pop Updated'!A272:P740,8,0)</f>
        <v>1146089.3670000003</v>
      </c>
      <c r="T273" s="8">
        <f>VLOOKUP(A273,'[1]Pop Updated'!A272:P740,9,0)</f>
        <v>1100047.1730000002</v>
      </c>
      <c r="U273" s="8">
        <f>VLOOKUP(A273,'[1]Pop Updated'!A272:P740,10,0)</f>
        <v>1103869.0340000002</v>
      </c>
      <c r="V273" s="8">
        <f>VLOOKUP(A273,'[1]Pop Updated'!A272:P740,11,0)</f>
        <v>1315711.2050000001</v>
      </c>
      <c r="W273" s="8">
        <f>VLOOKUP(A273,'[1]Pop Updated'!A272:P740,12,0)</f>
        <v>1329099.5840000003</v>
      </c>
      <c r="X273" s="8">
        <f>VLOOKUP(A273,'[1]Pop Updated'!A272:P740,13,0)</f>
        <v>953247.45000000007</v>
      </c>
      <c r="Y273" s="8">
        <f>VLOOKUP(A273,'[1]Pop Updated'!A272:P740,14,0)</f>
        <v>577340.72400000005</v>
      </c>
      <c r="Z273" s="8">
        <f>VLOOKUP(A273,'[1]Pop Updated'!A272:P740,15,0)</f>
        <v>402428.85100000008</v>
      </c>
      <c r="AA273" s="8">
        <f>VLOOKUP(A273,'[1]Pop Updated'!A272:P740,16,0)</f>
        <v>161651.43399999998</v>
      </c>
    </row>
    <row r="274" spans="1:27" x14ac:dyDescent="0.25">
      <c r="A274" s="5" t="s">
        <v>320</v>
      </c>
      <c r="B274" s="6" t="s">
        <v>319</v>
      </c>
      <c r="C274" s="7">
        <v>2010</v>
      </c>
      <c r="D274" s="8">
        <v>0</v>
      </c>
      <c r="E274" s="8">
        <v>0</v>
      </c>
      <c r="F274" s="8">
        <v>0</v>
      </c>
      <c r="G274" s="8">
        <v>0</v>
      </c>
      <c r="H274" s="8">
        <v>0</v>
      </c>
      <c r="I274" s="8">
        <v>0</v>
      </c>
      <c r="J274" s="8">
        <v>31</v>
      </c>
      <c r="K274" s="8">
        <v>92</v>
      </c>
      <c r="L274" s="8">
        <v>286</v>
      </c>
      <c r="M274" s="8">
        <v>546</v>
      </c>
      <c r="N274" s="8">
        <f t="shared" si="4"/>
        <v>955</v>
      </c>
      <c r="O274" s="8">
        <f>VLOOKUP(A274,'[1]Pop Updated'!A273:P741,4,0)</f>
        <v>8721577</v>
      </c>
      <c r="P274" s="8">
        <f>VLOOKUP(A274,'[1]Pop Updated'!A273:P741,5,0)</f>
        <v>4244502</v>
      </c>
      <c r="Q274" s="8">
        <f>VLOOKUP(A274,'[1]Pop Updated'!A273:P741,6,0)</f>
        <v>4477075</v>
      </c>
      <c r="R274" s="8">
        <f>VLOOKUP(A274,'[1]Pop Updated'!A273:P741,7,0)</f>
        <v>547056.55200000003</v>
      </c>
      <c r="S274" s="8">
        <f>VLOOKUP(A274,'[1]Pop Updated'!A273:P741,8,0)</f>
        <v>1156223.9809999999</v>
      </c>
      <c r="T274" s="8">
        <f>VLOOKUP(A274,'[1]Pop Updated'!A273:P741,9,0)</f>
        <v>1127535.1730000002</v>
      </c>
      <c r="U274" s="8">
        <f>VLOOKUP(A274,'[1]Pop Updated'!A273:P741,10,0)</f>
        <v>1096904.2929999998</v>
      </c>
      <c r="V274" s="8">
        <f>VLOOKUP(A274,'[1]Pop Updated'!A273:P741,11,0)</f>
        <v>1294285.4620000001</v>
      </c>
      <c r="W274" s="8">
        <f>VLOOKUP(A274,'[1]Pop Updated'!A273:P741,12,0)</f>
        <v>1350560.2340000002</v>
      </c>
      <c r="X274" s="8">
        <f>VLOOKUP(A274,'[1]Pop Updated'!A273:P741,13,0)</f>
        <v>993147.8870000001</v>
      </c>
      <c r="Y274" s="8">
        <f>VLOOKUP(A274,'[1]Pop Updated'!A273:P741,14,0)</f>
        <v>586230.98400000005</v>
      </c>
      <c r="Z274" s="8">
        <f>VLOOKUP(A274,'[1]Pop Updated'!A273:P741,15,0)</f>
        <v>402941.603</v>
      </c>
      <c r="AA274" s="8">
        <f>VLOOKUP(A274,'[1]Pop Updated'!A273:P741,16,0)</f>
        <v>166413.69899999999</v>
      </c>
    </row>
    <row r="275" spans="1:27" x14ac:dyDescent="0.25">
      <c r="A275" s="5" t="s">
        <v>321</v>
      </c>
      <c r="B275" s="6" t="s">
        <v>319</v>
      </c>
      <c r="C275" s="7">
        <v>2011</v>
      </c>
      <c r="D275" s="8">
        <v>0</v>
      </c>
      <c r="E275" s="8">
        <v>0</v>
      </c>
      <c r="F275" s="8">
        <v>0</v>
      </c>
      <c r="G275" s="8">
        <v>0</v>
      </c>
      <c r="H275" s="8">
        <v>0</v>
      </c>
      <c r="I275" s="8">
        <v>12</v>
      </c>
      <c r="J275" s="8">
        <v>46</v>
      </c>
      <c r="K275" s="8">
        <v>94</v>
      </c>
      <c r="L275" s="8">
        <v>292</v>
      </c>
      <c r="M275" s="8">
        <v>603</v>
      </c>
      <c r="N275" s="8">
        <f t="shared" si="4"/>
        <v>1047</v>
      </c>
      <c r="O275" s="8">
        <f>VLOOKUP(A275,'[1]Pop Updated'!A274:P742,4,0)</f>
        <v>8753064</v>
      </c>
      <c r="P275" s="8">
        <f>VLOOKUP(A275,'[1]Pop Updated'!A274:P742,5,0)</f>
        <v>4261485</v>
      </c>
      <c r="Q275" s="8">
        <f>VLOOKUP(A275,'[1]Pop Updated'!A274:P742,6,0)</f>
        <v>4491579</v>
      </c>
      <c r="R275" s="8">
        <f>VLOOKUP(A275,'[1]Pop Updated'!A274:P742,7,0)</f>
        <v>543388.18299999996</v>
      </c>
      <c r="S275" s="8">
        <f>VLOOKUP(A275,'[1]Pop Updated'!A274:P742,8,0)</f>
        <v>1150384.08</v>
      </c>
      <c r="T275" s="8">
        <f>VLOOKUP(A275,'[1]Pop Updated'!A274:P742,9,0)</f>
        <v>1131399.8459999999</v>
      </c>
      <c r="U275" s="8">
        <f>VLOOKUP(A275,'[1]Pop Updated'!A274:P742,10,0)</f>
        <v>1103400.0020000001</v>
      </c>
      <c r="V275" s="8">
        <f>VLOOKUP(A275,'[1]Pop Updated'!A274:P742,11,0)</f>
        <v>1265709.344</v>
      </c>
      <c r="W275" s="8">
        <f>VLOOKUP(A275,'[1]Pop Updated'!A274:P742,12,0)</f>
        <v>1361404.7470000002</v>
      </c>
      <c r="X275" s="8">
        <f>VLOOKUP(A275,'[1]Pop Updated'!A274:P742,13,0)</f>
        <v>1021105.9560000001</v>
      </c>
      <c r="Y275" s="8">
        <f>VLOOKUP(A275,'[1]Pop Updated'!A274:P742,14,0)</f>
        <v>600153.15599999996</v>
      </c>
      <c r="Z275" s="8">
        <f>VLOOKUP(A275,'[1]Pop Updated'!A274:P742,15,0)</f>
        <v>400734.3110000001</v>
      </c>
      <c r="AA275" s="8">
        <f>VLOOKUP(A275,'[1]Pop Updated'!A274:P742,16,0)</f>
        <v>172153.21100000001</v>
      </c>
    </row>
    <row r="276" spans="1:27" x14ac:dyDescent="0.25">
      <c r="A276" s="5" t="s">
        <v>322</v>
      </c>
      <c r="B276" s="6" t="s">
        <v>319</v>
      </c>
      <c r="C276" s="7">
        <v>2012</v>
      </c>
      <c r="D276" s="8">
        <v>0</v>
      </c>
      <c r="E276" s="8">
        <v>0</v>
      </c>
      <c r="F276" s="8">
        <v>0</v>
      </c>
      <c r="G276" s="8">
        <v>0</v>
      </c>
      <c r="H276" s="8">
        <v>0</v>
      </c>
      <c r="I276" s="8">
        <v>0</v>
      </c>
      <c r="J276" s="8">
        <v>23</v>
      </c>
      <c r="K276" s="8">
        <v>98</v>
      </c>
      <c r="L276" s="8">
        <v>283</v>
      </c>
      <c r="M276" s="8">
        <v>571</v>
      </c>
      <c r="N276" s="8">
        <f t="shared" si="4"/>
        <v>975</v>
      </c>
      <c r="O276" s="8">
        <f>VLOOKUP(A276,'[1]Pop Updated'!A275:P743,4,0)</f>
        <v>8793888</v>
      </c>
      <c r="P276" s="8">
        <f>VLOOKUP(A276,'[1]Pop Updated'!A275:P743,5,0)</f>
        <v>4283189</v>
      </c>
      <c r="Q276" s="8">
        <f>VLOOKUP(A276,'[1]Pop Updated'!A275:P743,6,0)</f>
        <v>4510699</v>
      </c>
      <c r="R276" s="8">
        <f>VLOOKUP(A276,'[1]Pop Updated'!A275:P743,7,0)</f>
        <v>538329.97499999998</v>
      </c>
      <c r="S276" s="8">
        <f>VLOOKUP(A276,'[1]Pop Updated'!A275:P743,8,0)</f>
        <v>1149042.6030000001</v>
      </c>
      <c r="T276" s="8">
        <f>VLOOKUP(A276,'[1]Pop Updated'!A275:P743,9,0)</f>
        <v>1137600.618</v>
      </c>
      <c r="U276" s="8">
        <f>VLOOKUP(A276,'[1]Pop Updated'!A275:P743,10,0)</f>
        <v>1113213.6039999998</v>
      </c>
      <c r="V276" s="8">
        <f>VLOOKUP(A276,'[1]Pop Updated'!A275:P743,11,0)</f>
        <v>1242357.895</v>
      </c>
      <c r="W276" s="8">
        <f>VLOOKUP(A276,'[1]Pop Updated'!A275:P743,12,0)</f>
        <v>1366570.034</v>
      </c>
      <c r="X276" s="8">
        <f>VLOOKUP(A276,'[1]Pop Updated'!A275:P743,13,0)</f>
        <v>1050462.6259999999</v>
      </c>
      <c r="Y276" s="8">
        <f>VLOOKUP(A276,'[1]Pop Updated'!A275:P743,14,0)</f>
        <v>622646.61100000003</v>
      </c>
      <c r="Z276" s="8">
        <f>VLOOKUP(A276,'[1]Pop Updated'!A275:P743,15,0)</f>
        <v>397869.21799999999</v>
      </c>
      <c r="AA276" s="8">
        <f>VLOOKUP(A276,'[1]Pop Updated'!A275:P743,16,0)</f>
        <v>177893.38400000002</v>
      </c>
    </row>
    <row r="277" spans="1:27" x14ac:dyDescent="0.25">
      <c r="A277" s="5" t="s">
        <v>323</v>
      </c>
      <c r="B277" s="6" t="s">
        <v>319</v>
      </c>
      <c r="C277" s="7">
        <v>2013</v>
      </c>
      <c r="D277" s="8">
        <v>0</v>
      </c>
      <c r="E277" s="8">
        <v>0</v>
      </c>
      <c r="F277" s="8">
        <v>0</v>
      </c>
      <c r="G277" s="8">
        <v>0</v>
      </c>
      <c r="H277" s="8">
        <v>11</v>
      </c>
      <c r="I277" s="8">
        <v>0</v>
      </c>
      <c r="J277" s="8">
        <v>52</v>
      </c>
      <c r="K277" s="8">
        <v>122</v>
      </c>
      <c r="L277" s="8">
        <v>334</v>
      </c>
      <c r="M277" s="8">
        <v>690</v>
      </c>
      <c r="N277" s="8">
        <f t="shared" si="4"/>
        <v>1209</v>
      </c>
      <c r="O277" s="8">
        <f>VLOOKUP(A277,'[1]Pop Updated'!A276:P744,4,0)</f>
        <v>8832406</v>
      </c>
      <c r="P277" s="8">
        <f>VLOOKUP(A277,'[1]Pop Updated'!A276:P744,5,0)</f>
        <v>4304817</v>
      </c>
      <c r="Q277" s="8">
        <f>VLOOKUP(A277,'[1]Pop Updated'!A276:P744,6,0)</f>
        <v>4527589</v>
      </c>
      <c r="R277" s="8">
        <f>VLOOKUP(A277,'[1]Pop Updated'!A276:P744,7,0)</f>
        <v>538319.11199999996</v>
      </c>
      <c r="S277" s="8">
        <f>VLOOKUP(A277,'[1]Pop Updated'!A276:P744,8,0)</f>
        <v>1142388.9810000001</v>
      </c>
      <c r="T277" s="8">
        <f>VLOOKUP(A277,'[1]Pop Updated'!A276:P744,9,0)</f>
        <v>1143321.885</v>
      </c>
      <c r="U277" s="8">
        <f>VLOOKUP(A277,'[1]Pop Updated'!A276:P744,10,0)</f>
        <v>1122071.4100000001</v>
      </c>
      <c r="V277" s="8">
        <f>VLOOKUP(A277,'[1]Pop Updated'!A276:P744,11,0)</f>
        <v>1216612.6680000003</v>
      </c>
      <c r="W277" s="8">
        <f>VLOOKUP(A277,'[1]Pop Updated'!A276:P744,12,0)</f>
        <v>1369036.4139999999</v>
      </c>
      <c r="X277" s="8">
        <f>VLOOKUP(A277,'[1]Pop Updated'!A276:P744,13,0)</f>
        <v>1078717.8339999998</v>
      </c>
      <c r="Y277" s="8">
        <f>VLOOKUP(A277,'[1]Pop Updated'!A276:P744,14,0)</f>
        <v>643651.13800000004</v>
      </c>
      <c r="Z277" s="8">
        <f>VLOOKUP(A277,'[1]Pop Updated'!A276:P744,15,0)</f>
        <v>393734.27299999999</v>
      </c>
      <c r="AA277" s="8">
        <f>VLOOKUP(A277,'[1]Pop Updated'!A276:P744,16,0)</f>
        <v>184432.49400000001</v>
      </c>
    </row>
    <row r="278" spans="1:27" x14ac:dyDescent="0.25">
      <c r="A278" s="5" t="s">
        <v>324</v>
      </c>
      <c r="B278" s="6" t="s">
        <v>319</v>
      </c>
      <c r="C278" s="7">
        <v>2014</v>
      </c>
      <c r="D278" s="8">
        <v>0</v>
      </c>
      <c r="E278" s="8">
        <v>0</v>
      </c>
      <c r="F278" s="8">
        <v>0</v>
      </c>
      <c r="G278" s="8">
        <v>0</v>
      </c>
      <c r="H278" s="8">
        <v>0</v>
      </c>
      <c r="I278" s="8">
        <v>0</v>
      </c>
      <c r="J278" s="8">
        <v>43</v>
      </c>
      <c r="K278" s="8">
        <v>119</v>
      </c>
      <c r="L278" s="8">
        <v>274</v>
      </c>
      <c r="M278" s="8">
        <v>633</v>
      </c>
      <c r="N278" s="8">
        <f t="shared" si="4"/>
        <v>1069</v>
      </c>
      <c r="O278" s="8">
        <f>VLOOKUP(A278,'[1]Pop Updated'!A277:P745,4,0)</f>
        <v>8874374</v>
      </c>
      <c r="P278" s="8">
        <f>VLOOKUP(A278,'[1]Pop Updated'!A277:P745,5,0)</f>
        <v>4326518</v>
      </c>
      <c r="Q278" s="8">
        <f>VLOOKUP(A278,'[1]Pop Updated'!A277:P745,6,0)</f>
        <v>4547856</v>
      </c>
      <c r="R278" s="8">
        <f>VLOOKUP(A278,'[1]Pop Updated'!A277:P745,7,0)</f>
        <v>536678.3409999999</v>
      </c>
      <c r="S278" s="8">
        <f>VLOOKUP(A278,'[1]Pop Updated'!A277:P745,8,0)</f>
        <v>1139360.4139999999</v>
      </c>
      <c r="T278" s="8">
        <f>VLOOKUP(A278,'[1]Pop Updated'!A277:P745,9,0)</f>
        <v>1148660.9939999997</v>
      </c>
      <c r="U278" s="8">
        <f>VLOOKUP(A278,'[1]Pop Updated'!A277:P745,10,0)</f>
        <v>1132698.93</v>
      </c>
      <c r="V278" s="8">
        <f>VLOOKUP(A278,'[1]Pop Updated'!A277:P745,11,0)</f>
        <v>1201296.1940000001</v>
      </c>
      <c r="W278" s="8">
        <f>VLOOKUP(A278,'[1]Pop Updated'!A277:P745,12,0)</f>
        <v>1364410.5430000001</v>
      </c>
      <c r="X278" s="8">
        <f>VLOOKUP(A278,'[1]Pop Updated'!A277:P745,13,0)</f>
        <v>1107086.1980000001</v>
      </c>
      <c r="Y278" s="8">
        <f>VLOOKUP(A278,'[1]Pop Updated'!A277:P745,14,0)</f>
        <v>669593.62399999995</v>
      </c>
      <c r="Z278" s="8">
        <f>VLOOKUP(A278,'[1]Pop Updated'!A277:P745,15,0)</f>
        <v>389664.587</v>
      </c>
      <c r="AA278" s="8">
        <f>VLOOKUP(A278,'[1]Pop Updated'!A277:P745,16,0)</f>
        <v>188698.62599999996</v>
      </c>
    </row>
    <row r="279" spans="1:27" x14ac:dyDescent="0.25">
      <c r="A279" s="5" t="s">
        <v>325</v>
      </c>
      <c r="B279" s="6" t="s">
        <v>319</v>
      </c>
      <c r="C279" s="7">
        <v>2015</v>
      </c>
      <c r="D279" s="8">
        <v>0</v>
      </c>
      <c r="E279" s="8">
        <v>0</v>
      </c>
      <c r="F279" s="8">
        <v>0</v>
      </c>
      <c r="G279" s="8">
        <v>0</v>
      </c>
      <c r="H279" s="8">
        <v>0</v>
      </c>
      <c r="I279" s="8">
        <v>10</v>
      </c>
      <c r="J279" s="8">
        <v>43</v>
      </c>
      <c r="K279" s="8">
        <v>140</v>
      </c>
      <c r="L279" s="8">
        <v>331</v>
      </c>
      <c r="M279" s="8">
        <v>754</v>
      </c>
      <c r="N279" s="8">
        <f t="shared" si="4"/>
        <v>1278</v>
      </c>
      <c r="O279" s="8">
        <f>VLOOKUP(A279,'[1]Pop Updated'!A278:P746,4,0)</f>
        <v>8904413</v>
      </c>
      <c r="P279" s="8">
        <f>VLOOKUP(A279,'[1]Pop Updated'!A278:P746,5,0)</f>
        <v>4343027</v>
      </c>
      <c r="Q279" s="8">
        <f>VLOOKUP(A279,'[1]Pop Updated'!A278:P746,6,0)</f>
        <v>4561386</v>
      </c>
      <c r="R279" s="8">
        <f>VLOOKUP(A279,'[1]Pop Updated'!A278:P746,7,0)</f>
        <v>532953.62</v>
      </c>
      <c r="S279" s="8">
        <f>VLOOKUP(A279,'[1]Pop Updated'!A278:P746,8,0)</f>
        <v>1130431.939</v>
      </c>
      <c r="T279" s="8">
        <f>VLOOKUP(A279,'[1]Pop Updated'!A278:P746,9,0)</f>
        <v>1147502.578</v>
      </c>
      <c r="U279" s="8">
        <f>VLOOKUP(A279,'[1]Pop Updated'!A278:P746,10,0)</f>
        <v>1140738.6950000001</v>
      </c>
      <c r="V279" s="8">
        <f>VLOOKUP(A279,'[1]Pop Updated'!A278:P746,11,0)</f>
        <v>1188731.6530000002</v>
      </c>
      <c r="W279" s="8">
        <f>VLOOKUP(A279,'[1]Pop Updated'!A278:P746,12,0)</f>
        <v>1352773.8670000001</v>
      </c>
      <c r="X279" s="8">
        <f>VLOOKUP(A279,'[1]Pop Updated'!A278:P746,13,0)</f>
        <v>1131040.22</v>
      </c>
      <c r="Y279" s="8">
        <f>VLOOKUP(A279,'[1]Pop Updated'!A278:P746,14,0)</f>
        <v>699335.39599999995</v>
      </c>
      <c r="Z279" s="8">
        <f>VLOOKUP(A279,'[1]Pop Updated'!A278:P746,15,0)</f>
        <v>388815.15599999996</v>
      </c>
      <c r="AA279" s="8">
        <f>VLOOKUP(A279,'[1]Pop Updated'!A278:P746,16,0)</f>
        <v>191618.64099999997</v>
      </c>
    </row>
    <row r="280" spans="1:27" x14ac:dyDescent="0.25">
      <c r="A280" s="5" t="s">
        <v>326</v>
      </c>
      <c r="B280" s="6" t="s">
        <v>319</v>
      </c>
      <c r="C280" s="7">
        <v>2016</v>
      </c>
      <c r="D280" s="8">
        <v>0</v>
      </c>
      <c r="E280" s="8">
        <v>0</v>
      </c>
      <c r="F280" s="8">
        <v>0</v>
      </c>
      <c r="G280" s="8">
        <v>0</v>
      </c>
      <c r="H280" s="8">
        <v>0</v>
      </c>
      <c r="I280" s="8">
        <v>0</v>
      </c>
      <c r="J280" s="8">
        <v>63</v>
      </c>
      <c r="K280" s="8">
        <v>159</v>
      </c>
      <c r="L280" s="8">
        <v>281</v>
      </c>
      <c r="M280" s="8">
        <v>581</v>
      </c>
      <c r="N280" s="8">
        <f t="shared" si="4"/>
        <v>1084</v>
      </c>
      <c r="O280" s="8">
        <f>VLOOKUP(A280,'[1]Pop Updated'!A279:P747,4,0)</f>
        <v>8850952</v>
      </c>
      <c r="P280" s="8">
        <f>VLOOKUP(A280,'[1]Pop Updated'!A279:P747,5,0)</f>
        <v>4319124</v>
      </c>
      <c r="Q280" s="8">
        <f>VLOOKUP(A280,'[1]Pop Updated'!A279:P747,6,0)</f>
        <v>4531828</v>
      </c>
      <c r="R280" s="8">
        <f>VLOOKUP(A280,'[1]Pop Updated'!A279:P747,7,0)</f>
        <v>524747.13299999991</v>
      </c>
      <c r="S280" s="8">
        <f>VLOOKUP(A280,'[1]Pop Updated'!A279:P747,8,0)</f>
        <v>1116586.865</v>
      </c>
      <c r="T280" s="8">
        <f>VLOOKUP(A280,'[1]Pop Updated'!A279:P747,9,0)</f>
        <v>1142048.6299999999</v>
      </c>
      <c r="U280" s="8">
        <f>VLOOKUP(A280,'[1]Pop Updated'!A279:P747,10,0)</f>
        <v>1140935.7439999997</v>
      </c>
      <c r="V280" s="8">
        <f>VLOOKUP(A280,'[1]Pop Updated'!A279:P747,11,0)</f>
        <v>1161364.8970000001</v>
      </c>
      <c r="W280" s="8">
        <f>VLOOKUP(A280,'[1]Pop Updated'!A279:P747,12,0)</f>
        <v>1322254.4310000003</v>
      </c>
      <c r="X280" s="8">
        <f>VLOOKUP(A280,'[1]Pop Updated'!A279:P747,13,0)</f>
        <v>1142373.9540000001</v>
      </c>
      <c r="Y280" s="8">
        <f>VLOOKUP(A280,'[1]Pop Updated'!A279:P747,14,0)</f>
        <v>720345.48699999996</v>
      </c>
      <c r="Z280" s="8">
        <f>VLOOKUP(A280,'[1]Pop Updated'!A279:P747,15,0)</f>
        <v>387963.20999999996</v>
      </c>
      <c r="AA280" s="8">
        <f>VLOOKUP(A280,'[1]Pop Updated'!A279:P747,16,0)</f>
        <v>193387.77900000001</v>
      </c>
    </row>
    <row r="281" spans="1:27" x14ac:dyDescent="0.25">
      <c r="A281" s="5" t="s">
        <v>327</v>
      </c>
      <c r="B281" s="6" t="s">
        <v>319</v>
      </c>
      <c r="C281" s="7">
        <v>2017</v>
      </c>
      <c r="D281" s="8">
        <v>0</v>
      </c>
      <c r="E281" s="8">
        <v>0</v>
      </c>
      <c r="F281" s="8">
        <v>0</v>
      </c>
      <c r="G281" s="8">
        <v>0</v>
      </c>
      <c r="H281" s="8">
        <v>0</v>
      </c>
      <c r="I281" s="8">
        <v>0</v>
      </c>
      <c r="J281" s="8">
        <v>69</v>
      </c>
      <c r="K281" s="8">
        <v>131</v>
      </c>
      <c r="L281" s="8">
        <v>343</v>
      </c>
      <c r="M281" s="8">
        <v>650</v>
      </c>
      <c r="N281" s="8">
        <f t="shared" si="4"/>
        <v>1193</v>
      </c>
      <c r="O281" s="8">
        <f>VLOOKUP(A281,'[1]Pop Updated'!A280:P748,4,0)</f>
        <v>9115905</v>
      </c>
      <c r="P281" s="8">
        <f>VLOOKUP(A281,'[1]Pop Updated'!A280:P748,5,0)</f>
        <v>4451119</v>
      </c>
      <c r="Q281" s="8">
        <f>VLOOKUP(A281,'[1]Pop Updated'!A280:P748,6,0)</f>
        <v>4664786</v>
      </c>
      <c r="R281" s="8">
        <f>VLOOKUP(A281,'[1]Pop Updated'!A280:P748,7,0)</f>
        <v>540954</v>
      </c>
      <c r="S281" s="8">
        <f>VLOOKUP(A281,'[1]Pop Updated'!A280:P748,8,0)</f>
        <v>1144564</v>
      </c>
      <c r="T281" s="8">
        <f>VLOOKUP(A281,'[1]Pop Updated'!A280:P748,9,0)</f>
        <v>1174553</v>
      </c>
      <c r="U281" s="8">
        <f>VLOOKUP(A281,'[1]Pop Updated'!A280:P748,10,0)</f>
        <v>1176857</v>
      </c>
      <c r="V281" s="8">
        <f>VLOOKUP(A281,'[1]Pop Updated'!A280:P748,11,0)</f>
        <v>1184412</v>
      </c>
      <c r="W281" s="8">
        <f>VLOOKUP(A281,'[1]Pop Updated'!A280:P748,12,0)</f>
        <v>1334784</v>
      </c>
      <c r="X281" s="8">
        <f>VLOOKUP(A281,'[1]Pop Updated'!A280:P748,13,0)</f>
        <v>1190989</v>
      </c>
      <c r="Y281" s="8">
        <f>VLOOKUP(A281,'[1]Pop Updated'!A280:P748,14,0)</f>
        <v>763913</v>
      </c>
      <c r="Z281" s="8">
        <f>VLOOKUP(A281,'[1]Pop Updated'!A280:P748,15,0)</f>
        <v>404170</v>
      </c>
      <c r="AA281" s="8">
        <f>VLOOKUP(A281,'[1]Pop Updated'!A280:P748,16,0)</f>
        <v>200709</v>
      </c>
    </row>
    <row r="282" spans="1:27" x14ac:dyDescent="0.25">
      <c r="A282" s="5" t="s">
        <v>328</v>
      </c>
      <c r="B282" s="6" t="s">
        <v>329</v>
      </c>
      <c r="C282" s="7">
        <v>2009</v>
      </c>
      <c r="D282" s="8">
        <v>0</v>
      </c>
      <c r="E282" s="8">
        <v>0</v>
      </c>
      <c r="F282" s="8">
        <v>0</v>
      </c>
      <c r="G282" s="8">
        <v>0</v>
      </c>
      <c r="H282" s="8">
        <v>0</v>
      </c>
      <c r="I282" s="8">
        <v>0</v>
      </c>
      <c r="J282" s="8">
        <v>0</v>
      </c>
      <c r="K282" s="8">
        <v>0</v>
      </c>
      <c r="L282" s="8">
        <v>0</v>
      </c>
      <c r="M282" s="8">
        <v>112</v>
      </c>
      <c r="N282" s="8">
        <f t="shared" si="4"/>
        <v>112</v>
      </c>
      <c r="O282" s="8">
        <f>VLOOKUP(A282,'[1]Pop Updated'!A281:P749,4,0)</f>
        <v>1964860</v>
      </c>
      <c r="P282" s="8">
        <f>VLOOKUP(A282,'[1]Pop Updated'!A281:P749,5,0)</f>
        <v>971454</v>
      </c>
      <c r="Q282" s="8">
        <f>VLOOKUP(A282,'[1]Pop Updated'!A281:P749,6,0)</f>
        <v>993406</v>
      </c>
      <c r="R282" s="8">
        <f>VLOOKUP(A282,'[1]Pop Updated'!A281:P749,7,0)</f>
        <v>145687.715</v>
      </c>
      <c r="S282" s="8">
        <f>VLOOKUP(A282,'[1]Pop Updated'!A281:P749,8,0)</f>
        <v>271598.29399999999</v>
      </c>
      <c r="T282" s="8">
        <f>VLOOKUP(A282,'[1]Pop Updated'!A281:P749,9,0)</f>
        <v>289012.26300000004</v>
      </c>
      <c r="U282" s="8">
        <f>VLOOKUP(A282,'[1]Pop Updated'!A281:P749,10,0)</f>
        <v>263018.15700000001</v>
      </c>
      <c r="V282" s="8">
        <f>VLOOKUP(A282,'[1]Pop Updated'!A281:P749,11,0)</f>
        <v>254305.32800000001</v>
      </c>
      <c r="W282" s="8">
        <f>VLOOKUP(A282,'[1]Pop Updated'!A281:P749,12,0)</f>
        <v>275628.86099999998</v>
      </c>
      <c r="X282" s="8">
        <f>VLOOKUP(A282,'[1]Pop Updated'!A281:P749,13,0)</f>
        <v>218002.09599999999</v>
      </c>
      <c r="Y282" s="8">
        <f>VLOOKUP(A282,'[1]Pop Updated'!A281:P749,14,0)</f>
        <v>132610.073</v>
      </c>
      <c r="Z282" s="8">
        <f>VLOOKUP(A282,'[1]Pop Updated'!A281:P749,15,0)</f>
        <v>84982.486999999994</v>
      </c>
      <c r="AA282" s="8">
        <f>VLOOKUP(A282,'[1]Pop Updated'!A281:P749,16,0)</f>
        <v>31077.452000000005</v>
      </c>
    </row>
    <row r="283" spans="1:27" x14ac:dyDescent="0.25">
      <c r="A283" s="5" t="s">
        <v>330</v>
      </c>
      <c r="B283" s="6" t="s">
        <v>329</v>
      </c>
      <c r="C283" s="7">
        <v>2010</v>
      </c>
      <c r="D283" s="8">
        <v>0</v>
      </c>
      <c r="E283" s="8">
        <v>0</v>
      </c>
      <c r="F283" s="8">
        <v>0</v>
      </c>
      <c r="G283" s="8">
        <v>0</v>
      </c>
      <c r="H283" s="8">
        <v>0</v>
      </c>
      <c r="I283" s="8">
        <v>0</v>
      </c>
      <c r="J283" s="8">
        <v>0</v>
      </c>
      <c r="K283" s="8">
        <v>0</v>
      </c>
      <c r="L283" s="8">
        <v>23</v>
      </c>
      <c r="M283" s="8">
        <v>109</v>
      </c>
      <c r="N283" s="8">
        <f t="shared" si="4"/>
        <v>132</v>
      </c>
      <c r="O283" s="8">
        <f>VLOOKUP(A283,'[1]Pop Updated'!A282:P750,4,0)</f>
        <v>2107569</v>
      </c>
      <c r="P283" s="8">
        <f>VLOOKUP(A283,'[1]Pop Updated'!A282:P750,5,0)</f>
        <v>1038347</v>
      </c>
      <c r="Q283" s="8">
        <f>VLOOKUP(A283,'[1]Pop Updated'!A282:P750,6,0)</f>
        <v>1069222</v>
      </c>
      <c r="R283" s="8">
        <f>VLOOKUP(A283,'[1]Pop Updated'!A282:P750,7,0)</f>
        <v>150001.49099999998</v>
      </c>
      <c r="S283" s="8">
        <f>VLOOKUP(A283,'[1]Pop Updated'!A282:P750,8,0)</f>
        <v>292463.37</v>
      </c>
      <c r="T283" s="8">
        <f>VLOOKUP(A283,'[1]Pop Updated'!A282:P750,9,0)</f>
        <v>310063.80499999999</v>
      </c>
      <c r="U283" s="8">
        <f>VLOOKUP(A283,'[1]Pop Updated'!A282:P750,10,0)</f>
        <v>269445.39500000002</v>
      </c>
      <c r="V283" s="8">
        <f>VLOOKUP(A283,'[1]Pop Updated'!A282:P750,11,0)</f>
        <v>267406.30500000005</v>
      </c>
      <c r="W283" s="8">
        <f>VLOOKUP(A283,'[1]Pop Updated'!A282:P750,12,0)</f>
        <v>301118.09700000001</v>
      </c>
      <c r="X283" s="8">
        <f>VLOOKUP(A283,'[1]Pop Updated'!A282:P750,13,0)</f>
        <v>248443.29800000001</v>
      </c>
      <c r="Y283" s="8">
        <f>VLOOKUP(A283,'[1]Pop Updated'!A282:P750,14,0)</f>
        <v>149410.55100000001</v>
      </c>
      <c r="Z283" s="8">
        <f>VLOOKUP(A283,'[1]Pop Updated'!A282:P750,15,0)</f>
        <v>86890.615999999995</v>
      </c>
      <c r="AA283" s="8">
        <f>VLOOKUP(A283,'[1]Pop Updated'!A282:P750,16,0)</f>
        <v>31526.686000000002</v>
      </c>
    </row>
    <row r="284" spans="1:27" x14ac:dyDescent="0.25">
      <c r="A284" s="5" t="s">
        <v>331</v>
      </c>
      <c r="B284" s="6" t="s">
        <v>329</v>
      </c>
      <c r="C284" s="7">
        <v>2011</v>
      </c>
      <c r="D284" s="8">
        <v>0</v>
      </c>
      <c r="E284" s="8">
        <v>0</v>
      </c>
      <c r="F284" s="8">
        <v>0</v>
      </c>
      <c r="G284" s="8">
        <v>0</v>
      </c>
      <c r="H284" s="8">
        <v>0</v>
      </c>
      <c r="I284" s="8">
        <v>0</v>
      </c>
      <c r="J284" s="8">
        <v>0</v>
      </c>
      <c r="K284" s="8">
        <v>0</v>
      </c>
      <c r="L284" s="8">
        <v>24</v>
      </c>
      <c r="M284" s="8">
        <v>138</v>
      </c>
      <c r="N284" s="8">
        <f t="shared" si="4"/>
        <v>162</v>
      </c>
      <c r="O284" s="8">
        <f>VLOOKUP(A284,'[1]Pop Updated'!A283:P751,4,0)</f>
        <v>2050625</v>
      </c>
      <c r="P284" s="8">
        <f>VLOOKUP(A284,'[1]Pop Updated'!A283:P751,5,0)</f>
        <v>1011760</v>
      </c>
      <c r="Q284" s="8">
        <f>VLOOKUP(A284,'[1]Pop Updated'!A283:P751,6,0)</f>
        <v>1038865</v>
      </c>
      <c r="R284" s="8">
        <f>VLOOKUP(A284,'[1]Pop Updated'!A283:P751,7,0)</f>
        <v>145428.52100000001</v>
      </c>
      <c r="S284" s="8">
        <f>VLOOKUP(A284,'[1]Pop Updated'!A283:P751,8,0)</f>
        <v>284002.15899999999</v>
      </c>
      <c r="T284" s="8">
        <f>VLOOKUP(A284,'[1]Pop Updated'!A283:P751,9,0)</f>
        <v>296388.12800000003</v>
      </c>
      <c r="U284" s="8">
        <f>VLOOKUP(A284,'[1]Pop Updated'!A283:P751,10,0)</f>
        <v>262657.18099999998</v>
      </c>
      <c r="V284" s="8">
        <f>VLOOKUP(A284,'[1]Pop Updated'!A283:P751,11,0)</f>
        <v>252639.36499999999</v>
      </c>
      <c r="W284" s="8">
        <f>VLOOKUP(A284,'[1]Pop Updated'!A283:P751,12,0)</f>
        <v>291065.71100000001</v>
      </c>
      <c r="X284" s="8">
        <f>VLOOKUP(A284,'[1]Pop Updated'!A283:P751,13,0)</f>
        <v>250285.33</v>
      </c>
      <c r="Y284" s="8">
        <f>VLOOKUP(A284,'[1]Pop Updated'!A283:P751,14,0)</f>
        <v>150233.12600000005</v>
      </c>
      <c r="Z284" s="8">
        <f>VLOOKUP(A284,'[1]Pop Updated'!A283:P751,15,0)</f>
        <v>84756.047000000006</v>
      </c>
      <c r="AA284" s="8">
        <f>VLOOKUP(A284,'[1]Pop Updated'!A283:P751,16,0)</f>
        <v>31528.97</v>
      </c>
    </row>
    <row r="285" spans="1:27" x14ac:dyDescent="0.25">
      <c r="A285" s="5" t="s">
        <v>332</v>
      </c>
      <c r="B285" s="6" t="s">
        <v>329</v>
      </c>
      <c r="C285" s="7">
        <v>2012</v>
      </c>
      <c r="D285" s="8">
        <v>0</v>
      </c>
      <c r="E285" s="8">
        <v>0</v>
      </c>
      <c r="F285" s="8">
        <v>0</v>
      </c>
      <c r="G285" s="8">
        <v>0</v>
      </c>
      <c r="H285" s="8">
        <v>0</v>
      </c>
      <c r="I285" s="8">
        <v>0</v>
      </c>
      <c r="J285" s="8">
        <v>0</v>
      </c>
      <c r="K285" s="8">
        <v>0</v>
      </c>
      <c r="L285" s="8">
        <v>10</v>
      </c>
      <c r="M285" s="8">
        <v>93</v>
      </c>
      <c r="N285" s="8">
        <f t="shared" si="4"/>
        <v>103</v>
      </c>
      <c r="O285" s="8">
        <f>VLOOKUP(A285,'[1]Pop Updated'!A284:P752,4,0)</f>
        <v>2016248</v>
      </c>
      <c r="P285" s="8">
        <f>VLOOKUP(A285,'[1]Pop Updated'!A284:P752,5,0)</f>
        <v>996864</v>
      </c>
      <c r="Q285" s="8">
        <f>VLOOKUP(A285,'[1]Pop Updated'!A284:P752,6,0)</f>
        <v>1019384</v>
      </c>
      <c r="R285" s="8">
        <f>VLOOKUP(A285,'[1]Pop Updated'!A284:P752,7,0)</f>
        <v>141338.978</v>
      </c>
      <c r="S285" s="8">
        <f>VLOOKUP(A285,'[1]Pop Updated'!A284:P752,8,0)</f>
        <v>279260.897</v>
      </c>
      <c r="T285" s="8">
        <f>VLOOKUP(A285,'[1]Pop Updated'!A284:P752,9,0)</f>
        <v>288433.10000000003</v>
      </c>
      <c r="U285" s="8">
        <f>VLOOKUP(A285,'[1]Pop Updated'!A284:P752,10,0)</f>
        <v>264130.98899999994</v>
      </c>
      <c r="V285" s="8">
        <f>VLOOKUP(A285,'[1]Pop Updated'!A284:P752,11,0)</f>
        <v>245823.144</v>
      </c>
      <c r="W285" s="8">
        <f>VLOOKUP(A285,'[1]Pop Updated'!A284:P752,12,0)</f>
        <v>281549.95400000003</v>
      </c>
      <c r="X285" s="8">
        <f>VLOOKUP(A285,'[1]Pop Updated'!A284:P752,13,0)</f>
        <v>250341.323</v>
      </c>
      <c r="Y285" s="8">
        <f>VLOOKUP(A285,'[1]Pop Updated'!A284:P752,14,0)</f>
        <v>150571.73999999996</v>
      </c>
      <c r="Z285" s="8">
        <f>VLOOKUP(A285,'[1]Pop Updated'!A284:P752,15,0)</f>
        <v>83802.455000000016</v>
      </c>
      <c r="AA285" s="8">
        <f>VLOOKUP(A285,'[1]Pop Updated'!A284:P752,16,0)</f>
        <v>32115.853000000003</v>
      </c>
    </row>
    <row r="286" spans="1:27" x14ac:dyDescent="0.25">
      <c r="A286" s="5" t="s">
        <v>333</v>
      </c>
      <c r="B286" s="6" t="s">
        <v>329</v>
      </c>
      <c r="C286" s="7">
        <v>2013</v>
      </c>
      <c r="D286" s="8">
        <v>0</v>
      </c>
      <c r="E286" s="8">
        <v>0</v>
      </c>
      <c r="F286" s="8">
        <v>0</v>
      </c>
      <c r="G286" s="8">
        <v>0</v>
      </c>
      <c r="H286" s="8">
        <v>0</v>
      </c>
      <c r="I286" s="8">
        <v>0</v>
      </c>
      <c r="J286" s="8">
        <v>0</v>
      </c>
      <c r="K286" s="8">
        <v>0</v>
      </c>
      <c r="L286" s="8">
        <v>45</v>
      </c>
      <c r="M286" s="8">
        <v>121</v>
      </c>
      <c r="N286" s="8">
        <f t="shared" si="4"/>
        <v>166</v>
      </c>
      <c r="O286" s="8">
        <f>VLOOKUP(A286,'[1]Pop Updated'!A285:P753,4,0)</f>
        <v>2067785</v>
      </c>
      <c r="P286" s="8">
        <f>VLOOKUP(A286,'[1]Pop Updated'!A285:P753,5,0)</f>
        <v>1024721</v>
      </c>
      <c r="Q286" s="8">
        <f>VLOOKUP(A286,'[1]Pop Updated'!A285:P753,6,0)</f>
        <v>1043064</v>
      </c>
      <c r="R286" s="8">
        <f>VLOOKUP(A286,'[1]Pop Updated'!A285:P753,7,0)</f>
        <v>141825.41900000002</v>
      </c>
      <c r="S286" s="8">
        <f>VLOOKUP(A286,'[1]Pop Updated'!A285:P753,8,0)</f>
        <v>285036.39300000004</v>
      </c>
      <c r="T286" s="8">
        <f>VLOOKUP(A286,'[1]Pop Updated'!A285:P753,9,0)</f>
        <v>293234.66499999998</v>
      </c>
      <c r="U286" s="8">
        <f>VLOOKUP(A286,'[1]Pop Updated'!A285:P753,10,0)</f>
        <v>271578.71100000001</v>
      </c>
      <c r="V286" s="8">
        <f>VLOOKUP(A286,'[1]Pop Updated'!A285:P753,11,0)</f>
        <v>249241.18899999998</v>
      </c>
      <c r="W286" s="8">
        <f>VLOOKUP(A286,'[1]Pop Updated'!A285:P753,12,0)</f>
        <v>282766.58200000005</v>
      </c>
      <c r="X286" s="8">
        <f>VLOOKUP(A286,'[1]Pop Updated'!A285:P753,13,0)</f>
        <v>260762.19799999997</v>
      </c>
      <c r="Y286" s="8">
        <f>VLOOKUP(A286,'[1]Pop Updated'!A285:P753,14,0)</f>
        <v>161558.23200000002</v>
      </c>
      <c r="Z286" s="8">
        <f>VLOOKUP(A286,'[1]Pop Updated'!A285:P753,15,0)</f>
        <v>88173.687999999995</v>
      </c>
      <c r="AA286" s="8">
        <f>VLOOKUP(A286,'[1]Pop Updated'!A285:P753,16,0)</f>
        <v>33530.393000000004</v>
      </c>
    </row>
    <row r="287" spans="1:27" x14ac:dyDescent="0.25">
      <c r="A287" s="5" t="s">
        <v>334</v>
      </c>
      <c r="B287" s="6" t="s">
        <v>329</v>
      </c>
      <c r="C287" s="7">
        <v>2014</v>
      </c>
      <c r="D287" s="8">
        <v>0</v>
      </c>
      <c r="E287" s="8">
        <v>0</v>
      </c>
      <c r="F287" s="8">
        <v>0</v>
      </c>
      <c r="G287" s="8">
        <v>0</v>
      </c>
      <c r="H287" s="8">
        <v>0</v>
      </c>
      <c r="I287" s="8">
        <v>0</v>
      </c>
      <c r="J287" s="8">
        <v>0</v>
      </c>
      <c r="K287" s="8">
        <v>10</v>
      </c>
      <c r="L287" s="8">
        <v>22</v>
      </c>
      <c r="M287" s="8">
        <v>97</v>
      </c>
      <c r="N287" s="8">
        <f t="shared" si="4"/>
        <v>129</v>
      </c>
      <c r="O287" s="8">
        <f>VLOOKUP(A287,'[1]Pop Updated'!A286:P754,4,0)</f>
        <v>2008756</v>
      </c>
      <c r="P287" s="8">
        <f>VLOOKUP(A287,'[1]Pop Updated'!A286:P754,5,0)</f>
        <v>993736</v>
      </c>
      <c r="Q287" s="8">
        <f>VLOOKUP(A287,'[1]Pop Updated'!A286:P754,6,0)</f>
        <v>1015020</v>
      </c>
      <c r="R287" s="8">
        <f>VLOOKUP(A287,'[1]Pop Updated'!A286:P754,7,0)</f>
        <v>135156.05299999999</v>
      </c>
      <c r="S287" s="8">
        <f>VLOOKUP(A287,'[1]Pop Updated'!A286:P754,8,0)</f>
        <v>277341.34199999995</v>
      </c>
      <c r="T287" s="8">
        <f>VLOOKUP(A287,'[1]Pop Updated'!A286:P754,9,0)</f>
        <v>285033.984</v>
      </c>
      <c r="U287" s="8">
        <f>VLOOKUP(A287,'[1]Pop Updated'!A286:P754,10,0)</f>
        <v>264852.35100000002</v>
      </c>
      <c r="V287" s="8">
        <f>VLOOKUP(A287,'[1]Pop Updated'!A286:P754,11,0)</f>
        <v>239268.01700000002</v>
      </c>
      <c r="W287" s="8">
        <f>VLOOKUP(A287,'[1]Pop Updated'!A286:P754,12,0)</f>
        <v>268354.179</v>
      </c>
      <c r="X287" s="8">
        <f>VLOOKUP(A287,'[1]Pop Updated'!A286:P754,13,0)</f>
        <v>256777.951</v>
      </c>
      <c r="Y287" s="8">
        <f>VLOOKUP(A287,'[1]Pop Updated'!A286:P754,14,0)</f>
        <v>163638.78600000002</v>
      </c>
      <c r="Z287" s="8">
        <f>VLOOKUP(A287,'[1]Pop Updated'!A286:P754,15,0)</f>
        <v>87909.217000000004</v>
      </c>
      <c r="AA287" s="8">
        <f>VLOOKUP(A287,'[1]Pop Updated'!A286:P754,16,0)</f>
        <v>32156.394</v>
      </c>
    </row>
    <row r="288" spans="1:27" x14ac:dyDescent="0.25">
      <c r="A288" s="5" t="s">
        <v>335</v>
      </c>
      <c r="B288" s="6" t="s">
        <v>329</v>
      </c>
      <c r="C288" s="7">
        <v>2015</v>
      </c>
      <c r="D288" s="8">
        <v>0</v>
      </c>
      <c r="E288" s="8">
        <v>0</v>
      </c>
      <c r="F288" s="8">
        <v>0</v>
      </c>
      <c r="G288" s="8">
        <v>0</v>
      </c>
      <c r="H288" s="8">
        <v>0</v>
      </c>
      <c r="I288" s="8">
        <v>0</v>
      </c>
      <c r="J288" s="8">
        <v>0</v>
      </c>
      <c r="K288" s="8">
        <v>11</v>
      </c>
      <c r="L288" s="8">
        <v>30</v>
      </c>
      <c r="M288" s="8">
        <v>74</v>
      </c>
      <c r="N288" s="8">
        <f t="shared" si="4"/>
        <v>115</v>
      </c>
      <c r="O288" s="8">
        <f>VLOOKUP(A288,'[1]Pop Updated'!A287:P755,4,0)</f>
        <v>1939978</v>
      </c>
      <c r="P288" s="8">
        <f>VLOOKUP(A288,'[1]Pop Updated'!A287:P755,5,0)</f>
        <v>960974</v>
      </c>
      <c r="Q288" s="8">
        <f>VLOOKUP(A288,'[1]Pop Updated'!A287:P755,6,0)</f>
        <v>979004</v>
      </c>
      <c r="R288" s="8">
        <f>VLOOKUP(A288,'[1]Pop Updated'!A287:P755,7,0)</f>
        <v>128869.738</v>
      </c>
      <c r="S288" s="8">
        <f>VLOOKUP(A288,'[1]Pop Updated'!A287:P755,8,0)</f>
        <v>266470.16500000004</v>
      </c>
      <c r="T288" s="8">
        <f>VLOOKUP(A288,'[1]Pop Updated'!A287:P755,9,0)</f>
        <v>272675.62899999996</v>
      </c>
      <c r="U288" s="8">
        <f>VLOOKUP(A288,'[1]Pop Updated'!A287:P755,10,0)</f>
        <v>260844.261</v>
      </c>
      <c r="V288" s="8">
        <f>VLOOKUP(A288,'[1]Pop Updated'!A287:P755,11,0)</f>
        <v>229266.54500000001</v>
      </c>
      <c r="W288" s="8">
        <f>VLOOKUP(A288,'[1]Pop Updated'!A287:P755,12,0)</f>
        <v>252581.16700000002</v>
      </c>
      <c r="X288" s="8">
        <f>VLOOKUP(A288,'[1]Pop Updated'!A287:P755,13,0)</f>
        <v>248354.46400000001</v>
      </c>
      <c r="Y288" s="8">
        <f>VLOOKUP(A288,'[1]Pop Updated'!A287:P755,14,0)</f>
        <v>163729.35499999998</v>
      </c>
      <c r="Z288" s="8">
        <f>VLOOKUP(A288,'[1]Pop Updated'!A287:P755,15,0)</f>
        <v>85568.476999999999</v>
      </c>
      <c r="AA288" s="8">
        <f>VLOOKUP(A288,'[1]Pop Updated'!A287:P755,16,0)</f>
        <v>31964.423000000003</v>
      </c>
    </row>
    <row r="289" spans="1:27" x14ac:dyDescent="0.25">
      <c r="A289" s="5" t="s">
        <v>336</v>
      </c>
      <c r="B289" s="6" t="s">
        <v>329</v>
      </c>
      <c r="C289" s="7">
        <v>2016</v>
      </c>
      <c r="D289" s="8">
        <v>0</v>
      </c>
      <c r="E289" s="8">
        <v>0</v>
      </c>
      <c r="F289" s="8">
        <v>0</v>
      </c>
      <c r="G289" s="8">
        <v>0</v>
      </c>
      <c r="H289" s="8">
        <v>0</v>
      </c>
      <c r="I289" s="8">
        <v>0</v>
      </c>
      <c r="J289" s="8">
        <v>0</v>
      </c>
      <c r="K289" s="8">
        <v>0</v>
      </c>
      <c r="L289" s="8">
        <v>38</v>
      </c>
      <c r="M289" s="8">
        <v>81</v>
      </c>
      <c r="N289" s="8">
        <f t="shared" si="4"/>
        <v>119</v>
      </c>
      <c r="O289" s="8">
        <f>VLOOKUP(A289,'[1]Pop Updated'!A288:P756,4,0)</f>
        <v>2063342</v>
      </c>
      <c r="P289" s="8">
        <f>VLOOKUP(A289,'[1]Pop Updated'!A288:P756,5,0)</f>
        <v>1021203</v>
      </c>
      <c r="Q289" s="8">
        <f>VLOOKUP(A289,'[1]Pop Updated'!A288:P756,6,0)</f>
        <v>1042139</v>
      </c>
      <c r="R289" s="8">
        <f>VLOOKUP(A289,'[1]Pop Updated'!A288:P756,7,0)</f>
        <v>131566.00099999999</v>
      </c>
      <c r="S289" s="8">
        <f>VLOOKUP(A289,'[1]Pop Updated'!A288:P756,8,0)</f>
        <v>280874.83199999999</v>
      </c>
      <c r="T289" s="8">
        <f>VLOOKUP(A289,'[1]Pop Updated'!A288:P756,9,0)</f>
        <v>287261.99300000002</v>
      </c>
      <c r="U289" s="8">
        <f>VLOOKUP(A289,'[1]Pop Updated'!A288:P756,10,0)</f>
        <v>274733.90899999999</v>
      </c>
      <c r="V289" s="8">
        <f>VLOOKUP(A289,'[1]Pop Updated'!A288:P756,11,0)</f>
        <v>245429.82700000002</v>
      </c>
      <c r="W289" s="8">
        <f>VLOOKUP(A289,'[1]Pop Updated'!A288:P756,12,0)</f>
        <v>263946.48200000002</v>
      </c>
      <c r="X289" s="8">
        <f>VLOOKUP(A289,'[1]Pop Updated'!A288:P756,13,0)</f>
        <v>268325.53500000003</v>
      </c>
      <c r="Y289" s="8">
        <f>VLOOKUP(A289,'[1]Pop Updated'!A288:P756,14,0)</f>
        <v>183832.69500000001</v>
      </c>
      <c r="Z289" s="8">
        <f>VLOOKUP(A289,'[1]Pop Updated'!A288:P756,15,0)</f>
        <v>92547.8</v>
      </c>
      <c r="AA289" s="8">
        <f>VLOOKUP(A289,'[1]Pop Updated'!A288:P756,16,0)</f>
        <v>34864.472000000002</v>
      </c>
    </row>
    <row r="290" spans="1:27" x14ac:dyDescent="0.25">
      <c r="A290" s="5" t="s">
        <v>337</v>
      </c>
      <c r="B290" s="6" t="s">
        <v>329</v>
      </c>
      <c r="C290" s="7">
        <v>2017</v>
      </c>
      <c r="D290" s="8">
        <v>0</v>
      </c>
      <c r="E290" s="8">
        <v>0</v>
      </c>
      <c r="F290" s="8">
        <v>0</v>
      </c>
      <c r="G290" s="8">
        <v>0</v>
      </c>
      <c r="H290" s="8">
        <v>0</v>
      </c>
      <c r="I290" s="8">
        <v>0</v>
      </c>
      <c r="J290" s="8">
        <v>0</v>
      </c>
      <c r="K290" s="8">
        <v>11</v>
      </c>
      <c r="L290" s="8">
        <v>55</v>
      </c>
      <c r="M290" s="8">
        <v>54</v>
      </c>
      <c r="N290" s="8">
        <f t="shared" si="4"/>
        <v>120</v>
      </c>
      <c r="O290" s="8">
        <f>VLOOKUP(A290,'[1]Pop Updated'!A289:P757,4,0)</f>
        <v>2065568</v>
      </c>
      <c r="P290" s="8">
        <f>VLOOKUP(A290,'[1]Pop Updated'!A289:P757,5,0)</f>
        <v>1022700</v>
      </c>
      <c r="Q290" s="8">
        <f>VLOOKUP(A290,'[1]Pop Updated'!A289:P757,6,0)</f>
        <v>1042868</v>
      </c>
      <c r="R290" s="8">
        <f>VLOOKUP(A290,'[1]Pop Updated'!A289:P757,7,0)</f>
        <v>131975</v>
      </c>
      <c r="S290" s="8">
        <f>VLOOKUP(A290,'[1]Pop Updated'!A289:P757,8,0)</f>
        <v>282371</v>
      </c>
      <c r="T290" s="8">
        <f>VLOOKUP(A290,'[1]Pop Updated'!A289:P757,9,0)</f>
        <v>286425</v>
      </c>
      <c r="U290" s="8">
        <f>VLOOKUP(A290,'[1]Pop Updated'!A289:P757,10,0)</f>
        <v>278333</v>
      </c>
      <c r="V290" s="8">
        <f>VLOOKUP(A290,'[1]Pop Updated'!A289:P757,11,0)</f>
        <v>243737</v>
      </c>
      <c r="W290" s="8">
        <f>VLOOKUP(A290,'[1]Pop Updated'!A289:P757,12,0)</f>
        <v>256900</v>
      </c>
      <c r="X290" s="8">
        <f>VLOOKUP(A290,'[1]Pop Updated'!A289:P757,13,0)</f>
        <v>267011</v>
      </c>
      <c r="Y290" s="8">
        <f>VLOOKUP(A290,'[1]Pop Updated'!A289:P757,14,0)</f>
        <v>188108</v>
      </c>
      <c r="Z290" s="8">
        <f>VLOOKUP(A290,'[1]Pop Updated'!A289:P757,15,0)</f>
        <v>94595</v>
      </c>
      <c r="AA290" s="8">
        <f>VLOOKUP(A290,'[1]Pop Updated'!A289:P757,16,0)</f>
        <v>36113</v>
      </c>
    </row>
    <row r="291" spans="1:27" x14ac:dyDescent="0.25">
      <c r="A291" s="5" t="s">
        <v>338</v>
      </c>
      <c r="B291" s="6" t="s">
        <v>339</v>
      </c>
      <c r="C291" s="7">
        <v>2009</v>
      </c>
      <c r="D291" s="8">
        <v>0</v>
      </c>
      <c r="E291" s="8">
        <v>0</v>
      </c>
      <c r="F291" s="8">
        <v>0</v>
      </c>
      <c r="G291" s="8">
        <v>10</v>
      </c>
      <c r="H291" s="8">
        <v>25</v>
      </c>
      <c r="I291" s="8">
        <v>190</v>
      </c>
      <c r="J291" s="8">
        <v>286</v>
      </c>
      <c r="K291" s="8">
        <v>534</v>
      </c>
      <c r="L291" s="8">
        <v>1254</v>
      </c>
      <c r="M291" s="8">
        <v>2090</v>
      </c>
      <c r="N291" s="8">
        <f t="shared" si="4"/>
        <v>4389</v>
      </c>
      <c r="O291" s="8">
        <f>VLOOKUP(A291,'[1]Pop Updated'!A290:P758,4,0)</f>
        <v>19423896</v>
      </c>
      <c r="P291" s="8">
        <f>VLOOKUP(A291,'[1]Pop Updated'!A290:P758,5,0)</f>
        <v>9425099</v>
      </c>
      <c r="Q291" s="8">
        <f>VLOOKUP(A291,'[1]Pop Updated'!A290:P758,6,0)</f>
        <v>9998797</v>
      </c>
      <c r="R291" s="8">
        <f>VLOOKUP(A291,'[1]Pop Updated'!A290:P758,7,0)</f>
        <v>1218885.25</v>
      </c>
      <c r="S291" s="8">
        <f>VLOOKUP(A291,'[1]Pop Updated'!A290:P758,8,0)</f>
        <v>2458883.1010000003</v>
      </c>
      <c r="T291" s="8">
        <f>VLOOKUP(A291,'[1]Pop Updated'!A290:P758,9,0)</f>
        <v>2697088.4880000004</v>
      </c>
      <c r="U291" s="8">
        <f>VLOOKUP(A291,'[1]Pop Updated'!A290:P758,10,0)</f>
        <v>2607132.2549999999</v>
      </c>
      <c r="V291" s="8">
        <f>VLOOKUP(A291,'[1]Pop Updated'!A290:P758,11,0)</f>
        <v>2835916.2369999997</v>
      </c>
      <c r="W291" s="8">
        <f>VLOOKUP(A291,'[1]Pop Updated'!A290:P758,12,0)</f>
        <v>2882213.9929999998</v>
      </c>
      <c r="X291" s="8">
        <f>VLOOKUP(A291,'[1]Pop Updated'!A290:P758,13,0)</f>
        <v>2162934.6439999999</v>
      </c>
      <c r="Y291" s="8">
        <f>VLOOKUP(A291,'[1]Pop Updated'!A290:P758,14,0)</f>
        <v>1304993.3239999998</v>
      </c>
      <c r="Z291" s="8">
        <f>VLOOKUP(A291,'[1]Pop Updated'!A290:P758,15,0)</f>
        <v>891487.54299999995</v>
      </c>
      <c r="AA291" s="8">
        <f>VLOOKUP(A291,'[1]Pop Updated'!A290:P758,16,0)</f>
        <v>365830.23300000001</v>
      </c>
    </row>
    <row r="292" spans="1:27" x14ac:dyDescent="0.25">
      <c r="A292" s="5" t="s">
        <v>340</v>
      </c>
      <c r="B292" s="6" t="s">
        <v>339</v>
      </c>
      <c r="C292" s="7">
        <v>2010</v>
      </c>
      <c r="D292" s="8">
        <v>0</v>
      </c>
      <c r="E292" s="8">
        <v>0</v>
      </c>
      <c r="F292" s="8">
        <v>0</v>
      </c>
      <c r="G292" s="8">
        <v>0</v>
      </c>
      <c r="H292" s="8">
        <v>0</v>
      </c>
      <c r="I292" s="8">
        <v>131</v>
      </c>
      <c r="J292" s="8">
        <v>326</v>
      </c>
      <c r="K292" s="8">
        <v>523</v>
      </c>
      <c r="L292" s="8">
        <v>1269</v>
      </c>
      <c r="M292" s="8">
        <v>2273</v>
      </c>
      <c r="N292" s="8">
        <f t="shared" si="4"/>
        <v>4522</v>
      </c>
      <c r="O292" s="8">
        <f>VLOOKUP(A292,'[1]Pop Updated'!A291:P759,4,0)</f>
        <v>19229752</v>
      </c>
      <c r="P292" s="8">
        <f>VLOOKUP(A292,'[1]Pop Updated'!A291:P759,5,0)</f>
        <v>9300854</v>
      </c>
      <c r="Q292" s="8">
        <f>VLOOKUP(A292,'[1]Pop Updated'!A291:P759,6,0)</f>
        <v>9928898</v>
      </c>
      <c r="R292" s="8">
        <f>VLOOKUP(A292,'[1]Pop Updated'!A291:P759,7,0)</f>
        <v>1160340.3080000002</v>
      </c>
      <c r="S292" s="8">
        <f>VLOOKUP(A292,'[1]Pop Updated'!A291:P759,8,0)</f>
        <v>2408401.9200000004</v>
      </c>
      <c r="T292" s="8">
        <f>VLOOKUP(A292,'[1]Pop Updated'!A291:P759,9,0)</f>
        <v>2752967.0009999997</v>
      </c>
      <c r="U292" s="8">
        <f>VLOOKUP(A292,'[1]Pop Updated'!A291:P759,10,0)</f>
        <v>2606551.7590000001</v>
      </c>
      <c r="V292" s="8">
        <f>VLOOKUP(A292,'[1]Pop Updated'!A291:P759,11,0)</f>
        <v>2726523.8129999996</v>
      </c>
      <c r="W292" s="8">
        <f>VLOOKUP(A292,'[1]Pop Updated'!A291:P759,12,0)</f>
        <v>2837319.5559999999</v>
      </c>
      <c r="X292" s="8">
        <f>VLOOKUP(A292,'[1]Pop Updated'!A291:P759,13,0)</f>
        <v>2192211.0599999996</v>
      </c>
      <c r="Y292" s="8">
        <f>VLOOKUP(A292,'[1]Pop Updated'!A291:P759,14,0)</f>
        <v>1306542.3280000002</v>
      </c>
      <c r="Z292" s="8">
        <f>VLOOKUP(A292,'[1]Pop Updated'!A291:P759,15,0)</f>
        <v>883289.32200000004</v>
      </c>
      <c r="AA292" s="8">
        <f>VLOOKUP(A292,'[1]Pop Updated'!A291:P759,16,0)</f>
        <v>366708.06099999999</v>
      </c>
    </row>
    <row r="293" spans="1:27" x14ac:dyDescent="0.25">
      <c r="A293" s="5" t="s">
        <v>341</v>
      </c>
      <c r="B293" s="6" t="s">
        <v>339</v>
      </c>
      <c r="C293" s="7">
        <v>2011</v>
      </c>
      <c r="D293" s="8">
        <v>0</v>
      </c>
      <c r="E293" s="8">
        <v>0</v>
      </c>
      <c r="F293" s="8">
        <v>0</v>
      </c>
      <c r="G293" s="8">
        <v>0</v>
      </c>
      <c r="H293" s="8">
        <v>10</v>
      </c>
      <c r="I293" s="8">
        <v>148</v>
      </c>
      <c r="J293" s="8">
        <v>333</v>
      </c>
      <c r="K293" s="8">
        <v>530</v>
      </c>
      <c r="L293" s="8">
        <v>1268</v>
      </c>
      <c r="M293" s="8">
        <v>2498</v>
      </c>
      <c r="N293" s="8">
        <f t="shared" si="4"/>
        <v>4787</v>
      </c>
      <c r="O293" s="8">
        <f>VLOOKUP(A293,'[1]Pop Updated'!A292:P760,4,0)</f>
        <v>19359449</v>
      </c>
      <c r="P293" s="8">
        <f>VLOOKUP(A293,'[1]Pop Updated'!A292:P760,5,0)</f>
        <v>9368464</v>
      </c>
      <c r="Q293" s="8">
        <f>VLOOKUP(A293,'[1]Pop Updated'!A292:P760,6,0)</f>
        <v>9990985</v>
      </c>
      <c r="R293" s="8">
        <f>VLOOKUP(A293,'[1]Pop Updated'!A292:P760,7,0)</f>
        <v>1161309.5909999998</v>
      </c>
      <c r="S293" s="8">
        <f>VLOOKUP(A293,'[1]Pop Updated'!A292:P760,8,0)</f>
        <v>2391236.182</v>
      </c>
      <c r="T293" s="8">
        <f>VLOOKUP(A293,'[1]Pop Updated'!A292:P760,9,0)</f>
        <v>2759587.9280000003</v>
      </c>
      <c r="U293" s="8">
        <f>VLOOKUP(A293,'[1]Pop Updated'!A292:P760,10,0)</f>
        <v>2637720.3080000002</v>
      </c>
      <c r="V293" s="8">
        <f>VLOOKUP(A293,'[1]Pop Updated'!A292:P760,11,0)</f>
        <v>2676821.9560000002</v>
      </c>
      <c r="W293" s="8">
        <f>VLOOKUP(A293,'[1]Pop Updated'!A292:P760,12,0)</f>
        <v>2856004.6559999995</v>
      </c>
      <c r="X293" s="8">
        <f>VLOOKUP(A293,'[1]Pop Updated'!A292:P760,13,0)</f>
        <v>2264508.1719999998</v>
      </c>
      <c r="Y293" s="8">
        <f>VLOOKUP(A293,'[1]Pop Updated'!A292:P760,14,0)</f>
        <v>1343995.726</v>
      </c>
      <c r="Z293" s="8">
        <f>VLOOKUP(A293,'[1]Pop Updated'!A292:P760,15,0)</f>
        <v>880994.24300000002</v>
      </c>
      <c r="AA293" s="8">
        <f>VLOOKUP(A293,'[1]Pop Updated'!A292:P760,16,0)</f>
        <v>378953.23300000001</v>
      </c>
    </row>
    <row r="294" spans="1:27" x14ac:dyDescent="0.25">
      <c r="A294" s="5" t="s">
        <v>342</v>
      </c>
      <c r="B294" s="6" t="s">
        <v>339</v>
      </c>
      <c r="C294" s="7">
        <v>2012</v>
      </c>
      <c r="D294" s="8">
        <v>0</v>
      </c>
      <c r="E294" s="8">
        <v>0</v>
      </c>
      <c r="F294" s="8">
        <v>0</v>
      </c>
      <c r="G294" s="8">
        <v>0</v>
      </c>
      <c r="H294" s="8">
        <v>0</v>
      </c>
      <c r="I294" s="8">
        <v>116</v>
      </c>
      <c r="J294" s="8">
        <v>307</v>
      </c>
      <c r="K294" s="8">
        <v>509</v>
      </c>
      <c r="L294" s="8">
        <v>1152</v>
      </c>
      <c r="M294" s="8">
        <v>2208</v>
      </c>
      <c r="N294" s="8">
        <f t="shared" si="4"/>
        <v>4292</v>
      </c>
      <c r="O294" s="8">
        <f>VLOOKUP(A294,'[1]Pop Updated'!A293:P761,4,0)</f>
        <v>19312883</v>
      </c>
      <c r="P294" s="8">
        <f>VLOOKUP(A294,'[1]Pop Updated'!A293:P761,5,0)</f>
        <v>9347022</v>
      </c>
      <c r="Q294" s="8">
        <f>VLOOKUP(A294,'[1]Pop Updated'!A293:P761,6,0)</f>
        <v>9965861</v>
      </c>
      <c r="R294" s="8">
        <f>VLOOKUP(A294,'[1]Pop Updated'!A293:P761,7,0)</f>
        <v>1155553.405</v>
      </c>
      <c r="S294" s="8">
        <f>VLOOKUP(A294,'[1]Pop Updated'!A293:P761,8,0)</f>
        <v>2360066.9589999998</v>
      </c>
      <c r="T294" s="8">
        <f>VLOOKUP(A294,'[1]Pop Updated'!A293:P761,9,0)</f>
        <v>2757531.2749999999</v>
      </c>
      <c r="U294" s="8">
        <f>VLOOKUP(A294,'[1]Pop Updated'!A293:P761,10,0)</f>
        <v>2665410.2250000001</v>
      </c>
      <c r="V294" s="8">
        <f>VLOOKUP(A294,'[1]Pop Updated'!A293:P761,11,0)</f>
        <v>2609422.5750000002</v>
      </c>
      <c r="W294" s="8">
        <f>VLOOKUP(A294,'[1]Pop Updated'!A293:P761,12,0)</f>
        <v>2838288.5530000003</v>
      </c>
      <c r="X294" s="8">
        <f>VLOOKUP(A294,'[1]Pop Updated'!A293:P761,13,0)</f>
        <v>2294543.469</v>
      </c>
      <c r="Y294" s="8">
        <f>VLOOKUP(A294,'[1]Pop Updated'!A293:P761,14,0)</f>
        <v>1370042.4050000003</v>
      </c>
      <c r="Z294" s="8">
        <f>VLOOKUP(A294,'[1]Pop Updated'!A293:P761,15,0)</f>
        <v>864131.21099999989</v>
      </c>
      <c r="AA294" s="8">
        <f>VLOOKUP(A294,'[1]Pop Updated'!A293:P761,16,0)</f>
        <v>388289.71400000004</v>
      </c>
    </row>
    <row r="295" spans="1:27" x14ac:dyDescent="0.25">
      <c r="A295" s="5" t="s">
        <v>343</v>
      </c>
      <c r="B295" s="6" t="s">
        <v>339</v>
      </c>
      <c r="C295" s="7">
        <v>2013</v>
      </c>
      <c r="D295" s="8">
        <v>0</v>
      </c>
      <c r="E295" s="8">
        <v>0</v>
      </c>
      <c r="F295" s="8">
        <v>0</v>
      </c>
      <c r="G295" s="8">
        <v>0</v>
      </c>
      <c r="H295" s="8">
        <v>0</v>
      </c>
      <c r="I295" s="8">
        <v>135</v>
      </c>
      <c r="J295" s="8">
        <v>350</v>
      </c>
      <c r="K295" s="8">
        <v>636</v>
      </c>
      <c r="L295" s="8">
        <v>1216</v>
      </c>
      <c r="M295" s="8">
        <v>2430</v>
      </c>
      <c r="N295" s="8">
        <f t="shared" si="4"/>
        <v>4767</v>
      </c>
      <c r="O295" s="8">
        <f>VLOOKUP(A295,'[1]Pop Updated'!A294:P762,4,0)</f>
        <v>19490635</v>
      </c>
      <c r="P295" s="8">
        <f>VLOOKUP(A295,'[1]Pop Updated'!A294:P762,5,0)</f>
        <v>9443645</v>
      </c>
      <c r="Q295" s="8">
        <f>VLOOKUP(A295,'[1]Pop Updated'!A294:P762,6,0)</f>
        <v>10046990</v>
      </c>
      <c r="R295" s="8">
        <f>VLOOKUP(A295,'[1]Pop Updated'!A294:P762,7,0)</f>
        <v>1167972.2339999999</v>
      </c>
      <c r="S295" s="8">
        <f>VLOOKUP(A295,'[1]Pop Updated'!A294:P762,8,0)</f>
        <v>2357883.3689999999</v>
      </c>
      <c r="T295" s="8">
        <f>VLOOKUP(A295,'[1]Pop Updated'!A294:P762,9,0)</f>
        <v>2755115.7749999994</v>
      </c>
      <c r="U295" s="8">
        <f>VLOOKUP(A295,'[1]Pop Updated'!A294:P762,10,0)</f>
        <v>2717090.8939999999</v>
      </c>
      <c r="V295" s="8">
        <f>VLOOKUP(A295,'[1]Pop Updated'!A294:P762,11,0)</f>
        <v>2574909.2009999999</v>
      </c>
      <c r="W295" s="8">
        <f>VLOOKUP(A295,'[1]Pop Updated'!A294:P762,12,0)</f>
        <v>2852770.4210000001</v>
      </c>
      <c r="X295" s="8">
        <f>VLOOKUP(A295,'[1]Pop Updated'!A294:P762,13,0)</f>
        <v>2368686.2980000004</v>
      </c>
      <c r="Y295" s="8">
        <f>VLOOKUP(A295,'[1]Pop Updated'!A294:P762,14,0)</f>
        <v>1428236.8419999999</v>
      </c>
      <c r="Z295" s="8">
        <f>VLOOKUP(A295,'[1]Pop Updated'!A294:P762,15,0)</f>
        <v>870200.72499999998</v>
      </c>
      <c r="AA295" s="8">
        <f>VLOOKUP(A295,'[1]Pop Updated'!A294:P762,16,0)</f>
        <v>401523.64199999999</v>
      </c>
    </row>
    <row r="296" spans="1:27" x14ac:dyDescent="0.25">
      <c r="A296" s="5" t="s">
        <v>344</v>
      </c>
      <c r="B296" s="6" t="s">
        <v>339</v>
      </c>
      <c r="C296" s="7">
        <v>2014</v>
      </c>
      <c r="D296" s="8">
        <v>0</v>
      </c>
      <c r="E296" s="8">
        <v>0</v>
      </c>
      <c r="F296" s="8">
        <v>0</v>
      </c>
      <c r="G296" s="8">
        <v>0</v>
      </c>
      <c r="H296" s="8">
        <v>22</v>
      </c>
      <c r="I296" s="8">
        <v>155</v>
      </c>
      <c r="J296" s="8">
        <v>394</v>
      </c>
      <c r="K296" s="8">
        <v>615</v>
      </c>
      <c r="L296" s="8">
        <v>1171</v>
      </c>
      <c r="M296" s="8">
        <v>2244</v>
      </c>
      <c r="N296" s="8">
        <f t="shared" si="4"/>
        <v>4601</v>
      </c>
      <c r="O296" s="8">
        <f>VLOOKUP(A296,'[1]Pop Updated'!A295:P763,4,0)</f>
        <v>19644020</v>
      </c>
      <c r="P296" s="8">
        <f>VLOOKUP(A296,'[1]Pop Updated'!A295:P763,5,0)</f>
        <v>9523399</v>
      </c>
      <c r="Q296" s="8">
        <f>VLOOKUP(A296,'[1]Pop Updated'!A295:P763,6,0)</f>
        <v>10120621</v>
      </c>
      <c r="R296" s="8">
        <f>VLOOKUP(A296,'[1]Pop Updated'!A295:P763,7,0)</f>
        <v>1172846.382</v>
      </c>
      <c r="S296" s="8">
        <f>VLOOKUP(A296,'[1]Pop Updated'!A295:P763,8,0)</f>
        <v>2351554.7520000003</v>
      </c>
      <c r="T296" s="8">
        <f>VLOOKUP(A296,'[1]Pop Updated'!A295:P763,9,0)</f>
        <v>2750810.3689999999</v>
      </c>
      <c r="U296" s="8">
        <f>VLOOKUP(A296,'[1]Pop Updated'!A295:P763,10,0)</f>
        <v>2766621.2070000004</v>
      </c>
      <c r="V296" s="8">
        <f>VLOOKUP(A296,'[1]Pop Updated'!A295:P763,11,0)</f>
        <v>2559998.5490000001</v>
      </c>
      <c r="W296" s="8">
        <f>VLOOKUP(A296,'[1]Pop Updated'!A295:P763,12,0)</f>
        <v>2847688.9220000003</v>
      </c>
      <c r="X296" s="8">
        <f>VLOOKUP(A296,'[1]Pop Updated'!A295:P763,13,0)</f>
        <v>2422883.5099999998</v>
      </c>
      <c r="Y296" s="8">
        <f>VLOOKUP(A296,'[1]Pop Updated'!A295:P763,14,0)</f>
        <v>1485206.8329999999</v>
      </c>
      <c r="Z296" s="8">
        <f>VLOOKUP(A296,'[1]Pop Updated'!A295:P763,15,0)</f>
        <v>865509.38399999996</v>
      </c>
      <c r="AA296" s="8">
        <f>VLOOKUP(A296,'[1]Pop Updated'!A295:P763,16,0)</f>
        <v>413032.59399999998</v>
      </c>
    </row>
    <row r="297" spans="1:27" x14ac:dyDescent="0.25">
      <c r="A297" s="5" t="s">
        <v>345</v>
      </c>
      <c r="B297" s="6" t="s">
        <v>339</v>
      </c>
      <c r="C297" s="7">
        <v>2015</v>
      </c>
      <c r="D297" s="8">
        <v>0</v>
      </c>
      <c r="E297" s="8">
        <v>0</v>
      </c>
      <c r="F297" s="8">
        <v>0</v>
      </c>
      <c r="G297" s="8">
        <v>0</v>
      </c>
      <c r="H297" s="8">
        <v>0</v>
      </c>
      <c r="I297" s="8">
        <v>126</v>
      </c>
      <c r="J297" s="8">
        <v>329</v>
      </c>
      <c r="K297" s="8">
        <v>620</v>
      </c>
      <c r="L297" s="8">
        <v>1214</v>
      </c>
      <c r="M297" s="8">
        <v>2464</v>
      </c>
      <c r="N297" s="8">
        <f t="shared" si="4"/>
        <v>4753</v>
      </c>
      <c r="O297" s="8">
        <f>VLOOKUP(A297,'[1]Pop Updated'!A296:P764,4,0)</f>
        <v>19601171</v>
      </c>
      <c r="P297" s="8">
        <f>VLOOKUP(A297,'[1]Pop Updated'!A296:P764,5,0)</f>
        <v>9506800</v>
      </c>
      <c r="Q297" s="8">
        <f>VLOOKUP(A297,'[1]Pop Updated'!A296:P764,6,0)</f>
        <v>10094371</v>
      </c>
      <c r="R297" s="8">
        <f>VLOOKUP(A297,'[1]Pop Updated'!A296:P764,7,0)</f>
        <v>1174371.4609999999</v>
      </c>
      <c r="S297" s="8">
        <f>VLOOKUP(A297,'[1]Pop Updated'!A296:P764,8,0)</f>
        <v>2322048.2439999999</v>
      </c>
      <c r="T297" s="8">
        <f>VLOOKUP(A297,'[1]Pop Updated'!A296:P764,9,0)</f>
        <v>2720067.38</v>
      </c>
      <c r="U297" s="8">
        <f>VLOOKUP(A297,'[1]Pop Updated'!A296:P764,10,0)</f>
        <v>2796624.4899999998</v>
      </c>
      <c r="V297" s="8">
        <f>VLOOKUP(A297,'[1]Pop Updated'!A296:P764,11,0)</f>
        <v>2525875.1329999999</v>
      </c>
      <c r="W297" s="8">
        <f>VLOOKUP(A297,'[1]Pop Updated'!A296:P764,12,0)</f>
        <v>2808279.6739999996</v>
      </c>
      <c r="X297" s="8">
        <f>VLOOKUP(A297,'[1]Pop Updated'!A296:P764,13,0)</f>
        <v>2452635.3819999998</v>
      </c>
      <c r="Y297" s="8">
        <f>VLOOKUP(A297,'[1]Pop Updated'!A296:P764,14,0)</f>
        <v>1530208.2769999998</v>
      </c>
      <c r="Z297" s="8">
        <f>VLOOKUP(A297,'[1]Pop Updated'!A296:P764,15,0)</f>
        <v>856842.89699999988</v>
      </c>
      <c r="AA297" s="8">
        <f>VLOOKUP(A297,'[1]Pop Updated'!A296:P764,16,0)</f>
        <v>415314.223</v>
      </c>
    </row>
    <row r="298" spans="1:27" x14ac:dyDescent="0.25">
      <c r="A298" s="5" t="s">
        <v>346</v>
      </c>
      <c r="B298" s="6" t="s">
        <v>339</v>
      </c>
      <c r="C298" s="7">
        <v>2016</v>
      </c>
      <c r="D298" s="8">
        <v>0</v>
      </c>
      <c r="E298" s="8">
        <v>0</v>
      </c>
      <c r="F298" s="8">
        <v>0</v>
      </c>
      <c r="G298" s="8">
        <v>0</v>
      </c>
      <c r="H298" s="8">
        <v>13</v>
      </c>
      <c r="I298" s="8">
        <v>80</v>
      </c>
      <c r="J298" s="8">
        <v>376</v>
      </c>
      <c r="K298" s="8">
        <v>695</v>
      </c>
      <c r="L298" s="8">
        <v>1127</v>
      </c>
      <c r="M298" s="8">
        <v>2081</v>
      </c>
      <c r="N298" s="8">
        <f t="shared" si="4"/>
        <v>4372</v>
      </c>
      <c r="O298" s="8">
        <f>VLOOKUP(A298,'[1]Pop Updated'!A297:P765,4,0)</f>
        <v>19781344</v>
      </c>
      <c r="P298" s="8">
        <f>VLOOKUP(A298,'[1]Pop Updated'!A297:P765,5,0)</f>
        <v>9594913</v>
      </c>
      <c r="Q298" s="8">
        <f>VLOOKUP(A298,'[1]Pop Updated'!A297:P765,6,0)</f>
        <v>10186431</v>
      </c>
      <c r="R298" s="8">
        <f>VLOOKUP(A298,'[1]Pop Updated'!A297:P765,7,0)</f>
        <v>1176474.42</v>
      </c>
      <c r="S298" s="8">
        <f>VLOOKUP(A298,'[1]Pop Updated'!A297:P765,8,0)</f>
        <v>2330615.0690000001</v>
      </c>
      <c r="T298" s="8">
        <f>VLOOKUP(A298,'[1]Pop Updated'!A297:P765,9,0)</f>
        <v>2708684.2860000003</v>
      </c>
      <c r="U298" s="8">
        <f>VLOOKUP(A298,'[1]Pop Updated'!A297:P765,10,0)</f>
        <v>2842284.2910000002</v>
      </c>
      <c r="V298" s="8">
        <f>VLOOKUP(A298,'[1]Pop Updated'!A297:P765,11,0)</f>
        <v>2514912.003</v>
      </c>
      <c r="W298" s="8">
        <f>VLOOKUP(A298,'[1]Pop Updated'!A297:P765,12,0)</f>
        <v>2790798.9110000003</v>
      </c>
      <c r="X298" s="8">
        <f>VLOOKUP(A298,'[1]Pop Updated'!A297:P765,13,0)</f>
        <v>2509298.3849999998</v>
      </c>
      <c r="Y298" s="8">
        <f>VLOOKUP(A298,'[1]Pop Updated'!A297:P765,14,0)</f>
        <v>1607112.1069999996</v>
      </c>
      <c r="Z298" s="8">
        <f>VLOOKUP(A298,'[1]Pop Updated'!A297:P765,15,0)</f>
        <v>873029.51699999976</v>
      </c>
      <c r="AA298" s="8">
        <f>VLOOKUP(A298,'[1]Pop Updated'!A297:P765,16,0)</f>
        <v>427625.87399999995</v>
      </c>
    </row>
    <row r="299" spans="1:27" x14ac:dyDescent="0.25">
      <c r="A299" s="5" t="s">
        <v>347</v>
      </c>
      <c r="B299" s="6" t="s">
        <v>339</v>
      </c>
      <c r="C299" s="7">
        <v>2017</v>
      </c>
      <c r="D299" s="8">
        <v>0</v>
      </c>
      <c r="E299" s="8">
        <v>0</v>
      </c>
      <c r="F299" s="8">
        <v>0</v>
      </c>
      <c r="G299" s="8">
        <v>0</v>
      </c>
      <c r="H299" s="8">
        <v>0</v>
      </c>
      <c r="I299" s="8">
        <v>104</v>
      </c>
      <c r="J299" s="8">
        <v>333</v>
      </c>
      <c r="K299" s="8">
        <v>655</v>
      </c>
      <c r="L299" s="8">
        <v>1134</v>
      </c>
      <c r="M299" s="8">
        <v>2166</v>
      </c>
      <c r="N299" s="8">
        <f t="shared" si="4"/>
        <v>4392</v>
      </c>
      <c r="O299" s="8">
        <f>VLOOKUP(A299,'[1]Pop Updated'!A298:P766,4,0)</f>
        <v>19899801</v>
      </c>
      <c r="P299" s="8">
        <f>VLOOKUP(A299,'[1]Pop Updated'!A298:P766,5,0)</f>
        <v>9652558</v>
      </c>
      <c r="Q299" s="8">
        <f>VLOOKUP(A299,'[1]Pop Updated'!A298:P766,6,0)</f>
        <v>10247243</v>
      </c>
      <c r="R299" s="8">
        <f>VLOOKUP(A299,'[1]Pop Updated'!A298:P766,7,0)</f>
        <v>1185788</v>
      </c>
      <c r="S299" s="8">
        <f>VLOOKUP(A299,'[1]Pop Updated'!A298:P766,8,0)</f>
        <v>2318593</v>
      </c>
      <c r="T299" s="8">
        <f>VLOOKUP(A299,'[1]Pop Updated'!A298:P766,9,0)</f>
        <v>2683001</v>
      </c>
      <c r="U299" s="8">
        <f>VLOOKUP(A299,'[1]Pop Updated'!A298:P766,10,0)</f>
        <v>2901294</v>
      </c>
      <c r="V299" s="8">
        <f>VLOOKUP(A299,'[1]Pop Updated'!A298:P766,11,0)</f>
        <v>2500734</v>
      </c>
      <c r="W299" s="8">
        <f>VLOOKUP(A299,'[1]Pop Updated'!A298:P766,12,0)</f>
        <v>2754470</v>
      </c>
      <c r="X299" s="8">
        <f>VLOOKUP(A299,'[1]Pop Updated'!A298:P766,13,0)</f>
        <v>2544427</v>
      </c>
      <c r="Y299" s="8">
        <f>VLOOKUP(A299,'[1]Pop Updated'!A298:P766,14,0)</f>
        <v>1677241</v>
      </c>
      <c r="Z299" s="8">
        <f>VLOOKUP(A299,'[1]Pop Updated'!A298:P766,15,0)</f>
        <v>896084</v>
      </c>
      <c r="AA299" s="8">
        <f>VLOOKUP(A299,'[1]Pop Updated'!A298:P766,16,0)</f>
        <v>438169</v>
      </c>
    </row>
    <row r="300" spans="1:27" x14ac:dyDescent="0.25">
      <c r="A300" s="5" t="s">
        <v>348</v>
      </c>
      <c r="B300" s="6" t="s">
        <v>349</v>
      </c>
      <c r="C300" s="7">
        <v>2009</v>
      </c>
      <c r="D300" s="8">
        <v>0</v>
      </c>
      <c r="E300" s="8">
        <v>0</v>
      </c>
      <c r="F300" s="8">
        <v>0</v>
      </c>
      <c r="G300" s="8">
        <v>0</v>
      </c>
      <c r="H300" s="8">
        <v>0</v>
      </c>
      <c r="I300" s="8">
        <v>52</v>
      </c>
      <c r="J300" s="8">
        <v>83</v>
      </c>
      <c r="K300" s="8">
        <v>260</v>
      </c>
      <c r="L300" s="8">
        <v>475</v>
      </c>
      <c r="M300" s="8">
        <v>697</v>
      </c>
      <c r="N300" s="8">
        <f t="shared" si="4"/>
        <v>1567</v>
      </c>
      <c r="O300" s="8">
        <f>VLOOKUP(A300,'[1]Pop Updated'!A299:P767,4,0)</f>
        <v>8983850</v>
      </c>
      <c r="P300" s="8">
        <f>VLOOKUP(A300,'[1]Pop Updated'!A299:P767,5,0)</f>
        <v>4394664</v>
      </c>
      <c r="Q300" s="8">
        <f>VLOOKUP(A300,'[1]Pop Updated'!A299:P767,6,0)</f>
        <v>4589186</v>
      </c>
      <c r="R300" s="8">
        <f>VLOOKUP(A300,'[1]Pop Updated'!A299:P767,7,0)</f>
        <v>630215.50199999998</v>
      </c>
      <c r="S300" s="8">
        <f>VLOOKUP(A300,'[1]Pop Updated'!A299:P767,8,0)</f>
        <v>1194596.5229999998</v>
      </c>
      <c r="T300" s="8">
        <f>VLOOKUP(A300,'[1]Pop Updated'!A299:P767,9,0)</f>
        <v>1260248.3470000003</v>
      </c>
      <c r="U300" s="8">
        <f>VLOOKUP(A300,'[1]Pop Updated'!A299:P767,10,0)</f>
        <v>1200879.5649999997</v>
      </c>
      <c r="V300" s="8">
        <f>VLOOKUP(A300,'[1]Pop Updated'!A299:P767,11,0)</f>
        <v>1313498.8049999999</v>
      </c>
      <c r="W300" s="8">
        <f>VLOOKUP(A300,'[1]Pop Updated'!A299:P767,12,0)</f>
        <v>1276094.4869999997</v>
      </c>
      <c r="X300" s="8">
        <f>VLOOKUP(A300,'[1]Pop Updated'!A299:P767,13,0)</f>
        <v>997941.21900000004</v>
      </c>
      <c r="Y300" s="8">
        <f>VLOOKUP(A300,'[1]Pop Updated'!A299:P767,14,0)</f>
        <v>601078.451</v>
      </c>
      <c r="Z300" s="8">
        <f>VLOOKUP(A300,'[1]Pop Updated'!A299:P767,15,0)</f>
        <v>378789.49199999997</v>
      </c>
      <c r="AA300" s="8">
        <f>VLOOKUP(A300,'[1]Pop Updated'!A299:P767,16,0)</f>
        <v>132131.14600000004</v>
      </c>
    </row>
    <row r="301" spans="1:27" x14ac:dyDescent="0.25">
      <c r="A301" s="5" t="s">
        <v>350</v>
      </c>
      <c r="B301" s="6" t="s">
        <v>349</v>
      </c>
      <c r="C301" s="7">
        <v>2010</v>
      </c>
      <c r="D301" s="8">
        <v>0</v>
      </c>
      <c r="E301" s="8">
        <v>0</v>
      </c>
      <c r="F301" s="8">
        <v>0</v>
      </c>
      <c r="G301" s="8">
        <v>0</v>
      </c>
      <c r="H301" s="8">
        <v>0</v>
      </c>
      <c r="I301" s="8">
        <v>21</v>
      </c>
      <c r="J301" s="8">
        <v>115</v>
      </c>
      <c r="K301" s="8">
        <v>213</v>
      </c>
      <c r="L301" s="8">
        <v>440</v>
      </c>
      <c r="M301" s="8">
        <v>783</v>
      </c>
      <c r="N301" s="8">
        <f t="shared" si="4"/>
        <v>1572</v>
      </c>
      <c r="O301" s="8">
        <f>VLOOKUP(A301,'[1]Pop Updated'!A300:P768,4,0)</f>
        <v>9256890</v>
      </c>
      <c r="P301" s="8">
        <f>VLOOKUP(A301,'[1]Pop Updated'!A300:P768,5,0)</f>
        <v>4512086</v>
      </c>
      <c r="Q301" s="8">
        <f>VLOOKUP(A301,'[1]Pop Updated'!A300:P768,6,0)</f>
        <v>4744804</v>
      </c>
      <c r="R301" s="8">
        <f>VLOOKUP(A301,'[1]Pop Updated'!A300:P768,7,0)</f>
        <v>621026.2300000001</v>
      </c>
      <c r="S301" s="8">
        <f>VLOOKUP(A301,'[1]Pop Updated'!A300:P768,8,0)</f>
        <v>1234636.108</v>
      </c>
      <c r="T301" s="8">
        <f>VLOOKUP(A301,'[1]Pop Updated'!A300:P768,9,0)</f>
        <v>1290162.9870000002</v>
      </c>
      <c r="U301" s="8">
        <f>VLOOKUP(A301,'[1]Pop Updated'!A300:P768,10,0)</f>
        <v>1218514.0670000003</v>
      </c>
      <c r="V301" s="8">
        <f>VLOOKUP(A301,'[1]Pop Updated'!A300:P768,11,0)</f>
        <v>1336445.352</v>
      </c>
      <c r="W301" s="8">
        <f>VLOOKUP(A301,'[1]Pop Updated'!A300:P768,12,0)</f>
        <v>1327565.7379999999</v>
      </c>
      <c r="X301" s="8">
        <f>VLOOKUP(A301,'[1]Pop Updated'!A300:P768,13,0)</f>
        <v>1066105.0340000002</v>
      </c>
      <c r="Y301" s="8">
        <f>VLOOKUP(A301,'[1]Pop Updated'!A300:P768,14,0)</f>
        <v>649584.5</v>
      </c>
      <c r="Z301" s="8">
        <f>VLOOKUP(A301,'[1]Pop Updated'!A300:P768,15,0)</f>
        <v>381368.79200000002</v>
      </c>
      <c r="AA301" s="8">
        <f>VLOOKUP(A301,'[1]Pop Updated'!A300:P768,16,0)</f>
        <v>134982.217</v>
      </c>
    </row>
    <row r="302" spans="1:27" x14ac:dyDescent="0.25">
      <c r="A302" s="5" t="s">
        <v>351</v>
      </c>
      <c r="B302" s="6" t="s">
        <v>349</v>
      </c>
      <c r="C302" s="7">
        <v>2011</v>
      </c>
      <c r="D302" s="8">
        <v>0</v>
      </c>
      <c r="E302" s="8">
        <v>0</v>
      </c>
      <c r="F302" s="8">
        <v>0</v>
      </c>
      <c r="G302" s="8">
        <v>0</v>
      </c>
      <c r="H302" s="8">
        <v>0</v>
      </c>
      <c r="I302" s="8">
        <v>10</v>
      </c>
      <c r="J302" s="8">
        <v>78</v>
      </c>
      <c r="K302" s="8">
        <v>223</v>
      </c>
      <c r="L302" s="8">
        <v>412</v>
      </c>
      <c r="M302" s="8">
        <v>709</v>
      </c>
      <c r="N302" s="8">
        <f t="shared" si="4"/>
        <v>1432</v>
      </c>
      <c r="O302" s="8">
        <f>VLOOKUP(A302,'[1]Pop Updated'!A301:P769,4,0)</f>
        <v>9326745</v>
      </c>
      <c r="P302" s="8">
        <f>VLOOKUP(A302,'[1]Pop Updated'!A301:P769,5,0)</f>
        <v>4543672</v>
      </c>
      <c r="Q302" s="8">
        <f>VLOOKUP(A302,'[1]Pop Updated'!A301:P769,6,0)</f>
        <v>4783073</v>
      </c>
      <c r="R302" s="8">
        <f>VLOOKUP(A302,'[1]Pop Updated'!A301:P769,7,0)</f>
        <v>621963.02700000012</v>
      </c>
      <c r="S302" s="8">
        <f>VLOOKUP(A302,'[1]Pop Updated'!A301:P769,8,0)</f>
        <v>1242709.3729999999</v>
      </c>
      <c r="T302" s="8">
        <f>VLOOKUP(A302,'[1]Pop Updated'!A301:P769,9,0)</f>
        <v>1299089.6369999996</v>
      </c>
      <c r="U302" s="8">
        <f>VLOOKUP(A302,'[1]Pop Updated'!A301:P769,10,0)</f>
        <v>1222384.9650000001</v>
      </c>
      <c r="V302" s="8">
        <f>VLOOKUP(A302,'[1]Pop Updated'!A301:P769,11,0)</f>
        <v>1323299.9130000002</v>
      </c>
      <c r="W302" s="8">
        <f>VLOOKUP(A302,'[1]Pop Updated'!A301:P769,12,0)</f>
        <v>1334057.0070000002</v>
      </c>
      <c r="X302" s="8">
        <f>VLOOKUP(A302,'[1]Pop Updated'!A301:P769,13,0)</f>
        <v>1094142.098</v>
      </c>
      <c r="Y302" s="8">
        <f>VLOOKUP(A302,'[1]Pop Updated'!A301:P769,14,0)</f>
        <v>664476.78199999989</v>
      </c>
      <c r="Z302" s="8">
        <f>VLOOKUP(A302,'[1]Pop Updated'!A301:P769,15,0)</f>
        <v>383288.87899999996</v>
      </c>
      <c r="AA302" s="8">
        <f>VLOOKUP(A302,'[1]Pop Updated'!A301:P769,16,0)</f>
        <v>138313.61999999997</v>
      </c>
    </row>
    <row r="303" spans="1:27" x14ac:dyDescent="0.25">
      <c r="A303" s="5" t="s">
        <v>352</v>
      </c>
      <c r="B303" s="6" t="s">
        <v>349</v>
      </c>
      <c r="C303" s="7">
        <v>2012</v>
      </c>
      <c r="D303" s="8">
        <v>0</v>
      </c>
      <c r="E303" s="8">
        <v>0</v>
      </c>
      <c r="F303" s="8">
        <v>0</v>
      </c>
      <c r="G303" s="8">
        <v>0</v>
      </c>
      <c r="H303" s="8">
        <v>0</v>
      </c>
      <c r="I303" s="8">
        <v>16</v>
      </c>
      <c r="J303" s="8">
        <v>174</v>
      </c>
      <c r="K303" s="8">
        <v>293</v>
      </c>
      <c r="L303" s="8">
        <v>510</v>
      </c>
      <c r="M303" s="8">
        <v>794</v>
      </c>
      <c r="N303" s="8">
        <f t="shared" si="4"/>
        <v>1787</v>
      </c>
      <c r="O303" s="8">
        <f>VLOOKUP(A303,'[1]Pop Updated'!A302:P770,4,0)</f>
        <v>9473471</v>
      </c>
      <c r="P303" s="8">
        <f>VLOOKUP(A303,'[1]Pop Updated'!A302:P770,5,0)</f>
        <v>4616139</v>
      </c>
      <c r="Q303" s="8">
        <f>VLOOKUP(A303,'[1]Pop Updated'!A302:P770,6,0)</f>
        <v>4857332</v>
      </c>
      <c r="R303" s="8">
        <f>VLOOKUP(A303,'[1]Pop Updated'!A302:P770,7,0)</f>
        <v>624338.95600000001</v>
      </c>
      <c r="S303" s="8">
        <f>VLOOKUP(A303,'[1]Pop Updated'!A302:P770,8,0)</f>
        <v>1258644.422</v>
      </c>
      <c r="T303" s="8">
        <f>VLOOKUP(A303,'[1]Pop Updated'!A302:P770,9,0)</f>
        <v>1320695.3369999998</v>
      </c>
      <c r="U303" s="8">
        <f>VLOOKUP(A303,'[1]Pop Updated'!A302:P770,10,0)</f>
        <v>1241325.1839999999</v>
      </c>
      <c r="V303" s="8">
        <f>VLOOKUP(A303,'[1]Pop Updated'!A302:P770,11,0)</f>
        <v>1321060.3830000001</v>
      </c>
      <c r="W303" s="8">
        <f>VLOOKUP(A303,'[1]Pop Updated'!A302:P770,12,0)</f>
        <v>1348089.223</v>
      </c>
      <c r="X303" s="8">
        <f>VLOOKUP(A303,'[1]Pop Updated'!A302:P770,13,0)</f>
        <v>1128944.97</v>
      </c>
      <c r="Y303" s="8">
        <f>VLOOKUP(A303,'[1]Pop Updated'!A302:P770,14,0)</f>
        <v>697279.45000000007</v>
      </c>
      <c r="Z303" s="8">
        <f>VLOOKUP(A303,'[1]Pop Updated'!A302:P770,15,0)</f>
        <v>388991.82700000005</v>
      </c>
      <c r="AA303" s="8">
        <f>VLOOKUP(A303,'[1]Pop Updated'!A302:P770,16,0)</f>
        <v>142797.63199999998</v>
      </c>
    </row>
    <row r="304" spans="1:27" x14ac:dyDescent="0.25">
      <c r="A304" s="5" t="s">
        <v>353</v>
      </c>
      <c r="B304" s="6" t="s">
        <v>349</v>
      </c>
      <c r="C304" s="7">
        <v>2013</v>
      </c>
      <c r="D304" s="8">
        <v>0</v>
      </c>
      <c r="E304" s="8">
        <v>0</v>
      </c>
      <c r="F304" s="8">
        <v>0</v>
      </c>
      <c r="G304" s="8">
        <v>0</v>
      </c>
      <c r="H304" s="8">
        <v>0</v>
      </c>
      <c r="I304" s="8">
        <v>51</v>
      </c>
      <c r="J304" s="8">
        <v>156</v>
      </c>
      <c r="K304" s="8">
        <v>288</v>
      </c>
      <c r="L304" s="8">
        <v>501</v>
      </c>
      <c r="M304" s="8">
        <v>797</v>
      </c>
      <c r="N304" s="8">
        <f t="shared" si="4"/>
        <v>1793</v>
      </c>
      <c r="O304" s="8">
        <f>VLOOKUP(A304,'[1]Pop Updated'!A303:P771,4,0)</f>
        <v>9872176</v>
      </c>
      <c r="P304" s="8">
        <f>VLOOKUP(A304,'[1]Pop Updated'!A303:P771,5,0)</f>
        <v>4811473</v>
      </c>
      <c r="Q304" s="8">
        <f>VLOOKUP(A304,'[1]Pop Updated'!A303:P771,6,0)</f>
        <v>5060703</v>
      </c>
      <c r="R304" s="8">
        <f>VLOOKUP(A304,'[1]Pop Updated'!A303:P771,7,0)</f>
        <v>638918.07999999996</v>
      </c>
      <c r="S304" s="8">
        <f>VLOOKUP(A304,'[1]Pop Updated'!A303:P771,8,0)</f>
        <v>1315040.1200000001</v>
      </c>
      <c r="T304" s="8">
        <f>VLOOKUP(A304,'[1]Pop Updated'!A303:P771,9,0)</f>
        <v>1370776.1170000001</v>
      </c>
      <c r="U304" s="8">
        <f>VLOOKUP(A304,'[1]Pop Updated'!A303:P771,10,0)</f>
        <v>1282069.4330000002</v>
      </c>
      <c r="V304" s="8">
        <f>VLOOKUP(A304,'[1]Pop Updated'!A303:P771,11,0)</f>
        <v>1350789.5749999997</v>
      </c>
      <c r="W304" s="8">
        <f>VLOOKUP(A304,'[1]Pop Updated'!A303:P771,12,0)</f>
        <v>1398553.1780000003</v>
      </c>
      <c r="X304" s="8">
        <f>VLOOKUP(A304,'[1]Pop Updated'!A303:P771,13,0)</f>
        <v>1196781.4820000001</v>
      </c>
      <c r="Y304" s="8">
        <f>VLOOKUP(A304,'[1]Pop Updated'!A303:P771,14,0)</f>
        <v>758092.27499999991</v>
      </c>
      <c r="Z304" s="8">
        <f>VLOOKUP(A304,'[1]Pop Updated'!A303:P771,15,0)</f>
        <v>408647.0639999999</v>
      </c>
      <c r="AA304" s="8">
        <f>VLOOKUP(A304,'[1]Pop Updated'!A303:P771,16,0)</f>
        <v>154484.06900000002</v>
      </c>
    </row>
    <row r="305" spans="1:27" x14ac:dyDescent="0.25">
      <c r="A305" s="5" t="s">
        <v>354</v>
      </c>
      <c r="B305" s="6" t="s">
        <v>349</v>
      </c>
      <c r="C305" s="7">
        <v>2014</v>
      </c>
      <c r="D305" s="8">
        <v>0</v>
      </c>
      <c r="E305" s="8">
        <v>0</v>
      </c>
      <c r="F305" s="8">
        <v>0</v>
      </c>
      <c r="G305" s="8">
        <v>0</v>
      </c>
      <c r="H305" s="8">
        <v>11</v>
      </c>
      <c r="I305" s="8">
        <v>55</v>
      </c>
      <c r="J305" s="8">
        <v>150</v>
      </c>
      <c r="K305" s="8">
        <v>304</v>
      </c>
      <c r="L305" s="8">
        <v>479</v>
      </c>
      <c r="M305" s="8">
        <v>745</v>
      </c>
      <c r="N305" s="8">
        <f t="shared" si="4"/>
        <v>1744</v>
      </c>
      <c r="O305" s="8">
        <f>VLOOKUP(A305,'[1]Pop Updated'!A304:P772,4,0)</f>
        <v>10135660</v>
      </c>
      <c r="P305" s="8">
        <f>VLOOKUP(A305,'[1]Pop Updated'!A304:P772,5,0)</f>
        <v>4942905</v>
      </c>
      <c r="Q305" s="8">
        <f>VLOOKUP(A305,'[1]Pop Updated'!A304:P772,6,0)</f>
        <v>5192755</v>
      </c>
      <c r="R305" s="8">
        <f>VLOOKUP(A305,'[1]Pop Updated'!A304:P772,7,0)</f>
        <v>642453.79599999997</v>
      </c>
      <c r="S305" s="8">
        <f>VLOOKUP(A305,'[1]Pop Updated'!A304:P772,8,0)</f>
        <v>1337812.5379999999</v>
      </c>
      <c r="T305" s="8">
        <f>VLOOKUP(A305,'[1]Pop Updated'!A304:P772,9,0)</f>
        <v>1413455.9739999999</v>
      </c>
      <c r="U305" s="8">
        <f>VLOOKUP(A305,'[1]Pop Updated'!A304:P772,10,0)</f>
        <v>1313194.1969999997</v>
      </c>
      <c r="V305" s="8">
        <f>VLOOKUP(A305,'[1]Pop Updated'!A304:P772,11,0)</f>
        <v>1358071.8730000004</v>
      </c>
      <c r="W305" s="8">
        <f>VLOOKUP(A305,'[1]Pop Updated'!A304:P772,12,0)</f>
        <v>1418902.9950000003</v>
      </c>
      <c r="X305" s="8">
        <f>VLOOKUP(A305,'[1]Pop Updated'!A304:P772,13,0)</f>
        <v>1248545.5239999997</v>
      </c>
      <c r="Y305" s="8">
        <f>VLOOKUP(A305,'[1]Pop Updated'!A304:P772,14,0)</f>
        <v>813232.3</v>
      </c>
      <c r="Z305" s="8">
        <f>VLOOKUP(A305,'[1]Pop Updated'!A304:P772,15,0)</f>
        <v>426393.27100000001</v>
      </c>
      <c r="AA305" s="8">
        <f>VLOOKUP(A305,'[1]Pop Updated'!A304:P772,16,0)</f>
        <v>166056.75900000002</v>
      </c>
    </row>
    <row r="306" spans="1:27" x14ac:dyDescent="0.25">
      <c r="A306" s="5" t="s">
        <v>355</v>
      </c>
      <c r="B306" s="6" t="s">
        <v>349</v>
      </c>
      <c r="C306" s="7">
        <v>2015</v>
      </c>
      <c r="D306" s="8">
        <v>0</v>
      </c>
      <c r="E306" s="8">
        <v>0</v>
      </c>
      <c r="F306" s="8">
        <v>0</v>
      </c>
      <c r="G306" s="8">
        <v>0</v>
      </c>
      <c r="H306" s="8">
        <v>0</v>
      </c>
      <c r="I306" s="8">
        <v>32</v>
      </c>
      <c r="J306" s="8">
        <v>176</v>
      </c>
      <c r="K306" s="8">
        <v>365</v>
      </c>
      <c r="L306" s="8">
        <v>510</v>
      </c>
      <c r="M306" s="8">
        <v>903</v>
      </c>
      <c r="N306" s="8">
        <f t="shared" si="4"/>
        <v>1986</v>
      </c>
      <c r="O306" s="8">
        <f>VLOOKUP(A306,'[1]Pop Updated'!A305:P773,4,0)</f>
        <v>9600041</v>
      </c>
      <c r="P306" s="8">
        <f>VLOOKUP(A306,'[1]Pop Updated'!A305:P773,5,0)</f>
        <v>4682009</v>
      </c>
      <c r="Q306" s="8">
        <f>VLOOKUP(A306,'[1]Pop Updated'!A305:P773,6,0)</f>
        <v>4918032</v>
      </c>
      <c r="R306" s="8">
        <f>VLOOKUP(A306,'[1]Pop Updated'!A305:P773,7,0)</f>
        <v>600187.78300000005</v>
      </c>
      <c r="S306" s="8">
        <f>VLOOKUP(A306,'[1]Pop Updated'!A305:P773,8,0)</f>
        <v>1269456.8649999998</v>
      </c>
      <c r="T306" s="8">
        <f>VLOOKUP(A306,'[1]Pop Updated'!A305:P773,9,0)</f>
        <v>1331997.9369999999</v>
      </c>
      <c r="U306" s="8">
        <f>VLOOKUP(A306,'[1]Pop Updated'!A305:P773,10,0)</f>
        <v>1245965.459</v>
      </c>
      <c r="V306" s="8">
        <f>VLOOKUP(A306,'[1]Pop Updated'!A305:P773,11,0)</f>
        <v>1279959.3999999999</v>
      </c>
      <c r="W306" s="8">
        <f>VLOOKUP(A306,'[1]Pop Updated'!A305:P773,12,0)</f>
        <v>1335008.2059999998</v>
      </c>
      <c r="X306" s="8">
        <f>VLOOKUP(A306,'[1]Pop Updated'!A305:P773,13,0)</f>
        <v>1187533.7149999999</v>
      </c>
      <c r="Y306" s="8">
        <f>VLOOKUP(A306,'[1]Pop Updated'!A305:P773,14,0)</f>
        <v>792293.06299999997</v>
      </c>
      <c r="Z306" s="8">
        <f>VLOOKUP(A306,'[1]Pop Updated'!A305:P773,15,0)</f>
        <v>404128.42700000003</v>
      </c>
      <c r="AA306" s="8">
        <f>VLOOKUP(A306,'[1]Pop Updated'!A305:P773,16,0)</f>
        <v>153869.53700000001</v>
      </c>
    </row>
    <row r="307" spans="1:27" x14ac:dyDescent="0.25">
      <c r="A307" s="5" t="s">
        <v>356</v>
      </c>
      <c r="B307" s="6" t="s">
        <v>349</v>
      </c>
      <c r="C307" s="7">
        <v>2016</v>
      </c>
      <c r="D307" s="8">
        <v>0</v>
      </c>
      <c r="E307" s="8">
        <v>0</v>
      </c>
      <c r="F307" s="8">
        <v>0</v>
      </c>
      <c r="G307" s="8">
        <v>0</v>
      </c>
      <c r="H307" s="8">
        <v>0</v>
      </c>
      <c r="I307" s="8">
        <v>54</v>
      </c>
      <c r="J307" s="8">
        <v>179</v>
      </c>
      <c r="K307" s="8">
        <v>323</v>
      </c>
      <c r="L307" s="8">
        <v>487</v>
      </c>
      <c r="M307" s="8">
        <v>740</v>
      </c>
      <c r="N307" s="8">
        <f t="shared" si="4"/>
        <v>1783</v>
      </c>
      <c r="O307" s="8">
        <f>VLOOKUP(A307,'[1]Pop Updated'!A306:P774,4,0)</f>
        <v>9790104</v>
      </c>
      <c r="P307" s="8">
        <f>VLOOKUP(A307,'[1]Pop Updated'!A306:P774,5,0)</f>
        <v>4765042</v>
      </c>
      <c r="Q307" s="8">
        <f>VLOOKUP(A307,'[1]Pop Updated'!A306:P774,6,0)</f>
        <v>5025062</v>
      </c>
      <c r="R307" s="8">
        <f>VLOOKUP(A307,'[1]Pop Updated'!A306:P774,7,0)</f>
        <v>600763.30200000014</v>
      </c>
      <c r="S307" s="8">
        <f>VLOOKUP(A307,'[1]Pop Updated'!A306:P774,8,0)</f>
        <v>1283608.5249999999</v>
      </c>
      <c r="T307" s="8">
        <f>VLOOKUP(A307,'[1]Pop Updated'!A306:P774,9,0)</f>
        <v>1345714.0290000001</v>
      </c>
      <c r="U307" s="8">
        <f>VLOOKUP(A307,'[1]Pop Updated'!A306:P774,10,0)</f>
        <v>1282140.7089999998</v>
      </c>
      <c r="V307" s="8">
        <f>VLOOKUP(A307,'[1]Pop Updated'!A306:P774,11,0)</f>
        <v>1288502.5759999999</v>
      </c>
      <c r="W307" s="8">
        <f>VLOOKUP(A307,'[1]Pop Updated'!A306:P774,12,0)</f>
        <v>1355691.352</v>
      </c>
      <c r="X307" s="8">
        <f>VLOOKUP(A307,'[1]Pop Updated'!A306:P774,13,0)</f>
        <v>1223048.2520000003</v>
      </c>
      <c r="Y307" s="8">
        <f>VLOOKUP(A307,'[1]Pop Updated'!A306:P774,14,0)</f>
        <v>833165.06199999992</v>
      </c>
      <c r="Z307" s="8">
        <f>VLOOKUP(A307,'[1]Pop Updated'!A306:P774,15,0)</f>
        <v>418155.48000000004</v>
      </c>
      <c r="AA307" s="8">
        <f>VLOOKUP(A307,'[1]Pop Updated'!A306:P774,16,0)</f>
        <v>159382.26600000006</v>
      </c>
    </row>
    <row r="308" spans="1:27" x14ac:dyDescent="0.25">
      <c r="A308" s="5" t="s">
        <v>357</v>
      </c>
      <c r="B308" s="6" t="s">
        <v>349</v>
      </c>
      <c r="C308" s="7">
        <v>2017</v>
      </c>
      <c r="D308" s="8">
        <v>0</v>
      </c>
      <c r="E308" s="8">
        <v>0</v>
      </c>
      <c r="F308" s="8">
        <v>0</v>
      </c>
      <c r="G308" s="8">
        <v>0</v>
      </c>
      <c r="H308" s="8">
        <v>0</v>
      </c>
      <c r="I308" s="8">
        <v>31</v>
      </c>
      <c r="J308" s="8">
        <v>212</v>
      </c>
      <c r="K308" s="8">
        <v>363</v>
      </c>
      <c r="L308" s="8">
        <v>514</v>
      </c>
      <c r="M308" s="8">
        <v>813</v>
      </c>
      <c r="N308" s="8">
        <f t="shared" si="4"/>
        <v>1933</v>
      </c>
      <c r="O308" s="8">
        <f>VLOOKUP(A308,'[1]Pop Updated'!A307:P775,4,0)</f>
        <v>10250849</v>
      </c>
      <c r="P308" s="8">
        <f>VLOOKUP(A308,'[1]Pop Updated'!A307:P775,5,0)</f>
        <v>4995105</v>
      </c>
      <c r="Q308" s="8">
        <f>VLOOKUP(A308,'[1]Pop Updated'!A307:P775,6,0)</f>
        <v>5255744</v>
      </c>
      <c r="R308" s="8">
        <f>VLOOKUP(A308,'[1]Pop Updated'!A307:P775,7,0)</f>
        <v>617136</v>
      </c>
      <c r="S308" s="8">
        <f>VLOOKUP(A308,'[1]Pop Updated'!A307:P775,8,0)</f>
        <v>1321950</v>
      </c>
      <c r="T308" s="8">
        <f>VLOOKUP(A308,'[1]Pop Updated'!A307:P775,9,0)</f>
        <v>1395287</v>
      </c>
      <c r="U308" s="8">
        <f>VLOOKUP(A308,'[1]Pop Updated'!A307:P775,10,0)</f>
        <v>1342357</v>
      </c>
      <c r="V308" s="8">
        <f>VLOOKUP(A308,'[1]Pop Updated'!A307:P775,11,0)</f>
        <v>1324286</v>
      </c>
      <c r="W308" s="8">
        <f>VLOOKUP(A308,'[1]Pop Updated'!A307:P775,12,0)</f>
        <v>1404269</v>
      </c>
      <c r="X308" s="8">
        <f>VLOOKUP(A308,'[1]Pop Updated'!A307:P775,13,0)</f>
        <v>1300705</v>
      </c>
      <c r="Y308" s="8">
        <f>VLOOKUP(A308,'[1]Pop Updated'!A307:P775,14,0)</f>
        <v>920283</v>
      </c>
      <c r="Z308" s="8">
        <f>VLOOKUP(A308,'[1]Pop Updated'!A307:P775,15,0)</f>
        <v>452761</v>
      </c>
      <c r="AA308" s="8">
        <f>VLOOKUP(A308,'[1]Pop Updated'!A307:P775,16,0)</f>
        <v>171815</v>
      </c>
    </row>
    <row r="309" spans="1:27" x14ac:dyDescent="0.25">
      <c r="A309" s="5" t="s">
        <v>358</v>
      </c>
      <c r="B309" s="6" t="s">
        <v>359</v>
      </c>
      <c r="C309" s="7">
        <v>2009</v>
      </c>
      <c r="D309" s="8">
        <v>0</v>
      </c>
      <c r="E309" s="8">
        <v>0</v>
      </c>
      <c r="F309" s="8">
        <v>0</v>
      </c>
      <c r="G309" s="8">
        <v>0</v>
      </c>
      <c r="H309" s="8">
        <v>0</v>
      </c>
      <c r="I309" s="8">
        <v>0</v>
      </c>
      <c r="J309" s="8">
        <v>0</v>
      </c>
      <c r="K309" s="8">
        <v>0</v>
      </c>
      <c r="L309" s="8">
        <v>0</v>
      </c>
      <c r="M309" s="8">
        <v>21</v>
      </c>
      <c r="N309" s="8">
        <f t="shared" si="4"/>
        <v>21</v>
      </c>
      <c r="O309" s="8">
        <f>VLOOKUP(A309,'[1]Pop Updated'!A308:P776,4,0)</f>
        <v>623992</v>
      </c>
      <c r="P309" s="8">
        <f>VLOOKUP(A309,'[1]Pop Updated'!A308:P776,5,0)</f>
        <v>313365</v>
      </c>
      <c r="Q309" s="8">
        <f>VLOOKUP(A309,'[1]Pop Updated'!A308:P776,6,0)</f>
        <v>310627</v>
      </c>
      <c r="R309" s="8">
        <f>VLOOKUP(A309,'[1]Pop Updated'!A308:P776,7,0)</f>
        <v>39740.358</v>
      </c>
      <c r="S309" s="8">
        <f>VLOOKUP(A309,'[1]Pop Updated'!A308:P776,8,0)</f>
        <v>74639.883999999991</v>
      </c>
      <c r="T309" s="8">
        <f>VLOOKUP(A309,'[1]Pop Updated'!A308:P776,9,0)</f>
        <v>112085.18800000001</v>
      </c>
      <c r="U309" s="8">
        <f>VLOOKUP(A309,'[1]Pop Updated'!A308:P776,10,0)</f>
        <v>76464.709999999992</v>
      </c>
      <c r="V309" s="8">
        <f>VLOOKUP(A309,'[1]Pop Updated'!A308:P776,11,0)</f>
        <v>73984.457000000009</v>
      </c>
      <c r="W309" s="8">
        <f>VLOOKUP(A309,'[1]Pop Updated'!A308:P776,12,0)</f>
        <v>89927.881999999998</v>
      </c>
      <c r="X309" s="8">
        <f>VLOOKUP(A309,'[1]Pop Updated'!A308:P776,13,0)</f>
        <v>66566.008000000002</v>
      </c>
      <c r="Y309" s="8">
        <f>VLOOKUP(A309,'[1]Pop Updated'!A308:P776,14,0)</f>
        <v>41833.664999999994</v>
      </c>
      <c r="Z309" s="8">
        <f>VLOOKUP(A309,'[1]Pop Updated'!A308:P776,15,0)</f>
        <v>33123.739000000001</v>
      </c>
      <c r="AA309" s="8">
        <f>VLOOKUP(A309,'[1]Pop Updated'!A308:P776,16,0)</f>
        <v>15604.923999999997</v>
      </c>
    </row>
    <row r="310" spans="1:27" x14ac:dyDescent="0.25">
      <c r="A310" s="5" t="s">
        <v>360</v>
      </c>
      <c r="B310" s="6" t="s">
        <v>359</v>
      </c>
      <c r="C310" s="7">
        <v>2010</v>
      </c>
      <c r="D310" s="8">
        <v>0</v>
      </c>
      <c r="E310" s="8">
        <v>0</v>
      </c>
      <c r="F310" s="8">
        <v>0</v>
      </c>
      <c r="G310" s="8">
        <v>0</v>
      </c>
      <c r="H310" s="8">
        <v>0</v>
      </c>
      <c r="I310" s="8">
        <v>0</v>
      </c>
      <c r="J310" s="8">
        <v>0</v>
      </c>
      <c r="K310" s="8">
        <v>0</v>
      </c>
      <c r="L310" s="8">
        <v>0</v>
      </c>
      <c r="M310" s="8">
        <v>10</v>
      </c>
      <c r="N310" s="8">
        <f t="shared" si="4"/>
        <v>10</v>
      </c>
      <c r="O310" s="8">
        <f>VLOOKUP(A310,'[1]Pop Updated'!A309:P777,4,0)</f>
        <v>570866</v>
      </c>
      <c r="P310" s="8">
        <f>VLOOKUP(A310,'[1]Pop Updated'!A309:P777,5,0)</f>
        <v>287222</v>
      </c>
      <c r="Q310" s="8">
        <f>VLOOKUP(A310,'[1]Pop Updated'!A309:P777,6,0)</f>
        <v>283644</v>
      </c>
      <c r="R310" s="8">
        <f>VLOOKUP(A310,'[1]Pop Updated'!A309:P777,7,0)</f>
        <v>36571.530999999995</v>
      </c>
      <c r="S310" s="8">
        <f>VLOOKUP(A310,'[1]Pop Updated'!A309:P777,8,0)</f>
        <v>69926.832999999999</v>
      </c>
      <c r="T310" s="8">
        <f>VLOOKUP(A310,'[1]Pop Updated'!A309:P777,9,0)</f>
        <v>88320.248999999996</v>
      </c>
      <c r="U310" s="8">
        <f>VLOOKUP(A310,'[1]Pop Updated'!A309:P777,10,0)</f>
        <v>72023.130999999994</v>
      </c>
      <c r="V310" s="8">
        <f>VLOOKUP(A310,'[1]Pop Updated'!A309:P777,11,0)</f>
        <v>67844.04800000001</v>
      </c>
      <c r="W310" s="8">
        <f>VLOOKUP(A310,'[1]Pop Updated'!A309:P777,12,0)</f>
        <v>84675.47600000001</v>
      </c>
      <c r="X310" s="8">
        <f>VLOOKUP(A310,'[1]Pop Updated'!A309:P777,13,0)</f>
        <v>66284.74500000001</v>
      </c>
      <c r="Y310" s="8">
        <f>VLOOKUP(A310,'[1]Pop Updated'!A309:P777,14,0)</f>
        <v>40434.281999999999</v>
      </c>
      <c r="Z310" s="8">
        <f>VLOOKUP(A310,'[1]Pop Updated'!A309:P777,15,0)</f>
        <v>30365.307999999997</v>
      </c>
      <c r="AA310" s="8">
        <f>VLOOKUP(A310,'[1]Pop Updated'!A309:P777,16,0)</f>
        <v>14115.218000000001</v>
      </c>
    </row>
    <row r="311" spans="1:27" x14ac:dyDescent="0.25">
      <c r="A311" s="5" t="s">
        <v>361</v>
      </c>
      <c r="B311" s="6" t="s">
        <v>359</v>
      </c>
      <c r="C311" s="7">
        <v>2011</v>
      </c>
      <c r="D311" s="8">
        <v>0</v>
      </c>
      <c r="E311" s="8">
        <v>0</v>
      </c>
      <c r="F311" s="8">
        <v>0</v>
      </c>
      <c r="G311" s="8">
        <v>0</v>
      </c>
      <c r="H311" s="8">
        <v>0</v>
      </c>
      <c r="I311" s="8">
        <v>0</v>
      </c>
      <c r="J311" s="8">
        <v>0</v>
      </c>
      <c r="K311" s="8">
        <v>0</v>
      </c>
      <c r="L311" s="8">
        <v>0</v>
      </c>
      <c r="M311" s="8">
        <v>0</v>
      </c>
      <c r="N311" s="8">
        <f t="shared" si="4"/>
        <v>0</v>
      </c>
      <c r="O311" s="8">
        <f>VLOOKUP(A311,'[1]Pop Updated'!A310:P778,4,0)</f>
        <v>820058</v>
      </c>
      <c r="P311" s="8">
        <f>VLOOKUP(A311,'[1]Pop Updated'!A310:P778,5,0)</f>
        <v>411972</v>
      </c>
      <c r="Q311" s="8">
        <f>VLOOKUP(A311,'[1]Pop Updated'!A310:P778,6,0)</f>
        <v>408086</v>
      </c>
      <c r="R311" s="8">
        <f>VLOOKUP(A311,'[1]Pop Updated'!A310:P778,7,0)</f>
        <v>50468.345000000001</v>
      </c>
      <c r="S311" s="8">
        <f>VLOOKUP(A311,'[1]Pop Updated'!A310:P778,8,0)</f>
        <v>97596.746000000014</v>
      </c>
      <c r="T311" s="8">
        <f>VLOOKUP(A311,'[1]Pop Updated'!A310:P778,9,0)</f>
        <v>126255.56099999999</v>
      </c>
      <c r="U311" s="8">
        <f>VLOOKUP(A311,'[1]Pop Updated'!A310:P778,10,0)</f>
        <v>103698.61800000002</v>
      </c>
      <c r="V311" s="8">
        <f>VLOOKUP(A311,'[1]Pop Updated'!A310:P778,11,0)</f>
        <v>95980.173999999999</v>
      </c>
      <c r="W311" s="8">
        <f>VLOOKUP(A311,'[1]Pop Updated'!A310:P778,12,0)</f>
        <v>119928.83099999999</v>
      </c>
      <c r="X311" s="8">
        <f>VLOOKUP(A311,'[1]Pop Updated'!A310:P778,13,0)</f>
        <v>100523.531</v>
      </c>
      <c r="Y311" s="8">
        <f>VLOOKUP(A311,'[1]Pop Updated'!A310:P778,14,0)</f>
        <v>60303.580999999991</v>
      </c>
      <c r="Z311" s="8">
        <f>VLOOKUP(A311,'[1]Pop Updated'!A310:P778,15,0)</f>
        <v>44942.148999999998</v>
      </c>
      <c r="AA311" s="8">
        <f>VLOOKUP(A311,'[1]Pop Updated'!A310:P778,16,0)</f>
        <v>19920.373000000003</v>
      </c>
    </row>
    <row r="312" spans="1:27" x14ac:dyDescent="0.25">
      <c r="A312" s="5" t="s">
        <v>362</v>
      </c>
      <c r="B312" s="6" t="s">
        <v>359</v>
      </c>
      <c r="C312" s="7">
        <v>2012</v>
      </c>
      <c r="D312" s="8">
        <v>0</v>
      </c>
      <c r="E312" s="8">
        <v>0</v>
      </c>
      <c r="F312" s="8">
        <v>0</v>
      </c>
      <c r="G312" s="8">
        <v>0</v>
      </c>
      <c r="H312" s="8">
        <v>0</v>
      </c>
      <c r="I312" s="8">
        <v>0</v>
      </c>
      <c r="J312" s="8">
        <v>0</v>
      </c>
      <c r="K312" s="8">
        <v>0</v>
      </c>
      <c r="L312" s="8">
        <v>0</v>
      </c>
      <c r="M312" s="8">
        <v>21</v>
      </c>
      <c r="N312" s="8">
        <f t="shared" si="4"/>
        <v>21</v>
      </c>
      <c r="O312" s="8">
        <f>VLOOKUP(A312,'[1]Pop Updated'!A311:P779,4,0)</f>
        <v>706929</v>
      </c>
      <c r="P312" s="8">
        <f>VLOOKUP(A312,'[1]Pop Updated'!A311:P779,5,0)</f>
        <v>356513</v>
      </c>
      <c r="Q312" s="8">
        <f>VLOOKUP(A312,'[1]Pop Updated'!A311:P779,6,0)</f>
        <v>350416</v>
      </c>
      <c r="R312" s="8">
        <f>VLOOKUP(A312,'[1]Pop Updated'!A311:P779,7,0)</f>
        <v>45570.784999999996</v>
      </c>
      <c r="S312" s="8">
        <f>VLOOKUP(A312,'[1]Pop Updated'!A311:P779,8,0)</f>
        <v>84646.807000000001</v>
      </c>
      <c r="T312" s="8">
        <f>VLOOKUP(A312,'[1]Pop Updated'!A311:P779,9,0)</f>
        <v>112406.48699999999</v>
      </c>
      <c r="U312" s="8">
        <f>VLOOKUP(A312,'[1]Pop Updated'!A311:P779,10,0)</f>
        <v>93608</v>
      </c>
      <c r="V312" s="8">
        <f>VLOOKUP(A312,'[1]Pop Updated'!A311:P779,11,0)</f>
        <v>79405.303</v>
      </c>
      <c r="W312" s="8">
        <f>VLOOKUP(A312,'[1]Pop Updated'!A311:P779,12,0)</f>
        <v>100133.90899999999</v>
      </c>
      <c r="X312" s="8">
        <f>VLOOKUP(A312,'[1]Pop Updated'!A311:P779,13,0)</f>
        <v>86931.609000000011</v>
      </c>
      <c r="Y312" s="8">
        <f>VLOOKUP(A312,'[1]Pop Updated'!A311:P779,14,0)</f>
        <v>51299.063000000002</v>
      </c>
      <c r="Z312" s="8">
        <f>VLOOKUP(A312,'[1]Pop Updated'!A311:P779,15,0)</f>
        <v>35656.106</v>
      </c>
      <c r="AA312" s="8">
        <f>VLOOKUP(A312,'[1]Pop Updated'!A311:P779,16,0)</f>
        <v>16998.884000000002</v>
      </c>
    </row>
    <row r="313" spans="1:27" x14ac:dyDescent="0.25">
      <c r="A313" s="5" t="s">
        <v>363</v>
      </c>
      <c r="B313" s="6" t="s">
        <v>359</v>
      </c>
      <c r="C313" s="7">
        <v>2013</v>
      </c>
      <c r="D313" s="8">
        <v>0</v>
      </c>
      <c r="E313" s="8">
        <v>0</v>
      </c>
      <c r="F313" s="8">
        <v>0</v>
      </c>
      <c r="G313" s="8">
        <v>0</v>
      </c>
      <c r="H313" s="8">
        <v>0</v>
      </c>
      <c r="I313" s="8">
        <v>0</v>
      </c>
      <c r="J313" s="8">
        <v>0</v>
      </c>
      <c r="K313" s="8">
        <v>0</v>
      </c>
      <c r="L313" s="8">
        <v>0</v>
      </c>
      <c r="M313" s="8">
        <v>25</v>
      </c>
      <c r="N313" s="8">
        <f t="shared" si="4"/>
        <v>25</v>
      </c>
      <c r="O313" s="8">
        <f>VLOOKUP(A313,'[1]Pop Updated'!A312:P780,4,0)</f>
        <v>737626</v>
      </c>
      <c r="P313" s="8">
        <f>VLOOKUP(A313,'[1]Pop Updated'!A312:P780,5,0)</f>
        <v>373599</v>
      </c>
      <c r="Q313" s="8">
        <f>VLOOKUP(A313,'[1]Pop Updated'!A312:P780,6,0)</f>
        <v>364027</v>
      </c>
      <c r="R313" s="8">
        <f>VLOOKUP(A313,'[1]Pop Updated'!A312:P780,7,0)</f>
        <v>48288.91</v>
      </c>
      <c r="S313" s="8">
        <f>VLOOKUP(A313,'[1]Pop Updated'!A312:P780,8,0)</f>
        <v>90112.606999999989</v>
      </c>
      <c r="T313" s="8">
        <f>VLOOKUP(A313,'[1]Pop Updated'!A312:P780,9,0)</f>
        <v>117152.1</v>
      </c>
      <c r="U313" s="8">
        <f>VLOOKUP(A313,'[1]Pop Updated'!A312:P780,10,0)</f>
        <v>99672.372999999992</v>
      </c>
      <c r="V313" s="8">
        <f>VLOOKUP(A313,'[1]Pop Updated'!A312:P780,11,0)</f>
        <v>82754.510999999999</v>
      </c>
      <c r="W313" s="8">
        <f>VLOOKUP(A313,'[1]Pop Updated'!A312:P780,12,0)</f>
        <v>101224.82999999999</v>
      </c>
      <c r="X313" s="8">
        <f>VLOOKUP(A313,'[1]Pop Updated'!A312:P780,13,0)</f>
        <v>91861.116999999998</v>
      </c>
      <c r="Y313" s="8">
        <f>VLOOKUP(A313,'[1]Pop Updated'!A312:P780,14,0)</f>
        <v>53391.585999999996</v>
      </c>
      <c r="Z313" s="8">
        <f>VLOOKUP(A313,'[1]Pop Updated'!A312:P780,15,0)</f>
        <v>35917.227999999996</v>
      </c>
      <c r="AA313" s="8">
        <f>VLOOKUP(A313,'[1]Pop Updated'!A312:P780,16,0)</f>
        <v>17329.144000000004</v>
      </c>
    </row>
    <row r="314" spans="1:27" x14ac:dyDescent="0.25">
      <c r="A314" s="5" t="s">
        <v>364</v>
      </c>
      <c r="B314" s="6" t="s">
        <v>359</v>
      </c>
      <c r="C314" s="7">
        <v>2014</v>
      </c>
      <c r="D314" s="8">
        <v>0</v>
      </c>
      <c r="E314" s="8">
        <v>0</v>
      </c>
      <c r="F314" s="8">
        <v>0</v>
      </c>
      <c r="G314" s="8">
        <v>0</v>
      </c>
      <c r="H314" s="8">
        <v>0</v>
      </c>
      <c r="I314" s="8">
        <v>0</v>
      </c>
      <c r="J314" s="8">
        <v>0</v>
      </c>
      <c r="K314" s="8">
        <v>0</v>
      </c>
      <c r="L314" s="8">
        <v>11</v>
      </c>
      <c r="M314" s="8">
        <v>53</v>
      </c>
      <c r="N314" s="8">
        <f t="shared" si="4"/>
        <v>64</v>
      </c>
      <c r="O314" s="8">
        <f>VLOOKUP(A314,'[1]Pop Updated'!A313:P781,4,0)</f>
        <v>708911</v>
      </c>
      <c r="P314" s="8">
        <f>VLOOKUP(A314,'[1]Pop Updated'!A313:P781,5,0)</f>
        <v>358417</v>
      </c>
      <c r="Q314" s="8">
        <f>VLOOKUP(A314,'[1]Pop Updated'!A313:P781,6,0)</f>
        <v>350494</v>
      </c>
      <c r="R314" s="8">
        <f>VLOOKUP(A314,'[1]Pop Updated'!A313:P781,7,0)</f>
        <v>46939.447</v>
      </c>
      <c r="S314" s="8">
        <f>VLOOKUP(A314,'[1]Pop Updated'!A313:P781,8,0)</f>
        <v>87190.48000000001</v>
      </c>
      <c r="T314" s="8">
        <f>VLOOKUP(A314,'[1]Pop Updated'!A313:P781,9,0)</f>
        <v>114169.109</v>
      </c>
      <c r="U314" s="8">
        <f>VLOOKUP(A314,'[1]Pop Updated'!A313:P781,10,0)</f>
        <v>98582.263000000006</v>
      </c>
      <c r="V314" s="8">
        <f>VLOOKUP(A314,'[1]Pop Updated'!A313:P781,11,0)</f>
        <v>80097.495999999999</v>
      </c>
      <c r="W314" s="8">
        <f>VLOOKUP(A314,'[1]Pop Updated'!A313:P781,12,0)</f>
        <v>92292.697999999989</v>
      </c>
      <c r="X314" s="8">
        <f>VLOOKUP(A314,'[1]Pop Updated'!A313:P781,13,0)</f>
        <v>87863.151999999987</v>
      </c>
      <c r="Y314" s="8">
        <f>VLOOKUP(A314,'[1]Pop Updated'!A313:P781,14,0)</f>
        <v>52383.436000000002</v>
      </c>
      <c r="Z314" s="8">
        <f>VLOOKUP(A314,'[1]Pop Updated'!A313:P781,15,0)</f>
        <v>33148.106</v>
      </c>
      <c r="AA314" s="8">
        <f>VLOOKUP(A314,'[1]Pop Updated'!A313:P781,16,0)</f>
        <v>15936.548999999997</v>
      </c>
    </row>
    <row r="315" spans="1:27" x14ac:dyDescent="0.25">
      <c r="A315" s="5" t="s">
        <v>365</v>
      </c>
      <c r="B315" s="6" t="s">
        <v>359</v>
      </c>
      <c r="C315" s="7">
        <v>2015</v>
      </c>
      <c r="D315" s="8">
        <v>0</v>
      </c>
      <c r="E315" s="8">
        <v>0</v>
      </c>
      <c r="F315" s="8">
        <v>0</v>
      </c>
      <c r="G315" s="8">
        <v>0</v>
      </c>
      <c r="H315" s="8">
        <v>0</v>
      </c>
      <c r="I315" s="8">
        <v>0</v>
      </c>
      <c r="J315" s="8">
        <v>0</v>
      </c>
      <c r="K315" s="8">
        <v>0</v>
      </c>
      <c r="L315" s="8">
        <v>0</v>
      </c>
      <c r="M315" s="8">
        <v>38</v>
      </c>
      <c r="N315" s="8">
        <f t="shared" si="4"/>
        <v>38</v>
      </c>
      <c r="O315" s="8">
        <f>VLOOKUP(A315,'[1]Pop Updated'!A314:P782,4,0)</f>
        <v>732713</v>
      </c>
      <c r="P315" s="8">
        <f>VLOOKUP(A315,'[1]Pop Updated'!A314:P782,5,0)</f>
        <v>372678</v>
      </c>
      <c r="Q315" s="8">
        <f>VLOOKUP(A315,'[1]Pop Updated'!A314:P782,6,0)</f>
        <v>360035</v>
      </c>
      <c r="R315" s="8">
        <f>VLOOKUP(A315,'[1]Pop Updated'!A314:P782,7,0)</f>
        <v>48875.079999999994</v>
      </c>
      <c r="S315" s="8">
        <f>VLOOKUP(A315,'[1]Pop Updated'!A314:P782,8,0)</f>
        <v>90029.585999999996</v>
      </c>
      <c r="T315" s="8">
        <f>VLOOKUP(A315,'[1]Pop Updated'!A314:P782,9,0)</f>
        <v>115626.86800000002</v>
      </c>
      <c r="U315" s="8">
        <f>VLOOKUP(A315,'[1]Pop Updated'!A314:P782,10,0)</f>
        <v>103670.89200000001</v>
      </c>
      <c r="V315" s="8">
        <f>VLOOKUP(A315,'[1]Pop Updated'!A314:P782,11,0)</f>
        <v>82016.841</v>
      </c>
      <c r="W315" s="8">
        <f>VLOOKUP(A315,'[1]Pop Updated'!A314:P782,12,0)</f>
        <v>93591.585999999996</v>
      </c>
      <c r="X315" s="8">
        <f>VLOOKUP(A315,'[1]Pop Updated'!A314:P782,13,0)</f>
        <v>93205.708000000013</v>
      </c>
      <c r="Y315" s="8">
        <f>VLOOKUP(A315,'[1]Pop Updated'!A314:P782,14,0)</f>
        <v>55466.585000000006</v>
      </c>
      <c r="Z315" s="8">
        <f>VLOOKUP(A315,'[1]Pop Updated'!A314:P782,15,0)</f>
        <v>33689.210999999996</v>
      </c>
      <c r="AA315" s="8">
        <f>VLOOKUP(A315,'[1]Pop Updated'!A314:P782,16,0)</f>
        <v>16396.364999999998</v>
      </c>
    </row>
    <row r="316" spans="1:27" x14ac:dyDescent="0.25">
      <c r="A316" s="5" t="s">
        <v>366</v>
      </c>
      <c r="B316" s="6" t="s">
        <v>359</v>
      </c>
      <c r="C316" s="7">
        <v>2016</v>
      </c>
      <c r="D316" s="8">
        <v>0</v>
      </c>
      <c r="E316" s="8">
        <v>0</v>
      </c>
      <c r="F316" s="8">
        <v>0</v>
      </c>
      <c r="G316" s="8">
        <v>0</v>
      </c>
      <c r="H316" s="8">
        <v>0</v>
      </c>
      <c r="I316" s="8">
        <v>0</v>
      </c>
      <c r="J316" s="8">
        <v>0</v>
      </c>
      <c r="K316" s="8">
        <v>0</v>
      </c>
      <c r="L316" s="8">
        <v>0</v>
      </c>
      <c r="M316" s="8">
        <v>0</v>
      </c>
      <c r="N316" s="8">
        <f t="shared" si="4"/>
        <v>0</v>
      </c>
      <c r="O316" s="8">
        <f>VLOOKUP(A316,'[1]Pop Updated'!A315:P783,4,0)</f>
        <v>624247</v>
      </c>
      <c r="P316" s="8">
        <f>VLOOKUP(A316,'[1]Pop Updated'!A315:P783,5,0)</f>
        <v>318028</v>
      </c>
      <c r="Q316" s="8">
        <f>VLOOKUP(A316,'[1]Pop Updated'!A315:P783,6,0)</f>
        <v>306219</v>
      </c>
      <c r="R316" s="8">
        <f>VLOOKUP(A316,'[1]Pop Updated'!A315:P783,7,0)</f>
        <v>42278.99</v>
      </c>
      <c r="S316" s="8">
        <f>VLOOKUP(A316,'[1]Pop Updated'!A315:P783,8,0)</f>
        <v>77038.157999999996</v>
      </c>
      <c r="T316" s="8">
        <f>VLOOKUP(A316,'[1]Pop Updated'!A315:P783,9,0)</f>
        <v>93192.864000000001</v>
      </c>
      <c r="U316" s="8">
        <f>VLOOKUP(A316,'[1]Pop Updated'!A315:P783,10,0)</f>
        <v>90119.838000000018</v>
      </c>
      <c r="V316" s="8">
        <f>VLOOKUP(A316,'[1]Pop Updated'!A315:P783,11,0)</f>
        <v>71342.249000000011</v>
      </c>
      <c r="W316" s="8">
        <f>VLOOKUP(A316,'[1]Pop Updated'!A315:P783,12,0)</f>
        <v>78258.016999999993</v>
      </c>
      <c r="X316" s="8">
        <f>VLOOKUP(A316,'[1]Pop Updated'!A315:P783,13,0)</f>
        <v>79932.108999999997</v>
      </c>
      <c r="Y316" s="8">
        <f>VLOOKUP(A316,'[1]Pop Updated'!A315:P783,14,0)</f>
        <v>48686.796000000002</v>
      </c>
      <c r="Z316" s="8">
        <f>VLOOKUP(A316,'[1]Pop Updated'!A315:P783,15,0)</f>
        <v>28508.932000000004</v>
      </c>
      <c r="AA316" s="8">
        <f>VLOOKUP(A316,'[1]Pop Updated'!A315:P783,16,0)</f>
        <v>15204.326000000001</v>
      </c>
    </row>
    <row r="317" spans="1:27" x14ac:dyDescent="0.25">
      <c r="A317" s="5" t="s">
        <v>367</v>
      </c>
      <c r="B317" s="6" t="s">
        <v>359</v>
      </c>
      <c r="C317" s="7">
        <v>2017</v>
      </c>
      <c r="D317" s="8">
        <v>0</v>
      </c>
      <c r="E317" s="8">
        <v>0</v>
      </c>
      <c r="F317" s="8">
        <v>0</v>
      </c>
      <c r="G317" s="8">
        <v>0</v>
      </c>
      <c r="H317" s="8">
        <v>0</v>
      </c>
      <c r="I317" s="8">
        <v>0</v>
      </c>
      <c r="J317" s="8">
        <v>0</v>
      </c>
      <c r="K317" s="8">
        <v>0</v>
      </c>
      <c r="L317" s="8">
        <v>0</v>
      </c>
      <c r="M317" s="8">
        <v>0</v>
      </c>
      <c r="N317" s="8">
        <f t="shared" si="4"/>
        <v>0</v>
      </c>
      <c r="O317" s="8">
        <f>VLOOKUP(A317,'[1]Pop Updated'!A316:P784,4,0)</f>
        <v>834941</v>
      </c>
      <c r="P317" s="8">
        <f>VLOOKUP(A317,'[1]Pop Updated'!A316:P784,5,0)</f>
        <v>430683</v>
      </c>
      <c r="Q317" s="8">
        <f>VLOOKUP(A317,'[1]Pop Updated'!A316:P784,6,0)</f>
        <v>404258</v>
      </c>
      <c r="R317" s="8">
        <f>VLOOKUP(A317,'[1]Pop Updated'!A316:P784,7,0)</f>
        <v>55761</v>
      </c>
      <c r="S317" s="8">
        <f>VLOOKUP(A317,'[1]Pop Updated'!A316:P784,8,0)</f>
        <v>103122</v>
      </c>
      <c r="T317" s="8">
        <f>VLOOKUP(A317,'[1]Pop Updated'!A316:P784,9,0)</f>
        <v>129177</v>
      </c>
      <c r="U317" s="8">
        <f>VLOOKUP(A317,'[1]Pop Updated'!A316:P784,10,0)</f>
        <v>120553</v>
      </c>
      <c r="V317" s="8">
        <f>VLOOKUP(A317,'[1]Pop Updated'!A316:P784,11,0)</f>
        <v>94335</v>
      </c>
      <c r="W317" s="8">
        <f>VLOOKUP(A317,'[1]Pop Updated'!A316:P784,12,0)</f>
        <v>99115</v>
      </c>
      <c r="X317" s="8">
        <f>VLOOKUP(A317,'[1]Pop Updated'!A316:P784,13,0)</f>
        <v>106582</v>
      </c>
      <c r="Y317" s="8">
        <f>VLOOKUP(A317,'[1]Pop Updated'!A316:P784,14,0)</f>
        <v>67766</v>
      </c>
      <c r="Z317" s="8">
        <f>VLOOKUP(A317,'[1]Pop Updated'!A316:P784,15,0)</f>
        <v>38922</v>
      </c>
      <c r="AA317" s="8">
        <f>VLOOKUP(A317,'[1]Pop Updated'!A316:P784,16,0)</f>
        <v>19608</v>
      </c>
    </row>
    <row r="318" spans="1:27" x14ac:dyDescent="0.25">
      <c r="A318" s="5" t="s">
        <v>368</v>
      </c>
      <c r="B318" s="6" t="s">
        <v>369</v>
      </c>
      <c r="C318" s="7">
        <v>2009</v>
      </c>
      <c r="D318" s="8">
        <v>0</v>
      </c>
      <c r="E318" s="8">
        <v>0</v>
      </c>
      <c r="F318" s="8">
        <v>0</v>
      </c>
      <c r="G318" s="8">
        <v>20</v>
      </c>
      <c r="H318" s="8">
        <v>26</v>
      </c>
      <c r="I318" s="8">
        <v>73</v>
      </c>
      <c r="J318" s="8">
        <v>141</v>
      </c>
      <c r="K318" s="8">
        <v>245</v>
      </c>
      <c r="L318" s="8">
        <v>570</v>
      </c>
      <c r="M318" s="8">
        <v>825</v>
      </c>
      <c r="N318" s="8">
        <f t="shared" si="4"/>
        <v>1900</v>
      </c>
      <c r="O318" s="8">
        <f>VLOOKUP(A318,'[1]Pop Updated'!A317:P785,4,0)</f>
        <v>11448785</v>
      </c>
      <c r="P318" s="8">
        <f>VLOOKUP(A318,'[1]Pop Updated'!A317:P785,5,0)</f>
        <v>5581675</v>
      </c>
      <c r="Q318" s="8">
        <f>VLOOKUP(A318,'[1]Pop Updated'!A317:P785,6,0)</f>
        <v>5867110</v>
      </c>
      <c r="R318" s="8">
        <f>VLOOKUP(A318,'[1]Pop Updated'!A317:P785,7,0)</f>
        <v>737234.78500000015</v>
      </c>
      <c r="S318" s="8">
        <f>VLOOKUP(A318,'[1]Pop Updated'!A317:P785,8,0)</f>
        <v>1520464.7239999999</v>
      </c>
      <c r="T318" s="8">
        <f>VLOOKUP(A318,'[1]Pop Updated'!A317:P785,9,0)</f>
        <v>1550587.9070000001</v>
      </c>
      <c r="U318" s="8">
        <f>VLOOKUP(A318,'[1]Pop Updated'!A317:P785,10,0)</f>
        <v>1462744.321</v>
      </c>
      <c r="V318" s="8">
        <f>VLOOKUP(A318,'[1]Pop Updated'!A317:P785,11,0)</f>
        <v>1585350.2920000004</v>
      </c>
      <c r="W318" s="8">
        <f>VLOOKUP(A318,'[1]Pop Updated'!A317:P785,12,0)</f>
        <v>1737749.5600000005</v>
      </c>
      <c r="X318" s="8">
        <f>VLOOKUP(A318,'[1]Pop Updated'!A317:P785,13,0)</f>
        <v>1296379.665</v>
      </c>
      <c r="Y318" s="8">
        <f>VLOOKUP(A318,'[1]Pop Updated'!A317:P785,14,0)</f>
        <v>793425.80099999986</v>
      </c>
      <c r="Z318" s="8">
        <f>VLOOKUP(A318,'[1]Pop Updated'!A317:P785,15,0)</f>
        <v>551716.95000000007</v>
      </c>
      <c r="AA318" s="8">
        <f>VLOOKUP(A318,'[1]Pop Updated'!A317:P785,16,0)</f>
        <v>212146.69899999999</v>
      </c>
    </row>
    <row r="319" spans="1:27" x14ac:dyDescent="0.25">
      <c r="A319" s="5" t="s">
        <v>370</v>
      </c>
      <c r="B319" s="6" t="s">
        <v>369</v>
      </c>
      <c r="C319" s="7">
        <v>2010</v>
      </c>
      <c r="D319" s="8">
        <v>0</v>
      </c>
      <c r="E319" s="8">
        <v>0</v>
      </c>
      <c r="F319" s="8">
        <v>0</v>
      </c>
      <c r="G319" s="8">
        <v>0</v>
      </c>
      <c r="H319" s="8">
        <v>0</v>
      </c>
      <c r="I319" s="8">
        <v>15</v>
      </c>
      <c r="J319" s="8">
        <v>145</v>
      </c>
      <c r="K319" s="8">
        <v>244</v>
      </c>
      <c r="L319" s="8">
        <v>532</v>
      </c>
      <c r="M319" s="8">
        <v>893</v>
      </c>
      <c r="N319" s="8">
        <f t="shared" si="4"/>
        <v>1829</v>
      </c>
      <c r="O319" s="8">
        <f>VLOOKUP(A319,'[1]Pop Updated'!A318:P786,4,0)</f>
        <v>11537145</v>
      </c>
      <c r="P319" s="8">
        <f>VLOOKUP(A319,'[1]Pop Updated'!A318:P786,5,0)</f>
        <v>5627583</v>
      </c>
      <c r="Q319" s="8">
        <f>VLOOKUP(A319,'[1]Pop Updated'!A318:P786,6,0)</f>
        <v>5909562</v>
      </c>
      <c r="R319" s="8">
        <f>VLOOKUP(A319,'[1]Pop Updated'!A318:P786,7,0)</f>
        <v>726477.375</v>
      </c>
      <c r="S319" s="8">
        <f>VLOOKUP(A319,'[1]Pop Updated'!A318:P786,8,0)</f>
        <v>1541504.4309999999</v>
      </c>
      <c r="T319" s="8">
        <f>VLOOKUP(A319,'[1]Pop Updated'!A318:P786,9,0)</f>
        <v>1609349.0590000001</v>
      </c>
      <c r="U319" s="8">
        <f>VLOOKUP(A319,'[1]Pop Updated'!A318:P786,10,0)</f>
        <v>1417909.7740000002</v>
      </c>
      <c r="V319" s="8">
        <f>VLOOKUP(A319,'[1]Pop Updated'!A318:P786,11,0)</f>
        <v>1547276.2580000001</v>
      </c>
      <c r="W319" s="8">
        <f>VLOOKUP(A319,'[1]Pop Updated'!A318:P786,12,0)</f>
        <v>1744555</v>
      </c>
      <c r="X319" s="8">
        <f>VLOOKUP(A319,'[1]Pop Updated'!A318:P786,13,0)</f>
        <v>1363843.2190000003</v>
      </c>
      <c r="Y319" s="8">
        <f>VLOOKUP(A319,'[1]Pop Updated'!A318:P786,14,0)</f>
        <v>816479.38199999987</v>
      </c>
      <c r="Z319" s="8">
        <f>VLOOKUP(A319,'[1]Pop Updated'!A318:P786,15,0)</f>
        <v>550267.625</v>
      </c>
      <c r="AA319" s="8">
        <f>VLOOKUP(A319,'[1]Pop Updated'!A318:P786,16,0)</f>
        <v>217122.41199999998</v>
      </c>
    </row>
    <row r="320" spans="1:27" x14ac:dyDescent="0.25">
      <c r="A320" s="5" t="s">
        <v>371</v>
      </c>
      <c r="B320" s="6" t="s">
        <v>369</v>
      </c>
      <c r="C320" s="7">
        <v>2011</v>
      </c>
      <c r="D320" s="8">
        <v>0</v>
      </c>
      <c r="E320" s="8">
        <v>0</v>
      </c>
      <c r="F320" s="8">
        <v>0</v>
      </c>
      <c r="G320" s="8">
        <v>0</v>
      </c>
      <c r="H320" s="8">
        <v>12</v>
      </c>
      <c r="I320" s="8">
        <v>70</v>
      </c>
      <c r="J320" s="8">
        <v>177</v>
      </c>
      <c r="K320" s="8">
        <v>275</v>
      </c>
      <c r="L320" s="8">
        <v>592</v>
      </c>
      <c r="M320" s="8">
        <v>1025</v>
      </c>
      <c r="N320" s="8">
        <f t="shared" si="4"/>
        <v>2151</v>
      </c>
      <c r="O320" s="8">
        <f>VLOOKUP(A320,'[1]Pop Updated'!A319:P787,4,0)</f>
        <v>11514097</v>
      </c>
      <c r="P320" s="8">
        <f>VLOOKUP(A320,'[1]Pop Updated'!A319:P787,5,0)</f>
        <v>5619745</v>
      </c>
      <c r="Q320" s="8">
        <f>VLOOKUP(A320,'[1]Pop Updated'!A319:P787,6,0)</f>
        <v>5894352</v>
      </c>
      <c r="R320" s="8">
        <f>VLOOKUP(A320,'[1]Pop Updated'!A319:P787,7,0)</f>
        <v>721185.43500000017</v>
      </c>
      <c r="S320" s="8">
        <f>VLOOKUP(A320,'[1]Pop Updated'!A319:P787,8,0)</f>
        <v>1526174.8810000001</v>
      </c>
      <c r="T320" s="8">
        <f>VLOOKUP(A320,'[1]Pop Updated'!A319:P787,9,0)</f>
        <v>1583513.452</v>
      </c>
      <c r="U320" s="8">
        <f>VLOOKUP(A320,'[1]Pop Updated'!A319:P787,10,0)</f>
        <v>1416327.943</v>
      </c>
      <c r="V320" s="8">
        <f>VLOOKUP(A320,'[1]Pop Updated'!A319:P787,11,0)</f>
        <v>1511343.879</v>
      </c>
      <c r="W320" s="8">
        <f>VLOOKUP(A320,'[1]Pop Updated'!A319:P787,12,0)</f>
        <v>1737508.0419999999</v>
      </c>
      <c r="X320" s="8">
        <f>VLOOKUP(A320,'[1]Pop Updated'!A319:P787,13,0)</f>
        <v>1410430.5419999999</v>
      </c>
      <c r="Y320" s="8">
        <f>VLOOKUP(A320,'[1]Pop Updated'!A319:P787,14,0)</f>
        <v>834780.49199999985</v>
      </c>
      <c r="Z320" s="8">
        <f>VLOOKUP(A320,'[1]Pop Updated'!A319:P787,15,0)</f>
        <v>545482.70199999993</v>
      </c>
      <c r="AA320" s="8">
        <f>VLOOKUP(A320,'[1]Pop Updated'!A319:P787,16,0)</f>
        <v>222925.99999999997</v>
      </c>
    </row>
    <row r="321" spans="1:27" x14ac:dyDescent="0.25">
      <c r="A321" s="5" t="s">
        <v>372</v>
      </c>
      <c r="B321" s="6" t="s">
        <v>369</v>
      </c>
      <c r="C321" s="7">
        <v>2012</v>
      </c>
      <c r="D321" s="8">
        <v>0</v>
      </c>
      <c r="E321" s="8">
        <v>0</v>
      </c>
      <c r="F321" s="8">
        <v>0</v>
      </c>
      <c r="G321" s="8">
        <v>0</v>
      </c>
      <c r="H321" s="8">
        <v>0</v>
      </c>
      <c r="I321" s="8">
        <v>35</v>
      </c>
      <c r="J321" s="8">
        <v>165</v>
      </c>
      <c r="K321" s="8">
        <v>254</v>
      </c>
      <c r="L321" s="8">
        <v>574</v>
      </c>
      <c r="M321" s="8">
        <v>1053</v>
      </c>
      <c r="N321" s="8">
        <f t="shared" si="4"/>
        <v>2081</v>
      </c>
      <c r="O321" s="8">
        <f>VLOOKUP(A321,'[1]Pop Updated'!A320:P788,4,0)</f>
        <v>11528293</v>
      </c>
      <c r="P321" s="8">
        <f>VLOOKUP(A321,'[1]Pop Updated'!A320:P788,5,0)</f>
        <v>5625387</v>
      </c>
      <c r="Q321" s="8">
        <f>VLOOKUP(A321,'[1]Pop Updated'!A320:P788,6,0)</f>
        <v>5902906</v>
      </c>
      <c r="R321" s="8">
        <f>VLOOKUP(A321,'[1]Pop Updated'!A320:P788,7,0)</f>
        <v>709745.28700000001</v>
      </c>
      <c r="S321" s="8">
        <f>VLOOKUP(A321,'[1]Pop Updated'!A320:P788,8,0)</f>
        <v>1517063.5919999999</v>
      </c>
      <c r="T321" s="8">
        <f>VLOOKUP(A321,'[1]Pop Updated'!A320:P788,9,0)</f>
        <v>1581627.331</v>
      </c>
      <c r="U321" s="8">
        <f>VLOOKUP(A321,'[1]Pop Updated'!A320:P788,10,0)</f>
        <v>1419234.1360000002</v>
      </c>
      <c r="V321" s="8">
        <f>VLOOKUP(A321,'[1]Pop Updated'!A320:P788,11,0)</f>
        <v>1482186.0379999997</v>
      </c>
      <c r="W321" s="8">
        <f>VLOOKUP(A321,'[1]Pop Updated'!A320:P788,12,0)</f>
        <v>1725947.662</v>
      </c>
      <c r="X321" s="8">
        <f>VLOOKUP(A321,'[1]Pop Updated'!A320:P788,13,0)</f>
        <v>1456512.1400000004</v>
      </c>
      <c r="Y321" s="8">
        <f>VLOOKUP(A321,'[1]Pop Updated'!A320:P788,14,0)</f>
        <v>860796.24200000009</v>
      </c>
      <c r="Z321" s="8">
        <f>VLOOKUP(A321,'[1]Pop Updated'!A320:P788,15,0)</f>
        <v>543868.14500000002</v>
      </c>
      <c r="AA321" s="8">
        <f>VLOOKUP(A321,'[1]Pop Updated'!A320:P788,16,0)</f>
        <v>231179.12600000002</v>
      </c>
    </row>
    <row r="322" spans="1:27" x14ac:dyDescent="0.25">
      <c r="A322" s="5" t="s">
        <v>373</v>
      </c>
      <c r="B322" s="6" t="s">
        <v>369</v>
      </c>
      <c r="C322" s="7">
        <v>2013</v>
      </c>
      <c r="D322" s="8">
        <v>0</v>
      </c>
      <c r="E322" s="8">
        <v>0</v>
      </c>
      <c r="F322" s="8">
        <v>0</v>
      </c>
      <c r="G322" s="8">
        <v>0</v>
      </c>
      <c r="H322" s="8">
        <v>0</v>
      </c>
      <c r="I322" s="8">
        <v>47</v>
      </c>
      <c r="J322" s="8">
        <v>217</v>
      </c>
      <c r="K322" s="8">
        <v>310</v>
      </c>
      <c r="L322" s="8">
        <v>641</v>
      </c>
      <c r="M322" s="8">
        <v>1054</v>
      </c>
      <c r="N322" s="8">
        <f t="shared" si="4"/>
        <v>2269</v>
      </c>
      <c r="O322" s="8">
        <f>VLOOKUP(A322,'[1]Pop Updated'!A321:P789,4,0)</f>
        <v>11209614</v>
      </c>
      <c r="P322" s="8">
        <f>VLOOKUP(A322,'[1]Pop Updated'!A321:P789,5,0)</f>
        <v>5472617</v>
      </c>
      <c r="Q322" s="8">
        <f>VLOOKUP(A322,'[1]Pop Updated'!A321:P789,6,0)</f>
        <v>5736997</v>
      </c>
      <c r="R322" s="8">
        <f>VLOOKUP(A322,'[1]Pop Updated'!A321:P789,7,0)</f>
        <v>684568.56900000002</v>
      </c>
      <c r="S322" s="8">
        <f>VLOOKUP(A322,'[1]Pop Updated'!A321:P789,8,0)</f>
        <v>1464604.2039999997</v>
      </c>
      <c r="T322" s="8">
        <f>VLOOKUP(A322,'[1]Pop Updated'!A321:P789,9,0)</f>
        <v>1540678.3189999999</v>
      </c>
      <c r="U322" s="8">
        <f>VLOOKUP(A322,'[1]Pop Updated'!A321:P789,10,0)</f>
        <v>1387388.909</v>
      </c>
      <c r="V322" s="8">
        <f>VLOOKUP(A322,'[1]Pop Updated'!A321:P789,11,0)</f>
        <v>1412860.5660000001</v>
      </c>
      <c r="W322" s="8">
        <f>VLOOKUP(A322,'[1]Pop Updated'!A321:P789,12,0)</f>
        <v>1650753.4070000001</v>
      </c>
      <c r="X322" s="8">
        <f>VLOOKUP(A322,'[1]Pop Updated'!A321:P789,13,0)</f>
        <v>1449705.0409999997</v>
      </c>
      <c r="Y322" s="8">
        <f>VLOOKUP(A322,'[1]Pop Updated'!A321:P789,14,0)</f>
        <v>861203.74100000004</v>
      </c>
      <c r="Z322" s="8">
        <f>VLOOKUP(A322,'[1]Pop Updated'!A321:P789,15,0)</f>
        <v>523947.41700000002</v>
      </c>
      <c r="AA322" s="8">
        <f>VLOOKUP(A322,'[1]Pop Updated'!A321:P789,16,0)</f>
        <v>229450.06399999998</v>
      </c>
    </row>
    <row r="323" spans="1:27" x14ac:dyDescent="0.25">
      <c r="A323" s="5" t="s">
        <v>374</v>
      </c>
      <c r="B323" s="6" t="s">
        <v>369</v>
      </c>
      <c r="C323" s="7">
        <v>2014</v>
      </c>
      <c r="D323" s="8">
        <v>0</v>
      </c>
      <c r="E323" s="8">
        <v>0</v>
      </c>
      <c r="F323" s="8">
        <v>0</v>
      </c>
      <c r="G323" s="8">
        <v>0</v>
      </c>
      <c r="H323" s="8">
        <v>0</v>
      </c>
      <c r="I323" s="8">
        <v>75</v>
      </c>
      <c r="J323" s="8">
        <v>222</v>
      </c>
      <c r="K323" s="8">
        <v>360</v>
      </c>
      <c r="L323" s="8">
        <v>590</v>
      </c>
      <c r="M323" s="8">
        <v>1075</v>
      </c>
      <c r="N323" s="8">
        <f t="shared" si="4"/>
        <v>2322</v>
      </c>
      <c r="O323" s="8">
        <f>VLOOKUP(A323,'[1]Pop Updated'!A322:P790,4,0)</f>
        <v>11680583</v>
      </c>
      <c r="P323" s="8">
        <f>VLOOKUP(A323,'[1]Pop Updated'!A322:P790,5,0)</f>
        <v>5710627</v>
      </c>
      <c r="Q323" s="8">
        <f>VLOOKUP(A323,'[1]Pop Updated'!A322:P790,6,0)</f>
        <v>5969956</v>
      </c>
      <c r="R323" s="8">
        <f>VLOOKUP(A323,'[1]Pop Updated'!A322:P790,7,0)</f>
        <v>706797.50399999984</v>
      </c>
      <c r="S323" s="8">
        <f>VLOOKUP(A323,'[1]Pop Updated'!A322:P790,8,0)</f>
        <v>1515072.85</v>
      </c>
      <c r="T323" s="8">
        <f>VLOOKUP(A323,'[1]Pop Updated'!A322:P790,9,0)</f>
        <v>1591910.7579999999</v>
      </c>
      <c r="U323" s="8">
        <f>VLOOKUP(A323,'[1]Pop Updated'!A322:P790,10,0)</f>
        <v>1453888.9000000004</v>
      </c>
      <c r="V323" s="8">
        <f>VLOOKUP(A323,'[1]Pop Updated'!A322:P790,11,0)</f>
        <v>1453508.3529999997</v>
      </c>
      <c r="W323" s="8">
        <f>VLOOKUP(A323,'[1]Pop Updated'!A322:P790,12,0)</f>
        <v>1689875.1310000003</v>
      </c>
      <c r="X323" s="8">
        <f>VLOOKUP(A323,'[1]Pop Updated'!A322:P790,13,0)</f>
        <v>1546199.6759999997</v>
      </c>
      <c r="Y323" s="8">
        <f>VLOOKUP(A323,'[1]Pop Updated'!A322:P790,14,0)</f>
        <v>935704.3</v>
      </c>
      <c r="Z323" s="8">
        <f>VLOOKUP(A323,'[1]Pop Updated'!A322:P790,15,0)</f>
        <v>544183.68199999991</v>
      </c>
      <c r="AA323" s="8">
        <f>VLOOKUP(A323,'[1]Pop Updated'!A322:P790,16,0)</f>
        <v>243441.17500000002</v>
      </c>
    </row>
    <row r="324" spans="1:27" x14ac:dyDescent="0.25">
      <c r="A324" s="5" t="s">
        <v>375</v>
      </c>
      <c r="B324" s="6" t="s">
        <v>369</v>
      </c>
      <c r="C324" s="7">
        <v>2015</v>
      </c>
      <c r="D324" s="8">
        <v>0</v>
      </c>
      <c r="E324" s="8">
        <v>0</v>
      </c>
      <c r="F324" s="8">
        <v>0</v>
      </c>
      <c r="G324" s="8">
        <v>0</v>
      </c>
      <c r="H324" s="8">
        <v>0</v>
      </c>
      <c r="I324" s="8">
        <v>44</v>
      </c>
      <c r="J324" s="8">
        <v>204</v>
      </c>
      <c r="K324" s="8">
        <v>361</v>
      </c>
      <c r="L324" s="8">
        <v>596</v>
      </c>
      <c r="M324" s="8">
        <v>1136</v>
      </c>
      <c r="N324" s="8">
        <f t="shared" ref="N324:N387" si="5">SUM(D324:M324)</f>
        <v>2341</v>
      </c>
      <c r="O324" s="8">
        <f>VLOOKUP(A324,'[1]Pop Updated'!A323:P791,4,0)</f>
        <v>11141119</v>
      </c>
      <c r="P324" s="8">
        <f>VLOOKUP(A324,'[1]Pop Updated'!A323:P791,5,0)</f>
        <v>5448429</v>
      </c>
      <c r="Q324" s="8">
        <f>VLOOKUP(A324,'[1]Pop Updated'!A323:P791,6,0)</f>
        <v>5692690</v>
      </c>
      <c r="R324" s="8">
        <f>VLOOKUP(A324,'[1]Pop Updated'!A323:P791,7,0)</f>
        <v>671118.64899999998</v>
      </c>
      <c r="S324" s="8">
        <f>VLOOKUP(A324,'[1]Pop Updated'!A323:P791,8,0)</f>
        <v>1431756.8909999998</v>
      </c>
      <c r="T324" s="8">
        <f>VLOOKUP(A324,'[1]Pop Updated'!A323:P791,9,0)</f>
        <v>1503640.645</v>
      </c>
      <c r="U324" s="8">
        <f>VLOOKUP(A324,'[1]Pop Updated'!A323:P791,10,0)</f>
        <v>1402073.7870000002</v>
      </c>
      <c r="V324" s="8">
        <f>VLOOKUP(A324,'[1]Pop Updated'!A323:P791,11,0)</f>
        <v>1372822.291</v>
      </c>
      <c r="W324" s="8">
        <f>VLOOKUP(A324,'[1]Pop Updated'!A323:P791,12,0)</f>
        <v>1577383.2860000001</v>
      </c>
      <c r="X324" s="8">
        <f>VLOOKUP(A324,'[1]Pop Updated'!A323:P791,13,0)</f>
        <v>1495432.4939999997</v>
      </c>
      <c r="Y324" s="8">
        <f>VLOOKUP(A324,'[1]Pop Updated'!A323:P791,14,0)</f>
        <v>927510.96700000018</v>
      </c>
      <c r="Z324" s="8">
        <f>VLOOKUP(A324,'[1]Pop Updated'!A323:P791,15,0)</f>
        <v>518383.00200000004</v>
      </c>
      <c r="AA324" s="8">
        <f>VLOOKUP(A324,'[1]Pop Updated'!A323:P791,16,0)</f>
        <v>239216.12199999997</v>
      </c>
    </row>
    <row r="325" spans="1:27" x14ac:dyDescent="0.25">
      <c r="A325" s="5" t="s">
        <v>376</v>
      </c>
      <c r="B325" s="6" t="s">
        <v>369</v>
      </c>
      <c r="C325" s="7">
        <v>2016</v>
      </c>
      <c r="D325" s="8">
        <v>0</v>
      </c>
      <c r="E325" s="8">
        <v>0</v>
      </c>
      <c r="F325" s="8">
        <v>0</v>
      </c>
      <c r="G325" s="8">
        <v>0</v>
      </c>
      <c r="H325" s="8">
        <v>10</v>
      </c>
      <c r="I325" s="8">
        <v>27</v>
      </c>
      <c r="J325" s="8">
        <v>210</v>
      </c>
      <c r="K325" s="8">
        <v>355</v>
      </c>
      <c r="L325" s="8">
        <v>539</v>
      </c>
      <c r="M325" s="8">
        <v>879</v>
      </c>
      <c r="N325" s="8">
        <f t="shared" si="5"/>
        <v>2020</v>
      </c>
      <c r="O325" s="8">
        <f>VLOOKUP(A325,'[1]Pop Updated'!A324:P792,4,0)</f>
        <v>11653442</v>
      </c>
      <c r="P325" s="8">
        <f>VLOOKUP(A325,'[1]Pop Updated'!A324:P792,5,0)</f>
        <v>5705214</v>
      </c>
      <c r="Q325" s="8">
        <f>VLOOKUP(A325,'[1]Pop Updated'!A324:P792,6,0)</f>
        <v>5948228</v>
      </c>
      <c r="R325" s="8">
        <f>VLOOKUP(A325,'[1]Pop Updated'!A324:P792,7,0)</f>
        <v>699170.72600000002</v>
      </c>
      <c r="S325" s="8">
        <f>VLOOKUP(A325,'[1]Pop Updated'!A324:P792,8,0)</f>
        <v>1483374.2490000003</v>
      </c>
      <c r="T325" s="8">
        <f>VLOOKUP(A325,'[1]Pop Updated'!A324:P792,9,0)</f>
        <v>1579499.1120000002</v>
      </c>
      <c r="U325" s="8">
        <f>VLOOKUP(A325,'[1]Pop Updated'!A324:P792,10,0)</f>
        <v>1478932.1679999998</v>
      </c>
      <c r="V325" s="8">
        <f>VLOOKUP(A325,'[1]Pop Updated'!A324:P792,11,0)</f>
        <v>1410659.0580000002</v>
      </c>
      <c r="W325" s="8">
        <f>VLOOKUP(A325,'[1]Pop Updated'!A324:P792,12,0)</f>
        <v>1608411.48</v>
      </c>
      <c r="X325" s="8">
        <f>VLOOKUP(A325,'[1]Pop Updated'!A324:P792,13,0)</f>
        <v>1579778.0669999998</v>
      </c>
      <c r="Y325" s="8">
        <f>VLOOKUP(A325,'[1]Pop Updated'!A324:P792,14,0)</f>
        <v>1016508.1089999999</v>
      </c>
      <c r="Z325" s="8">
        <f>VLOOKUP(A325,'[1]Pop Updated'!A324:P792,15,0)</f>
        <v>545548.36900000006</v>
      </c>
      <c r="AA325" s="8">
        <f>VLOOKUP(A325,'[1]Pop Updated'!A324:P792,16,0)</f>
        <v>252234.98099999997</v>
      </c>
    </row>
    <row r="326" spans="1:27" x14ac:dyDescent="0.25">
      <c r="A326" s="5" t="s">
        <v>377</v>
      </c>
      <c r="B326" s="6" t="s">
        <v>369</v>
      </c>
      <c r="C326" s="7">
        <v>2017</v>
      </c>
      <c r="D326" s="8">
        <v>0</v>
      </c>
      <c r="E326" s="8">
        <v>0</v>
      </c>
      <c r="F326" s="8">
        <v>0</v>
      </c>
      <c r="G326" s="8">
        <v>0</v>
      </c>
      <c r="H326" s="8">
        <v>0</v>
      </c>
      <c r="I326" s="8">
        <v>34</v>
      </c>
      <c r="J326" s="8">
        <v>207</v>
      </c>
      <c r="K326" s="8">
        <v>381</v>
      </c>
      <c r="L326" s="8">
        <v>544</v>
      </c>
      <c r="M326" s="8">
        <v>963</v>
      </c>
      <c r="N326" s="8">
        <f t="shared" si="5"/>
        <v>2129</v>
      </c>
      <c r="O326" s="8">
        <f>VLOOKUP(A326,'[1]Pop Updated'!A325:P793,4,0)</f>
        <v>11305853</v>
      </c>
      <c r="P326" s="8">
        <f>VLOOKUP(A326,'[1]Pop Updated'!A325:P793,5,0)</f>
        <v>5530207</v>
      </c>
      <c r="Q326" s="8">
        <f>VLOOKUP(A326,'[1]Pop Updated'!A325:P793,6,0)</f>
        <v>5775646</v>
      </c>
      <c r="R326" s="8">
        <f>VLOOKUP(A326,'[1]Pop Updated'!A325:P793,7,0)</f>
        <v>678140</v>
      </c>
      <c r="S326" s="8">
        <f>VLOOKUP(A326,'[1]Pop Updated'!A325:P793,8,0)</f>
        <v>1427695</v>
      </c>
      <c r="T326" s="8">
        <f>VLOOKUP(A326,'[1]Pop Updated'!A325:P793,9,0)</f>
        <v>1519736</v>
      </c>
      <c r="U326" s="8">
        <f>VLOOKUP(A326,'[1]Pop Updated'!A325:P793,10,0)</f>
        <v>1448875</v>
      </c>
      <c r="V326" s="8">
        <f>VLOOKUP(A326,'[1]Pop Updated'!A325:P793,11,0)</f>
        <v>1360397</v>
      </c>
      <c r="W326" s="8">
        <f>VLOOKUP(A326,'[1]Pop Updated'!A325:P793,12,0)</f>
        <v>1532033</v>
      </c>
      <c r="X326" s="8">
        <f>VLOOKUP(A326,'[1]Pop Updated'!A325:P793,13,0)</f>
        <v>1544596</v>
      </c>
      <c r="Y326" s="8">
        <f>VLOOKUP(A326,'[1]Pop Updated'!A325:P793,14,0)</f>
        <v>1015171</v>
      </c>
      <c r="Z326" s="8">
        <f>VLOOKUP(A326,'[1]Pop Updated'!A325:P793,15,0)</f>
        <v>532275</v>
      </c>
      <c r="AA326" s="8">
        <f>VLOOKUP(A326,'[1]Pop Updated'!A325:P793,16,0)</f>
        <v>246935</v>
      </c>
    </row>
    <row r="327" spans="1:27" x14ac:dyDescent="0.25">
      <c r="A327" s="5" t="s">
        <v>378</v>
      </c>
      <c r="B327" s="6" t="s">
        <v>379</v>
      </c>
      <c r="C327" s="7">
        <v>2009</v>
      </c>
      <c r="D327" s="8">
        <v>0</v>
      </c>
      <c r="E327" s="8">
        <v>0</v>
      </c>
      <c r="F327" s="8">
        <v>0</v>
      </c>
      <c r="G327" s="8">
        <v>0</v>
      </c>
      <c r="H327" s="8">
        <v>0</v>
      </c>
      <c r="I327" s="8">
        <v>14</v>
      </c>
      <c r="J327" s="8">
        <v>22</v>
      </c>
      <c r="K327" s="8">
        <v>73</v>
      </c>
      <c r="L327" s="8">
        <v>234</v>
      </c>
      <c r="M327" s="8">
        <v>326</v>
      </c>
      <c r="N327" s="8">
        <f t="shared" si="5"/>
        <v>669</v>
      </c>
      <c r="O327" s="8">
        <f>VLOOKUP(A327,'[1]Pop Updated'!A326:P794,4,0)</f>
        <v>3607249</v>
      </c>
      <c r="P327" s="8">
        <f>VLOOKUP(A327,'[1]Pop Updated'!A326:P794,5,0)</f>
        <v>1780099</v>
      </c>
      <c r="Q327" s="8">
        <f>VLOOKUP(A327,'[1]Pop Updated'!A326:P794,6,0)</f>
        <v>1827150</v>
      </c>
      <c r="R327" s="8">
        <f>VLOOKUP(A327,'[1]Pop Updated'!A326:P794,7,0)</f>
        <v>259936.95599999995</v>
      </c>
      <c r="S327" s="8">
        <f>VLOOKUP(A327,'[1]Pop Updated'!A326:P794,8,0)</f>
        <v>487396.38199999998</v>
      </c>
      <c r="T327" s="8">
        <f>VLOOKUP(A327,'[1]Pop Updated'!A326:P794,9,0)</f>
        <v>538257.12200000009</v>
      </c>
      <c r="U327" s="8">
        <f>VLOOKUP(A327,'[1]Pop Updated'!A326:P794,10,0)</f>
        <v>479318.57399999991</v>
      </c>
      <c r="V327" s="8">
        <f>VLOOKUP(A327,'[1]Pop Updated'!A326:P794,11,0)</f>
        <v>463805.64600000001</v>
      </c>
      <c r="W327" s="8">
        <f>VLOOKUP(A327,'[1]Pop Updated'!A326:P794,12,0)</f>
        <v>503769.92899999995</v>
      </c>
      <c r="X327" s="8">
        <f>VLOOKUP(A327,'[1]Pop Updated'!A326:P794,13,0)</f>
        <v>394332.39500000002</v>
      </c>
      <c r="Y327" s="8">
        <f>VLOOKUP(A327,'[1]Pop Updated'!A326:P794,14,0)</f>
        <v>253936.83899999998</v>
      </c>
      <c r="Z327" s="8">
        <f>VLOOKUP(A327,'[1]Pop Updated'!A326:P794,15,0)</f>
        <v>165705.70199999999</v>
      </c>
      <c r="AA327" s="8">
        <f>VLOOKUP(A327,'[1]Pop Updated'!A326:P794,16,0)</f>
        <v>61246.726999999992</v>
      </c>
    </row>
    <row r="328" spans="1:27" x14ac:dyDescent="0.25">
      <c r="A328" s="5" t="s">
        <v>380</v>
      </c>
      <c r="B328" s="6" t="s">
        <v>379</v>
      </c>
      <c r="C328" s="7">
        <v>2010</v>
      </c>
      <c r="D328" s="8">
        <v>0</v>
      </c>
      <c r="E328" s="8">
        <v>0</v>
      </c>
      <c r="F328" s="8">
        <v>0</v>
      </c>
      <c r="G328" s="8">
        <v>0</v>
      </c>
      <c r="H328" s="8">
        <v>0</v>
      </c>
      <c r="I328" s="8">
        <v>0</v>
      </c>
      <c r="J328" s="8">
        <v>10</v>
      </c>
      <c r="K328" s="8">
        <v>56</v>
      </c>
      <c r="L328" s="8">
        <v>225</v>
      </c>
      <c r="M328" s="8">
        <v>298</v>
      </c>
      <c r="N328" s="8">
        <f t="shared" si="5"/>
        <v>589</v>
      </c>
      <c r="O328" s="8">
        <f>VLOOKUP(A328,'[1]Pop Updated'!A327:P795,4,0)</f>
        <v>3629062</v>
      </c>
      <c r="P328" s="8">
        <f>VLOOKUP(A328,'[1]Pop Updated'!A327:P795,5,0)</f>
        <v>1794082</v>
      </c>
      <c r="Q328" s="8">
        <f>VLOOKUP(A328,'[1]Pop Updated'!A327:P795,6,0)</f>
        <v>1834980</v>
      </c>
      <c r="R328" s="8">
        <f>VLOOKUP(A328,'[1]Pop Updated'!A327:P795,7,0)</f>
        <v>253691.26199999999</v>
      </c>
      <c r="S328" s="8">
        <f>VLOOKUP(A328,'[1]Pop Updated'!A327:P795,8,0)</f>
        <v>495009.16200000007</v>
      </c>
      <c r="T328" s="8">
        <f>VLOOKUP(A328,'[1]Pop Updated'!A327:P795,9,0)</f>
        <v>531910.56499999994</v>
      </c>
      <c r="U328" s="8">
        <f>VLOOKUP(A328,'[1]Pop Updated'!A327:P795,10,0)</f>
        <v>478243.88</v>
      </c>
      <c r="V328" s="8">
        <f>VLOOKUP(A328,'[1]Pop Updated'!A327:P795,11,0)</f>
        <v>462068.84799999988</v>
      </c>
      <c r="W328" s="8">
        <f>VLOOKUP(A328,'[1]Pop Updated'!A327:P795,12,0)</f>
        <v>513481.03100000008</v>
      </c>
      <c r="X328" s="8">
        <f>VLOOKUP(A328,'[1]Pop Updated'!A327:P795,13,0)</f>
        <v>411578.30099999998</v>
      </c>
      <c r="Y328" s="8">
        <f>VLOOKUP(A328,'[1]Pop Updated'!A327:P795,14,0)</f>
        <v>263520.82699999999</v>
      </c>
      <c r="Z328" s="8">
        <f>VLOOKUP(A328,'[1]Pop Updated'!A327:P795,15,0)</f>
        <v>159518.79099999997</v>
      </c>
      <c r="AA328" s="8">
        <f>VLOOKUP(A328,'[1]Pop Updated'!A327:P795,16,0)</f>
        <v>58958.001999999993</v>
      </c>
    </row>
    <row r="329" spans="1:27" x14ac:dyDescent="0.25">
      <c r="A329" s="5" t="s">
        <v>381</v>
      </c>
      <c r="B329" s="6" t="s">
        <v>379</v>
      </c>
      <c r="C329" s="7">
        <v>2011</v>
      </c>
      <c r="D329" s="8">
        <v>0</v>
      </c>
      <c r="E329" s="8">
        <v>0</v>
      </c>
      <c r="F329" s="8">
        <v>0</v>
      </c>
      <c r="G329" s="8">
        <v>0</v>
      </c>
      <c r="H329" s="8">
        <v>0</v>
      </c>
      <c r="I329" s="8">
        <v>0</v>
      </c>
      <c r="J329" s="8">
        <v>36</v>
      </c>
      <c r="K329" s="8">
        <v>115</v>
      </c>
      <c r="L329" s="8">
        <v>219</v>
      </c>
      <c r="M329" s="8">
        <v>326</v>
      </c>
      <c r="N329" s="8">
        <f t="shared" si="5"/>
        <v>696</v>
      </c>
      <c r="O329" s="8">
        <f>VLOOKUP(A329,'[1]Pop Updated'!A328:P796,4,0)</f>
        <v>3556899</v>
      </c>
      <c r="P329" s="8">
        <f>VLOOKUP(A329,'[1]Pop Updated'!A328:P796,5,0)</f>
        <v>1762177</v>
      </c>
      <c r="Q329" s="8">
        <f>VLOOKUP(A329,'[1]Pop Updated'!A328:P796,6,0)</f>
        <v>1794722</v>
      </c>
      <c r="R329" s="8">
        <f>VLOOKUP(A329,'[1]Pop Updated'!A328:P796,7,0)</f>
        <v>249085.32100000003</v>
      </c>
      <c r="S329" s="8">
        <f>VLOOKUP(A329,'[1]Pop Updated'!A328:P796,8,0)</f>
        <v>484414.89800000004</v>
      </c>
      <c r="T329" s="8">
        <f>VLOOKUP(A329,'[1]Pop Updated'!A328:P796,9,0)</f>
        <v>514073.353</v>
      </c>
      <c r="U329" s="8">
        <f>VLOOKUP(A329,'[1]Pop Updated'!A328:P796,10,0)</f>
        <v>476725.69599999994</v>
      </c>
      <c r="V329" s="8">
        <f>VLOOKUP(A329,'[1]Pop Updated'!A328:P796,11,0)</f>
        <v>447929.67700000003</v>
      </c>
      <c r="W329" s="8">
        <f>VLOOKUP(A329,'[1]Pop Updated'!A328:P796,12,0)</f>
        <v>500258.96900000016</v>
      </c>
      <c r="X329" s="8">
        <f>VLOOKUP(A329,'[1]Pop Updated'!A328:P796,13,0)</f>
        <v>410341.728</v>
      </c>
      <c r="Y329" s="8">
        <f>VLOOKUP(A329,'[1]Pop Updated'!A328:P796,14,0)</f>
        <v>259944.22200000007</v>
      </c>
      <c r="Z329" s="8">
        <f>VLOOKUP(A329,'[1]Pop Updated'!A328:P796,15,0)</f>
        <v>155253.84100000001</v>
      </c>
      <c r="AA329" s="8">
        <f>VLOOKUP(A329,'[1]Pop Updated'!A328:P796,16,0)</f>
        <v>56959.438999999991</v>
      </c>
    </row>
    <row r="330" spans="1:27" x14ac:dyDescent="0.25">
      <c r="A330" s="5" t="s">
        <v>382</v>
      </c>
      <c r="B330" s="6" t="s">
        <v>379</v>
      </c>
      <c r="C330" s="7">
        <v>2012</v>
      </c>
      <c r="D330" s="8">
        <v>0</v>
      </c>
      <c r="E330" s="8">
        <v>0</v>
      </c>
      <c r="F330" s="8">
        <v>0</v>
      </c>
      <c r="G330" s="8">
        <v>0</v>
      </c>
      <c r="H330" s="8">
        <v>0</v>
      </c>
      <c r="I330" s="8">
        <v>0</v>
      </c>
      <c r="J330" s="8">
        <v>33</v>
      </c>
      <c r="K330" s="8">
        <v>33</v>
      </c>
      <c r="L330" s="8">
        <v>112</v>
      </c>
      <c r="M330" s="8">
        <v>229</v>
      </c>
      <c r="N330" s="8">
        <f t="shared" si="5"/>
        <v>407</v>
      </c>
      <c r="O330" s="8">
        <f>VLOOKUP(A330,'[1]Pop Updated'!A329:P797,4,0)</f>
        <v>3764791</v>
      </c>
      <c r="P330" s="8">
        <f>VLOOKUP(A330,'[1]Pop Updated'!A329:P797,5,0)</f>
        <v>1862435</v>
      </c>
      <c r="Q330" s="8">
        <f>VLOOKUP(A330,'[1]Pop Updated'!A329:P797,6,0)</f>
        <v>1902356</v>
      </c>
      <c r="R330" s="8">
        <f>VLOOKUP(A330,'[1]Pop Updated'!A329:P797,7,0)</f>
        <v>261669.72700000001</v>
      </c>
      <c r="S330" s="8">
        <f>VLOOKUP(A330,'[1]Pop Updated'!A329:P797,8,0)</f>
        <v>515039.37199999997</v>
      </c>
      <c r="T330" s="8">
        <f>VLOOKUP(A330,'[1]Pop Updated'!A329:P797,9,0)</f>
        <v>539611.08299999998</v>
      </c>
      <c r="U330" s="8">
        <f>VLOOKUP(A330,'[1]Pop Updated'!A329:P797,10,0)</f>
        <v>505694.505</v>
      </c>
      <c r="V330" s="8">
        <f>VLOOKUP(A330,'[1]Pop Updated'!A329:P797,11,0)</f>
        <v>466360.93799999997</v>
      </c>
      <c r="W330" s="8">
        <f>VLOOKUP(A330,'[1]Pop Updated'!A329:P797,12,0)</f>
        <v>521417.45699999999</v>
      </c>
      <c r="X330" s="8">
        <f>VLOOKUP(A330,'[1]Pop Updated'!A329:P797,13,0)</f>
        <v>443289.52200000011</v>
      </c>
      <c r="Y330" s="8">
        <f>VLOOKUP(A330,'[1]Pop Updated'!A329:P797,14,0)</f>
        <v>283718.48200000002</v>
      </c>
      <c r="Z330" s="8">
        <f>VLOOKUP(A330,'[1]Pop Updated'!A329:P797,15,0)</f>
        <v>164651.64499999999</v>
      </c>
      <c r="AA330" s="8">
        <f>VLOOKUP(A330,'[1]Pop Updated'!A329:P797,16,0)</f>
        <v>62585.974999999991</v>
      </c>
    </row>
    <row r="331" spans="1:27" x14ac:dyDescent="0.25">
      <c r="A331" s="5" t="s">
        <v>383</v>
      </c>
      <c r="B331" s="6" t="s">
        <v>379</v>
      </c>
      <c r="C331" s="7">
        <v>2013</v>
      </c>
      <c r="D331" s="8">
        <v>0</v>
      </c>
      <c r="E331" s="8">
        <v>0</v>
      </c>
      <c r="F331" s="8">
        <v>0</v>
      </c>
      <c r="G331" s="8">
        <v>0</v>
      </c>
      <c r="H331" s="8">
        <v>0</v>
      </c>
      <c r="I331" s="8">
        <v>0</v>
      </c>
      <c r="J331" s="8">
        <v>47</v>
      </c>
      <c r="K331" s="8">
        <v>66</v>
      </c>
      <c r="L331" s="8">
        <v>135</v>
      </c>
      <c r="M331" s="8">
        <v>305</v>
      </c>
      <c r="N331" s="8">
        <f t="shared" si="5"/>
        <v>553</v>
      </c>
      <c r="O331" s="8">
        <f>VLOOKUP(A331,'[1]Pop Updated'!A330:P798,4,0)</f>
        <v>3781894</v>
      </c>
      <c r="P331" s="8">
        <f>VLOOKUP(A331,'[1]Pop Updated'!A330:P798,5,0)</f>
        <v>1869612</v>
      </c>
      <c r="Q331" s="8">
        <f>VLOOKUP(A331,'[1]Pop Updated'!A330:P798,6,0)</f>
        <v>1912282</v>
      </c>
      <c r="R331" s="8">
        <f>VLOOKUP(A331,'[1]Pop Updated'!A330:P798,7,0)</f>
        <v>262648.571</v>
      </c>
      <c r="S331" s="8">
        <f>VLOOKUP(A331,'[1]Pop Updated'!A330:P798,8,0)</f>
        <v>517875.44099999993</v>
      </c>
      <c r="T331" s="8">
        <f>VLOOKUP(A331,'[1]Pop Updated'!A330:P798,9,0)</f>
        <v>537019.57400000002</v>
      </c>
      <c r="U331" s="8">
        <f>VLOOKUP(A331,'[1]Pop Updated'!A330:P798,10,0)</f>
        <v>508554.56900000002</v>
      </c>
      <c r="V331" s="8">
        <f>VLOOKUP(A331,'[1]Pop Updated'!A330:P798,11,0)</f>
        <v>463267.72200000001</v>
      </c>
      <c r="W331" s="8">
        <f>VLOOKUP(A331,'[1]Pop Updated'!A330:P798,12,0)</f>
        <v>514688.61499999999</v>
      </c>
      <c r="X331" s="8">
        <f>VLOOKUP(A331,'[1]Pop Updated'!A330:P798,13,0)</f>
        <v>453950.15</v>
      </c>
      <c r="Y331" s="8">
        <f>VLOOKUP(A331,'[1]Pop Updated'!A330:P798,14,0)</f>
        <v>293302.81199999998</v>
      </c>
      <c r="Z331" s="8">
        <f>VLOOKUP(A331,'[1]Pop Updated'!A330:P798,15,0)</f>
        <v>167949.88799999998</v>
      </c>
      <c r="AA331" s="8">
        <f>VLOOKUP(A331,'[1]Pop Updated'!A330:P798,16,0)</f>
        <v>64267.123</v>
      </c>
    </row>
    <row r="332" spans="1:27" x14ac:dyDescent="0.25">
      <c r="A332" s="5" t="s">
        <v>384</v>
      </c>
      <c r="B332" s="6" t="s">
        <v>379</v>
      </c>
      <c r="C332" s="7">
        <v>2014</v>
      </c>
      <c r="D332" s="8">
        <v>0</v>
      </c>
      <c r="E332" s="8">
        <v>0</v>
      </c>
      <c r="F332" s="8">
        <v>0</v>
      </c>
      <c r="G332" s="8">
        <v>0</v>
      </c>
      <c r="H332" s="8">
        <v>0</v>
      </c>
      <c r="I332" s="8">
        <v>15</v>
      </c>
      <c r="J332" s="8">
        <v>60</v>
      </c>
      <c r="K332" s="8">
        <v>93</v>
      </c>
      <c r="L332" s="8">
        <v>133</v>
      </c>
      <c r="M332" s="8">
        <v>257</v>
      </c>
      <c r="N332" s="8">
        <f t="shared" si="5"/>
        <v>558</v>
      </c>
      <c r="O332" s="8">
        <f>VLOOKUP(A332,'[1]Pop Updated'!A331:P799,4,0)</f>
        <v>3831863</v>
      </c>
      <c r="P332" s="8">
        <f>VLOOKUP(A332,'[1]Pop Updated'!A331:P799,5,0)</f>
        <v>1897354</v>
      </c>
      <c r="Q332" s="8">
        <f>VLOOKUP(A332,'[1]Pop Updated'!A331:P799,6,0)</f>
        <v>1934509</v>
      </c>
      <c r="R332" s="8">
        <f>VLOOKUP(A332,'[1]Pop Updated'!A331:P799,7,0)</f>
        <v>264226.98800000001</v>
      </c>
      <c r="S332" s="8">
        <f>VLOOKUP(A332,'[1]Pop Updated'!A331:P799,8,0)</f>
        <v>521917.95200000005</v>
      </c>
      <c r="T332" s="8">
        <f>VLOOKUP(A332,'[1]Pop Updated'!A331:P799,9,0)</f>
        <v>545357.11499999999</v>
      </c>
      <c r="U332" s="8">
        <f>VLOOKUP(A332,'[1]Pop Updated'!A331:P799,10,0)</f>
        <v>521115.18000000005</v>
      </c>
      <c r="V332" s="8">
        <f>VLOOKUP(A332,'[1]Pop Updated'!A331:P799,11,0)</f>
        <v>467235.40899999999</v>
      </c>
      <c r="W332" s="8">
        <f>VLOOKUP(A332,'[1]Pop Updated'!A331:P799,12,0)</f>
        <v>507676.68799999997</v>
      </c>
      <c r="X332" s="8">
        <f>VLOOKUP(A332,'[1]Pop Updated'!A331:P799,13,0)</f>
        <v>465727.06199999992</v>
      </c>
      <c r="Y332" s="8">
        <f>VLOOKUP(A332,'[1]Pop Updated'!A331:P799,14,0)</f>
        <v>302851.86499999999</v>
      </c>
      <c r="Z332" s="8">
        <f>VLOOKUP(A332,'[1]Pop Updated'!A331:P799,15,0)</f>
        <v>169488.46799999999</v>
      </c>
      <c r="AA332" s="8">
        <f>VLOOKUP(A332,'[1]Pop Updated'!A331:P799,16,0)</f>
        <v>65831.589000000007</v>
      </c>
    </row>
    <row r="333" spans="1:27" x14ac:dyDescent="0.25">
      <c r="A333" s="5" t="s">
        <v>385</v>
      </c>
      <c r="B333" s="6" t="s">
        <v>379</v>
      </c>
      <c r="C333" s="7">
        <v>2015</v>
      </c>
      <c r="D333" s="8">
        <v>0</v>
      </c>
      <c r="E333" s="8">
        <v>0</v>
      </c>
      <c r="F333" s="8">
        <v>0</v>
      </c>
      <c r="G333" s="8">
        <v>0</v>
      </c>
      <c r="H333" s="8">
        <v>0</v>
      </c>
      <c r="I333" s="8">
        <v>0</v>
      </c>
      <c r="J333" s="8">
        <v>26</v>
      </c>
      <c r="K333" s="8">
        <v>78</v>
      </c>
      <c r="L333" s="8">
        <v>206</v>
      </c>
      <c r="M333" s="8">
        <v>256</v>
      </c>
      <c r="N333" s="8">
        <f t="shared" si="5"/>
        <v>566</v>
      </c>
      <c r="O333" s="8">
        <f>VLOOKUP(A333,'[1]Pop Updated'!A332:P800,4,0)</f>
        <v>4148512</v>
      </c>
      <c r="P333" s="8">
        <f>VLOOKUP(A333,'[1]Pop Updated'!A332:P800,5,0)</f>
        <v>2056533</v>
      </c>
      <c r="Q333" s="8">
        <f>VLOOKUP(A333,'[1]Pop Updated'!A332:P800,6,0)</f>
        <v>2091979</v>
      </c>
      <c r="R333" s="8">
        <f>VLOOKUP(A333,'[1]Pop Updated'!A332:P800,7,0)</f>
        <v>281914.57500000001</v>
      </c>
      <c r="S333" s="8">
        <f>VLOOKUP(A333,'[1]Pop Updated'!A332:P800,8,0)</f>
        <v>564790.62699999998</v>
      </c>
      <c r="T333" s="8">
        <f>VLOOKUP(A333,'[1]Pop Updated'!A332:P800,9,0)</f>
        <v>583311.16099999996</v>
      </c>
      <c r="U333" s="8">
        <f>VLOOKUP(A333,'[1]Pop Updated'!A332:P800,10,0)</f>
        <v>559065.89599999995</v>
      </c>
      <c r="V333" s="8">
        <f>VLOOKUP(A333,'[1]Pop Updated'!A332:P800,11,0)</f>
        <v>503149.68700000003</v>
      </c>
      <c r="W333" s="8">
        <f>VLOOKUP(A333,'[1]Pop Updated'!A332:P800,12,0)</f>
        <v>539852.40700000001</v>
      </c>
      <c r="X333" s="8">
        <f>VLOOKUP(A333,'[1]Pop Updated'!A332:P800,13,0)</f>
        <v>512993.65599999984</v>
      </c>
      <c r="Y333" s="8">
        <f>VLOOKUP(A333,'[1]Pop Updated'!A332:P800,14,0)</f>
        <v>341832.76600000006</v>
      </c>
      <c r="Z333" s="8">
        <f>VLOOKUP(A333,'[1]Pop Updated'!A332:P800,15,0)</f>
        <v>187495.08400000003</v>
      </c>
      <c r="AA333" s="8">
        <f>VLOOKUP(A333,'[1]Pop Updated'!A332:P800,16,0)</f>
        <v>73084.449000000008</v>
      </c>
    </row>
    <row r="334" spans="1:27" x14ac:dyDescent="0.25">
      <c r="A334" s="5" t="s">
        <v>386</v>
      </c>
      <c r="B334" s="6" t="s">
        <v>379</v>
      </c>
      <c r="C334" s="7">
        <v>2016</v>
      </c>
      <c r="D334" s="8">
        <v>0</v>
      </c>
      <c r="E334" s="8">
        <v>0</v>
      </c>
      <c r="F334" s="8">
        <v>0</v>
      </c>
      <c r="G334" s="8">
        <v>0</v>
      </c>
      <c r="H334" s="8">
        <v>0</v>
      </c>
      <c r="I334" s="8">
        <v>0</v>
      </c>
      <c r="J334" s="8">
        <v>23</v>
      </c>
      <c r="K334" s="8">
        <v>36</v>
      </c>
      <c r="L334" s="8">
        <v>108</v>
      </c>
      <c r="M334" s="8">
        <v>191</v>
      </c>
      <c r="N334" s="8">
        <f t="shared" si="5"/>
        <v>358</v>
      </c>
      <c r="O334" s="8">
        <f>VLOOKUP(A334,'[1]Pop Updated'!A333:P801,4,0)</f>
        <v>3791992</v>
      </c>
      <c r="P334" s="8">
        <f>VLOOKUP(A334,'[1]Pop Updated'!A333:P801,5,0)</f>
        <v>1877486</v>
      </c>
      <c r="Q334" s="8">
        <f>VLOOKUP(A334,'[1]Pop Updated'!A333:P801,6,0)</f>
        <v>1914506</v>
      </c>
      <c r="R334" s="8">
        <f>VLOOKUP(A334,'[1]Pop Updated'!A333:P801,7,0)</f>
        <v>257964.09599999996</v>
      </c>
      <c r="S334" s="8">
        <f>VLOOKUP(A334,'[1]Pop Updated'!A333:P801,8,0)</f>
        <v>518150.16800000006</v>
      </c>
      <c r="T334" s="8">
        <f>VLOOKUP(A334,'[1]Pop Updated'!A333:P801,9,0)</f>
        <v>531803.299</v>
      </c>
      <c r="U334" s="8">
        <f>VLOOKUP(A334,'[1]Pop Updated'!A333:P801,10,0)</f>
        <v>519585.67799999996</v>
      </c>
      <c r="V334" s="8">
        <f>VLOOKUP(A334,'[1]Pop Updated'!A333:P801,11,0)</f>
        <v>463157.13500000001</v>
      </c>
      <c r="W334" s="8">
        <f>VLOOKUP(A334,'[1]Pop Updated'!A333:P801,12,0)</f>
        <v>480310.51399999997</v>
      </c>
      <c r="X334" s="8">
        <f>VLOOKUP(A334,'[1]Pop Updated'!A333:P801,13,0)</f>
        <v>469936.34600000008</v>
      </c>
      <c r="Y334" s="8">
        <f>VLOOKUP(A334,'[1]Pop Updated'!A333:P801,14,0)</f>
        <v>317663.95899999997</v>
      </c>
      <c r="Z334" s="8">
        <f>VLOOKUP(A334,'[1]Pop Updated'!A333:P801,15,0)</f>
        <v>168819.63800000001</v>
      </c>
      <c r="AA334" s="8">
        <f>VLOOKUP(A334,'[1]Pop Updated'!A333:P801,16,0)</f>
        <v>65483.985999999997</v>
      </c>
    </row>
    <row r="335" spans="1:27" x14ac:dyDescent="0.25">
      <c r="A335" s="5" t="s">
        <v>387</v>
      </c>
      <c r="B335" s="6" t="s">
        <v>379</v>
      </c>
      <c r="C335" s="7">
        <v>2017</v>
      </c>
      <c r="D335" s="8">
        <v>0</v>
      </c>
      <c r="E335" s="8">
        <v>0</v>
      </c>
      <c r="F335" s="8">
        <v>0</v>
      </c>
      <c r="G335" s="8">
        <v>0</v>
      </c>
      <c r="H335" s="8">
        <v>0</v>
      </c>
      <c r="I335" s="8">
        <v>0</v>
      </c>
      <c r="J335" s="8">
        <v>20</v>
      </c>
      <c r="K335" s="8">
        <v>86</v>
      </c>
      <c r="L335" s="8">
        <v>136</v>
      </c>
      <c r="M335" s="8">
        <v>206</v>
      </c>
      <c r="N335" s="8">
        <f t="shared" si="5"/>
        <v>448</v>
      </c>
      <c r="O335" s="8">
        <f>VLOOKUP(A335,'[1]Pop Updated'!A334:P802,4,0)</f>
        <v>3999441</v>
      </c>
      <c r="P335" s="8">
        <f>VLOOKUP(A335,'[1]Pop Updated'!A334:P802,5,0)</f>
        <v>1983095</v>
      </c>
      <c r="Q335" s="8">
        <f>VLOOKUP(A335,'[1]Pop Updated'!A334:P802,6,0)</f>
        <v>2016346</v>
      </c>
      <c r="R335" s="8">
        <f>VLOOKUP(A335,'[1]Pop Updated'!A334:P802,7,0)</f>
        <v>268809</v>
      </c>
      <c r="S335" s="8">
        <f>VLOOKUP(A335,'[1]Pop Updated'!A334:P802,8,0)</f>
        <v>546910</v>
      </c>
      <c r="T335" s="8">
        <f>VLOOKUP(A335,'[1]Pop Updated'!A334:P802,9,0)</f>
        <v>556584</v>
      </c>
      <c r="U335" s="8">
        <f>VLOOKUP(A335,'[1]Pop Updated'!A334:P802,10,0)</f>
        <v>549059</v>
      </c>
      <c r="V335" s="8">
        <f>VLOOKUP(A335,'[1]Pop Updated'!A334:P802,11,0)</f>
        <v>492289</v>
      </c>
      <c r="W335" s="8">
        <f>VLOOKUP(A335,'[1]Pop Updated'!A334:P802,12,0)</f>
        <v>500186</v>
      </c>
      <c r="X335" s="8">
        <f>VLOOKUP(A335,'[1]Pop Updated'!A334:P802,13,0)</f>
        <v>499355</v>
      </c>
      <c r="Y335" s="8">
        <f>VLOOKUP(A335,'[1]Pop Updated'!A334:P802,14,0)</f>
        <v>341004</v>
      </c>
      <c r="Z335" s="8">
        <f>VLOOKUP(A335,'[1]Pop Updated'!A334:P802,15,0)</f>
        <v>177472</v>
      </c>
      <c r="AA335" s="8">
        <f>VLOOKUP(A335,'[1]Pop Updated'!A334:P802,16,0)</f>
        <v>67773</v>
      </c>
    </row>
    <row r="336" spans="1:27" x14ac:dyDescent="0.25">
      <c r="A336" s="5" t="s">
        <v>388</v>
      </c>
      <c r="B336" s="6" t="s">
        <v>389</v>
      </c>
      <c r="C336" s="7">
        <v>2009</v>
      </c>
      <c r="D336" s="8">
        <v>0</v>
      </c>
      <c r="E336" s="8">
        <v>0</v>
      </c>
      <c r="F336" s="8">
        <v>0</v>
      </c>
      <c r="G336" s="8">
        <v>0</v>
      </c>
      <c r="H336" s="8">
        <v>0</v>
      </c>
      <c r="I336" s="8">
        <v>0</v>
      </c>
      <c r="J336" s="8">
        <v>0</v>
      </c>
      <c r="K336" s="8">
        <v>10</v>
      </c>
      <c r="L336" s="8">
        <v>88</v>
      </c>
      <c r="M336" s="8">
        <v>206</v>
      </c>
      <c r="N336" s="8">
        <f t="shared" si="5"/>
        <v>304</v>
      </c>
      <c r="O336" s="8">
        <f>VLOOKUP(A336,'[1]Pop Updated'!A335:P803,4,0)</f>
        <v>3694697</v>
      </c>
      <c r="P336" s="8">
        <f>VLOOKUP(A336,'[1]Pop Updated'!A335:P803,5,0)</f>
        <v>1830719</v>
      </c>
      <c r="Q336" s="8">
        <f>VLOOKUP(A336,'[1]Pop Updated'!A335:P803,6,0)</f>
        <v>1863978</v>
      </c>
      <c r="R336" s="8">
        <f>VLOOKUP(A336,'[1]Pop Updated'!A335:P803,7,0)</f>
        <v>236504.046</v>
      </c>
      <c r="S336" s="8">
        <f>VLOOKUP(A336,'[1]Pop Updated'!A335:P803,8,0)</f>
        <v>468408.761</v>
      </c>
      <c r="T336" s="8">
        <f>VLOOKUP(A336,'[1]Pop Updated'!A335:P803,9,0)</f>
        <v>504990.28</v>
      </c>
      <c r="U336" s="8">
        <f>VLOOKUP(A336,'[1]Pop Updated'!A335:P803,10,0)</f>
        <v>499858.20899999992</v>
      </c>
      <c r="V336" s="8">
        <f>VLOOKUP(A336,'[1]Pop Updated'!A335:P803,11,0)</f>
        <v>500841.47800000006</v>
      </c>
      <c r="W336" s="8">
        <f>VLOOKUP(A336,'[1]Pop Updated'!A335:P803,12,0)</f>
        <v>547268.3060000001</v>
      </c>
      <c r="X336" s="8">
        <f>VLOOKUP(A336,'[1]Pop Updated'!A335:P803,13,0)</f>
        <v>450193.31</v>
      </c>
      <c r="Y336" s="8">
        <f>VLOOKUP(A336,'[1]Pop Updated'!A335:P803,14,0)</f>
        <v>250652.08799999999</v>
      </c>
      <c r="Z336" s="8">
        <f>VLOOKUP(A336,'[1]Pop Updated'!A335:P803,15,0)</f>
        <v>164591.23800000001</v>
      </c>
      <c r="AA336" s="8">
        <f>VLOOKUP(A336,'[1]Pop Updated'!A335:P803,16,0)</f>
        <v>73065.759999999995</v>
      </c>
    </row>
    <row r="337" spans="1:27" x14ac:dyDescent="0.25">
      <c r="A337" s="5" t="s">
        <v>390</v>
      </c>
      <c r="B337" s="6" t="s">
        <v>389</v>
      </c>
      <c r="C337" s="7">
        <v>2010</v>
      </c>
      <c r="D337" s="8">
        <v>0</v>
      </c>
      <c r="E337" s="8">
        <v>0</v>
      </c>
      <c r="F337" s="8">
        <v>0</v>
      </c>
      <c r="G337" s="8">
        <v>0</v>
      </c>
      <c r="H337" s="8">
        <v>0</v>
      </c>
      <c r="I337" s="8">
        <v>0</v>
      </c>
      <c r="J337" s="8">
        <v>0</v>
      </c>
      <c r="K337" s="8">
        <v>0</v>
      </c>
      <c r="L337" s="8">
        <v>34</v>
      </c>
      <c r="M337" s="8">
        <v>227</v>
      </c>
      <c r="N337" s="8">
        <f t="shared" si="5"/>
        <v>261</v>
      </c>
      <c r="O337" s="8">
        <f>VLOOKUP(A337,'[1]Pop Updated'!A336:P804,4,0)</f>
        <v>3761910</v>
      </c>
      <c r="P337" s="8">
        <f>VLOOKUP(A337,'[1]Pop Updated'!A336:P804,5,0)</f>
        <v>1861882</v>
      </c>
      <c r="Q337" s="8">
        <f>VLOOKUP(A337,'[1]Pop Updated'!A336:P804,6,0)</f>
        <v>1900028</v>
      </c>
      <c r="R337" s="8">
        <f>VLOOKUP(A337,'[1]Pop Updated'!A336:P804,7,0)</f>
        <v>234336.38899999997</v>
      </c>
      <c r="S337" s="8">
        <f>VLOOKUP(A337,'[1]Pop Updated'!A336:P804,8,0)</f>
        <v>477973.745</v>
      </c>
      <c r="T337" s="8">
        <f>VLOOKUP(A337,'[1]Pop Updated'!A336:P804,9,0)</f>
        <v>509066.26300000004</v>
      </c>
      <c r="U337" s="8">
        <f>VLOOKUP(A337,'[1]Pop Updated'!A336:P804,10,0)</f>
        <v>508932.25699999998</v>
      </c>
      <c r="V337" s="8">
        <f>VLOOKUP(A337,'[1]Pop Updated'!A336:P804,11,0)</f>
        <v>503243.76699999999</v>
      </c>
      <c r="W337" s="8">
        <f>VLOOKUP(A337,'[1]Pop Updated'!A336:P804,12,0)</f>
        <v>546230.652</v>
      </c>
      <c r="X337" s="8">
        <f>VLOOKUP(A337,'[1]Pop Updated'!A336:P804,13,0)</f>
        <v>476112.83900000004</v>
      </c>
      <c r="Y337" s="8">
        <f>VLOOKUP(A337,'[1]Pop Updated'!A336:P804,14,0)</f>
        <v>267409.18000000005</v>
      </c>
      <c r="Z337" s="8">
        <f>VLOOKUP(A337,'[1]Pop Updated'!A336:P804,15,0)</f>
        <v>166725.61199999999</v>
      </c>
      <c r="AA337" s="8">
        <f>VLOOKUP(A337,'[1]Pop Updated'!A336:P804,16,0)</f>
        <v>74353.59599999999</v>
      </c>
    </row>
    <row r="338" spans="1:27" x14ac:dyDescent="0.25">
      <c r="A338" s="5" t="s">
        <v>391</v>
      </c>
      <c r="B338" s="6" t="s">
        <v>389</v>
      </c>
      <c r="C338" s="7">
        <v>2011</v>
      </c>
      <c r="D338" s="8">
        <v>0</v>
      </c>
      <c r="E338" s="8">
        <v>0</v>
      </c>
      <c r="F338" s="8">
        <v>0</v>
      </c>
      <c r="G338" s="8">
        <v>0</v>
      </c>
      <c r="H338" s="8">
        <v>0</v>
      </c>
      <c r="I338" s="8">
        <v>0</v>
      </c>
      <c r="J338" s="8">
        <v>0</v>
      </c>
      <c r="K338" s="8">
        <v>0</v>
      </c>
      <c r="L338" s="8">
        <v>34</v>
      </c>
      <c r="M338" s="8">
        <v>203</v>
      </c>
      <c r="N338" s="8">
        <f t="shared" si="5"/>
        <v>237</v>
      </c>
      <c r="O338" s="8">
        <f>VLOOKUP(A338,'[1]Pop Updated'!A337:P805,4,0)</f>
        <v>3745417</v>
      </c>
      <c r="P338" s="8">
        <f>VLOOKUP(A338,'[1]Pop Updated'!A337:P805,5,0)</f>
        <v>1853820</v>
      </c>
      <c r="Q338" s="8">
        <f>VLOOKUP(A338,'[1]Pop Updated'!A337:P805,6,0)</f>
        <v>1891597</v>
      </c>
      <c r="R338" s="8">
        <f>VLOOKUP(A338,'[1]Pop Updated'!A337:P805,7,0)</f>
        <v>232896.51800000001</v>
      </c>
      <c r="S338" s="8">
        <f>VLOOKUP(A338,'[1]Pop Updated'!A337:P805,8,0)</f>
        <v>472197.962</v>
      </c>
      <c r="T338" s="8">
        <f>VLOOKUP(A338,'[1]Pop Updated'!A337:P805,9,0)</f>
        <v>502699.46499999997</v>
      </c>
      <c r="U338" s="8">
        <f>VLOOKUP(A338,'[1]Pop Updated'!A337:P805,10,0)</f>
        <v>512170.59299999999</v>
      </c>
      <c r="V338" s="8">
        <f>VLOOKUP(A338,'[1]Pop Updated'!A337:P805,11,0)</f>
        <v>496041.27600000001</v>
      </c>
      <c r="W338" s="8">
        <f>VLOOKUP(A338,'[1]Pop Updated'!A337:P805,12,0)</f>
        <v>534242.473</v>
      </c>
      <c r="X338" s="8">
        <f>VLOOKUP(A338,'[1]Pop Updated'!A337:P805,13,0)</f>
        <v>485870.092</v>
      </c>
      <c r="Y338" s="8">
        <f>VLOOKUP(A338,'[1]Pop Updated'!A337:P805,14,0)</f>
        <v>273136.61700000003</v>
      </c>
      <c r="Z338" s="8">
        <f>VLOOKUP(A338,'[1]Pop Updated'!A337:P805,15,0)</f>
        <v>163937.76999999999</v>
      </c>
      <c r="AA338" s="8">
        <f>VLOOKUP(A338,'[1]Pop Updated'!A337:P805,16,0)</f>
        <v>72578.396000000008</v>
      </c>
    </row>
    <row r="339" spans="1:27" x14ac:dyDescent="0.25">
      <c r="A339" s="5" t="s">
        <v>392</v>
      </c>
      <c r="B339" s="6" t="s">
        <v>389</v>
      </c>
      <c r="C339" s="7">
        <v>2012</v>
      </c>
      <c r="D339" s="8">
        <v>0</v>
      </c>
      <c r="E339" s="8">
        <v>0</v>
      </c>
      <c r="F339" s="8">
        <v>0</v>
      </c>
      <c r="G339" s="8">
        <v>0</v>
      </c>
      <c r="H339" s="8">
        <v>0</v>
      </c>
      <c r="I339" s="8">
        <v>0</v>
      </c>
      <c r="J339" s="8">
        <v>0</v>
      </c>
      <c r="K339" s="8">
        <v>0</v>
      </c>
      <c r="L339" s="8">
        <v>32</v>
      </c>
      <c r="M339" s="8">
        <v>188</v>
      </c>
      <c r="N339" s="8">
        <f t="shared" si="5"/>
        <v>220</v>
      </c>
      <c r="O339" s="8">
        <f>VLOOKUP(A339,'[1]Pop Updated'!A338:P806,4,0)</f>
        <v>3859680</v>
      </c>
      <c r="P339" s="8">
        <f>VLOOKUP(A339,'[1]Pop Updated'!A338:P806,5,0)</f>
        <v>1911862</v>
      </c>
      <c r="Q339" s="8">
        <f>VLOOKUP(A339,'[1]Pop Updated'!A338:P806,6,0)</f>
        <v>1947818</v>
      </c>
      <c r="R339" s="8">
        <f>VLOOKUP(A339,'[1]Pop Updated'!A338:P806,7,0)</f>
        <v>238321.84599999999</v>
      </c>
      <c r="S339" s="8">
        <f>VLOOKUP(A339,'[1]Pop Updated'!A338:P806,8,0)</f>
        <v>487063.73499999999</v>
      </c>
      <c r="T339" s="8">
        <f>VLOOKUP(A339,'[1]Pop Updated'!A338:P806,9,0)</f>
        <v>514074.41499999992</v>
      </c>
      <c r="U339" s="8">
        <f>VLOOKUP(A339,'[1]Pop Updated'!A338:P806,10,0)</f>
        <v>531131.6</v>
      </c>
      <c r="V339" s="8">
        <f>VLOOKUP(A339,'[1]Pop Updated'!A338:P806,11,0)</f>
        <v>510104.679</v>
      </c>
      <c r="W339" s="8">
        <f>VLOOKUP(A339,'[1]Pop Updated'!A338:P806,12,0)</f>
        <v>540653.36199999996</v>
      </c>
      <c r="X339" s="8">
        <f>VLOOKUP(A339,'[1]Pop Updated'!A338:P806,13,0)</f>
        <v>506201.14899999998</v>
      </c>
      <c r="Y339" s="8">
        <f>VLOOKUP(A339,'[1]Pop Updated'!A338:P806,14,0)</f>
        <v>290707.10199999996</v>
      </c>
      <c r="Z339" s="8">
        <f>VLOOKUP(A339,'[1]Pop Updated'!A338:P806,15,0)</f>
        <v>164856.53899999999</v>
      </c>
      <c r="AA339" s="8">
        <f>VLOOKUP(A339,'[1]Pop Updated'!A338:P806,16,0)</f>
        <v>75511.339000000007</v>
      </c>
    </row>
    <row r="340" spans="1:27" x14ac:dyDescent="0.25">
      <c r="A340" s="5" t="s">
        <v>393</v>
      </c>
      <c r="B340" s="6" t="s">
        <v>389</v>
      </c>
      <c r="C340" s="7">
        <v>2013</v>
      </c>
      <c r="D340" s="8">
        <v>0</v>
      </c>
      <c r="E340" s="8">
        <v>0</v>
      </c>
      <c r="F340" s="8">
        <v>0</v>
      </c>
      <c r="G340" s="8">
        <v>0</v>
      </c>
      <c r="H340" s="8">
        <v>0</v>
      </c>
      <c r="I340" s="8">
        <v>0</v>
      </c>
      <c r="J340" s="8">
        <v>0</v>
      </c>
      <c r="K340" s="8">
        <v>0</v>
      </c>
      <c r="L340" s="8">
        <v>67</v>
      </c>
      <c r="M340" s="8">
        <v>226</v>
      </c>
      <c r="N340" s="8">
        <f t="shared" si="5"/>
        <v>293</v>
      </c>
      <c r="O340" s="8">
        <f>VLOOKUP(A340,'[1]Pop Updated'!A339:P807,4,0)</f>
        <v>3894343</v>
      </c>
      <c r="P340" s="8">
        <f>VLOOKUP(A340,'[1]Pop Updated'!A339:P807,5,0)</f>
        <v>1925954</v>
      </c>
      <c r="Q340" s="8">
        <f>VLOOKUP(A340,'[1]Pop Updated'!A339:P807,6,0)</f>
        <v>1968389</v>
      </c>
      <c r="R340" s="8">
        <f>VLOOKUP(A340,'[1]Pop Updated'!A339:P807,7,0)</f>
        <v>236314.08300000001</v>
      </c>
      <c r="S340" s="8">
        <f>VLOOKUP(A340,'[1]Pop Updated'!A339:P807,8,0)</f>
        <v>485952.09500000003</v>
      </c>
      <c r="T340" s="8">
        <f>VLOOKUP(A340,'[1]Pop Updated'!A339:P807,9,0)</f>
        <v>520279.09599999996</v>
      </c>
      <c r="U340" s="8">
        <f>VLOOKUP(A340,'[1]Pop Updated'!A339:P807,10,0)</f>
        <v>532802.65399999998</v>
      </c>
      <c r="V340" s="8">
        <f>VLOOKUP(A340,'[1]Pop Updated'!A339:P807,11,0)</f>
        <v>507809.85</v>
      </c>
      <c r="W340" s="8">
        <f>VLOOKUP(A340,'[1]Pop Updated'!A339:P807,12,0)</f>
        <v>532947.55200000003</v>
      </c>
      <c r="X340" s="8">
        <f>VLOOKUP(A340,'[1]Pop Updated'!A339:P807,13,0)</f>
        <v>520374.24200000003</v>
      </c>
      <c r="Y340" s="8">
        <f>VLOOKUP(A340,'[1]Pop Updated'!A339:P807,14,0)</f>
        <v>311906.12300000002</v>
      </c>
      <c r="Z340" s="8">
        <f>VLOOKUP(A340,'[1]Pop Updated'!A339:P807,15,0)</f>
        <v>167707.696</v>
      </c>
      <c r="AA340" s="8">
        <f>VLOOKUP(A340,'[1]Pop Updated'!A339:P807,16,0)</f>
        <v>78553.462</v>
      </c>
    </row>
    <row r="341" spans="1:27" x14ac:dyDescent="0.25">
      <c r="A341" s="5" t="s">
        <v>394</v>
      </c>
      <c r="B341" s="6" t="s">
        <v>389</v>
      </c>
      <c r="C341" s="7">
        <v>2014</v>
      </c>
      <c r="D341" s="8">
        <v>0</v>
      </c>
      <c r="E341" s="8">
        <v>0</v>
      </c>
      <c r="F341" s="8">
        <v>0</v>
      </c>
      <c r="G341" s="8">
        <v>0</v>
      </c>
      <c r="H341" s="8">
        <v>0</v>
      </c>
      <c r="I341" s="8">
        <v>11</v>
      </c>
      <c r="J341" s="8">
        <v>22</v>
      </c>
      <c r="K341" s="8">
        <v>27</v>
      </c>
      <c r="L341" s="8">
        <v>37</v>
      </c>
      <c r="M341" s="8">
        <v>176</v>
      </c>
      <c r="N341" s="8">
        <f t="shared" si="5"/>
        <v>273</v>
      </c>
      <c r="O341" s="8">
        <f>VLOOKUP(A341,'[1]Pop Updated'!A340:P808,4,0)</f>
        <v>3931719</v>
      </c>
      <c r="P341" s="8">
        <f>VLOOKUP(A341,'[1]Pop Updated'!A340:P808,5,0)</f>
        <v>1943976</v>
      </c>
      <c r="Q341" s="8">
        <f>VLOOKUP(A341,'[1]Pop Updated'!A340:P808,6,0)</f>
        <v>1987743</v>
      </c>
      <c r="R341" s="8">
        <f>VLOOKUP(A341,'[1]Pop Updated'!A340:P808,7,0)</f>
        <v>234235.005</v>
      </c>
      <c r="S341" s="8">
        <f>VLOOKUP(A341,'[1]Pop Updated'!A340:P808,8,0)</f>
        <v>486583.29499999998</v>
      </c>
      <c r="T341" s="8">
        <f>VLOOKUP(A341,'[1]Pop Updated'!A340:P808,9,0)</f>
        <v>515965.93099999998</v>
      </c>
      <c r="U341" s="8">
        <f>VLOOKUP(A341,'[1]Pop Updated'!A340:P808,10,0)</f>
        <v>536972.00900000008</v>
      </c>
      <c r="V341" s="8">
        <f>VLOOKUP(A341,'[1]Pop Updated'!A340:P808,11,0)</f>
        <v>513977.11699999997</v>
      </c>
      <c r="W341" s="8">
        <f>VLOOKUP(A341,'[1]Pop Updated'!A340:P808,12,0)</f>
        <v>529402.728</v>
      </c>
      <c r="X341" s="8">
        <f>VLOOKUP(A341,'[1]Pop Updated'!A340:P808,13,0)</f>
        <v>530885.84299999999</v>
      </c>
      <c r="Y341" s="8">
        <f>VLOOKUP(A341,'[1]Pop Updated'!A340:P808,14,0)</f>
        <v>332251.63600000006</v>
      </c>
      <c r="Z341" s="8">
        <f>VLOOKUP(A341,'[1]Pop Updated'!A340:P808,15,0)</f>
        <v>171457.8</v>
      </c>
      <c r="AA341" s="8">
        <f>VLOOKUP(A341,'[1]Pop Updated'!A340:P808,16,0)</f>
        <v>79443.120999999999</v>
      </c>
    </row>
    <row r="342" spans="1:27" x14ac:dyDescent="0.25">
      <c r="A342" s="5" t="s">
        <v>395</v>
      </c>
      <c r="B342" s="6" t="s">
        <v>389</v>
      </c>
      <c r="C342" s="7">
        <v>2015</v>
      </c>
      <c r="D342" s="8">
        <v>0</v>
      </c>
      <c r="E342" s="8">
        <v>0</v>
      </c>
      <c r="F342" s="8">
        <v>0</v>
      </c>
      <c r="G342" s="8">
        <v>0</v>
      </c>
      <c r="H342" s="8">
        <v>0</v>
      </c>
      <c r="I342" s="8">
        <v>0</v>
      </c>
      <c r="J342" s="8">
        <v>0</v>
      </c>
      <c r="K342" s="8">
        <v>10</v>
      </c>
      <c r="L342" s="8">
        <v>48</v>
      </c>
      <c r="M342" s="8">
        <v>210</v>
      </c>
      <c r="N342" s="8">
        <f t="shared" si="5"/>
        <v>268</v>
      </c>
      <c r="O342" s="8">
        <f>VLOOKUP(A342,'[1]Pop Updated'!A341:P809,4,0)</f>
        <v>3813556</v>
      </c>
      <c r="P342" s="8">
        <f>VLOOKUP(A342,'[1]Pop Updated'!A341:P809,5,0)</f>
        <v>1884690</v>
      </c>
      <c r="Q342" s="8">
        <f>VLOOKUP(A342,'[1]Pop Updated'!A341:P809,6,0)</f>
        <v>1928866</v>
      </c>
      <c r="R342" s="8">
        <f>VLOOKUP(A342,'[1]Pop Updated'!A341:P809,7,0)</f>
        <v>225586.00099999999</v>
      </c>
      <c r="S342" s="8">
        <f>VLOOKUP(A342,'[1]Pop Updated'!A341:P809,8,0)</f>
        <v>468019.71100000001</v>
      </c>
      <c r="T342" s="8">
        <f>VLOOKUP(A342,'[1]Pop Updated'!A341:P809,9,0)</f>
        <v>498923.47499999998</v>
      </c>
      <c r="U342" s="8">
        <f>VLOOKUP(A342,'[1]Pop Updated'!A341:P809,10,0)</f>
        <v>525450.89599999995</v>
      </c>
      <c r="V342" s="8">
        <f>VLOOKUP(A342,'[1]Pop Updated'!A341:P809,11,0)</f>
        <v>497484.07500000001</v>
      </c>
      <c r="W342" s="8">
        <f>VLOOKUP(A342,'[1]Pop Updated'!A341:P809,12,0)</f>
        <v>501984.63199999998</v>
      </c>
      <c r="X342" s="8">
        <f>VLOOKUP(A342,'[1]Pop Updated'!A341:P809,13,0)</f>
        <v>515291.12699999998</v>
      </c>
      <c r="Y342" s="8">
        <f>VLOOKUP(A342,'[1]Pop Updated'!A341:P809,14,0)</f>
        <v>335456.60299999994</v>
      </c>
      <c r="Z342" s="8">
        <f>VLOOKUP(A342,'[1]Pop Updated'!A341:P809,15,0)</f>
        <v>164885.78100000002</v>
      </c>
      <c r="AA342" s="8">
        <f>VLOOKUP(A342,'[1]Pop Updated'!A341:P809,16,0)</f>
        <v>79100.413</v>
      </c>
    </row>
    <row r="343" spans="1:27" x14ac:dyDescent="0.25">
      <c r="A343" s="5" t="s">
        <v>396</v>
      </c>
      <c r="B343" s="6" t="s">
        <v>389</v>
      </c>
      <c r="C343" s="7">
        <v>2016</v>
      </c>
      <c r="D343" s="8">
        <v>0</v>
      </c>
      <c r="E343" s="8">
        <v>0</v>
      </c>
      <c r="F343" s="8">
        <v>0</v>
      </c>
      <c r="G343" s="8">
        <v>0</v>
      </c>
      <c r="H343" s="8">
        <v>0</v>
      </c>
      <c r="I343" s="8">
        <v>0</v>
      </c>
      <c r="J343" s="8">
        <v>0</v>
      </c>
      <c r="K343" s="8">
        <v>40</v>
      </c>
      <c r="L343" s="8">
        <v>45</v>
      </c>
      <c r="M343" s="8">
        <v>160</v>
      </c>
      <c r="N343" s="8">
        <f t="shared" si="5"/>
        <v>245</v>
      </c>
      <c r="O343" s="8">
        <f>VLOOKUP(A343,'[1]Pop Updated'!A342:P810,4,0)</f>
        <v>4029474</v>
      </c>
      <c r="P343" s="8">
        <f>VLOOKUP(A343,'[1]Pop Updated'!A342:P810,5,0)</f>
        <v>1995077</v>
      </c>
      <c r="Q343" s="8">
        <f>VLOOKUP(A343,'[1]Pop Updated'!A342:P810,6,0)</f>
        <v>2034397</v>
      </c>
      <c r="R343" s="8">
        <f>VLOOKUP(A343,'[1]Pop Updated'!A342:P810,7,0)</f>
        <v>234494.82400000002</v>
      </c>
      <c r="S343" s="8">
        <f>VLOOKUP(A343,'[1]Pop Updated'!A342:P810,8,0)</f>
        <v>487245.02399999998</v>
      </c>
      <c r="T343" s="8">
        <f>VLOOKUP(A343,'[1]Pop Updated'!A342:P810,9,0)</f>
        <v>518377.96499999997</v>
      </c>
      <c r="U343" s="8">
        <f>VLOOKUP(A343,'[1]Pop Updated'!A342:P810,10,0)</f>
        <v>554103.29</v>
      </c>
      <c r="V343" s="8">
        <f>VLOOKUP(A343,'[1]Pop Updated'!A342:P810,11,0)</f>
        <v>523909.342</v>
      </c>
      <c r="W343" s="8">
        <f>VLOOKUP(A343,'[1]Pop Updated'!A342:P810,12,0)</f>
        <v>521997.32200000004</v>
      </c>
      <c r="X343" s="8">
        <f>VLOOKUP(A343,'[1]Pop Updated'!A342:P810,13,0)</f>
        <v>545397.23</v>
      </c>
      <c r="Y343" s="8">
        <f>VLOOKUP(A343,'[1]Pop Updated'!A342:P810,14,0)</f>
        <v>379354.27400000003</v>
      </c>
      <c r="Z343" s="8">
        <f>VLOOKUP(A343,'[1]Pop Updated'!A342:P810,15,0)</f>
        <v>178369.27500000002</v>
      </c>
      <c r="AA343" s="8">
        <f>VLOOKUP(A343,'[1]Pop Updated'!A342:P810,16,0)</f>
        <v>86255.520999999993</v>
      </c>
    </row>
    <row r="344" spans="1:27" x14ac:dyDescent="0.25">
      <c r="A344" s="5" t="s">
        <v>397</v>
      </c>
      <c r="B344" s="6" t="s">
        <v>389</v>
      </c>
      <c r="C344" s="7">
        <v>2017</v>
      </c>
      <c r="D344" s="8">
        <v>0</v>
      </c>
      <c r="E344" s="8">
        <v>0</v>
      </c>
      <c r="F344" s="8">
        <v>0</v>
      </c>
      <c r="G344" s="8">
        <v>0</v>
      </c>
      <c r="H344" s="8">
        <v>0</v>
      </c>
      <c r="I344" s="8">
        <v>0</v>
      </c>
      <c r="J344" s="8">
        <v>21</v>
      </c>
      <c r="K344" s="8">
        <v>35</v>
      </c>
      <c r="L344" s="8">
        <v>90</v>
      </c>
      <c r="M344" s="8">
        <v>254</v>
      </c>
      <c r="N344" s="8">
        <f t="shared" si="5"/>
        <v>400</v>
      </c>
      <c r="O344" s="8">
        <f>VLOOKUP(A344,'[1]Pop Updated'!A343:P811,4,0)</f>
        <v>3951844</v>
      </c>
      <c r="P344" s="8">
        <f>VLOOKUP(A344,'[1]Pop Updated'!A343:P811,5,0)</f>
        <v>1957629</v>
      </c>
      <c r="Q344" s="8">
        <f>VLOOKUP(A344,'[1]Pop Updated'!A343:P811,6,0)</f>
        <v>1994215</v>
      </c>
      <c r="R344" s="8">
        <f>VLOOKUP(A344,'[1]Pop Updated'!A343:P811,7,0)</f>
        <v>228406</v>
      </c>
      <c r="S344" s="8">
        <f>VLOOKUP(A344,'[1]Pop Updated'!A343:P811,8,0)</f>
        <v>477526</v>
      </c>
      <c r="T344" s="8">
        <f>VLOOKUP(A344,'[1]Pop Updated'!A343:P811,9,0)</f>
        <v>502310</v>
      </c>
      <c r="U344" s="8">
        <f>VLOOKUP(A344,'[1]Pop Updated'!A343:P811,10,0)</f>
        <v>550912</v>
      </c>
      <c r="V344" s="8">
        <f>VLOOKUP(A344,'[1]Pop Updated'!A343:P811,11,0)</f>
        <v>520108</v>
      </c>
      <c r="W344" s="8">
        <f>VLOOKUP(A344,'[1]Pop Updated'!A343:P811,12,0)</f>
        <v>506038</v>
      </c>
      <c r="X344" s="8">
        <f>VLOOKUP(A344,'[1]Pop Updated'!A343:P811,13,0)</f>
        <v>529144</v>
      </c>
      <c r="Y344" s="8">
        <f>VLOOKUP(A344,'[1]Pop Updated'!A343:P811,14,0)</f>
        <v>381554</v>
      </c>
      <c r="Z344" s="8">
        <f>VLOOKUP(A344,'[1]Pop Updated'!A343:P811,15,0)</f>
        <v>174687</v>
      </c>
      <c r="AA344" s="8">
        <f>VLOOKUP(A344,'[1]Pop Updated'!A343:P811,16,0)</f>
        <v>81159</v>
      </c>
    </row>
    <row r="345" spans="1:27" x14ac:dyDescent="0.25">
      <c r="A345" s="5" t="s">
        <v>398</v>
      </c>
      <c r="B345" s="6" t="s">
        <v>399</v>
      </c>
      <c r="C345" s="7">
        <v>2009</v>
      </c>
      <c r="D345" s="8">
        <v>0</v>
      </c>
      <c r="E345" s="8">
        <v>0</v>
      </c>
      <c r="F345" s="8">
        <v>0</v>
      </c>
      <c r="G345" s="8">
        <v>0</v>
      </c>
      <c r="H345" s="8">
        <v>10</v>
      </c>
      <c r="I345" s="8">
        <v>68</v>
      </c>
      <c r="J345" s="8">
        <v>166</v>
      </c>
      <c r="K345" s="8">
        <v>270</v>
      </c>
      <c r="L345" s="8">
        <v>686</v>
      </c>
      <c r="M345" s="8">
        <v>1232</v>
      </c>
      <c r="N345" s="8">
        <f t="shared" si="5"/>
        <v>2432</v>
      </c>
      <c r="O345" s="8">
        <f>VLOOKUP(A345,'[1]Pop Updated'!A344:P812,4,0)</f>
        <v>12539703</v>
      </c>
      <c r="P345" s="8">
        <f>VLOOKUP(A345,'[1]Pop Updated'!A344:P812,5,0)</f>
        <v>6096638</v>
      </c>
      <c r="Q345" s="8">
        <f>VLOOKUP(A345,'[1]Pop Updated'!A344:P812,6,0)</f>
        <v>6443065</v>
      </c>
      <c r="R345" s="8">
        <f>VLOOKUP(A345,'[1]Pop Updated'!A344:P812,7,0)</f>
        <v>740689.36800000013</v>
      </c>
      <c r="S345" s="8">
        <f>VLOOKUP(A345,'[1]Pop Updated'!A344:P812,8,0)</f>
        <v>1548920.6880000001</v>
      </c>
      <c r="T345" s="8">
        <f>VLOOKUP(A345,'[1]Pop Updated'!A344:P812,9,0)</f>
        <v>1720883.7770000002</v>
      </c>
      <c r="U345" s="8">
        <f>VLOOKUP(A345,'[1]Pop Updated'!A344:P812,10,0)</f>
        <v>1503516.4940000002</v>
      </c>
      <c r="V345" s="8">
        <f>VLOOKUP(A345,'[1]Pop Updated'!A344:P812,11,0)</f>
        <v>1730593.8809999998</v>
      </c>
      <c r="W345" s="8">
        <f>VLOOKUP(A345,'[1]Pop Updated'!A344:P812,12,0)</f>
        <v>1919114.3689999997</v>
      </c>
      <c r="X345" s="8">
        <f>VLOOKUP(A345,'[1]Pop Updated'!A344:P812,13,0)</f>
        <v>1456163.2960000001</v>
      </c>
      <c r="Y345" s="8">
        <f>VLOOKUP(A345,'[1]Pop Updated'!A344:P812,14,0)</f>
        <v>918697.60599999991</v>
      </c>
      <c r="Z345" s="8">
        <f>VLOOKUP(A345,'[1]Pop Updated'!A344:P812,15,0)</f>
        <v>715471.31900000002</v>
      </c>
      <c r="AA345" s="8">
        <f>VLOOKUP(A345,'[1]Pop Updated'!A344:P812,16,0)</f>
        <v>285195.065</v>
      </c>
    </row>
    <row r="346" spans="1:27" x14ac:dyDescent="0.25">
      <c r="A346" s="5" t="s">
        <v>400</v>
      </c>
      <c r="B346" s="6" t="s">
        <v>399</v>
      </c>
      <c r="C346" s="7">
        <v>2010</v>
      </c>
      <c r="D346" s="8">
        <v>0</v>
      </c>
      <c r="E346" s="8">
        <v>0</v>
      </c>
      <c r="F346" s="8">
        <v>0</v>
      </c>
      <c r="G346" s="8">
        <v>0</v>
      </c>
      <c r="H346" s="8">
        <v>0</v>
      </c>
      <c r="I346" s="8">
        <v>12</v>
      </c>
      <c r="J346" s="8">
        <v>115</v>
      </c>
      <c r="K346" s="8">
        <v>256</v>
      </c>
      <c r="L346" s="8">
        <v>615</v>
      </c>
      <c r="M346" s="8">
        <v>1176</v>
      </c>
      <c r="N346" s="8">
        <f t="shared" si="5"/>
        <v>2174</v>
      </c>
      <c r="O346" s="8">
        <f>VLOOKUP(A346,'[1]Pop Updated'!A345:P813,4,0)</f>
        <v>12554832</v>
      </c>
      <c r="P346" s="8">
        <f>VLOOKUP(A346,'[1]Pop Updated'!A345:P813,5,0)</f>
        <v>6110665</v>
      </c>
      <c r="Q346" s="8">
        <f>VLOOKUP(A346,'[1]Pop Updated'!A345:P813,6,0)</f>
        <v>6444167</v>
      </c>
      <c r="R346" s="8">
        <f>VLOOKUP(A346,'[1]Pop Updated'!A345:P813,7,0)</f>
        <v>725472.36099999992</v>
      </c>
      <c r="S346" s="8">
        <f>VLOOKUP(A346,'[1]Pop Updated'!A345:P813,8,0)</f>
        <v>1554319.372</v>
      </c>
      <c r="T346" s="8">
        <f>VLOOKUP(A346,'[1]Pop Updated'!A345:P813,9,0)</f>
        <v>1753352.3290000004</v>
      </c>
      <c r="U346" s="8">
        <f>VLOOKUP(A346,'[1]Pop Updated'!A345:P813,10,0)</f>
        <v>1478699.139</v>
      </c>
      <c r="V346" s="8">
        <f>VLOOKUP(A346,'[1]Pop Updated'!A345:P813,11,0)</f>
        <v>1683489.1370000001</v>
      </c>
      <c r="W346" s="8">
        <f>VLOOKUP(A346,'[1]Pop Updated'!A345:P813,12,0)</f>
        <v>1923625.3540000003</v>
      </c>
      <c r="X346" s="8">
        <f>VLOOKUP(A346,'[1]Pop Updated'!A345:P813,13,0)</f>
        <v>1517166.7909999997</v>
      </c>
      <c r="Y346" s="8">
        <f>VLOOKUP(A346,'[1]Pop Updated'!A345:P813,14,0)</f>
        <v>937049.86600000015</v>
      </c>
      <c r="Z346" s="8">
        <f>VLOOKUP(A346,'[1]Pop Updated'!A345:P813,15,0)</f>
        <v>696249.81799999997</v>
      </c>
      <c r="AA346" s="8">
        <f>VLOOKUP(A346,'[1]Pop Updated'!A345:P813,16,0)</f>
        <v>286485.72899999993</v>
      </c>
    </row>
    <row r="347" spans="1:27" x14ac:dyDescent="0.25">
      <c r="A347" s="5" t="s">
        <v>401</v>
      </c>
      <c r="B347" s="6" t="s">
        <v>399</v>
      </c>
      <c r="C347" s="7">
        <v>2011</v>
      </c>
      <c r="D347" s="8">
        <v>0</v>
      </c>
      <c r="E347" s="8">
        <v>0</v>
      </c>
      <c r="F347" s="8">
        <v>0</v>
      </c>
      <c r="G347" s="8">
        <v>0</v>
      </c>
      <c r="H347" s="8">
        <v>0</v>
      </c>
      <c r="I347" s="8">
        <v>42</v>
      </c>
      <c r="J347" s="8">
        <v>170</v>
      </c>
      <c r="K347" s="8">
        <v>312</v>
      </c>
      <c r="L347" s="8">
        <v>691</v>
      </c>
      <c r="M347" s="8">
        <v>1423</v>
      </c>
      <c r="N347" s="8">
        <f t="shared" si="5"/>
        <v>2638</v>
      </c>
      <c r="O347" s="8">
        <f>VLOOKUP(A347,'[1]Pop Updated'!A346:P814,4,0)</f>
        <v>12537929</v>
      </c>
      <c r="P347" s="8">
        <f>VLOOKUP(A347,'[1]Pop Updated'!A346:P814,5,0)</f>
        <v>6107185</v>
      </c>
      <c r="Q347" s="8">
        <f>VLOOKUP(A347,'[1]Pop Updated'!A346:P814,6,0)</f>
        <v>6430744</v>
      </c>
      <c r="R347" s="8">
        <f>VLOOKUP(A347,'[1]Pop Updated'!A346:P814,7,0)</f>
        <v>721574.82700000005</v>
      </c>
      <c r="S347" s="8">
        <f>VLOOKUP(A347,'[1]Pop Updated'!A346:P814,8,0)</f>
        <v>1534928.3269999998</v>
      </c>
      <c r="T347" s="8">
        <f>VLOOKUP(A347,'[1]Pop Updated'!A346:P814,9,0)</f>
        <v>1755912.4850000001</v>
      </c>
      <c r="U347" s="8">
        <f>VLOOKUP(A347,'[1]Pop Updated'!A346:P814,10,0)</f>
        <v>1485863.605</v>
      </c>
      <c r="V347" s="8">
        <f>VLOOKUP(A347,'[1]Pop Updated'!A346:P814,11,0)</f>
        <v>1637431.7649999997</v>
      </c>
      <c r="W347" s="8">
        <f>VLOOKUP(A347,'[1]Pop Updated'!A346:P814,12,0)</f>
        <v>1912703.5730000003</v>
      </c>
      <c r="X347" s="8">
        <f>VLOOKUP(A347,'[1]Pop Updated'!A346:P814,13,0)</f>
        <v>1561463.2930000001</v>
      </c>
      <c r="Y347" s="8">
        <f>VLOOKUP(A347,'[1]Pop Updated'!A346:P814,14,0)</f>
        <v>950212.83000000031</v>
      </c>
      <c r="Z347" s="8">
        <f>VLOOKUP(A347,'[1]Pop Updated'!A346:P814,15,0)</f>
        <v>679261.973</v>
      </c>
      <c r="AA347" s="8">
        <f>VLOOKUP(A347,'[1]Pop Updated'!A346:P814,16,0)</f>
        <v>293466.55099999998</v>
      </c>
    </row>
    <row r="348" spans="1:27" x14ac:dyDescent="0.25">
      <c r="A348" s="5" t="s">
        <v>402</v>
      </c>
      <c r="B348" s="6" t="s">
        <v>399</v>
      </c>
      <c r="C348" s="7">
        <v>2012</v>
      </c>
      <c r="D348" s="8">
        <v>0</v>
      </c>
      <c r="E348" s="8">
        <v>0</v>
      </c>
      <c r="F348" s="8">
        <v>0</v>
      </c>
      <c r="G348" s="8">
        <v>0</v>
      </c>
      <c r="H348" s="8">
        <v>0</v>
      </c>
      <c r="I348" s="8">
        <v>0</v>
      </c>
      <c r="J348" s="8">
        <v>78</v>
      </c>
      <c r="K348" s="8">
        <v>258</v>
      </c>
      <c r="L348" s="8">
        <v>646</v>
      </c>
      <c r="M348" s="8">
        <v>1208</v>
      </c>
      <c r="N348" s="8">
        <f t="shared" si="5"/>
        <v>2190</v>
      </c>
      <c r="O348" s="8">
        <f>VLOOKUP(A348,'[1]Pop Updated'!A347:P815,4,0)</f>
        <v>12638726</v>
      </c>
      <c r="P348" s="8">
        <f>VLOOKUP(A348,'[1]Pop Updated'!A347:P815,5,0)</f>
        <v>6158643</v>
      </c>
      <c r="Q348" s="8">
        <f>VLOOKUP(A348,'[1]Pop Updated'!A347:P815,6,0)</f>
        <v>6480083</v>
      </c>
      <c r="R348" s="8">
        <f>VLOOKUP(A348,'[1]Pop Updated'!A347:P815,7,0)</f>
        <v>723409.38399999996</v>
      </c>
      <c r="S348" s="8">
        <f>VLOOKUP(A348,'[1]Pop Updated'!A347:P815,8,0)</f>
        <v>1535861.0450000002</v>
      </c>
      <c r="T348" s="8">
        <f>VLOOKUP(A348,'[1]Pop Updated'!A347:P815,9,0)</f>
        <v>1763578.4849999999</v>
      </c>
      <c r="U348" s="8">
        <f>VLOOKUP(A348,'[1]Pop Updated'!A347:P815,10,0)</f>
        <v>1515174.5880000002</v>
      </c>
      <c r="V348" s="8">
        <f>VLOOKUP(A348,'[1]Pop Updated'!A347:P815,11,0)</f>
        <v>1608523.1839999999</v>
      </c>
      <c r="W348" s="8">
        <f>VLOOKUP(A348,'[1]Pop Updated'!A347:P815,12,0)</f>
        <v>1914402.1030000001</v>
      </c>
      <c r="X348" s="8">
        <f>VLOOKUP(A348,'[1]Pop Updated'!A347:P815,13,0)</f>
        <v>1617192.2009999997</v>
      </c>
      <c r="Y348" s="8">
        <f>VLOOKUP(A348,'[1]Pop Updated'!A347:P815,14,0)</f>
        <v>987181.80900000001</v>
      </c>
      <c r="Z348" s="8">
        <f>VLOOKUP(A348,'[1]Pop Updated'!A347:P815,15,0)</f>
        <v>671898.69400000013</v>
      </c>
      <c r="AA348" s="8">
        <f>VLOOKUP(A348,'[1]Pop Updated'!A347:P815,16,0)</f>
        <v>303961.94300000003</v>
      </c>
    </row>
    <row r="349" spans="1:27" x14ac:dyDescent="0.25">
      <c r="A349" s="5" t="s">
        <v>403</v>
      </c>
      <c r="B349" s="6" t="s">
        <v>399</v>
      </c>
      <c r="C349" s="7">
        <v>2013</v>
      </c>
      <c r="D349" s="8">
        <v>0</v>
      </c>
      <c r="E349" s="8">
        <v>0</v>
      </c>
      <c r="F349" s="8">
        <v>0</v>
      </c>
      <c r="G349" s="8">
        <v>0</v>
      </c>
      <c r="H349" s="8">
        <v>0</v>
      </c>
      <c r="I349" s="8">
        <v>24</v>
      </c>
      <c r="J349" s="8">
        <v>181</v>
      </c>
      <c r="K349" s="8">
        <v>302</v>
      </c>
      <c r="L349" s="8">
        <v>708</v>
      </c>
      <c r="M349" s="8">
        <v>1526</v>
      </c>
      <c r="N349" s="8">
        <f t="shared" si="5"/>
        <v>2741</v>
      </c>
      <c r="O349" s="8">
        <f>VLOOKUP(A349,'[1]Pop Updated'!A348:P816,4,0)</f>
        <v>12666382</v>
      </c>
      <c r="P349" s="8">
        <f>VLOOKUP(A349,'[1]Pop Updated'!A348:P816,5,0)</f>
        <v>6178481</v>
      </c>
      <c r="Q349" s="8">
        <f>VLOOKUP(A349,'[1]Pop Updated'!A348:P816,6,0)</f>
        <v>6487901</v>
      </c>
      <c r="R349" s="8">
        <f>VLOOKUP(A349,'[1]Pop Updated'!A348:P816,7,0)</f>
        <v>719632.51699999999</v>
      </c>
      <c r="S349" s="8">
        <f>VLOOKUP(A349,'[1]Pop Updated'!A348:P816,8,0)</f>
        <v>1528646.1029999999</v>
      </c>
      <c r="T349" s="8">
        <f>VLOOKUP(A349,'[1]Pop Updated'!A348:P816,9,0)</f>
        <v>1752198.0260000001</v>
      </c>
      <c r="U349" s="8">
        <f>VLOOKUP(A349,'[1]Pop Updated'!A348:P816,10,0)</f>
        <v>1546115.939</v>
      </c>
      <c r="V349" s="8">
        <f>VLOOKUP(A349,'[1]Pop Updated'!A348:P816,11,0)</f>
        <v>1577390.3020000001</v>
      </c>
      <c r="W349" s="8">
        <f>VLOOKUP(A349,'[1]Pop Updated'!A348:P816,12,0)</f>
        <v>1892222.3199999998</v>
      </c>
      <c r="X349" s="8">
        <f>VLOOKUP(A349,'[1]Pop Updated'!A348:P816,13,0)</f>
        <v>1661581.1639999999</v>
      </c>
      <c r="Y349" s="8">
        <f>VLOOKUP(A349,'[1]Pop Updated'!A348:P816,14,0)</f>
        <v>1017454.883</v>
      </c>
      <c r="Z349" s="8">
        <f>VLOOKUP(A349,'[1]Pop Updated'!A348:P816,15,0)</f>
        <v>663223.60100000002</v>
      </c>
      <c r="AA349" s="8">
        <f>VLOOKUP(A349,'[1]Pop Updated'!A348:P816,16,0)</f>
        <v>309331.69399999996</v>
      </c>
    </row>
    <row r="350" spans="1:27" x14ac:dyDescent="0.25">
      <c r="A350" s="5" t="s">
        <v>404</v>
      </c>
      <c r="B350" s="6" t="s">
        <v>399</v>
      </c>
      <c r="C350" s="7">
        <v>2014</v>
      </c>
      <c r="D350" s="8">
        <v>0</v>
      </c>
      <c r="E350" s="8">
        <v>0</v>
      </c>
      <c r="F350" s="8">
        <v>0</v>
      </c>
      <c r="G350" s="8">
        <v>0</v>
      </c>
      <c r="H350" s="8">
        <v>0</v>
      </c>
      <c r="I350" s="8">
        <v>59</v>
      </c>
      <c r="J350" s="8">
        <v>210</v>
      </c>
      <c r="K350" s="8">
        <v>320</v>
      </c>
      <c r="L350" s="8">
        <v>611</v>
      </c>
      <c r="M350" s="8">
        <v>1232</v>
      </c>
      <c r="N350" s="8">
        <f t="shared" si="5"/>
        <v>2432</v>
      </c>
      <c r="O350" s="8">
        <f>VLOOKUP(A350,'[1]Pop Updated'!A349:P817,4,0)</f>
        <v>12566922</v>
      </c>
      <c r="P350" s="8">
        <f>VLOOKUP(A350,'[1]Pop Updated'!A349:P817,5,0)</f>
        <v>6132974</v>
      </c>
      <c r="Q350" s="8">
        <f>VLOOKUP(A350,'[1]Pop Updated'!A349:P817,6,0)</f>
        <v>6433948</v>
      </c>
      <c r="R350" s="8">
        <f>VLOOKUP(A350,'[1]Pop Updated'!A349:P817,7,0)</f>
        <v>710530.56700000004</v>
      </c>
      <c r="S350" s="8">
        <f>VLOOKUP(A350,'[1]Pop Updated'!A349:P817,8,0)</f>
        <v>1506977.7490000001</v>
      </c>
      <c r="T350" s="8">
        <f>VLOOKUP(A350,'[1]Pop Updated'!A349:P817,9,0)</f>
        <v>1712392.2799999998</v>
      </c>
      <c r="U350" s="8">
        <f>VLOOKUP(A350,'[1]Pop Updated'!A349:P817,10,0)</f>
        <v>1561524.2899999996</v>
      </c>
      <c r="V350" s="8">
        <f>VLOOKUP(A350,'[1]Pop Updated'!A349:P817,11,0)</f>
        <v>1535472.9720000003</v>
      </c>
      <c r="W350" s="8">
        <f>VLOOKUP(A350,'[1]Pop Updated'!A349:P817,12,0)</f>
        <v>1848769.3039999998</v>
      </c>
      <c r="X350" s="8">
        <f>VLOOKUP(A350,'[1]Pop Updated'!A349:P817,13,0)</f>
        <v>1683349.0970000003</v>
      </c>
      <c r="Y350" s="8">
        <f>VLOOKUP(A350,'[1]Pop Updated'!A349:P817,14,0)</f>
        <v>1046388.2960000001</v>
      </c>
      <c r="Z350" s="8">
        <f>VLOOKUP(A350,'[1]Pop Updated'!A349:P817,15,0)</f>
        <v>650667.49899999995</v>
      </c>
      <c r="AA350" s="8">
        <f>VLOOKUP(A350,'[1]Pop Updated'!A349:P817,16,0)</f>
        <v>314998.50600000005</v>
      </c>
    </row>
    <row r="351" spans="1:27" x14ac:dyDescent="0.25">
      <c r="A351" s="5" t="s">
        <v>405</v>
      </c>
      <c r="B351" s="6" t="s">
        <v>399</v>
      </c>
      <c r="C351" s="7">
        <v>2015</v>
      </c>
      <c r="D351" s="8">
        <v>0</v>
      </c>
      <c r="E351" s="8">
        <v>0</v>
      </c>
      <c r="F351" s="8">
        <v>0</v>
      </c>
      <c r="G351" s="8">
        <v>0</v>
      </c>
      <c r="H351" s="8">
        <v>0</v>
      </c>
      <c r="I351" s="8">
        <v>33</v>
      </c>
      <c r="J351" s="8">
        <v>193</v>
      </c>
      <c r="K351" s="8">
        <v>355</v>
      </c>
      <c r="L351" s="8">
        <v>697</v>
      </c>
      <c r="M351" s="8">
        <v>1508</v>
      </c>
      <c r="N351" s="8">
        <f t="shared" si="5"/>
        <v>2786</v>
      </c>
      <c r="O351" s="8">
        <f>VLOOKUP(A351,'[1]Pop Updated'!A350:P818,4,0)</f>
        <v>12617386</v>
      </c>
      <c r="P351" s="8">
        <f>VLOOKUP(A351,'[1]Pop Updated'!A350:P818,5,0)</f>
        <v>6163476</v>
      </c>
      <c r="Q351" s="8">
        <f>VLOOKUP(A351,'[1]Pop Updated'!A350:P818,6,0)</f>
        <v>6453910</v>
      </c>
      <c r="R351" s="8">
        <f>VLOOKUP(A351,'[1]Pop Updated'!A350:P818,7,0)</f>
        <v>711561.14800000004</v>
      </c>
      <c r="S351" s="8">
        <f>VLOOKUP(A351,'[1]Pop Updated'!A350:P818,8,0)</f>
        <v>1504923.56</v>
      </c>
      <c r="T351" s="8">
        <f>VLOOKUP(A351,'[1]Pop Updated'!A350:P818,9,0)</f>
        <v>1724994.4539999999</v>
      </c>
      <c r="U351" s="8">
        <f>VLOOKUP(A351,'[1]Pop Updated'!A350:P818,10,0)</f>
        <v>1591967.8359999999</v>
      </c>
      <c r="V351" s="8">
        <f>VLOOKUP(A351,'[1]Pop Updated'!A350:P818,11,0)</f>
        <v>1514380.9799999997</v>
      </c>
      <c r="W351" s="8">
        <f>VLOOKUP(A351,'[1]Pop Updated'!A350:P818,12,0)</f>
        <v>1817953.1799999997</v>
      </c>
      <c r="X351" s="8">
        <f>VLOOKUP(A351,'[1]Pop Updated'!A350:P818,13,0)</f>
        <v>1713675.8820000002</v>
      </c>
      <c r="Y351" s="8">
        <f>VLOOKUP(A351,'[1]Pop Updated'!A350:P818,14,0)</f>
        <v>1086773.0930000001</v>
      </c>
      <c r="Z351" s="8">
        <f>VLOOKUP(A351,'[1]Pop Updated'!A350:P818,15,0)</f>
        <v>644904.61100000003</v>
      </c>
      <c r="AA351" s="8">
        <f>VLOOKUP(A351,'[1]Pop Updated'!A350:P818,16,0)</f>
        <v>313401.924</v>
      </c>
    </row>
    <row r="352" spans="1:27" x14ac:dyDescent="0.25">
      <c r="A352" s="5" t="s">
        <v>406</v>
      </c>
      <c r="B352" s="6" t="s">
        <v>399</v>
      </c>
      <c r="C352" s="7">
        <v>2016</v>
      </c>
      <c r="D352" s="8">
        <v>0</v>
      </c>
      <c r="E352" s="8">
        <v>0</v>
      </c>
      <c r="F352" s="8">
        <v>0</v>
      </c>
      <c r="G352" s="8">
        <v>0</v>
      </c>
      <c r="H352" s="8">
        <v>0</v>
      </c>
      <c r="I352" s="8">
        <v>32</v>
      </c>
      <c r="J352" s="8">
        <v>126</v>
      </c>
      <c r="K352" s="8">
        <v>356</v>
      </c>
      <c r="L352" s="8">
        <v>624</v>
      </c>
      <c r="M352" s="8">
        <v>1191</v>
      </c>
      <c r="N352" s="8">
        <f t="shared" si="5"/>
        <v>2329</v>
      </c>
      <c r="O352" s="8">
        <f>VLOOKUP(A352,'[1]Pop Updated'!A351:P819,4,0)</f>
        <v>12893949</v>
      </c>
      <c r="P352" s="8">
        <f>VLOOKUP(A352,'[1]Pop Updated'!A351:P819,5,0)</f>
        <v>6310840</v>
      </c>
      <c r="Q352" s="8">
        <f>VLOOKUP(A352,'[1]Pop Updated'!A351:P819,6,0)</f>
        <v>6583109</v>
      </c>
      <c r="R352" s="8">
        <f>VLOOKUP(A352,'[1]Pop Updated'!A351:P819,7,0)</f>
        <v>721188.13399999996</v>
      </c>
      <c r="S352" s="8">
        <f>VLOOKUP(A352,'[1]Pop Updated'!A351:P819,8,0)</f>
        <v>1524430.395</v>
      </c>
      <c r="T352" s="8">
        <f>VLOOKUP(A352,'[1]Pop Updated'!A351:P819,9,0)</f>
        <v>1728222.4399999995</v>
      </c>
      <c r="U352" s="8">
        <f>VLOOKUP(A352,'[1]Pop Updated'!A351:P819,10,0)</f>
        <v>1650728.6460000002</v>
      </c>
      <c r="V352" s="8">
        <f>VLOOKUP(A352,'[1]Pop Updated'!A351:P819,11,0)</f>
        <v>1530351.325</v>
      </c>
      <c r="W352" s="8">
        <f>VLOOKUP(A352,'[1]Pop Updated'!A351:P819,12,0)</f>
        <v>1819542.2779999997</v>
      </c>
      <c r="X352" s="8">
        <f>VLOOKUP(A352,'[1]Pop Updated'!A351:P819,13,0)</f>
        <v>1775259.0459999999</v>
      </c>
      <c r="Y352" s="8">
        <f>VLOOKUP(A352,'[1]Pop Updated'!A351:P819,14,0)</f>
        <v>1160203.7829999998</v>
      </c>
      <c r="Z352" s="8">
        <f>VLOOKUP(A352,'[1]Pop Updated'!A351:P819,15,0)</f>
        <v>662262.15899999999</v>
      </c>
      <c r="AA352" s="8">
        <f>VLOOKUP(A352,'[1]Pop Updated'!A351:P819,16,0)</f>
        <v>325752.89299999998</v>
      </c>
    </row>
    <row r="353" spans="1:27" x14ac:dyDescent="0.25">
      <c r="A353" s="5" t="s">
        <v>407</v>
      </c>
      <c r="B353" s="6" t="s">
        <v>399</v>
      </c>
      <c r="C353" s="7">
        <v>2017</v>
      </c>
      <c r="D353" s="8">
        <v>0</v>
      </c>
      <c r="E353" s="8">
        <v>0</v>
      </c>
      <c r="F353" s="8">
        <v>0</v>
      </c>
      <c r="G353" s="8">
        <v>0</v>
      </c>
      <c r="H353" s="8">
        <v>0</v>
      </c>
      <c r="I353" s="8">
        <v>25</v>
      </c>
      <c r="J353" s="8">
        <v>194</v>
      </c>
      <c r="K353" s="8">
        <v>360</v>
      </c>
      <c r="L353" s="8">
        <v>611</v>
      </c>
      <c r="M353" s="8">
        <v>1422</v>
      </c>
      <c r="N353" s="8">
        <f t="shared" si="5"/>
        <v>2612</v>
      </c>
      <c r="O353" s="8">
        <f>VLOOKUP(A353,'[1]Pop Updated'!A352:P820,4,0)</f>
        <v>12858104</v>
      </c>
      <c r="P353" s="8">
        <f>VLOOKUP(A353,'[1]Pop Updated'!A352:P820,5,0)</f>
        <v>6289124</v>
      </c>
      <c r="Q353" s="8">
        <f>VLOOKUP(A353,'[1]Pop Updated'!A352:P820,6,0)</f>
        <v>6568980</v>
      </c>
      <c r="R353" s="8">
        <f>VLOOKUP(A353,'[1]Pop Updated'!A352:P820,7,0)</f>
        <v>715867</v>
      </c>
      <c r="S353" s="8">
        <f>VLOOKUP(A353,'[1]Pop Updated'!A352:P820,8,0)</f>
        <v>1510035</v>
      </c>
      <c r="T353" s="8">
        <f>VLOOKUP(A353,'[1]Pop Updated'!A352:P820,9,0)</f>
        <v>1703779</v>
      </c>
      <c r="U353" s="8">
        <f>VLOOKUP(A353,'[1]Pop Updated'!A352:P820,10,0)</f>
        <v>1655660</v>
      </c>
      <c r="V353" s="8">
        <f>VLOOKUP(A353,'[1]Pop Updated'!A352:P820,11,0)</f>
        <v>1508763</v>
      </c>
      <c r="W353" s="8">
        <f>VLOOKUP(A353,'[1]Pop Updated'!A352:P820,12,0)</f>
        <v>1777792</v>
      </c>
      <c r="X353" s="8">
        <f>VLOOKUP(A353,'[1]Pop Updated'!A352:P820,13,0)</f>
        <v>1792804</v>
      </c>
      <c r="Y353" s="8">
        <f>VLOOKUP(A353,'[1]Pop Updated'!A352:P820,14,0)</f>
        <v>1203329</v>
      </c>
      <c r="Z353" s="8">
        <f>VLOOKUP(A353,'[1]Pop Updated'!A352:P820,15,0)</f>
        <v>663455</v>
      </c>
      <c r="AA353" s="8">
        <f>VLOOKUP(A353,'[1]Pop Updated'!A352:P820,16,0)</f>
        <v>326620</v>
      </c>
    </row>
    <row r="354" spans="1:27" x14ac:dyDescent="0.25">
      <c r="A354" s="5" t="s">
        <v>408</v>
      </c>
      <c r="B354" s="6" t="s">
        <v>409</v>
      </c>
      <c r="C354" s="7">
        <v>2009</v>
      </c>
      <c r="D354" s="8">
        <v>0</v>
      </c>
      <c r="E354" s="8">
        <v>0</v>
      </c>
      <c r="F354" s="8">
        <v>0</v>
      </c>
      <c r="G354" s="8">
        <v>0</v>
      </c>
      <c r="H354" s="8">
        <v>0</v>
      </c>
      <c r="I354" s="8">
        <v>0</v>
      </c>
      <c r="J354" s="8">
        <v>0</v>
      </c>
      <c r="K354" s="8">
        <v>0</v>
      </c>
      <c r="L354" s="8">
        <v>12</v>
      </c>
      <c r="M354" s="8">
        <v>58</v>
      </c>
      <c r="N354" s="8">
        <f t="shared" si="5"/>
        <v>70</v>
      </c>
      <c r="O354" s="8">
        <f>VLOOKUP(A354,'[1]Pop Updated'!A353:P821,4,0)</f>
        <v>1057381</v>
      </c>
      <c r="P354" s="8">
        <f>VLOOKUP(A354,'[1]Pop Updated'!A353:P821,5,0)</f>
        <v>512141</v>
      </c>
      <c r="Q354" s="8">
        <f>VLOOKUP(A354,'[1]Pop Updated'!A353:P821,6,0)</f>
        <v>545240</v>
      </c>
      <c r="R354" s="8">
        <f>VLOOKUP(A354,'[1]Pop Updated'!A353:P821,7,0)</f>
        <v>61090.154999999999</v>
      </c>
      <c r="S354" s="8">
        <f>VLOOKUP(A354,'[1]Pop Updated'!A353:P821,8,0)</f>
        <v>129218.09700000001</v>
      </c>
      <c r="T354" s="8">
        <f>VLOOKUP(A354,'[1]Pop Updated'!A353:P821,9,0)</f>
        <v>152566.22200000001</v>
      </c>
      <c r="U354" s="8">
        <f>VLOOKUP(A354,'[1]Pop Updated'!A353:P821,10,0)</f>
        <v>132592.07399999999</v>
      </c>
      <c r="V354" s="8">
        <f>VLOOKUP(A354,'[1]Pop Updated'!A353:P821,11,0)</f>
        <v>153612.86700000003</v>
      </c>
      <c r="W354" s="8">
        <f>VLOOKUP(A354,'[1]Pop Updated'!A353:P821,12,0)</f>
        <v>160689.891</v>
      </c>
      <c r="X354" s="8">
        <f>VLOOKUP(A354,'[1]Pop Updated'!A353:P821,13,0)</f>
        <v>118191.06200000001</v>
      </c>
      <c r="Y354" s="8">
        <f>VLOOKUP(A354,'[1]Pop Updated'!A353:P821,14,0)</f>
        <v>70282.956000000006</v>
      </c>
      <c r="Z354" s="8">
        <f>VLOOKUP(A354,'[1]Pop Updated'!A353:P821,15,0)</f>
        <v>55547.461000000003</v>
      </c>
      <c r="AA354" s="8">
        <f>VLOOKUP(A354,'[1]Pop Updated'!A353:P821,16,0)</f>
        <v>23552.728000000003</v>
      </c>
    </row>
    <row r="355" spans="1:27" x14ac:dyDescent="0.25">
      <c r="A355" s="5" t="s">
        <v>410</v>
      </c>
      <c r="B355" s="6" t="s">
        <v>409</v>
      </c>
      <c r="C355" s="7">
        <v>2010</v>
      </c>
      <c r="D355" s="8">
        <v>0</v>
      </c>
      <c r="E355" s="8">
        <v>0</v>
      </c>
      <c r="F355" s="8">
        <v>0</v>
      </c>
      <c r="G355" s="8">
        <v>0</v>
      </c>
      <c r="H355" s="8">
        <v>0</v>
      </c>
      <c r="I355" s="8">
        <v>0</v>
      </c>
      <c r="J355" s="8">
        <v>0</v>
      </c>
      <c r="K355" s="8">
        <v>0</v>
      </c>
      <c r="L355" s="8">
        <v>10</v>
      </c>
      <c r="M355" s="8">
        <v>85</v>
      </c>
      <c r="N355" s="8">
        <f t="shared" si="5"/>
        <v>95</v>
      </c>
      <c r="O355" s="8">
        <f>VLOOKUP(A355,'[1]Pop Updated'!A354:P822,4,0)</f>
        <v>1056389</v>
      </c>
      <c r="P355" s="8">
        <f>VLOOKUP(A355,'[1]Pop Updated'!A354:P822,5,0)</f>
        <v>509859</v>
      </c>
      <c r="Q355" s="8">
        <f>VLOOKUP(A355,'[1]Pop Updated'!A354:P822,6,0)</f>
        <v>546530</v>
      </c>
      <c r="R355" s="8">
        <f>VLOOKUP(A355,'[1]Pop Updated'!A354:P822,7,0)</f>
        <v>59283.510999999999</v>
      </c>
      <c r="S355" s="8">
        <f>VLOOKUP(A355,'[1]Pop Updated'!A354:P822,8,0)</f>
        <v>127533.791</v>
      </c>
      <c r="T355" s="8">
        <f>VLOOKUP(A355,'[1]Pop Updated'!A354:P822,9,0)</f>
        <v>160698.1</v>
      </c>
      <c r="U355" s="8">
        <f>VLOOKUP(A355,'[1]Pop Updated'!A354:P822,10,0)</f>
        <v>127788.05600000001</v>
      </c>
      <c r="V355" s="8">
        <f>VLOOKUP(A355,'[1]Pop Updated'!A354:P822,11,0)</f>
        <v>146914.60700000002</v>
      </c>
      <c r="W355" s="8">
        <f>VLOOKUP(A355,'[1]Pop Updated'!A354:P822,12,0)</f>
        <v>160827.18800000002</v>
      </c>
      <c r="X355" s="8">
        <f>VLOOKUP(A355,'[1]Pop Updated'!A354:P822,13,0)</f>
        <v>122761.476</v>
      </c>
      <c r="Y355" s="8">
        <f>VLOOKUP(A355,'[1]Pop Updated'!A354:P822,14,0)</f>
        <v>70635.231</v>
      </c>
      <c r="Z355" s="8">
        <f>VLOOKUP(A355,'[1]Pop Updated'!A354:P822,15,0)</f>
        <v>54667.649000000005</v>
      </c>
      <c r="AA355" s="8">
        <f>VLOOKUP(A355,'[1]Pop Updated'!A354:P822,16,0)</f>
        <v>24560.228999999999</v>
      </c>
    </row>
    <row r="356" spans="1:27" x14ac:dyDescent="0.25">
      <c r="A356" s="5" t="s">
        <v>411</v>
      </c>
      <c r="B356" s="6" t="s">
        <v>409</v>
      </c>
      <c r="C356" s="7">
        <v>2011</v>
      </c>
      <c r="D356" s="8">
        <v>0</v>
      </c>
      <c r="E356" s="8">
        <v>0</v>
      </c>
      <c r="F356" s="8">
        <v>0</v>
      </c>
      <c r="G356" s="8">
        <v>0</v>
      </c>
      <c r="H356" s="8">
        <v>0</v>
      </c>
      <c r="I356" s="8">
        <v>0</v>
      </c>
      <c r="J356" s="8">
        <v>0</v>
      </c>
      <c r="K356" s="8">
        <v>0</v>
      </c>
      <c r="L356" s="8">
        <v>0</v>
      </c>
      <c r="M356" s="8">
        <v>101</v>
      </c>
      <c r="N356" s="8">
        <f t="shared" si="5"/>
        <v>101</v>
      </c>
      <c r="O356" s="8">
        <f>VLOOKUP(A356,'[1]Pop Updated'!A355:P823,4,0)</f>
        <v>1053959</v>
      </c>
      <c r="P356" s="8">
        <f>VLOOKUP(A356,'[1]Pop Updated'!A355:P823,5,0)</f>
        <v>508799</v>
      </c>
      <c r="Q356" s="8">
        <f>VLOOKUP(A356,'[1]Pop Updated'!A355:P823,6,0)</f>
        <v>545160</v>
      </c>
      <c r="R356" s="8">
        <f>VLOOKUP(A356,'[1]Pop Updated'!A355:P823,7,0)</f>
        <v>58002.8</v>
      </c>
      <c r="S356" s="8">
        <f>VLOOKUP(A356,'[1]Pop Updated'!A355:P823,8,0)</f>
        <v>126279.783</v>
      </c>
      <c r="T356" s="8">
        <f>VLOOKUP(A356,'[1]Pop Updated'!A355:P823,9,0)</f>
        <v>161452.304</v>
      </c>
      <c r="U356" s="8">
        <f>VLOOKUP(A356,'[1]Pop Updated'!A355:P823,10,0)</f>
        <v>127379.747</v>
      </c>
      <c r="V356" s="8">
        <f>VLOOKUP(A356,'[1]Pop Updated'!A355:P823,11,0)</f>
        <v>142137.97</v>
      </c>
      <c r="W356" s="8">
        <f>VLOOKUP(A356,'[1]Pop Updated'!A355:P823,12,0)</f>
        <v>160668.035</v>
      </c>
      <c r="X356" s="8">
        <f>VLOOKUP(A356,'[1]Pop Updated'!A355:P823,13,0)</f>
        <v>127612.29800000001</v>
      </c>
      <c r="Y356" s="8">
        <f>VLOOKUP(A356,'[1]Pop Updated'!A355:P823,14,0)</f>
        <v>72231.608000000007</v>
      </c>
      <c r="Z356" s="8">
        <f>VLOOKUP(A356,'[1]Pop Updated'!A355:P823,15,0)</f>
        <v>53682.701000000001</v>
      </c>
      <c r="AA356" s="8">
        <f>VLOOKUP(A356,'[1]Pop Updated'!A355:P823,16,0)</f>
        <v>25087.218999999997</v>
      </c>
    </row>
    <row r="357" spans="1:27" x14ac:dyDescent="0.25">
      <c r="A357" s="5" t="s">
        <v>412</v>
      </c>
      <c r="B357" s="6" t="s">
        <v>409</v>
      </c>
      <c r="C357" s="7">
        <v>2012</v>
      </c>
      <c r="D357" s="8">
        <v>0</v>
      </c>
      <c r="E357" s="8">
        <v>0</v>
      </c>
      <c r="F357" s="8">
        <v>0</v>
      </c>
      <c r="G357" s="8">
        <v>0</v>
      </c>
      <c r="H357" s="8">
        <v>0</v>
      </c>
      <c r="I357" s="8">
        <v>0</v>
      </c>
      <c r="J357" s="8">
        <v>0</v>
      </c>
      <c r="K357" s="8">
        <v>0</v>
      </c>
      <c r="L357" s="8">
        <v>0</v>
      </c>
      <c r="M357" s="8">
        <v>31</v>
      </c>
      <c r="N357" s="8">
        <f t="shared" si="5"/>
        <v>31</v>
      </c>
      <c r="O357" s="8">
        <f>VLOOKUP(A357,'[1]Pop Updated'!A356:P824,4,0)</f>
        <v>1052471</v>
      </c>
      <c r="P357" s="8">
        <f>VLOOKUP(A357,'[1]Pop Updated'!A356:P824,5,0)</f>
        <v>508521</v>
      </c>
      <c r="Q357" s="8">
        <f>VLOOKUP(A357,'[1]Pop Updated'!A356:P824,6,0)</f>
        <v>543950</v>
      </c>
      <c r="R357" s="8">
        <f>VLOOKUP(A357,'[1]Pop Updated'!A356:P824,7,0)</f>
        <v>56621.285000000003</v>
      </c>
      <c r="S357" s="8">
        <f>VLOOKUP(A357,'[1]Pop Updated'!A356:P824,8,0)</f>
        <v>124764.889</v>
      </c>
      <c r="T357" s="8">
        <f>VLOOKUP(A357,'[1]Pop Updated'!A356:P824,9,0)</f>
        <v>161408.93099999998</v>
      </c>
      <c r="U357" s="8">
        <f>VLOOKUP(A357,'[1]Pop Updated'!A356:P824,10,0)</f>
        <v>128129.56300000001</v>
      </c>
      <c r="V357" s="8">
        <f>VLOOKUP(A357,'[1]Pop Updated'!A356:P824,11,0)</f>
        <v>137111.88399999999</v>
      </c>
      <c r="W357" s="8">
        <f>VLOOKUP(A357,'[1]Pop Updated'!A356:P824,12,0)</f>
        <v>160128.08899999998</v>
      </c>
      <c r="X357" s="8">
        <f>VLOOKUP(A357,'[1]Pop Updated'!A356:P824,13,0)</f>
        <v>130742.87300000001</v>
      </c>
      <c r="Y357" s="8">
        <f>VLOOKUP(A357,'[1]Pop Updated'!A356:P824,14,0)</f>
        <v>75064.736999999994</v>
      </c>
      <c r="Z357" s="8">
        <f>VLOOKUP(A357,'[1]Pop Updated'!A356:P824,15,0)</f>
        <v>51452.987000000001</v>
      </c>
      <c r="AA357" s="8">
        <f>VLOOKUP(A357,'[1]Pop Updated'!A356:P824,16,0)</f>
        <v>26116.228000000003</v>
      </c>
    </row>
    <row r="358" spans="1:27" x14ac:dyDescent="0.25">
      <c r="A358" s="5" t="s">
        <v>413</v>
      </c>
      <c r="B358" s="6" t="s">
        <v>409</v>
      </c>
      <c r="C358" s="7">
        <v>2013</v>
      </c>
      <c r="D358" s="8">
        <v>0</v>
      </c>
      <c r="E358" s="8">
        <v>0</v>
      </c>
      <c r="F358" s="8">
        <v>0</v>
      </c>
      <c r="G358" s="8">
        <v>0</v>
      </c>
      <c r="H358" s="8">
        <v>0</v>
      </c>
      <c r="I358" s="8">
        <v>0</v>
      </c>
      <c r="J358" s="8">
        <v>0</v>
      </c>
      <c r="K358" s="8">
        <v>0</v>
      </c>
      <c r="L358" s="8">
        <v>10</v>
      </c>
      <c r="M358" s="8">
        <v>61</v>
      </c>
      <c r="N358" s="8">
        <f t="shared" si="5"/>
        <v>71</v>
      </c>
      <c r="O358" s="8">
        <f>VLOOKUP(A358,'[1]Pop Updated'!A357:P825,4,0)</f>
        <v>1051695</v>
      </c>
      <c r="P358" s="8">
        <f>VLOOKUP(A358,'[1]Pop Updated'!A357:P825,5,0)</f>
        <v>508455</v>
      </c>
      <c r="Q358" s="8">
        <f>VLOOKUP(A358,'[1]Pop Updated'!A357:P825,6,0)</f>
        <v>543240</v>
      </c>
      <c r="R358" s="8">
        <f>VLOOKUP(A358,'[1]Pop Updated'!A357:P825,7,0)</f>
        <v>56278.313000000002</v>
      </c>
      <c r="S358" s="8">
        <f>VLOOKUP(A358,'[1]Pop Updated'!A357:P825,8,0)</f>
        <v>123212.005</v>
      </c>
      <c r="T358" s="8">
        <f>VLOOKUP(A358,'[1]Pop Updated'!A357:P825,9,0)</f>
        <v>160714.88900000002</v>
      </c>
      <c r="U358" s="8">
        <f>VLOOKUP(A358,'[1]Pop Updated'!A357:P825,10,0)</f>
        <v>129837.633</v>
      </c>
      <c r="V358" s="8">
        <f>VLOOKUP(A358,'[1]Pop Updated'!A357:P825,11,0)</f>
        <v>133707.217</v>
      </c>
      <c r="W358" s="8">
        <f>VLOOKUP(A358,'[1]Pop Updated'!A357:P825,12,0)</f>
        <v>159528.177</v>
      </c>
      <c r="X358" s="8">
        <f>VLOOKUP(A358,'[1]Pop Updated'!A357:P825,13,0)</f>
        <v>134099.59299999999</v>
      </c>
      <c r="Y358" s="8">
        <f>VLOOKUP(A358,'[1]Pop Updated'!A357:P825,14,0)</f>
        <v>78665.145999999993</v>
      </c>
      <c r="Z358" s="8">
        <f>VLOOKUP(A358,'[1]Pop Updated'!A357:P825,15,0)</f>
        <v>50036.479000000007</v>
      </c>
      <c r="AA358" s="8">
        <f>VLOOKUP(A358,'[1]Pop Updated'!A357:P825,16,0)</f>
        <v>27201.741999999998</v>
      </c>
    </row>
    <row r="359" spans="1:27" x14ac:dyDescent="0.25">
      <c r="A359" s="5" t="s">
        <v>414</v>
      </c>
      <c r="B359" s="6" t="s">
        <v>409</v>
      </c>
      <c r="C359" s="7">
        <v>2014</v>
      </c>
      <c r="D359" s="8">
        <v>0</v>
      </c>
      <c r="E359" s="8">
        <v>0</v>
      </c>
      <c r="F359" s="8">
        <v>0</v>
      </c>
      <c r="G359" s="8">
        <v>0</v>
      </c>
      <c r="H359" s="8">
        <v>0</v>
      </c>
      <c r="I359" s="8">
        <v>0</v>
      </c>
      <c r="J359" s="8">
        <v>0</v>
      </c>
      <c r="K359" s="8">
        <v>0</v>
      </c>
      <c r="L359" s="8">
        <v>0</v>
      </c>
      <c r="M359" s="8">
        <v>56</v>
      </c>
      <c r="N359" s="8">
        <f t="shared" si="5"/>
        <v>56</v>
      </c>
      <c r="O359" s="8">
        <f>VLOOKUP(A359,'[1]Pop Updated'!A358:P826,4,0)</f>
        <v>1053252</v>
      </c>
      <c r="P359" s="8">
        <f>VLOOKUP(A359,'[1]Pop Updated'!A358:P826,5,0)</f>
        <v>509826</v>
      </c>
      <c r="Q359" s="8">
        <f>VLOOKUP(A359,'[1]Pop Updated'!A358:P826,6,0)</f>
        <v>543426</v>
      </c>
      <c r="R359" s="8">
        <f>VLOOKUP(A359,'[1]Pop Updated'!A358:P826,7,0)</f>
        <v>55335.517</v>
      </c>
      <c r="S359" s="8">
        <f>VLOOKUP(A359,'[1]Pop Updated'!A358:P826,8,0)</f>
        <v>121847.66500000001</v>
      </c>
      <c r="T359" s="8">
        <f>VLOOKUP(A359,'[1]Pop Updated'!A358:P826,9,0)</f>
        <v>159175.99799999999</v>
      </c>
      <c r="U359" s="8">
        <f>VLOOKUP(A359,'[1]Pop Updated'!A358:P826,10,0)</f>
        <v>132136.65400000001</v>
      </c>
      <c r="V359" s="8">
        <f>VLOOKUP(A359,'[1]Pop Updated'!A358:P826,11,0)</f>
        <v>130328.41</v>
      </c>
      <c r="W359" s="8">
        <f>VLOOKUP(A359,'[1]Pop Updated'!A358:P826,12,0)</f>
        <v>156938.89800000002</v>
      </c>
      <c r="X359" s="8">
        <f>VLOOKUP(A359,'[1]Pop Updated'!A358:P826,13,0)</f>
        <v>137176.37900000002</v>
      </c>
      <c r="Y359" s="8">
        <f>VLOOKUP(A359,'[1]Pop Updated'!A358:P826,14,0)</f>
        <v>81733.796999999991</v>
      </c>
      <c r="Z359" s="8">
        <f>VLOOKUP(A359,'[1]Pop Updated'!A358:P826,15,0)</f>
        <v>49353.993000000002</v>
      </c>
      <c r="AA359" s="8">
        <f>VLOOKUP(A359,'[1]Pop Updated'!A358:P826,16,0)</f>
        <v>27806.085999999999</v>
      </c>
    </row>
    <row r="360" spans="1:27" x14ac:dyDescent="0.25">
      <c r="A360" s="5" t="s">
        <v>415</v>
      </c>
      <c r="B360" s="6" t="s">
        <v>409</v>
      </c>
      <c r="C360" s="7">
        <v>2015</v>
      </c>
      <c r="D360" s="8">
        <v>0</v>
      </c>
      <c r="E360" s="8">
        <v>0</v>
      </c>
      <c r="F360" s="8">
        <v>0</v>
      </c>
      <c r="G360" s="8">
        <v>0</v>
      </c>
      <c r="H360" s="8">
        <v>0</v>
      </c>
      <c r="I360" s="8">
        <v>0</v>
      </c>
      <c r="J360" s="8">
        <v>0</v>
      </c>
      <c r="K360" s="8">
        <v>0</v>
      </c>
      <c r="L360" s="8">
        <v>0</v>
      </c>
      <c r="M360" s="8">
        <v>135</v>
      </c>
      <c r="N360" s="8">
        <f t="shared" si="5"/>
        <v>135</v>
      </c>
      <c r="O360" s="8">
        <f>VLOOKUP(A360,'[1]Pop Updated'!A359:P827,4,0)</f>
        <v>1136426</v>
      </c>
      <c r="P360" s="8">
        <f>VLOOKUP(A360,'[1]Pop Updated'!A359:P827,5,0)</f>
        <v>550304</v>
      </c>
      <c r="Q360" s="8">
        <f>VLOOKUP(A360,'[1]Pop Updated'!A359:P827,6,0)</f>
        <v>586122</v>
      </c>
      <c r="R360" s="8">
        <f>VLOOKUP(A360,'[1]Pop Updated'!A359:P827,7,0)</f>
        <v>60149.471000000005</v>
      </c>
      <c r="S360" s="8">
        <f>VLOOKUP(A360,'[1]Pop Updated'!A359:P827,8,0)</f>
        <v>130967.41000000002</v>
      </c>
      <c r="T360" s="8">
        <f>VLOOKUP(A360,'[1]Pop Updated'!A359:P827,9,0)</f>
        <v>167466.32400000002</v>
      </c>
      <c r="U360" s="8">
        <f>VLOOKUP(A360,'[1]Pop Updated'!A359:P827,10,0)</f>
        <v>144973.32</v>
      </c>
      <c r="V360" s="8">
        <f>VLOOKUP(A360,'[1]Pop Updated'!A359:P827,11,0)</f>
        <v>138295.10700000002</v>
      </c>
      <c r="W360" s="8">
        <f>VLOOKUP(A360,'[1]Pop Updated'!A359:P827,12,0)</f>
        <v>166243.87500000003</v>
      </c>
      <c r="X360" s="8">
        <f>VLOOKUP(A360,'[1]Pop Updated'!A359:P827,13,0)</f>
        <v>151538.522</v>
      </c>
      <c r="Y360" s="8">
        <f>VLOOKUP(A360,'[1]Pop Updated'!A359:P827,14,0)</f>
        <v>93732.197</v>
      </c>
      <c r="Z360" s="8">
        <f>VLOOKUP(A360,'[1]Pop Updated'!A359:P827,15,0)</f>
        <v>52903.271999999997</v>
      </c>
      <c r="AA360" s="8">
        <f>VLOOKUP(A360,'[1]Pop Updated'!A359:P827,16,0)</f>
        <v>30530.058000000001</v>
      </c>
    </row>
    <row r="361" spans="1:27" x14ac:dyDescent="0.25">
      <c r="A361" s="5" t="s">
        <v>416</v>
      </c>
      <c r="B361" s="6" t="s">
        <v>409</v>
      </c>
      <c r="C361" s="7">
        <v>2016</v>
      </c>
      <c r="D361" s="8">
        <v>0</v>
      </c>
      <c r="E361" s="8">
        <v>0</v>
      </c>
      <c r="F361" s="8">
        <v>0</v>
      </c>
      <c r="G361" s="8">
        <v>0</v>
      </c>
      <c r="H361" s="8">
        <v>0</v>
      </c>
      <c r="I361" s="8">
        <v>0</v>
      </c>
      <c r="J361" s="8">
        <v>0</v>
      </c>
      <c r="K361" s="8">
        <v>0</v>
      </c>
      <c r="L361" s="8">
        <v>0</v>
      </c>
      <c r="M361" s="8">
        <v>21</v>
      </c>
      <c r="N361" s="8">
        <f t="shared" si="5"/>
        <v>21</v>
      </c>
      <c r="O361" s="8">
        <f>VLOOKUP(A361,'[1]Pop Updated'!A360:P828,4,0)</f>
        <v>1054491</v>
      </c>
      <c r="P361" s="8">
        <f>VLOOKUP(A361,'[1]Pop Updated'!A360:P828,5,0)</f>
        <v>511297</v>
      </c>
      <c r="Q361" s="8">
        <f>VLOOKUP(A361,'[1]Pop Updated'!A360:P828,6,0)</f>
        <v>543194</v>
      </c>
      <c r="R361" s="8">
        <f>VLOOKUP(A361,'[1]Pop Updated'!A360:P828,7,0)</f>
        <v>55056.796000000002</v>
      </c>
      <c r="S361" s="8">
        <f>VLOOKUP(A361,'[1]Pop Updated'!A360:P828,8,0)</f>
        <v>118658.35799999999</v>
      </c>
      <c r="T361" s="8">
        <f>VLOOKUP(A361,'[1]Pop Updated'!A360:P828,9,0)</f>
        <v>156283.859</v>
      </c>
      <c r="U361" s="8">
        <f>VLOOKUP(A361,'[1]Pop Updated'!A360:P828,10,0)</f>
        <v>138074.07199999999</v>
      </c>
      <c r="V361" s="8">
        <f>VLOOKUP(A361,'[1]Pop Updated'!A360:P828,11,0)</f>
        <v>125863.67600000001</v>
      </c>
      <c r="W361" s="8">
        <f>VLOOKUP(A361,'[1]Pop Updated'!A360:P828,12,0)</f>
        <v>152607.30099999998</v>
      </c>
      <c r="X361" s="8">
        <f>VLOOKUP(A361,'[1]Pop Updated'!A360:P828,13,0)</f>
        <v>142242.617</v>
      </c>
      <c r="Y361" s="8">
        <f>VLOOKUP(A361,'[1]Pop Updated'!A360:P828,14,0)</f>
        <v>88888.597000000009</v>
      </c>
      <c r="Z361" s="8">
        <f>VLOOKUP(A361,'[1]Pop Updated'!A360:P828,15,0)</f>
        <v>47755.512000000002</v>
      </c>
      <c r="AA361" s="8">
        <f>VLOOKUP(A361,'[1]Pop Updated'!A360:P828,16,0)</f>
        <v>28938.931</v>
      </c>
    </row>
    <row r="362" spans="1:27" x14ac:dyDescent="0.25">
      <c r="A362" s="5" t="s">
        <v>417</v>
      </c>
      <c r="B362" s="6" t="s">
        <v>409</v>
      </c>
      <c r="C362" s="7">
        <v>2017</v>
      </c>
      <c r="D362" s="8">
        <v>0</v>
      </c>
      <c r="E362" s="8">
        <v>0</v>
      </c>
      <c r="F362" s="8">
        <v>0</v>
      </c>
      <c r="G362" s="8">
        <v>0</v>
      </c>
      <c r="H362" s="8">
        <v>0</v>
      </c>
      <c r="I362" s="8">
        <v>0</v>
      </c>
      <c r="J362" s="8">
        <v>0</v>
      </c>
      <c r="K362" s="8">
        <v>0</v>
      </c>
      <c r="L362" s="8">
        <v>0</v>
      </c>
      <c r="M362" s="8">
        <v>79</v>
      </c>
      <c r="N362" s="8">
        <f t="shared" si="5"/>
        <v>79</v>
      </c>
      <c r="O362" s="8">
        <f>VLOOKUP(A362,'[1]Pop Updated'!A361:P829,4,0)</f>
        <v>1056138</v>
      </c>
      <c r="P362" s="8">
        <f>VLOOKUP(A362,'[1]Pop Updated'!A361:P829,5,0)</f>
        <v>512581</v>
      </c>
      <c r="Q362" s="8">
        <f>VLOOKUP(A362,'[1]Pop Updated'!A361:P829,6,0)</f>
        <v>543557</v>
      </c>
      <c r="R362" s="8">
        <f>VLOOKUP(A362,'[1]Pop Updated'!A361:P829,7,0)</f>
        <v>54571</v>
      </c>
      <c r="S362" s="8">
        <f>VLOOKUP(A362,'[1]Pop Updated'!A361:P829,8,0)</f>
        <v>117794</v>
      </c>
      <c r="T362" s="8">
        <f>VLOOKUP(A362,'[1]Pop Updated'!A361:P829,9,0)</f>
        <v>154512</v>
      </c>
      <c r="U362" s="8">
        <f>VLOOKUP(A362,'[1]Pop Updated'!A361:P829,10,0)</f>
        <v>140547</v>
      </c>
      <c r="V362" s="8">
        <f>VLOOKUP(A362,'[1]Pop Updated'!A361:P829,11,0)</f>
        <v>124511</v>
      </c>
      <c r="W362" s="8">
        <f>VLOOKUP(A362,'[1]Pop Updated'!A361:P829,12,0)</f>
        <v>149424</v>
      </c>
      <c r="X362" s="8">
        <f>VLOOKUP(A362,'[1]Pop Updated'!A361:P829,13,0)</f>
        <v>144635</v>
      </c>
      <c r="Y362" s="8">
        <f>VLOOKUP(A362,'[1]Pop Updated'!A361:P829,14,0)</f>
        <v>93339</v>
      </c>
      <c r="Z362" s="8">
        <f>VLOOKUP(A362,'[1]Pop Updated'!A361:P829,15,0)</f>
        <v>49153</v>
      </c>
      <c r="AA362" s="8">
        <f>VLOOKUP(A362,'[1]Pop Updated'!A361:P829,16,0)</f>
        <v>27652</v>
      </c>
    </row>
    <row r="363" spans="1:27" x14ac:dyDescent="0.25">
      <c r="A363" s="5" t="s">
        <v>418</v>
      </c>
      <c r="B363" s="6" t="s">
        <v>419</v>
      </c>
      <c r="C363" s="7">
        <v>2009</v>
      </c>
      <c r="D363" s="8">
        <v>0</v>
      </c>
      <c r="E363" s="8">
        <v>0</v>
      </c>
      <c r="F363" s="8">
        <v>0</v>
      </c>
      <c r="G363" s="8">
        <v>0</v>
      </c>
      <c r="H363" s="8">
        <v>0</v>
      </c>
      <c r="I363" s="8">
        <v>10</v>
      </c>
      <c r="J363" s="8">
        <v>12</v>
      </c>
      <c r="K363" s="8">
        <v>47</v>
      </c>
      <c r="L363" s="8">
        <v>197</v>
      </c>
      <c r="M363" s="8">
        <v>296</v>
      </c>
      <c r="N363" s="8">
        <f t="shared" si="5"/>
        <v>562</v>
      </c>
      <c r="O363" s="8">
        <f>VLOOKUP(A363,'[1]Pop Updated'!A362:P830,4,0)</f>
        <v>4386090</v>
      </c>
      <c r="P363" s="8">
        <f>VLOOKUP(A363,'[1]Pop Updated'!A362:P830,5,0)</f>
        <v>2136292</v>
      </c>
      <c r="Q363" s="8">
        <f>VLOOKUP(A363,'[1]Pop Updated'!A362:P830,6,0)</f>
        <v>2249798</v>
      </c>
      <c r="R363" s="8">
        <f>VLOOKUP(A363,'[1]Pop Updated'!A362:P830,7,0)</f>
        <v>295751.25199999998</v>
      </c>
      <c r="S363" s="8">
        <f>VLOOKUP(A363,'[1]Pop Updated'!A362:P830,8,0)</f>
        <v>571771.255</v>
      </c>
      <c r="T363" s="8">
        <f>VLOOKUP(A363,'[1]Pop Updated'!A362:P830,9,0)</f>
        <v>622318.76599999995</v>
      </c>
      <c r="U363" s="8">
        <f>VLOOKUP(A363,'[1]Pop Updated'!A362:P830,10,0)</f>
        <v>576709.62600000005</v>
      </c>
      <c r="V363" s="8">
        <f>VLOOKUP(A363,'[1]Pop Updated'!A362:P830,11,0)</f>
        <v>606807.52399999998</v>
      </c>
      <c r="W363" s="8">
        <f>VLOOKUP(A363,'[1]Pop Updated'!A362:P830,12,0)</f>
        <v>622042.08500000008</v>
      </c>
      <c r="X363" s="8">
        <f>VLOOKUP(A363,'[1]Pop Updated'!A362:P830,13,0)</f>
        <v>514633.33400000003</v>
      </c>
      <c r="Y363" s="8">
        <f>VLOOKUP(A363,'[1]Pop Updated'!A362:P830,14,0)</f>
        <v>314381.92899999995</v>
      </c>
      <c r="Z363" s="8">
        <f>VLOOKUP(A363,'[1]Pop Updated'!A362:P830,15,0)</f>
        <v>195406.98300000001</v>
      </c>
      <c r="AA363" s="8">
        <f>VLOOKUP(A363,'[1]Pop Updated'!A362:P830,16,0)</f>
        <v>66003.995999999999</v>
      </c>
    </row>
    <row r="364" spans="1:27" x14ac:dyDescent="0.25">
      <c r="A364" s="5" t="s">
        <v>420</v>
      </c>
      <c r="B364" s="6" t="s">
        <v>419</v>
      </c>
      <c r="C364" s="7">
        <v>2010</v>
      </c>
      <c r="D364" s="8">
        <v>0</v>
      </c>
      <c r="E364" s="8">
        <v>0</v>
      </c>
      <c r="F364" s="8">
        <v>0</v>
      </c>
      <c r="G364" s="8">
        <v>0</v>
      </c>
      <c r="H364" s="8">
        <v>0</v>
      </c>
      <c r="I364" s="8">
        <v>0</v>
      </c>
      <c r="J364" s="8">
        <v>0</v>
      </c>
      <c r="K364" s="8">
        <v>32</v>
      </c>
      <c r="L364" s="8">
        <v>208</v>
      </c>
      <c r="M364" s="8">
        <v>327</v>
      </c>
      <c r="N364" s="8">
        <f t="shared" si="5"/>
        <v>567</v>
      </c>
      <c r="O364" s="8">
        <f>VLOOKUP(A364,'[1]Pop Updated'!A363:P831,4,0)</f>
        <v>4815846</v>
      </c>
      <c r="P364" s="8">
        <f>VLOOKUP(A364,'[1]Pop Updated'!A363:P831,5,0)</f>
        <v>2347347</v>
      </c>
      <c r="Q364" s="8">
        <f>VLOOKUP(A364,'[1]Pop Updated'!A363:P831,6,0)</f>
        <v>2468499</v>
      </c>
      <c r="R364" s="8">
        <f>VLOOKUP(A364,'[1]Pop Updated'!A363:P831,7,0)</f>
        <v>313276.27899999992</v>
      </c>
      <c r="S364" s="8">
        <f>VLOOKUP(A364,'[1]Pop Updated'!A363:P831,8,0)</f>
        <v>619036.08299999998</v>
      </c>
      <c r="T364" s="8">
        <f>VLOOKUP(A364,'[1]Pop Updated'!A363:P831,9,0)</f>
        <v>687400.77399999998</v>
      </c>
      <c r="U364" s="8">
        <f>VLOOKUP(A364,'[1]Pop Updated'!A363:P831,10,0)</f>
        <v>612780.52400000009</v>
      </c>
      <c r="V364" s="8">
        <f>VLOOKUP(A364,'[1]Pop Updated'!A363:P831,11,0)</f>
        <v>656475.16099999996</v>
      </c>
      <c r="W364" s="8">
        <f>VLOOKUP(A364,'[1]Pop Updated'!A363:P831,12,0)</f>
        <v>695496.45600000001</v>
      </c>
      <c r="X364" s="8">
        <f>VLOOKUP(A364,'[1]Pop Updated'!A363:P831,13,0)</f>
        <v>592628.96</v>
      </c>
      <c r="Y364" s="8">
        <f>VLOOKUP(A364,'[1]Pop Updated'!A363:P831,14,0)</f>
        <v>365179.962</v>
      </c>
      <c r="Z364" s="8">
        <f>VLOOKUP(A364,'[1]Pop Updated'!A363:P831,15,0)</f>
        <v>202964.13500000004</v>
      </c>
      <c r="AA364" s="8">
        <f>VLOOKUP(A364,'[1]Pop Updated'!A363:P831,16,0)</f>
        <v>71050.827000000019</v>
      </c>
    </row>
    <row r="365" spans="1:27" x14ac:dyDescent="0.25">
      <c r="A365" s="5" t="s">
        <v>421</v>
      </c>
      <c r="B365" s="6" t="s">
        <v>419</v>
      </c>
      <c r="C365" s="7">
        <v>2011</v>
      </c>
      <c r="D365" s="8">
        <v>0</v>
      </c>
      <c r="E365" s="8">
        <v>0</v>
      </c>
      <c r="F365" s="8">
        <v>0</v>
      </c>
      <c r="G365" s="8">
        <v>0</v>
      </c>
      <c r="H365" s="8">
        <v>0</v>
      </c>
      <c r="I365" s="8">
        <v>0</v>
      </c>
      <c r="J365" s="8">
        <v>10</v>
      </c>
      <c r="K365" s="8">
        <v>66</v>
      </c>
      <c r="L365" s="8">
        <v>212</v>
      </c>
      <c r="M365" s="8">
        <v>313</v>
      </c>
      <c r="N365" s="8">
        <f t="shared" si="5"/>
        <v>601</v>
      </c>
      <c r="O365" s="8">
        <f>VLOOKUP(A365,'[1]Pop Updated'!A364:P832,4,0)</f>
        <v>4484229</v>
      </c>
      <c r="P365" s="8">
        <f>VLOOKUP(A365,'[1]Pop Updated'!A364:P832,5,0)</f>
        <v>2180102</v>
      </c>
      <c r="Q365" s="8">
        <f>VLOOKUP(A365,'[1]Pop Updated'!A364:P832,6,0)</f>
        <v>2304127</v>
      </c>
      <c r="R365" s="8">
        <f>VLOOKUP(A365,'[1]Pop Updated'!A364:P832,7,0)</f>
        <v>293181.71700000006</v>
      </c>
      <c r="S365" s="8">
        <f>VLOOKUP(A365,'[1]Pop Updated'!A364:P832,8,0)</f>
        <v>578872.326</v>
      </c>
      <c r="T365" s="8">
        <f>VLOOKUP(A365,'[1]Pop Updated'!A364:P832,9,0)</f>
        <v>642728.35299999989</v>
      </c>
      <c r="U365" s="8">
        <f>VLOOKUP(A365,'[1]Pop Updated'!A364:P832,10,0)</f>
        <v>573459.15700000001</v>
      </c>
      <c r="V365" s="8">
        <f>VLOOKUP(A365,'[1]Pop Updated'!A364:P832,11,0)</f>
        <v>596935.53499999992</v>
      </c>
      <c r="W365" s="8">
        <f>VLOOKUP(A365,'[1]Pop Updated'!A364:P832,12,0)</f>
        <v>638512.36300000001</v>
      </c>
      <c r="X365" s="8">
        <f>VLOOKUP(A365,'[1]Pop Updated'!A364:P832,13,0)</f>
        <v>556351.95699999994</v>
      </c>
      <c r="Y365" s="8">
        <f>VLOOKUP(A365,'[1]Pop Updated'!A364:P832,14,0)</f>
        <v>350246.05099999998</v>
      </c>
      <c r="Z365" s="8">
        <f>VLOOKUP(A365,'[1]Pop Updated'!A364:P832,15,0)</f>
        <v>188046.33600000001</v>
      </c>
      <c r="AA365" s="8">
        <f>VLOOKUP(A365,'[1]Pop Updated'!A364:P832,16,0)</f>
        <v>65826.290000000008</v>
      </c>
    </row>
    <row r="366" spans="1:27" x14ac:dyDescent="0.25">
      <c r="A366" s="5" t="s">
        <v>422</v>
      </c>
      <c r="B366" s="6" t="s">
        <v>419</v>
      </c>
      <c r="C366" s="7">
        <v>2012</v>
      </c>
      <c r="D366" s="8">
        <v>0</v>
      </c>
      <c r="E366" s="8">
        <v>0</v>
      </c>
      <c r="F366" s="8">
        <v>0</v>
      </c>
      <c r="G366" s="8">
        <v>0</v>
      </c>
      <c r="H366" s="8">
        <v>0</v>
      </c>
      <c r="I366" s="8">
        <v>11</v>
      </c>
      <c r="J366" s="8">
        <v>14</v>
      </c>
      <c r="K366" s="8">
        <v>44</v>
      </c>
      <c r="L366" s="8">
        <v>202</v>
      </c>
      <c r="M366" s="8">
        <v>287</v>
      </c>
      <c r="N366" s="8">
        <f t="shared" si="5"/>
        <v>558</v>
      </c>
      <c r="O366" s="8">
        <f>VLOOKUP(A366,'[1]Pop Updated'!A365:P833,4,0)</f>
        <v>4634882</v>
      </c>
      <c r="P366" s="8">
        <f>VLOOKUP(A366,'[1]Pop Updated'!A365:P833,5,0)</f>
        <v>2253010</v>
      </c>
      <c r="Q366" s="8">
        <f>VLOOKUP(A366,'[1]Pop Updated'!A365:P833,6,0)</f>
        <v>2381872</v>
      </c>
      <c r="R366" s="8">
        <f>VLOOKUP(A366,'[1]Pop Updated'!A365:P833,7,0)</f>
        <v>299551.49200000003</v>
      </c>
      <c r="S366" s="8">
        <f>VLOOKUP(A366,'[1]Pop Updated'!A365:P833,8,0)</f>
        <v>593917.21400000004</v>
      </c>
      <c r="T366" s="8">
        <f>VLOOKUP(A366,'[1]Pop Updated'!A365:P833,9,0)</f>
        <v>666026.16899999999</v>
      </c>
      <c r="U366" s="8">
        <f>VLOOKUP(A366,'[1]Pop Updated'!A365:P833,10,0)</f>
        <v>592260.32899999991</v>
      </c>
      <c r="V366" s="8">
        <f>VLOOKUP(A366,'[1]Pop Updated'!A365:P833,11,0)</f>
        <v>602528.25800000003</v>
      </c>
      <c r="W366" s="8">
        <f>VLOOKUP(A366,'[1]Pop Updated'!A365:P833,12,0)</f>
        <v>653668.33500000008</v>
      </c>
      <c r="X366" s="8">
        <f>VLOOKUP(A366,'[1]Pop Updated'!A365:P833,13,0)</f>
        <v>585188.31299999997</v>
      </c>
      <c r="Y366" s="8">
        <f>VLOOKUP(A366,'[1]Pop Updated'!A365:P833,14,0)</f>
        <v>376015.15499999997</v>
      </c>
      <c r="Z366" s="8">
        <f>VLOOKUP(A366,'[1]Pop Updated'!A365:P833,15,0)</f>
        <v>195526.42400000003</v>
      </c>
      <c r="AA366" s="8">
        <f>VLOOKUP(A366,'[1]Pop Updated'!A365:P833,16,0)</f>
        <v>70237.98</v>
      </c>
    </row>
    <row r="367" spans="1:27" x14ac:dyDescent="0.25">
      <c r="A367" s="5" t="s">
        <v>423</v>
      </c>
      <c r="B367" s="6" t="s">
        <v>419</v>
      </c>
      <c r="C367" s="7">
        <v>2013</v>
      </c>
      <c r="D367" s="8">
        <v>0</v>
      </c>
      <c r="E367" s="8">
        <v>0</v>
      </c>
      <c r="F367" s="8">
        <v>0</v>
      </c>
      <c r="G367" s="8">
        <v>0</v>
      </c>
      <c r="H367" s="8">
        <v>0</v>
      </c>
      <c r="I367" s="8">
        <v>0</v>
      </c>
      <c r="J367" s="8">
        <v>17</v>
      </c>
      <c r="K367" s="8">
        <v>89</v>
      </c>
      <c r="L367" s="8">
        <v>171</v>
      </c>
      <c r="M367" s="8">
        <v>282</v>
      </c>
      <c r="N367" s="8">
        <f t="shared" si="5"/>
        <v>559</v>
      </c>
      <c r="O367" s="8">
        <f>VLOOKUP(A367,'[1]Pop Updated'!A366:P834,4,0)</f>
        <v>4642701</v>
      </c>
      <c r="P367" s="8">
        <f>VLOOKUP(A367,'[1]Pop Updated'!A366:P834,5,0)</f>
        <v>2258097</v>
      </c>
      <c r="Q367" s="8">
        <f>VLOOKUP(A367,'[1]Pop Updated'!A366:P834,6,0)</f>
        <v>2384604</v>
      </c>
      <c r="R367" s="8">
        <f>VLOOKUP(A367,'[1]Pop Updated'!A366:P834,7,0)</f>
        <v>296378.63</v>
      </c>
      <c r="S367" s="8">
        <f>VLOOKUP(A367,'[1]Pop Updated'!A366:P834,8,0)</f>
        <v>596263.27400000009</v>
      </c>
      <c r="T367" s="8">
        <f>VLOOKUP(A367,'[1]Pop Updated'!A366:P834,9,0)</f>
        <v>658243.7080000001</v>
      </c>
      <c r="U367" s="8">
        <f>VLOOKUP(A367,'[1]Pop Updated'!A366:P834,10,0)</f>
        <v>594961.59000000008</v>
      </c>
      <c r="V367" s="8">
        <f>VLOOKUP(A367,'[1]Pop Updated'!A366:P834,11,0)</f>
        <v>594106.38299999991</v>
      </c>
      <c r="W367" s="8">
        <f>VLOOKUP(A367,'[1]Pop Updated'!A366:P834,12,0)</f>
        <v>651155.68400000001</v>
      </c>
      <c r="X367" s="8">
        <f>VLOOKUP(A367,'[1]Pop Updated'!A366:P834,13,0)</f>
        <v>593016.21400000004</v>
      </c>
      <c r="Y367" s="8">
        <f>VLOOKUP(A367,'[1]Pop Updated'!A366:P834,14,0)</f>
        <v>389587.52800000005</v>
      </c>
      <c r="Z367" s="8">
        <f>VLOOKUP(A367,'[1]Pop Updated'!A366:P834,15,0)</f>
        <v>197296.48000000004</v>
      </c>
      <c r="AA367" s="8">
        <f>VLOOKUP(A367,'[1]Pop Updated'!A366:P834,16,0)</f>
        <v>72934.394</v>
      </c>
    </row>
    <row r="368" spans="1:27" x14ac:dyDescent="0.25">
      <c r="A368" s="5" t="s">
        <v>424</v>
      </c>
      <c r="B368" s="6" t="s">
        <v>419</v>
      </c>
      <c r="C368" s="7">
        <v>2014</v>
      </c>
      <c r="D368" s="8">
        <v>0</v>
      </c>
      <c r="E368" s="8">
        <v>0</v>
      </c>
      <c r="F368" s="8">
        <v>0</v>
      </c>
      <c r="G368" s="8">
        <v>0</v>
      </c>
      <c r="H368" s="8">
        <v>0</v>
      </c>
      <c r="I368" s="8">
        <v>11</v>
      </c>
      <c r="J368" s="8">
        <v>47</v>
      </c>
      <c r="K368" s="8">
        <v>93</v>
      </c>
      <c r="L368" s="8">
        <v>160</v>
      </c>
      <c r="M368" s="8">
        <v>251</v>
      </c>
      <c r="N368" s="8">
        <f t="shared" si="5"/>
        <v>562</v>
      </c>
      <c r="O368" s="8">
        <f>VLOOKUP(A368,'[1]Pop Updated'!A367:P835,4,0)</f>
        <v>4725911</v>
      </c>
      <c r="P368" s="8">
        <f>VLOOKUP(A368,'[1]Pop Updated'!A367:P835,5,0)</f>
        <v>2297399</v>
      </c>
      <c r="Q368" s="8">
        <f>VLOOKUP(A368,'[1]Pop Updated'!A367:P835,6,0)</f>
        <v>2428512</v>
      </c>
      <c r="R368" s="8">
        <f>VLOOKUP(A368,'[1]Pop Updated'!A367:P835,7,0)</f>
        <v>294928.51500000001</v>
      </c>
      <c r="S368" s="8">
        <f>VLOOKUP(A368,'[1]Pop Updated'!A367:P835,8,0)</f>
        <v>603902.85900000005</v>
      </c>
      <c r="T368" s="8">
        <f>VLOOKUP(A368,'[1]Pop Updated'!A367:P835,9,0)</f>
        <v>663081.326</v>
      </c>
      <c r="U368" s="8">
        <f>VLOOKUP(A368,'[1]Pop Updated'!A367:P835,10,0)</f>
        <v>605716.11699999997</v>
      </c>
      <c r="V368" s="8">
        <f>VLOOKUP(A368,'[1]Pop Updated'!A367:P835,11,0)</f>
        <v>595004.31200000003</v>
      </c>
      <c r="W368" s="8">
        <f>VLOOKUP(A368,'[1]Pop Updated'!A367:P835,12,0)</f>
        <v>653556.11699999997</v>
      </c>
      <c r="X368" s="8">
        <f>VLOOKUP(A368,'[1]Pop Updated'!A367:P835,13,0)</f>
        <v>611836.7080000001</v>
      </c>
      <c r="Y368" s="8">
        <f>VLOOKUP(A368,'[1]Pop Updated'!A367:P835,14,0)</f>
        <v>417395.875</v>
      </c>
      <c r="Z368" s="8">
        <f>VLOOKUP(A368,'[1]Pop Updated'!A367:P835,15,0)</f>
        <v>205231.06700000004</v>
      </c>
      <c r="AA368" s="8">
        <f>VLOOKUP(A368,'[1]Pop Updated'!A367:P835,16,0)</f>
        <v>75785.447000000015</v>
      </c>
    </row>
    <row r="369" spans="1:27" x14ac:dyDescent="0.25">
      <c r="A369" s="5" t="s">
        <v>425</v>
      </c>
      <c r="B369" s="6" t="s">
        <v>419</v>
      </c>
      <c r="C369" s="7">
        <v>2015</v>
      </c>
      <c r="D369" s="8">
        <v>0</v>
      </c>
      <c r="E369" s="8">
        <v>0</v>
      </c>
      <c r="F369" s="8">
        <v>0</v>
      </c>
      <c r="G369" s="8">
        <v>0</v>
      </c>
      <c r="H369" s="8">
        <v>0</v>
      </c>
      <c r="I369" s="8">
        <v>0</v>
      </c>
      <c r="J369" s="8">
        <v>34</v>
      </c>
      <c r="K369" s="8">
        <v>125</v>
      </c>
      <c r="L369" s="8">
        <v>221</v>
      </c>
      <c r="M369" s="8">
        <v>328</v>
      </c>
      <c r="N369" s="8">
        <f t="shared" si="5"/>
        <v>708</v>
      </c>
      <c r="O369" s="8">
        <f>VLOOKUP(A369,'[1]Pop Updated'!A368:P836,4,0)</f>
        <v>4630051</v>
      </c>
      <c r="P369" s="8">
        <f>VLOOKUP(A369,'[1]Pop Updated'!A368:P836,5,0)</f>
        <v>2248661</v>
      </c>
      <c r="Q369" s="8">
        <f>VLOOKUP(A369,'[1]Pop Updated'!A368:P836,6,0)</f>
        <v>2381390</v>
      </c>
      <c r="R369" s="8">
        <f>VLOOKUP(A369,'[1]Pop Updated'!A368:P836,7,0)</f>
        <v>286301.08800000005</v>
      </c>
      <c r="S369" s="8">
        <f>VLOOKUP(A369,'[1]Pop Updated'!A368:P836,8,0)</f>
        <v>593470.88300000003</v>
      </c>
      <c r="T369" s="8">
        <f>VLOOKUP(A369,'[1]Pop Updated'!A368:P836,9,0)</f>
        <v>637090.69100000011</v>
      </c>
      <c r="U369" s="8">
        <f>VLOOKUP(A369,'[1]Pop Updated'!A368:P836,10,0)</f>
        <v>598183.3820000001</v>
      </c>
      <c r="V369" s="8">
        <f>VLOOKUP(A369,'[1]Pop Updated'!A368:P836,11,0)</f>
        <v>577669.12300000002</v>
      </c>
      <c r="W369" s="8">
        <f>VLOOKUP(A369,'[1]Pop Updated'!A368:P836,12,0)</f>
        <v>630881.90199999989</v>
      </c>
      <c r="X369" s="8">
        <f>VLOOKUP(A369,'[1]Pop Updated'!A368:P836,13,0)</f>
        <v>602879.71999999986</v>
      </c>
      <c r="Y369" s="8">
        <f>VLOOKUP(A369,'[1]Pop Updated'!A368:P836,14,0)</f>
        <v>426021.39099999995</v>
      </c>
      <c r="Z369" s="8">
        <f>VLOOKUP(A369,'[1]Pop Updated'!A368:P836,15,0)</f>
        <v>203119.114</v>
      </c>
      <c r="AA369" s="8">
        <f>VLOOKUP(A369,'[1]Pop Updated'!A368:P836,16,0)</f>
        <v>76144.672999999981</v>
      </c>
    </row>
    <row r="370" spans="1:27" x14ac:dyDescent="0.25">
      <c r="A370" s="5" t="s">
        <v>426</v>
      </c>
      <c r="B370" s="6" t="s">
        <v>419</v>
      </c>
      <c r="C370" s="7">
        <v>2016</v>
      </c>
      <c r="D370" s="8">
        <v>0</v>
      </c>
      <c r="E370" s="8">
        <v>0</v>
      </c>
      <c r="F370" s="8">
        <v>0</v>
      </c>
      <c r="G370" s="8">
        <v>0</v>
      </c>
      <c r="H370" s="8">
        <v>0</v>
      </c>
      <c r="I370" s="8">
        <v>12</v>
      </c>
      <c r="J370" s="8">
        <v>42</v>
      </c>
      <c r="K370" s="8">
        <v>79</v>
      </c>
      <c r="L370" s="8">
        <v>156</v>
      </c>
      <c r="M370" s="8">
        <v>244</v>
      </c>
      <c r="N370" s="8">
        <f t="shared" si="5"/>
        <v>533</v>
      </c>
      <c r="O370" s="8">
        <f>VLOOKUP(A370,'[1]Pop Updated'!A369:P837,4,0)</f>
        <v>4929093</v>
      </c>
      <c r="P370" s="8">
        <f>VLOOKUP(A370,'[1]Pop Updated'!A369:P837,5,0)</f>
        <v>2397654</v>
      </c>
      <c r="Q370" s="8">
        <f>VLOOKUP(A370,'[1]Pop Updated'!A369:P837,6,0)</f>
        <v>2531439</v>
      </c>
      <c r="R370" s="8">
        <f>VLOOKUP(A370,'[1]Pop Updated'!A369:P837,7,0)</f>
        <v>295647.44400000002</v>
      </c>
      <c r="S370" s="8">
        <f>VLOOKUP(A370,'[1]Pop Updated'!A369:P837,8,0)</f>
        <v>619839.28299999994</v>
      </c>
      <c r="T370" s="8">
        <f>VLOOKUP(A370,'[1]Pop Updated'!A369:P837,9,0)</f>
        <v>669343.20900000003</v>
      </c>
      <c r="U370" s="8">
        <f>VLOOKUP(A370,'[1]Pop Updated'!A369:P837,10,0)</f>
        <v>635441.7030000001</v>
      </c>
      <c r="V370" s="8">
        <f>VLOOKUP(A370,'[1]Pop Updated'!A369:P837,11,0)</f>
        <v>606910.72400000005</v>
      </c>
      <c r="W370" s="8">
        <f>VLOOKUP(A370,'[1]Pop Updated'!A369:P837,12,0)</f>
        <v>661726.01399999997</v>
      </c>
      <c r="X370" s="8">
        <f>VLOOKUP(A370,'[1]Pop Updated'!A369:P837,13,0)</f>
        <v>649758.71800000011</v>
      </c>
      <c r="Y370" s="8">
        <f>VLOOKUP(A370,'[1]Pop Updated'!A369:P837,14,0)</f>
        <v>483952.75099999999</v>
      </c>
      <c r="Z370" s="8">
        <f>VLOOKUP(A370,'[1]Pop Updated'!A369:P837,15,0)</f>
        <v>220350.55900000001</v>
      </c>
      <c r="AA370" s="8">
        <f>VLOOKUP(A370,'[1]Pop Updated'!A369:P837,16,0)</f>
        <v>82513.180999999997</v>
      </c>
    </row>
    <row r="371" spans="1:27" x14ac:dyDescent="0.25">
      <c r="A371" s="5" t="s">
        <v>427</v>
      </c>
      <c r="B371" s="6" t="s">
        <v>419</v>
      </c>
      <c r="C371" s="7">
        <v>2017</v>
      </c>
      <c r="D371" s="8">
        <v>0</v>
      </c>
      <c r="E371" s="8">
        <v>0</v>
      </c>
      <c r="F371" s="8">
        <v>0</v>
      </c>
      <c r="G371" s="8">
        <v>0</v>
      </c>
      <c r="H371" s="8">
        <v>0</v>
      </c>
      <c r="I371" s="8">
        <v>0</v>
      </c>
      <c r="J371" s="8">
        <v>31</v>
      </c>
      <c r="K371" s="8">
        <v>86</v>
      </c>
      <c r="L371" s="8">
        <v>207</v>
      </c>
      <c r="M371" s="8">
        <v>246</v>
      </c>
      <c r="N371" s="8">
        <f t="shared" si="5"/>
        <v>570</v>
      </c>
      <c r="O371" s="8">
        <f>VLOOKUP(A371,'[1]Pop Updated'!A370:P838,4,0)</f>
        <v>4822234</v>
      </c>
      <c r="P371" s="8">
        <f>VLOOKUP(A371,'[1]Pop Updated'!A370:P838,5,0)</f>
        <v>2339734</v>
      </c>
      <c r="Q371" s="8">
        <f>VLOOKUP(A371,'[1]Pop Updated'!A370:P838,6,0)</f>
        <v>2482500</v>
      </c>
      <c r="R371" s="8">
        <f>VLOOKUP(A371,'[1]Pop Updated'!A370:P838,7,0)</f>
        <v>287954</v>
      </c>
      <c r="S371" s="8">
        <f>VLOOKUP(A371,'[1]Pop Updated'!A370:P838,8,0)</f>
        <v>609680</v>
      </c>
      <c r="T371" s="8">
        <f>VLOOKUP(A371,'[1]Pop Updated'!A370:P838,9,0)</f>
        <v>653241</v>
      </c>
      <c r="U371" s="8">
        <f>VLOOKUP(A371,'[1]Pop Updated'!A370:P838,10,0)</f>
        <v>629942</v>
      </c>
      <c r="V371" s="8">
        <f>VLOOKUP(A371,'[1]Pop Updated'!A370:P838,11,0)</f>
        <v>589578</v>
      </c>
      <c r="W371" s="8">
        <f>VLOOKUP(A371,'[1]Pop Updated'!A370:P838,12,0)</f>
        <v>639932</v>
      </c>
      <c r="X371" s="8">
        <f>VLOOKUP(A371,'[1]Pop Updated'!A370:P838,13,0)</f>
        <v>631530</v>
      </c>
      <c r="Y371" s="8">
        <f>VLOOKUP(A371,'[1]Pop Updated'!A370:P838,14,0)</f>
        <v>478421</v>
      </c>
      <c r="Z371" s="8">
        <f>VLOOKUP(A371,'[1]Pop Updated'!A370:P838,15,0)</f>
        <v>219282</v>
      </c>
      <c r="AA371" s="8">
        <f>VLOOKUP(A371,'[1]Pop Updated'!A370:P838,16,0)</f>
        <v>82674</v>
      </c>
    </row>
    <row r="372" spans="1:27" x14ac:dyDescent="0.25">
      <c r="A372" s="5" t="s">
        <v>428</v>
      </c>
      <c r="B372" s="6" t="s">
        <v>429</v>
      </c>
      <c r="C372" s="7">
        <v>2009</v>
      </c>
      <c r="D372" s="8">
        <v>0</v>
      </c>
      <c r="E372" s="8">
        <v>0</v>
      </c>
      <c r="F372" s="8">
        <v>0</v>
      </c>
      <c r="G372" s="8">
        <v>0</v>
      </c>
      <c r="H372" s="8">
        <v>0</v>
      </c>
      <c r="I372" s="8">
        <v>0</v>
      </c>
      <c r="J372" s="8">
        <v>0</v>
      </c>
      <c r="K372" s="8">
        <v>0</v>
      </c>
      <c r="L372" s="8">
        <v>0</v>
      </c>
      <c r="M372" s="8">
        <v>30</v>
      </c>
      <c r="N372" s="8">
        <f t="shared" si="5"/>
        <v>30</v>
      </c>
      <c r="O372" s="8">
        <f>VLOOKUP(A372,'[1]Pop Updated'!A371:P839,4,0)</f>
        <v>786961</v>
      </c>
      <c r="P372" s="8">
        <f>VLOOKUP(A372,'[1]Pop Updated'!A371:P839,5,0)</f>
        <v>392549</v>
      </c>
      <c r="Q372" s="8">
        <f>VLOOKUP(A372,'[1]Pop Updated'!A371:P839,6,0)</f>
        <v>394412</v>
      </c>
      <c r="R372" s="8">
        <f>VLOOKUP(A372,'[1]Pop Updated'!A371:P839,7,0)</f>
        <v>55525.162000000011</v>
      </c>
      <c r="S372" s="8">
        <f>VLOOKUP(A372,'[1]Pop Updated'!A371:P839,8,0)</f>
        <v>104202.947</v>
      </c>
      <c r="T372" s="8">
        <f>VLOOKUP(A372,'[1]Pop Updated'!A371:P839,9,0)</f>
        <v>119497.20700000001</v>
      </c>
      <c r="U372" s="8">
        <f>VLOOKUP(A372,'[1]Pop Updated'!A371:P839,10,0)</f>
        <v>96951.753999999986</v>
      </c>
      <c r="V372" s="8">
        <f>VLOOKUP(A372,'[1]Pop Updated'!A371:P839,11,0)</f>
        <v>96791.543999999994</v>
      </c>
      <c r="W372" s="8">
        <f>VLOOKUP(A372,'[1]Pop Updated'!A371:P839,12,0)</f>
        <v>114736.48499999999</v>
      </c>
      <c r="X372" s="8">
        <f>VLOOKUP(A372,'[1]Pop Updated'!A371:P839,13,0)</f>
        <v>86550.714000000007</v>
      </c>
      <c r="Y372" s="8">
        <f>VLOOKUP(A372,'[1]Pop Updated'!A371:P839,14,0)</f>
        <v>53423.368999999999</v>
      </c>
      <c r="Z372" s="8">
        <f>VLOOKUP(A372,'[1]Pop Updated'!A371:P839,15,0)</f>
        <v>40950.547000000006</v>
      </c>
      <c r="AA372" s="8">
        <f>VLOOKUP(A372,'[1]Pop Updated'!A371:P839,16,0)</f>
        <v>18533.294999999998</v>
      </c>
    </row>
    <row r="373" spans="1:27" x14ac:dyDescent="0.25">
      <c r="A373" s="5" t="s">
        <v>430</v>
      </c>
      <c r="B373" s="6" t="s">
        <v>429</v>
      </c>
      <c r="C373" s="7">
        <v>2010</v>
      </c>
      <c r="D373" s="8">
        <v>0</v>
      </c>
      <c r="E373" s="8">
        <v>0</v>
      </c>
      <c r="F373" s="8">
        <v>0</v>
      </c>
      <c r="G373" s="8">
        <v>0</v>
      </c>
      <c r="H373" s="8">
        <v>0</v>
      </c>
      <c r="I373" s="8">
        <v>0</v>
      </c>
      <c r="J373" s="8">
        <v>0</v>
      </c>
      <c r="K373" s="8">
        <v>0</v>
      </c>
      <c r="L373" s="8">
        <v>0</v>
      </c>
      <c r="M373" s="8">
        <v>47</v>
      </c>
      <c r="N373" s="8">
        <f t="shared" si="5"/>
        <v>47</v>
      </c>
      <c r="O373" s="8">
        <f>VLOOKUP(A373,'[1]Pop Updated'!A372:P840,4,0)</f>
        <v>741943</v>
      </c>
      <c r="P373" s="8">
        <f>VLOOKUP(A373,'[1]Pop Updated'!A372:P840,5,0)</f>
        <v>372060</v>
      </c>
      <c r="Q373" s="8">
        <f>VLOOKUP(A373,'[1]Pop Updated'!A372:P840,6,0)</f>
        <v>369883</v>
      </c>
      <c r="R373" s="8">
        <f>VLOOKUP(A373,'[1]Pop Updated'!A372:P840,7,0)</f>
        <v>52763.138000000006</v>
      </c>
      <c r="S373" s="8">
        <f>VLOOKUP(A373,'[1]Pop Updated'!A372:P840,8,0)</f>
        <v>100992.29399999999</v>
      </c>
      <c r="T373" s="8">
        <f>VLOOKUP(A373,'[1]Pop Updated'!A372:P840,9,0)</f>
        <v>107115.26299999999</v>
      </c>
      <c r="U373" s="8">
        <f>VLOOKUP(A373,'[1]Pop Updated'!A372:P840,10,0)</f>
        <v>92840.981999999989</v>
      </c>
      <c r="V373" s="8">
        <f>VLOOKUP(A373,'[1]Pop Updated'!A372:P840,11,0)</f>
        <v>90924.632000000012</v>
      </c>
      <c r="W373" s="8">
        <f>VLOOKUP(A373,'[1]Pop Updated'!A372:P840,12,0)</f>
        <v>108636.36199999999</v>
      </c>
      <c r="X373" s="8">
        <f>VLOOKUP(A373,'[1]Pop Updated'!A372:P840,13,0)</f>
        <v>83743.776999999987</v>
      </c>
      <c r="Y373" s="8">
        <f>VLOOKUP(A373,'[1]Pop Updated'!A372:P840,14,0)</f>
        <v>51132.86099999999</v>
      </c>
      <c r="Z373" s="8">
        <f>VLOOKUP(A373,'[1]Pop Updated'!A372:P840,15,0)</f>
        <v>36537.791999999994</v>
      </c>
      <c r="AA373" s="8">
        <f>VLOOKUP(A373,'[1]Pop Updated'!A372:P840,16,0)</f>
        <v>16915.375</v>
      </c>
    </row>
    <row r="374" spans="1:27" x14ac:dyDescent="0.25">
      <c r="A374" s="5" t="s">
        <v>431</v>
      </c>
      <c r="B374" s="6" t="s">
        <v>429</v>
      </c>
      <c r="C374" s="7">
        <v>2011</v>
      </c>
      <c r="D374" s="8">
        <v>0</v>
      </c>
      <c r="E374" s="8">
        <v>0</v>
      </c>
      <c r="F374" s="8">
        <v>0</v>
      </c>
      <c r="G374" s="8">
        <v>0</v>
      </c>
      <c r="H374" s="8">
        <v>0</v>
      </c>
      <c r="I374" s="8">
        <v>0</v>
      </c>
      <c r="J374" s="8">
        <v>0</v>
      </c>
      <c r="K374" s="8">
        <v>0</v>
      </c>
      <c r="L374" s="8">
        <v>0</v>
      </c>
      <c r="M374" s="8">
        <v>40</v>
      </c>
      <c r="N374" s="8">
        <f t="shared" si="5"/>
        <v>40</v>
      </c>
      <c r="O374" s="8">
        <f>VLOOKUP(A374,'[1]Pop Updated'!A373:P841,4,0)</f>
        <v>848110</v>
      </c>
      <c r="P374" s="8">
        <f>VLOOKUP(A374,'[1]Pop Updated'!A373:P841,5,0)</f>
        <v>424562</v>
      </c>
      <c r="Q374" s="8">
        <f>VLOOKUP(A374,'[1]Pop Updated'!A373:P841,6,0)</f>
        <v>423548</v>
      </c>
      <c r="R374" s="8">
        <f>VLOOKUP(A374,'[1]Pop Updated'!A373:P841,7,0)</f>
        <v>59999.094999999987</v>
      </c>
      <c r="S374" s="8">
        <f>VLOOKUP(A374,'[1]Pop Updated'!A373:P841,8,0)</f>
        <v>114385.98</v>
      </c>
      <c r="T374" s="8">
        <f>VLOOKUP(A374,'[1]Pop Updated'!A373:P841,9,0)</f>
        <v>123365.54800000002</v>
      </c>
      <c r="U374" s="8">
        <f>VLOOKUP(A374,'[1]Pop Updated'!A373:P841,10,0)</f>
        <v>106589.213</v>
      </c>
      <c r="V374" s="8">
        <f>VLOOKUP(A374,'[1]Pop Updated'!A373:P841,11,0)</f>
        <v>101186.17800000001</v>
      </c>
      <c r="W374" s="8">
        <f>VLOOKUP(A374,'[1]Pop Updated'!A373:P841,12,0)</f>
        <v>123283.08800000002</v>
      </c>
      <c r="X374" s="8">
        <f>VLOOKUP(A374,'[1]Pop Updated'!A373:P841,13,0)</f>
        <v>99694.980999999985</v>
      </c>
      <c r="Y374" s="8">
        <f>VLOOKUP(A374,'[1]Pop Updated'!A373:P841,14,0)</f>
        <v>59611.989000000009</v>
      </c>
      <c r="Z374" s="8">
        <f>VLOOKUP(A374,'[1]Pop Updated'!A373:P841,15,0)</f>
        <v>40949.638999999996</v>
      </c>
      <c r="AA374" s="8">
        <f>VLOOKUP(A374,'[1]Pop Updated'!A373:P841,16,0)</f>
        <v>18974.232000000004</v>
      </c>
    </row>
    <row r="375" spans="1:27" x14ac:dyDescent="0.25">
      <c r="A375" s="5" t="s">
        <v>432</v>
      </c>
      <c r="B375" s="6" t="s">
        <v>429</v>
      </c>
      <c r="C375" s="7">
        <v>2012</v>
      </c>
      <c r="D375" s="8">
        <v>0</v>
      </c>
      <c r="E375" s="8">
        <v>0</v>
      </c>
      <c r="F375" s="8">
        <v>0</v>
      </c>
      <c r="G375" s="8">
        <v>0</v>
      </c>
      <c r="H375" s="8">
        <v>0</v>
      </c>
      <c r="I375" s="8">
        <v>0</v>
      </c>
      <c r="J375" s="8">
        <v>0</v>
      </c>
      <c r="K375" s="8">
        <v>0</v>
      </c>
      <c r="L375" s="8">
        <v>0</v>
      </c>
      <c r="M375" s="8">
        <v>70</v>
      </c>
      <c r="N375" s="8">
        <f t="shared" si="5"/>
        <v>70</v>
      </c>
      <c r="O375" s="8">
        <f>VLOOKUP(A375,'[1]Pop Updated'!A374:P842,4,0)</f>
        <v>798524</v>
      </c>
      <c r="P375" s="8">
        <f>VLOOKUP(A375,'[1]Pop Updated'!A374:P842,5,0)</f>
        <v>400443</v>
      </c>
      <c r="Q375" s="8">
        <f>VLOOKUP(A375,'[1]Pop Updated'!A374:P842,6,0)</f>
        <v>398081</v>
      </c>
      <c r="R375" s="8">
        <f>VLOOKUP(A375,'[1]Pop Updated'!A374:P842,7,0)</f>
        <v>55130.277000000002</v>
      </c>
      <c r="S375" s="8">
        <f>VLOOKUP(A375,'[1]Pop Updated'!A374:P842,8,0)</f>
        <v>104309.61499999999</v>
      </c>
      <c r="T375" s="8">
        <f>VLOOKUP(A375,'[1]Pop Updated'!A374:P842,9,0)</f>
        <v>112204.159</v>
      </c>
      <c r="U375" s="8">
        <f>VLOOKUP(A375,'[1]Pop Updated'!A374:P842,10,0)</f>
        <v>101853.24799999999</v>
      </c>
      <c r="V375" s="8">
        <f>VLOOKUP(A375,'[1]Pop Updated'!A374:P842,11,0)</f>
        <v>92127.540000000008</v>
      </c>
      <c r="W375" s="8">
        <f>VLOOKUP(A375,'[1]Pop Updated'!A374:P842,12,0)</f>
        <v>114947.70800000001</v>
      </c>
      <c r="X375" s="8">
        <f>VLOOKUP(A375,'[1]Pop Updated'!A374:P842,13,0)</f>
        <v>99498.328999999998</v>
      </c>
      <c r="Y375" s="8">
        <f>VLOOKUP(A375,'[1]Pop Updated'!A374:P842,14,0)</f>
        <v>59087.103999999999</v>
      </c>
      <c r="Z375" s="8">
        <f>VLOOKUP(A375,'[1]Pop Updated'!A374:P842,15,0)</f>
        <v>40288.564000000006</v>
      </c>
      <c r="AA375" s="8">
        <f>VLOOKUP(A375,'[1]Pop Updated'!A374:P842,16,0)</f>
        <v>19232.377999999997</v>
      </c>
    </row>
    <row r="376" spans="1:27" x14ac:dyDescent="0.25">
      <c r="A376" s="5" t="s">
        <v>433</v>
      </c>
      <c r="B376" s="6" t="s">
        <v>429</v>
      </c>
      <c r="C376" s="7">
        <v>2013</v>
      </c>
      <c r="D376" s="8">
        <v>0</v>
      </c>
      <c r="E376" s="8">
        <v>0</v>
      </c>
      <c r="F376" s="8">
        <v>0</v>
      </c>
      <c r="G376" s="8">
        <v>0</v>
      </c>
      <c r="H376" s="8">
        <v>0</v>
      </c>
      <c r="I376" s="8">
        <v>0</v>
      </c>
      <c r="J376" s="8">
        <v>0</v>
      </c>
      <c r="K376" s="8">
        <v>0</v>
      </c>
      <c r="L376" s="8">
        <v>0</v>
      </c>
      <c r="M376" s="8">
        <v>67</v>
      </c>
      <c r="N376" s="8">
        <f t="shared" si="5"/>
        <v>67</v>
      </c>
      <c r="O376" s="8">
        <f>VLOOKUP(A376,'[1]Pop Updated'!A375:P843,4,0)</f>
        <v>773290</v>
      </c>
      <c r="P376" s="8">
        <f>VLOOKUP(A376,'[1]Pop Updated'!A375:P843,5,0)</f>
        <v>387228</v>
      </c>
      <c r="Q376" s="8">
        <f>VLOOKUP(A376,'[1]Pop Updated'!A375:P843,6,0)</f>
        <v>386062</v>
      </c>
      <c r="R376" s="8">
        <f>VLOOKUP(A376,'[1]Pop Updated'!A375:P843,7,0)</f>
        <v>53159.535999999993</v>
      </c>
      <c r="S376" s="8">
        <f>VLOOKUP(A376,'[1]Pop Updated'!A375:P843,8,0)</f>
        <v>103901.27100000001</v>
      </c>
      <c r="T376" s="8">
        <f>VLOOKUP(A376,'[1]Pop Updated'!A375:P843,9,0)</f>
        <v>102711.96999999999</v>
      </c>
      <c r="U376" s="8">
        <f>VLOOKUP(A376,'[1]Pop Updated'!A375:P843,10,0)</f>
        <v>99046.280999999988</v>
      </c>
      <c r="V376" s="8">
        <f>VLOOKUP(A376,'[1]Pop Updated'!A375:P843,11,0)</f>
        <v>90949.019</v>
      </c>
      <c r="W376" s="8">
        <f>VLOOKUP(A376,'[1]Pop Updated'!A375:P843,12,0)</f>
        <v>108124.497</v>
      </c>
      <c r="X376" s="8">
        <f>VLOOKUP(A376,'[1]Pop Updated'!A375:P843,13,0)</f>
        <v>99206.274999999994</v>
      </c>
      <c r="Y376" s="8">
        <f>VLOOKUP(A376,'[1]Pop Updated'!A375:P843,14,0)</f>
        <v>60278.039999999994</v>
      </c>
      <c r="Z376" s="8">
        <f>VLOOKUP(A376,'[1]Pop Updated'!A375:P843,15,0)</f>
        <v>38320.199000000001</v>
      </c>
      <c r="AA376" s="8">
        <f>VLOOKUP(A376,'[1]Pop Updated'!A375:P843,16,0)</f>
        <v>17777.231</v>
      </c>
    </row>
    <row r="377" spans="1:27" x14ac:dyDescent="0.25">
      <c r="A377" s="5" t="s">
        <v>434</v>
      </c>
      <c r="B377" s="6" t="s">
        <v>429</v>
      </c>
      <c r="C377" s="7">
        <v>2014</v>
      </c>
      <c r="D377" s="8">
        <v>0</v>
      </c>
      <c r="E377" s="8">
        <v>0</v>
      </c>
      <c r="F377" s="8">
        <v>0</v>
      </c>
      <c r="G377" s="8">
        <v>0</v>
      </c>
      <c r="H377" s="8">
        <v>0</v>
      </c>
      <c r="I377" s="8">
        <v>0</v>
      </c>
      <c r="J377" s="8">
        <v>0</v>
      </c>
      <c r="K377" s="8">
        <v>0</v>
      </c>
      <c r="L377" s="8">
        <v>0</v>
      </c>
      <c r="M377" s="8">
        <v>69</v>
      </c>
      <c r="N377" s="8">
        <f t="shared" si="5"/>
        <v>69</v>
      </c>
      <c r="O377" s="8">
        <f>VLOOKUP(A377,'[1]Pop Updated'!A376:P844,4,0)</f>
        <v>711602</v>
      </c>
      <c r="P377" s="8">
        <f>VLOOKUP(A377,'[1]Pop Updated'!A376:P844,5,0)</f>
        <v>357989</v>
      </c>
      <c r="Q377" s="8">
        <f>VLOOKUP(A377,'[1]Pop Updated'!A376:P844,6,0)</f>
        <v>353613</v>
      </c>
      <c r="R377" s="8">
        <f>VLOOKUP(A377,'[1]Pop Updated'!A376:P844,7,0)</f>
        <v>48676.28100000001</v>
      </c>
      <c r="S377" s="8">
        <f>VLOOKUP(A377,'[1]Pop Updated'!A376:P844,8,0)</f>
        <v>95126.343999999997</v>
      </c>
      <c r="T377" s="8">
        <f>VLOOKUP(A377,'[1]Pop Updated'!A376:P844,9,0)</f>
        <v>97905.493000000002</v>
      </c>
      <c r="U377" s="8">
        <f>VLOOKUP(A377,'[1]Pop Updated'!A376:P844,10,0)</f>
        <v>92403.573999999993</v>
      </c>
      <c r="V377" s="8">
        <f>VLOOKUP(A377,'[1]Pop Updated'!A376:P844,11,0)</f>
        <v>81982.353000000003</v>
      </c>
      <c r="W377" s="8">
        <f>VLOOKUP(A377,'[1]Pop Updated'!A376:P844,12,0)</f>
        <v>97546.682000000001</v>
      </c>
      <c r="X377" s="8">
        <f>VLOOKUP(A377,'[1]Pop Updated'!A376:P844,13,0)</f>
        <v>91150.549999999974</v>
      </c>
      <c r="Y377" s="8">
        <f>VLOOKUP(A377,'[1]Pop Updated'!A376:P844,14,0)</f>
        <v>55467.795999999988</v>
      </c>
      <c r="Z377" s="8">
        <f>VLOOKUP(A377,'[1]Pop Updated'!A376:P844,15,0)</f>
        <v>34496.375999999997</v>
      </c>
      <c r="AA377" s="8">
        <f>VLOOKUP(A377,'[1]Pop Updated'!A376:P844,16,0)</f>
        <v>16766.044000000002</v>
      </c>
    </row>
    <row r="378" spans="1:27" x14ac:dyDescent="0.25">
      <c r="A378" s="5" t="s">
        <v>435</v>
      </c>
      <c r="B378" s="6" t="s">
        <v>429</v>
      </c>
      <c r="C378" s="7">
        <v>2015</v>
      </c>
      <c r="D378" s="8">
        <v>0</v>
      </c>
      <c r="E378" s="8">
        <v>0</v>
      </c>
      <c r="F378" s="8">
        <v>0</v>
      </c>
      <c r="G378" s="8">
        <v>0</v>
      </c>
      <c r="H378" s="8">
        <v>0</v>
      </c>
      <c r="I378" s="8">
        <v>0</v>
      </c>
      <c r="J378" s="8">
        <v>0</v>
      </c>
      <c r="K378" s="8">
        <v>0</v>
      </c>
      <c r="L378" s="8">
        <v>0</v>
      </c>
      <c r="M378" s="8">
        <v>82</v>
      </c>
      <c r="N378" s="8">
        <f t="shared" si="5"/>
        <v>82</v>
      </c>
      <c r="O378" s="8">
        <f>VLOOKUP(A378,'[1]Pop Updated'!A377:P845,4,0)</f>
        <v>657576</v>
      </c>
      <c r="P378" s="8">
        <f>VLOOKUP(A378,'[1]Pop Updated'!A377:P845,5,0)</f>
        <v>332978</v>
      </c>
      <c r="Q378" s="8">
        <f>VLOOKUP(A378,'[1]Pop Updated'!A377:P845,6,0)</f>
        <v>324598</v>
      </c>
      <c r="R378" s="8">
        <f>VLOOKUP(A378,'[1]Pop Updated'!A377:P845,7,0)</f>
        <v>45186.614000000001</v>
      </c>
      <c r="S378" s="8">
        <f>VLOOKUP(A378,'[1]Pop Updated'!A377:P845,8,0)</f>
        <v>89129.640000000014</v>
      </c>
      <c r="T378" s="8">
        <f>VLOOKUP(A378,'[1]Pop Updated'!A377:P845,9,0)</f>
        <v>94221.319000000003</v>
      </c>
      <c r="U378" s="8">
        <f>VLOOKUP(A378,'[1]Pop Updated'!A377:P845,10,0)</f>
        <v>82976.632000000012</v>
      </c>
      <c r="V378" s="8">
        <f>VLOOKUP(A378,'[1]Pop Updated'!A377:P845,11,0)</f>
        <v>74376.456999999995</v>
      </c>
      <c r="W378" s="8">
        <f>VLOOKUP(A378,'[1]Pop Updated'!A377:P845,12,0)</f>
        <v>84225.718999999983</v>
      </c>
      <c r="X378" s="8">
        <f>VLOOKUP(A378,'[1]Pop Updated'!A377:P845,13,0)</f>
        <v>85090.687999999995</v>
      </c>
      <c r="Y378" s="8">
        <f>VLOOKUP(A378,'[1]Pop Updated'!A377:P845,14,0)</f>
        <v>53649.7</v>
      </c>
      <c r="Z378" s="8">
        <f>VLOOKUP(A378,'[1]Pop Updated'!A377:P845,15,0)</f>
        <v>33144.766000000003</v>
      </c>
      <c r="AA378" s="8">
        <f>VLOOKUP(A378,'[1]Pop Updated'!A377:P845,16,0)</f>
        <v>15548.691999999999</v>
      </c>
    </row>
    <row r="379" spans="1:27" x14ac:dyDescent="0.25">
      <c r="A379" s="5" t="s">
        <v>436</v>
      </c>
      <c r="B379" s="6" t="s">
        <v>429</v>
      </c>
      <c r="C379" s="7">
        <v>2016</v>
      </c>
      <c r="D379" s="8">
        <v>0</v>
      </c>
      <c r="E379" s="8">
        <v>0</v>
      </c>
      <c r="F379" s="8">
        <v>0</v>
      </c>
      <c r="G379" s="8">
        <v>0</v>
      </c>
      <c r="H379" s="8">
        <v>0</v>
      </c>
      <c r="I379" s="8">
        <v>0</v>
      </c>
      <c r="J379" s="8">
        <v>0</v>
      </c>
      <c r="K379" s="8">
        <v>0</v>
      </c>
      <c r="L379" s="8">
        <v>11</v>
      </c>
      <c r="M379" s="8">
        <v>59</v>
      </c>
      <c r="N379" s="8">
        <f t="shared" si="5"/>
        <v>70</v>
      </c>
      <c r="O379" s="8">
        <f>VLOOKUP(A379,'[1]Pop Updated'!A378:P846,4,0)</f>
        <v>768118</v>
      </c>
      <c r="P379" s="8">
        <f>VLOOKUP(A379,'[1]Pop Updated'!A378:P846,5,0)</f>
        <v>386779</v>
      </c>
      <c r="Q379" s="8">
        <f>VLOOKUP(A379,'[1]Pop Updated'!A378:P846,6,0)</f>
        <v>381339</v>
      </c>
      <c r="R379" s="8">
        <f>VLOOKUP(A379,'[1]Pop Updated'!A378:P846,7,0)</f>
        <v>52809.126999999993</v>
      </c>
      <c r="S379" s="8">
        <f>VLOOKUP(A379,'[1]Pop Updated'!A378:P846,8,0)</f>
        <v>103182.58899999999</v>
      </c>
      <c r="T379" s="8">
        <f>VLOOKUP(A379,'[1]Pop Updated'!A378:P846,9,0)</f>
        <v>104977.068</v>
      </c>
      <c r="U379" s="8">
        <f>VLOOKUP(A379,'[1]Pop Updated'!A378:P846,10,0)</f>
        <v>101234.12300000001</v>
      </c>
      <c r="V379" s="8">
        <f>VLOOKUP(A379,'[1]Pop Updated'!A378:P846,11,0)</f>
        <v>88875.687000000005</v>
      </c>
      <c r="W379" s="8">
        <f>VLOOKUP(A379,'[1]Pop Updated'!A378:P846,12,0)</f>
        <v>98078.281999999992</v>
      </c>
      <c r="X379" s="8">
        <f>VLOOKUP(A379,'[1]Pop Updated'!A378:P846,13,0)</f>
        <v>101828.02499999999</v>
      </c>
      <c r="Y379" s="8">
        <f>VLOOKUP(A379,'[1]Pop Updated'!A378:P846,14,0)</f>
        <v>63261.175999999999</v>
      </c>
      <c r="Z379" s="8">
        <f>VLOOKUP(A379,'[1]Pop Updated'!A378:P846,15,0)</f>
        <v>36248.487000000001</v>
      </c>
      <c r="AA379" s="8">
        <f>VLOOKUP(A379,'[1]Pop Updated'!A378:P846,16,0)</f>
        <v>17611.056999999993</v>
      </c>
    </row>
    <row r="380" spans="1:27" x14ac:dyDescent="0.25">
      <c r="A380" s="5" t="s">
        <v>437</v>
      </c>
      <c r="B380" s="6" t="s">
        <v>429</v>
      </c>
      <c r="C380" s="7">
        <v>2017</v>
      </c>
      <c r="D380" s="8">
        <v>0</v>
      </c>
      <c r="E380" s="8">
        <v>0</v>
      </c>
      <c r="F380" s="8">
        <v>0</v>
      </c>
      <c r="G380" s="8">
        <v>0</v>
      </c>
      <c r="H380" s="8">
        <v>0</v>
      </c>
      <c r="I380" s="8">
        <v>0</v>
      </c>
      <c r="J380" s="8">
        <v>0</v>
      </c>
      <c r="K380" s="8">
        <v>0</v>
      </c>
      <c r="L380" s="8">
        <v>0</v>
      </c>
      <c r="M380" s="8">
        <v>55</v>
      </c>
      <c r="N380" s="8">
        <f t="shared" si="5"/>
        <v>55</v>
      </c>
      <c r="O380" s="8">
        <f>VLOOKUP(A380,'[1]Pop Updated'!A379:P847,4,0)</f>
        <v>892703</v>
      </c>
      <c r="P380" s="8">
        <f>VLOOKUP(A380,'[1]Pop Updated'!A379:P847,5,0)</f>
        <v>450723</v>
      </c>
      <c r="Q380" s="8">
        <f>VLOOKUP(A380,'[1]Pop Updated'!A379:P847,6,0)</f>
        <v>441980</v>
      </c>
      <c r="R380" s="8">
        <f>VLOOKUP(A380,'[1]Pop Updated'!A379:P847,7,0)</f>
        <v>59377</v>
      </c>
      <c r="S380" s="8">
        <f>VLOOKUP(A380,'[1]Pop Updated'!A379:P847,8,0)</f>
        <v>120839</v>
      </c>
      <c r="T380" s="8">
        <f>VLOOKUP(A380,'[1]Pop Updated'!A379:P847,9,0)</f>
        <v>121720</v>
      </c>
      <c r="U380" s="8">
        <f>VLOOKUP(A380,'[1]Pop Updated'!A379:P847,10,0)</f>
        <v>116598</v>
      </c>
      <c r="V380" s="8">
        <f>VLOOKUP(A380,'[1]Pop Updated'!A379:P847,11,0)</f>
        <v>105042</v>
      </c>
      <c r="W380" s="8">
        <f>VLOOKUP(A380,'[1]Pop Updated'!A379:P847,12,0)</f>
        <v>109302</v>
      </c>
      <c r="X380" s="8">
        <f>VLOOKUP(A380,'[1]Pop Updated'!A379:P847,13,0)</f>
        <v>118246</v>
      </c>
      <c r="Y380" s="8">
        <f>VLOOKUP(A380,'[1]Pop Updated'!A379:P847,14,0)</f>
        <v>79809</v>
      </c>
      <c r="Z380" s="8">
        <f>VLOOKUP(A380,'[1]Pop Updated'!A379:P847,15,0)</f>
        <v>42592</v>
      </c>
      <c r="AA380" s="8">
        <f>VLOOKUP(A380,'[1]Pop Updated'!A379:P847,16,0)</f>
        <v>19178</v>
      </c>
    </row>
    <row r="381" spans="1:27" x14ac:dyDescent="0.25">
      <c r="A381" s="5" t="s">
        <v>438</v>
      </c>
      <c r="B381" s="6" t="s">
        <v>439</v>
      </c>
      <c r="C381" s="7">
        <v>2009</v>
      </c>
      <c r="D381" s="8">
        <v>0</v>
      </c>
      <c r="E381" s="8">
        <v>0</v>
      </c>
      <c r="F381" s="8">
        <v>0</v>
      </c>
      <c r="G381" s="8">
        <v>0</v>
      </c>
      <c r="H381" s="8">
        <v>0</v>
      </c>
      <c r="I381" s="8">
        <v>11</v>
      </c>
      <c r="J381" s="8">
        <v>109</v>
      </c>
      <c r="K381" s="8">
        <v>155</v>
      </c>
      <c r="L381" s="8">
        <v>378</v>
      </c>
      <c r="M381" s="8">
        <v>554</v>
      </c>
      <c r="N381" s="8">
        <f t="shared" si="5"/>
        <v>1207</v>
      </c>
      <c r="O381" s="8">
        <f>VLOOKUP(A381,'[1]Pop Updated'!A380:P848,4,0)</f>
        <v>6056214</v>
      </c>
      <c r="P381" s="8">
        <f>VLOOKUP(A381,'[1]Pop Updated'!A380:P848,5,0)</f>
        <v>2951304</v>
      </c>
      <c r="Q381" s="8">
        <f>VLOOKUP(A381,'[1]Pop Updated'!A380:P848,6,0)</f>
        <v>3104910</v>
      </c>
      <c r="R381" s="8">
        <f>VLOOKUP(A381,'[1]Pop Updated'!A380:P848,7,0)</f>
        <v>405972.66800000006</v>
      </c>
      <c r="S381" s="8">
        <f>VLOOKUP(A381,'[1]Pop Updated'!A380:P848,8,0)</f>
        <v>795174.43800000008</v>
      </c>
      <c r="T381" s="8">
        <f>VLOOKUP(A381,'[1]Pop Updated'!A380:P848,9,0)</f>
        <v>815508.31900000002</v>
      </c>
      <c r="U381" s="8">
        <f>VLOOKUP(A381,'[1]Pop Updated'!A380:P848,10,0)</f>
        <v>820092.10499999986</v>
      </c>
      <c r="V381" s="8">
        <f>VLOOKUP(A381,'[1]Pop Updated'!A380:P848,11,0)</f>
        <v>861006.3600000001</v>
      </c>
      <c r="W381" s="8">
        <f>VLOOKUP(A381,'[1]Pop Updated'!A380:P848,12,0)</f>
        <v>879131.15100000007</v>
      </c>
      <c r="X381" s="8">
        <f>VLOOKUP(A381,'[1]Pop Updated'!A380:P848,13,0)</f>
        <v>696165.50699999998</v>
      </c>
      <c r="Y381" s="8">
        <f>VLOOKUP(A381,'[1]Pop Updated'!A380:P848,14,0)</f>
        <v>426953.42299999995</v>
      </c>
      <c r="Z381" s="8">
        <f>VLOOKUP(A381,'[1]Pop Updated'!A380:P848,15,0)</f>
        <v>262068.78399999996</v>
      </c>
      <c r="AA381" s="8">
        <f>VLOOKUP(A381,'[1]Pop Updated'!A380:P848,16,0)</f>
        <v>94521.243000000002</v>
      </c>
    </row>
    <row r="382" spans="1:27" x14ac:dyDescent="0.25">
      <c r="A382" s="5" t="s">
        <v>440</v>
      </c>
      <c r="B382" s="6" t="s">
        <v>439</v>
      </c>
      <c r="C382" s="7">
        <v>2010</v>
      </c>
      <c r="D382" s="8">
        <v>0</v>
      </c>
      <c r="E382" s="8">
        <v>0</v>
      </c>
      <c r="F382" s="8">
        <v>0</v>
      </c>
      <c r="G382" s="8">
        <v>0</v>
      </c>
      <c r="H382" s="8">
        <v>0</v>
      </c>
      <c r="I382" s="8">
        <v>0</v>
      </c>
      <c r="J382" s="8">
        <v>110</v>
      </c>
      <c r="K382" s="8">
        <v>209</v>
      </c>
      <c r="L382" s="8">
        <v>373</v>
      </c>
      <c r="M382" s="8">
        <v>535</v>
      </c>
      <c r="N382" s="8">
        <f t="shared" si="5"/>
        <v>1227</v>
      </c>
      <c r="O382" s="8">
        <f>VLOOKUP(A382,'[1]Pop Updated'!A381:P849,4,0)</f>
        <v>6268463</v>
      </c>
      <c r="P382" s="8">
        <f>VLOOKUP(A382,'[1]Pop Updated'!A381:P849,5,0)</f>
        <v>3055632</v>
      </c>
      <c r="Q382" s="8">
        <f>VLOOKUP(A382,'[1]Pop Updated'!A381:P849,6,0)</f>
        <v>3212831</v>
      </c>
      <c r="R382" s="8">
        <f>VLOOKUP(A382,'[1]Pop Updated'!A381:P849,7,0)</f>
        <v>405224.66100000008</v>
      </c>
      <c r="S382" s="8">
        <f>VLOOKUP(A382,'[1]Pop Updated'!A381:P849,8,0)</f>
        <v>830016.85199999996</v>
      </c>
      <c r="T382" s="8">
        <f>VLOOKUP(A382,'[1]Pop Updated'!A381:P849,9,0)</f>
        <v>854012.89799999993</v>
      </c>
      <c r="U382" s="8">
        <f>VLOOKUP(A382,'[1]Pop Updated'!A381:P849,10,0)</f>
        <v>822706.54499999993</v>
      </c>
      <c r="V382" s="8">
        <f>VLOOKUP(A382,'[1]Pop Updated'!A381:P849,11,0)</f>
        <v>876685.2209999999</v>
      </c>
      <c r="W382" s="8">
        <f>VLOOKUP(A382,'[1]Pop Updated'!A381:P849,12,0)</f>
        <v>913957.92599999998</v>
      </c>
      <c r="X382" s="8">
        <f>VLOOKUP(A382,'[1]Pop Updated'!A381:P849,13,0)</f>
        <v>746007.66399999999</v>
      </c>
      <c r="Y382" s="8">
        <f>VLOOKUP(A382,'[1]Pop Updated'!A381:P849,14,0)</f>
        <v>460381.03899999999</v>
      </c>
      <c r="Z382" s="8">
        <f>VLOOKUP(A382,'[1]Pop Updated'!A381:P849,15,0)</f>
        <v>264383.55400000006</v>
      </c>
      <c r="AA382" s="8">
        <f>VLOOKUP(A382,'[1]Pop Updated'!A381:P849,16,0)</f>
        <v>95329.390999999989</v>
      </c>
    </row>
    <row r="383" spans="1:27" x14ac:dyDescent="0.25">
      <c r="A383" s="5" t="s">
        <v>441</v>
      </c>
      <c r="B383" s="6" t="s">
        <v>439</v>
      </c>
      <c r="C383" s="7">
        <v>2011</v>
      </c>
      <c r="D383" s="8">
        <v>0</v>
      </c>
      <c r="E383" s="8">
        <v>0</v>
      </c>
      <c r="F383" s="8">
        <v>0</v>
      </c>
      <c r="G383" s="8">
        <v>0</v>
      </c>
      <c r="H383" s="8">
        <v>0</v>
      </c>
      <c r="I383" s="8">
        <v>27</v>
      </c>
      <c r="J383" s="8">
        <v>87</v>
      </c>
      <c r="K383" s="8">
        <v>236</v>
      </c>
      <c r="L383" s="8">
        <v>406</v>
      </c>
      <c r="M383" s="8">
        <v>550</v>
      </c>
      <c r="N383" s="8">
        <f t="shared" si="5"/>
        <v>1306</v>
      </c>
      <c r="O383" s="8">
        <f>VLOOKUP(A383,'[1]Pop Updated'!A382:P850,4,0)</f>
        <v>6341858</v>
      </c>
      <c r="P383" s="8">
        <f>VLOOKUP(A383,'[1]Pop Updated'!A382:P850,5,0)</f>
        <v>3092455</v>
      </c>
      <c r="Q383" s="8">
        <f>VLOOKUP(A383,'[1]Pop Updated'!A382:P850,6,0)</f>
        <v>3249403</v>
      </c>
      <c r="R383" s="8">
        <f>VLOOKUP(A383,'[1]Pop Updated'!A382:P850,7,0)</f>
        <v>410603.21799999999</v>
      </c>
      <c r="S383" s="8">
        <f>VLOOKUP(A383,'[1]Pop Updated'!A382:P850,8,0)</f>
        <v>837694.14799999993</v>
      </c>
      <c r="T383" s="8">
        <f>VLOOKUP(A383,'[1]Pop Updated'!A382:P850,9,0)</f>
        <v>864387.43500000006</v>
      </c>
      <c r="U383" s="8">
        <f>VLOOKUP(A383,'[1]Pop Updated'!A382:P850,10,0)</f>
        <v>829296.53299999994</v>
      </c>
      <c r="V383" s="8">
        <f>VLOOKUP(A383,'[1]Pop Updated'!A382:P850,11,0)</f>
        <v>870345.65200000012</v>
      </c>
      <c r="W383" s="8">
        <f>VLOOKUP(A383,'[1]Pop Updated'!A382:P850,12,0)</f>
        <v>919269.40000000014</v>
      </c>
      <c r="X383" s="8">
        <f>VLOOKUP(A383,'[1]Pop Updated'!A382:P850,13,0)</f>
        <v>768296.71900000016</v>
      </c>
      <c r="Y383" s="8">
        <f>VLOOKUP(A383,'[1]Pop Updated'!A382:P850,14,0)</f>
        <v>474593.35199999996</v>
      </c>
      <c r="Z383" s="8">
        <f>VLOOKUP(A383,'[1]Pop Updated'!A382:P850,15,0)</f>
        <v>267836.51400000002</v>
      </c>
      <c r="AA383" s="8">
        <f>VLOOKUP(A383,'[1]Pop Updated'!A382:P850,16,0)</f>
        <v>98621.292000000001</v>
      </c>
    </row>
    <row r="384" spans="1:27" x14ac:dyDescent="0.25">
      <c r="A384" s="5" t="s">
        <v>442</v>
      </c>
      <c r="B384" s="6" t="s">
        <v>439</v>
      </c>
      <c r="C384" s="7">
        <v>2012</v>
      </c>
      <c r="D384" s="8">
        <v>0</v>
      </c>
      <c r="E384" s="8">
        <v>0</v>
      </c>
      <c r="F384" s="8">
        <v>0</v>
      </c>
      <c r="G384" s="8">
        <v>0</v>
      </c>
      <c r="H384" s="8">
        <v>0</v>
      </c>
      <c r="I384" s="8">
        <v>0</v>
      </c>
      <c r="J384" s="8">
        <v>83</v>
      </c>
      <c r="K384" s="8">
        <v>211</v>
      </c>
      <c r="L384" s="8">
        <v>355</v>
      </c>
      <c r="M384" s="8">
        <v>630</v>
      </c>
      <c r="N384" s="8">
        <f t="shared" si="5"/>
        <v>1279</v>
      </c>
      <c r="O384" s="8">
        <f>VLOOKUP(A384,'[1]Pop Updated'!A383:P851,4,0)</f>
        <v>6331873</v>
      </c>
      <c r="P384" s="8">
        <f>VLOOKUP(A384,'[1]Pop Updated'!A383:P851,5,0)</f>
        <v>3085495</v>
      </c>
      <c r="Q384" s="8">
        <f>VLOOKUP(A384,'[1]Pop Updated'!A383:P851,6,0)</f>
        <v>3246378</v>
      </c>
      <c r="R384" s="8">
        <f>VLOOKUP(A384,'[1]Pop Updated'!A383:P851,7,0)</f>
        <v>405201.67800000007</v>
      </c>
      <c r="S384" s="8">
        <f>VLOOKUP(A384,'[1]Pop Updated'!A383:P851,8,0)</f>
        <v>831540.3139999999</v>
      </c>
      <c r="T384" s="8">
        <f>VLOOKUP(A384,'[1]Pop Updated'!A383:P851,9,0)</f>
        <v>864447.73499999975</v>
      </c>
      <c r="U384" s="8">
        <f>VLOOKUP(A384,'[1]Pop Updated'!A383:P851,10,0)</f>
        <v>824634.37399999995</v>
      </c>
      <c r="V384" s="8">
        <f>VLOOKUP(A384,'[1]Pop Updated'!A383:P851,11,0)</f>
        <v>854745.59899999993</v>
      </c>
      <c r="W384" s="8">
        <f>VLOOKUP(A384,'[1]Pop Updated'!A383:P851,12,0)</f>
        <v>914103.51399999985</v>
      </c>
      <c r="X384" s="8">
        <f>VLOOKUP(A384,'[1]Pop Updated'!A383:P851,13,0)</f>
        <v>783965.92499999993</v>
      </c>
      <c r="Y384" s="8">
        <f>VLOOKUP(A384,'[1]Pop Updated'!A383:P851,14,0)</f>
        <v>488551.87399999995</v>
      </c>
      <c r="Z384" s="8">
        <f>VLOOKUP(A384,'[1]Pop Updated'!A383:P851,15,0)</f>
        <v>267612.79800000007</v>
      </c>
      <c r="AA384" s="8">
        <f>VLOOKUP(A384,'[1]Pop Updated'!A383:P851,16,0)</f>
        <v>98936.49599999997</v>
      </c>
    </row>
    <row r="385" spans="1:27" x14ac:dyDescent="0.25">
      <c r="A385" s="5" t="s">
        <v>443</v>
      </c>
      <c r="B385" s="6" t="s">
        <v>439</v>
      </c>
      <c r="C385" s="7">
        <v>2013</v>
      </c>
      <c r="D385" s="8">
        <v>0</v>
      </c>
      <c r="E385" s="8">
        <v>0</v>
      </c>
      <c r="F385" s="8">
        <v>0</v>
      </c>
      <c r="G385" s="8">
        <v>0</v>
      </c>
      <c r="H385" s="8">
        <v>13</v>
      </c>
      <c r="I385" s="8">
        <v>25</v>
      </c>
      <c r="J385" s="8">
        <v>142</v>
      </c>
      <c r="K385" s="8">
        <v>247</v>
      </c>
      <c r="L385" s="8">
        <v>411</v>
      </c>
      <c r="M385" s="8">
        <v>597</v>
      </c>
      <c r="N385" s="8">
        <f t="shared" si="5"/>
        <v>1435</v>
      </c>
      <c r="O385" s="8">
        <f>VLOOKUP(A385,'[1]Pop Updated'!A384:P852,4,0)</f>
        <v>6184829</v>
      </c>
      <c r="P385" s="8">
        <f>VLOOKUP(A385,'[1]Pop Updated'!A384:P852,5,0)</f>
        <v>3012669</v>
      </c>
      <c r="Q385" s="8">
        <f>VLOOKUP(A385,'[1]Pop Updated'!A384:P852,6,0)</f>
        <v>3172160</v>
      </c>
      <c r="R385" s="8">
        <f>VLOOKUP(A385,'[1]Pop Updated'!A384:P852,7,0)</f>
        <v>390066.82400000002</v>
      </c>
      <c r="S385" s="8">
        <f>VLOOKUP(A385,'[1]Pop Updated'!A384:P852,8,0)</f>
        <v>804215.81599999999</v>
      </c>
      <c r="T385" s="8">
        <f>VLOOKUP(A385,'[1]Pop Updated'!A384:P852,9,0)</f>
        <v>857793.94100000011</v>
      </c>
      <c r="U385" s="8">
        <f>VLOOKUP(A385,'[1]Pop Updated'!A384:P852,10,0)</f>
        <v>808226.48400000005</v>
      </c>
      <c r="V385" s="8">
        <f>VLOOKUP(A385,'[1]Pop Updated'!A384:P852,11,0)</f>
        <v>819600.27700000023</v>
      </c>
      <c r="W385" s="8">
        <f>VLOOKUP(A385,'[1]Pop Updated'!A384:P852,12,0)</f>
        <v>879521.45599999989</v>
      </c>
      <c r="X385" s="8">
        <f>VLOOKUP(A385,'[1]Pop Updated'!A384:P852,13,0)</f>
        <v>774237.23200000008</v>
      </c>
      <c r="Y385" s="8">
        <f>VLOOKUP(A385,'[1]Pop Updated'!A384:P852,14,0)</f>
        <v>489886.72200000007</v>
      </c>
      <c r="Z385" s="8">
        <f>VLOOKUP(A385,'[1]Pop Updated'!A384:P852,15,0)</f>
        <v>263208.22599999997</v>
      </c>
      <c r="AA385" s="8">
        <f>VLOOKUP(A385,'[1]Pop Updated'!A384:P852,16,0)</f>
        <v>98276.160999999993</v>
      </c>
    </row>
    <row r="386" spans="1:27" x14ac:dyDescent="0.25">
      <c r="A386" s="5" t="s">
        <v>444</v>
      </c>
      <c r="B386" s="6" t="s">
        <v>439</v>
      </c>
      <c r="C386" s="7">
        <v>2014</v>
      </c>
      <c r="D386" s="8">
        <v>0</v>
      </c>
      <c r="E386" s="8">
        <v>0</v>
      </c>
      <c r="F386" s="8">
        <v>0</v>
      </c>
      <c r="G386" s="8">
        <v>0</v>
      </c>
      <c r="H386" s="8">
        <v>16</v>
      </c>
      <c r="I386" s="8">
        <v>59</v>
      </c>
      <c r="J386" s="8">
        <v>162</v>
      </c>
      <c r="K386" s="8">
        <v>257</v>
      </c>
      <c r="L386" s="8">
        <v>409</v>
      </c>
      <c r="M386" s="8">
        <v>582</v>
      </c>
      <c r="N386" s="8">
        <f t="shared" si="5"/>
        <v>1485</v>
      </c>
      <c r="O386" s="8">
        <f>VLOOKUP(A386,'[1]Pop Updated'!A385:P853,4,0)</f>
        <v>6516834</v>
      </c>
      <c r="P386" s="8">
        <f>VLOOKUP(A386,'[1]Pop Updated'!A385:P853,5,0)</f>
        <v>3174929</v>
      </c>
      <c r="Q386" s="8">
        <f>VLOOKUP(A386,'[1]Pop Updated'!A385:P853,6,0)</f>
        <v>3341905</v>
      </c>
      <c r="R386" s="8">
        <f>VLOOKUP(A386,'[1]Pop Updated'!A385:P853,7,0)</f>
        <v>407946.527</v>
      </c>
      <c r="S386" s="8">
        <f>VLOOKUP(A386,'[1]Pop Updated'!A385:P853,8,0)</f>
        <v>847750.87000000011</v>
      </c>
      <c r="T386" s="8">
        <f>VLOOKUP(A386,'[1]Pop Updated'!A385:P853,9,0)</f>
        <v>885144.30299999996</v>
      </c>
      <c r="U386" s="8">
        <f>VLOOKUP(A386,'[1]Pop Updated'!A385:P853,10,0)</f>
        <v>847093.72900000005</v>
      </c>
      <c r="V386" s="8">
        <f>VLOOKUP(A386,'[1]Pop Updated'!A385:P853,11,0)</f>
        <v>848296.13799999992</v>
      </c>
      <c r="W386" s="8">
        <f>VLOOKUP(A386,'[1]Pop Updated'!A385:P853,12,0)</f>
        <v>911845.54300000006</v>
      </c>
      <c r="X386" s="8">
        <f>VLOOKUP(A386,'[1]Pop Updated'!A385:P853,13,0)</f>
        <v>825409.06200000003</v>
      </c>
      <c r="Y386" s="8">
        <f>VLOOKUP(A386,'[1]Pop Updated'!A385:P853,14,0)</f>
        <v>542648.28900000011</v>
      </c>
      <c r="Z386" s="8">
        <f>VLOOKUP(A386,'[1]Pop Updated'!A385:P853,15,0)</f>
        <v>289910.95000000007</v>
      </c>
      <c r="AA386" s="8">
        <f>VLOOKUP(A386,'[1]Pop Updated'!A385:P853,16,0)</f>
        <v>108793.85700000002</v>
      </c>
    </row>
    <row r="387" spans="1:27" x14ac:dyDescent="0.25">
      <c r="A387" s="5" t="s">
        <v>445</v>
      </c>
      <c r="B387" s="6" t="s">
        <v>439</v>
      </c>
      <c r="C387" s="7">
        <v>2015</v>
      </c>
      <c r="D387" s="8">
        <v>0</v>
      </c>
      <c r="E387" s="8">
        <v>0</v>
      </c>
      <c r="F387" s="8">
        <v>0</v>
      </c>
      <c r="G387" s="8">
        <v>0</v>
      </c>
      <c r="H387" s="8">
        <v>0</v>
      </c>
      <c r="I387" s="8">
        <v>32</v>
      </c>
      <c r="J387" s="8">
        <v>80</v>
      </c>
      <c r="K387" s="8">
        <v>308</v>
      </c>
      <c r="L387" s="8">
        <v>485</v>
      </c>
      <c r="M387" s="8">
        <v>645</v>
      </c>
      <c r="N387" s="8">
        <f t="shared" si="5"/>
        <v>1550</v>
      </c>
      <c r="O387" s="8">
        <f>VLOOKUP(A387,'[1]Pop Updated'!A386:P854,4,0)</f>
        <v>6469040</v>
      </c>
      <c r="P387" s="8">
        <f>VLOOKUP(A387,'[1]Pop Updated'!A386:P854,5,0)</f>
        <v>3153408</v>
      </c>
      <c r="Q387" s="8">
        <f>VLOOKUP(A387,'[1]Pop Updated'!A386:P854,6,0)</f>
        <v>3315632</v>
      </c>
      <c r="R387" s="8">
        <f>VLOOKUP(A387,'[1]Pop Updated'!A386:P854,7,0)</f>
        <v>400449.66</v>
      </c>
      <c r="S387" s="8">
        <f>VLOOKUP(A387,'[1]Pop Updated'!A386:P854,8,0)</f>
        <v>836348.946</v>
      </c>
      <c r="T387" s="8">
        <f>VLOOKUP(A387,'[1]Pop Updated'!A386:P854,9,0)</f>
        <v>872131.00999999989</v>
      </c>
      <c r="U387" s="8">
        <f>VLOOKUP(A387,'[1]Pop Updated'!A386:P854,10,0)</f>
        <v>847675.43599999999</v>
      </c>
      <c r="V387" s="8">
        <f>VLOOKUP(A387,'[1]Pop Updated'!A386:P854,11,0)</f>
        <v>837665.88499999989</v>
      </c>
      <c r="W387" s="8">
        <f>VLOOKUP(A387,'[1]Pop Updated'!A386:P854,12,0)</f>
        <v>898668.44200000004</v>
      </c>
      <c r="X387" s="8">
        <f>VLOOKUP(A387,'[1]Pop Updated'!A386:P854,13,0)</f>
        <v>830839.18699999992</v>
      </c>
      <c r="Y387" s="8">
        <f>VLOOKUP(A387,'[1]Pop Updated'!A386:P854,14,0)</f>
        <v>552916.42699999991</v>
      </c>
      <c r="Z387" s="8">
        <f>VLOOKUP(A387,'[1]Pop Updated'!A386:P854,15,0)</f>
        <v>283530.00000000006</v>
      </c>
      <c r="AA387" s="8">
        <f>VLOOKUP(A387,'[1]Pop Updated'!A386:P854,16,0)</f>
        <v>106922.152</v>
      </c>
    </row>
    <row r="388" spans="1:27" x14ac:dyDescent="0.25">
      <c r="A388" s="5" t="s">
        <v>446</v>
      </c>
      <c r="B388" s="6" t="s">
        <v>439</v>
      </c>
      <c r="C388" s="7">
        <v>2016</v>
      </c>
      <c r="D388" s="8">
        <v>0</v>
      </c>
      <c r="E388" s="8">
        <v>0</v>
      </c>
      <c r="F388" s="8">
        <v>0</v>
      </c>
      <c r="G388" s="8">
        <v>0</v>
      </c>
      <c r="H388" s="8">
        <v>0</v>
      </c>
      <c r="I388" s="8">
        <v>37</v>
      </c>
      <c r="J388" s="8">
        <v>178</v>
      </c>
      <c r="K388" s="8">
        <v>281</v>
      </c>
      <c r="L388" s="8">
        <v>412</v>
      </c>
      <c r="M388" s="8">
        <v>519</v>
      </c>
      <c r="N388" s="8">
        <f t="shared" ref="N388:N451" si="6">SUM(D388:M388)</f>
        <v>1427</v>
      </c>
      <c r="O388" s="8">
        <f>VLOOKUP(A388,'[1]Pop Updated'!A387:P855,4,0)</f>
        <v>6350236</v>
      </c>
      <c r="P388" s="8">
        <f>VLOOKUP(A388,'[1]Pop Updated'!A387:P855,5,0)</f>
        <v>3094422</v>
      </c>
      <c r="Q388" s="8">
        <f>VLOOKUP(A388,'[1]Pop Updated'!A387:P855,6,0)</f>
        <v>3255814</v>
      </c>
      <c r="R388" s="8">
        <f>VLOOKUP(A388,'[1]Pop Updated'!A387:P855,7,0)</f>
        <v>391701.38</v>
      </c>
      <c r="S388" s="8">
        <f>VLOOKUP(A388,'[1]Pop Updated'!A387:P855,8,0)</f>
        <v>816246.28700000013</v>
      </c>
      <c r="T388" s="8">
        <f>VLOOKUP(A388,'[1]Pop Updated'!A387:P855,9,0)</f>
        <v>857368.25900000008</v>
      </c>
      <c r="U388" s="8">
        <f>VLOOKUP(A388,'[1]Pop Updated'!A387:P855,10,0)</f>
        <v>838939.32200000016</v>
      </c>
      <c r="V388" s="8">
        <f>VLOOKUP(A388,'[1]Pop Updated'!A387:P855,11,0)</f>
        <v>812439.92900000012</v>
      </c>
      <c r="W388" s="8">
        <f>VLOOKUP(A388,'[1]Pop Updated'!A387:P855,12,0)</f>
        <v>868683.73300000001</v>
      </c>
      <c r="X388" s="8">
        <f>VLOOKUP(A388,'[1]Pop Updated'!A387:P855,13,0)</f>
        <v>816612.11200000008</v>
      </c>
      <c r="Y388" s="8">
        <f>VLOOKUP(A388,'[1]Pop Updated'!A387:P855,14,0)</f>
        <v>561853.78300000005</v>
      </c>
      <c r="Z388" s="8">
        <f>VLOOKUP(A388,'[1]Pop Updated'!A387:P855,15,0)</f>
        <v>281941.76699999993</v>
      </c>
      <c r="AA388" s="8">
        <f>VLOOKUP(A388,'[1]Pop Updated'!A387:P855,16,0)</f>
        <v>104944.913</v>
      </c>
    </row>
    <row r="389" spans="1:27" x14ac:dyDescent="0.25">
      <c r="A389" s="5" t="s">
        <v>447</v>
      </c>
      <c r="B389" s="6" t="s">
        <v>439</v>
      </c>
      <c r="C389" s="7">
        <v>2017</v>
      </c>
      <c r="D389" s="8">
        <v>0</v>
      </c>
      <c r="E389" s="8">
        <v>0</v>
      </c>
      <c r="F389" s="8">
        <v>0</v>
      </c>
      <c r="G389" s="8">
        <v>0</v>
      </c>
      <c r="H389" s="8">
        <v>0</v>
      </c>
      <c r="I389" s="8">
        <v>48</v>
      </c>
      <c r="J389" s="8">
        <v>157</v>
      </c>
      <c r="K389" s="8">
        <v>337</v>
      </c>
      <c r="L389" s="8">
        <v>439</v>
      </c>
      <c r="M389" s="8">
        <v>545</v>
      </c>
      <c r="N389" s="8">
        <f t="shared" si="6"/>
        <v>1526</v>
      </c>
      <c r="O389" s="8">
        <f>VLOOKUP(A389,'[1]Pop Updated'!A388:P856,4,0)</f>
        <v>6889819</v>
      </c>
      <c r="P389" s="8">
        <f>VLOOKUP(A389,'[1]Pop Updated'!A388:P856,5,0)</f>
        <v>3366879</v>
      </c>
      <c r="Q389" s="8">
        <f>VLOOKUP(A389,'[1]Pop Updated'!A388:P856,6,0)</f>
        <v>3522940</v>
      </c>
      <c r="R389" s="8">
        <f>VLOOKUP(A389,'[1]Pop Updated'!A388:P856,7,0)</f>
        <v>420176</v>
      </c>
      <c r="S389" s="8">
        <f>VLOOKUP(A389,'[1]Pop Updated'!A388:P856,8,0)</f>
        <v>874939</v>
      </c>
      <c r="T389" s="8">
        <f>VLOOKUP(A389,'[1]Pop Updated'!A388:P856,9,0)</f>
        <v>921170</v>
      </c>
      <c r="U389" s="8">
        <f>VLOOKUP(A389,'[1]Pop Updated'!A388:P856,10,0)</f>
        <v>914686</v>
      </c>
      <c r="V389" s="8">
        <f>VLOOKUP(A389,'[1]Pop Updated'!A388:P856,11,0)</f>
        <v>872935</v>
      </c>
      <c r="W389" s="8">
        <f>VLOOKUP(A389,'[1]Pop Updated'!A388:P856,12,0)</f>
        <v>931694</v>
      </c>
      <c r="X389" s="8">
        <f>VLOOKUP(A389,'[1]Pop Updated'!A388:P856,13,0)</f>
        <v>894819</v>
      </c>
      <c r="Y389" s="8">
        <f>VLOOKUP(A389,'[1]Pop Updated'!A388:P856,14,0)</f>
        <v>630197</v>
      </c>
      <c r="Z389" s="8">
        <f>VLOOKUP(A389,'[1]Pop Updated'!A388:P856,15,0)</f>
        <v>311698</v>
      </c>
      <c r="AA389" s="8">
        <f>VLOOKUP(A389,'[1]Pop Updated'!A388:P856,16,0)</f>
        <v>117505</v>
      </c>
    </row>
    <row r="390" spans="1:27" x14ac:dyDescent="0.25">
      <c r="A390" s="5" t="s">
        <v>448</v>
      </c>
      <c r="B390" s="6" t="s">
        <v>449</v>
      </c>
      <c r="C390" s="7">
        <v>2009</v>
      </c>
      <c r="D390" s="8">
        <v>0</v>
      </c>
      <c r="E390" s="8">
        <v>0</v>
      </c>
      <c r="F390" s="8">
        <v>0</v>
      </c>
      <c r="G390" s="8">
        <v>32</v>
      </c>
      <c r="H390" s="8">
        <v>86</v>
      </c>
      <c r="I390" s="8">
        <v>221</v>
      </c>
      <c r="J390" s="8">
        <v>317</v>
      </c>
      <c r="K390" s="8">
        <v>415</v>
      </c>
      <c r="L390" s="8">
        <v>852</v>
      </c>
      <c r="M390" s="8">
        <v>1245</v>
      </c>
      <c r="N390" s="8">
        <f t="shared" si="6"/>
        <v>3168</v>
      </c>
      <c r="O390" s="8">
        <f>VLOOKUP(A390,'[1]Pop Updated'!A389:P857,4,0)</f>
        <v>23721521</v>
      </c>
      <c r="P390" s="8">
        <f>VLOOKUP(A390,'[1]Pop Updated'!A389:P857,5,0)</f>
        <v>11832085</v>
      </c>
      <c r="Q390" s="8">
        <f>VLOOKUP(A390,'[1]Pop Updated'!A389:P857,6,0)</f>
        <v>11889436</v>
      </c>
      <c r="R390" s="8">
        <f>VLOOKUP(A390,'[1]Pop Updated'!A389:P857,7,0)</f>
        <v>1985625.7340000002</v>
      </c>
      <c r="S390" s="8">
        <f>VLOOKUP(A390,'[1]Pop Updated'!A389:P857,8,0)</f>
        <v>3566777.6169999996</v>
      </c>
      <c r="T390" s="8">
        <f>VLOOKUP(A390,'[1]Pop Updated'!A389:P857,9,0)</f>
        <v>3508389.5350000001</v>
      </c>
      <c r="U390" s="8">
        <f>VLOOKUP(A390,'[1]Pop Updated'!A389:P857,10,0)</f>
        <v>3482930.1059999997</v>
      </c>
      <c r="V390" s="8">
        <f>VLOOKUP(A390,'[1]Pop Updated'!A389:P857,11,0)</f>
        <v>3379838.4699999997</v>
      </c>
      <c r="W390" s="8">
        <f>VLOOKUP(A390,'[1]Pop Updated'!A389:P857,12,0)</f>
        <v>3189718.6149999998</v>
      </c>
      <c r="X390" s="8">
        <f>VLOOKUP(A390,'[1]Pop Updated'!A389:P857,13,0)</f>
        <v>2232492.8170000003</v>
      </c>
      <c r="Y390" s="8">
        <f>VLOOKUP(A390,'[1]Pop Updated'!A389:P857,14,0)</f>
        <v>1285094.7380000001</v>
      </c>
      <c r="Z390" s="8">
        <f>VLOOKUP(A390,'[1]Pop Updated'!A389:P857,15,0)</f>
        <v>809215.82100000011</v>
      </c>
      <c r="AA390" s="8">
        <f>VLOOKUP(A390,'[1]Pop Updated'!A389:P857,16,0)</f>
        <v>293159.614</v>
      </c>
    </row>
    <row r="391" spans="1:27" x14ac:dyDescent="0.25">
      <c r="A391" s="5" t="s">
        <v>450</v>
      </c>
      <c r="B391" s="6" t="s">
        <v>449</v>
      </c>
      <c r="C391" s="7">
        <v>2010</v>
      </c>
      <c r="D391" s="8">
        <v>0</v>
      </c>
      <c r="E391" s="8">
        <v>0</v>
      </c>
      <c r="F391" s="8">
        <v>0</v>
      </c>
      <c r="G391" s="8">
        <v>0</v>
      </c>
      <c r="H391" s="8">
        <v>22</v>
      </c>
      <c r="I391" s="8">
        <v>131</v>
      </c>
      <c r="J391" s="8">
        <v>266</v>
      </c>
      <c r="K391" s="8">
        <v>390</v>
      </c>
      <c r="L391" s="8">
        <v>826</v>
      </c>
      <c r="M391" s="8">
        <v>1219</v>
      </c>
      <c r="N391" s="8">
        <f t="shared" si="6"/>
        <v>2854</v>
      </c>
      <c r="O391" s="8">
        <f>VLOOKUP(A391,'[1]Pop Updated'!A390:P858,4,0)</f>
        <v>24172190</v>
      </c>
      <c r="P391" s="8">
        <f>VLOOKUP(A391,'[1]Pop Updated'!A390:P858,5,0)</f>
        <v>11984822</v>
      </c>
      <c r="Q391" s="8">
        <f>VLOOKUP(A391,'[1]Pop Updated'!A390:P858,6,0)</f>
        <v>12187368</v>
      </c>
      <c r="R391" s="8">
        <f>VLOOKUP(A391,'[1]Pop Updated'!A390:P858,7,0)</f>
        <v>1895620.4740000004</v>
      </c>
      <c r="S391" s="8">
        <f>VLOOKUP(A391,'[1]Pop Updated'!A390:P858,8,0)</f>
        <v>3641491.3589999997</v>
      </c>
      <c r="T391" s="8">
        <f>VLOOKUP(A391,'[1]Pop Updated'!A390:P858,9,0)</f>
        <v>3609520.676</v>
      </c>
      <c r="U391" s="8">
        <f>VLOOKUP(A391,'[1]Pop Updated'!A390:P858,10,0)</f>
        <v>3465989.0809999998</v>
      </c>
      <c r="V391" s="8">
        <f>VLOOKUP(A391,'[1]Pop Updated'!A390:P858,11,0)</f>
        <v>3414624.5639999998</v>
      </c>
      <c r="W391" s="8">
        <f>VLOOKUP(A391,'[1]Pop Updated'!A390:P858,12,0)</f>
        <v>3306800.4680000003</v>
      </c>
      <c r="X391" s="8">
        <f>VLOOKUP(A391,'[1]Pop Updated'!A390:P858,13,0)</f>
        <v>2388891.4879999999</v>
      </c>
      <c r="Y391" s="8">
        <f>VLOOKUP(A391,'[1]Pop Updated'!A390:P858,14,0)</f>
        <v>1366247.2309999999</v>
      </c>
      <c r="Z391" s="8">
        <f>VLOOKUP(A391,'[1]Pop Updated'!A390:P858,15,0)</f>
        <v>796666.04899999988</v>
      </c>
      <c r="AA391" s="8">
        <f>VLOOKUP(A391,'[1]Pop Updated'!A390:P858,16,0)</f>
        <v>289290.712</v>
      </c>
    </row>
    <row r="392" spans="1:27" x14ac:dyDescent="0.25">
      <c r="A392" s="5" t="s">
        <v>451</v>
      </c>
      <c r="B392" s="6" t="s">
        <v>449</v>
      </c>
      <c r="C392" s="7">
        <v>2011</v>
      </c>
      <c r="D392" s="8">
        <v>0</v>
      </c>
      <c r="E392" s="8">
        <v>0</v>
      </c>
      <c r="F392" s="8">
        <v>0</v>
      </c>
      <c r="G392" s="8">
        <v>0</v>
      </c>
      <c r="H392" s="8">
        <v>14</v>
      </c>
      <c r="I392" s="8">
        <v>101</v>
      </c>
      <c r="J392" s="8">
        <v>280</v>
      </c>
      <c r="K392" s="8">
        <v>405</v>
      </c>
      <c r="L392" s="8">
        <v>803</v>
      </c>
      <c r="M392" s="8">
        <v>1265</v>
      </c>
      <c r="N392" s="8">
        <f t="shared" si="6"/>
        <v>2868</v>
      </c>
      <c r="O392" s="8">
        <f>VLOOKUP(A392,'[1]Pop Updated'!A391:P859,4,0)</f>
        <v>24819768</v>
      </c>
      <c r="P392" s="8">
        <f>VLOOKUP(A392,'[1]Pop Updated'!A391:P859,5,0)</f>
        <v>12307997</v>
      </c>
      <c r="Q392" s="8">
        <f>VLOOKUP(A392,'[1]Pop Updated'!A391:P859,6,0)</f>
        <v>12511771</v>
      </c>
      <c r="R392" s="8">
        <f>VLOOKUP(A392,'[1]Pop Updated'!A391:P859,7,0)</f>
        <v>1924913.1260000004</v>
      </c>
      <c r="S392" s="8">
        <f>VLOOKUP(A392,'[1]Pop Updated'!A391:P859,8,0)</f>
        <v>3733148.7679999997</v>
      </c>
      <c r="T392" s="8">
        <f>VLOOKUP(A392,'[1]Pop Updated'!A391:P859,9,0)</f>
        <v>3682627.9379999996</v>
      </c>
      <c r="U392" s="8">
        <f>VLOOKUP(A392,'[1]Pop Updated'!A391:P859,10,0)</f>
        <v>3555937.4959999998</v>
      </c>
      <c r="V392" s="8">
        <f>VLOOKUP(A392,'[1]Pop Updated'!A391:P859,11,0)</f>
        <v>3458491.4709999999</v>
      </c>
      <c r="W392" s="8">
        <f>VLOOKUP(A392,'[1]Pop Updated'!A391:P859,12,0)</f>
        <v>3387215.0600000005</v>
      </c>
      <c r="X392" s="8">
        <f>VLOOKUP(A392,'[1]Pop Updated'!A391:P859,13,0)</f>
        <v>2518834.608</v>
      </c>
      <c r="Y392" s="8">
        <f>VLOOKUP(A392,'[1]Pop Updated'!A391:P859,14,0)</f>
        <v>1436207.6709999999</v>
      </c>
      <c r="Z392" s="8">
        <f>VLOOKUP(A392,'[1]Pop Updated'!A391:P859,15,0)</f>
        <v>815470.049</v>
      </c>
      <c r="AA392" s="8">
        <f>VLOOKUP(A392,'[1]Pop Updated'!A391:P859,16,0)</f>
        <v>302246.83399999997</v>
      </c>
    </row>
    <row r="393" spans="1:27" x14ac:dyDescent="0.25">
      <c r="A393" s="5" t="s">
        <v>452</v>
      </c>
      <c r="B393" s="6" t="s">
        <v>449</v>
      </c>
      <c r="C393" s="7">
        <v>2012</v>
      </c>
      <c r="D393" s="8">
        <v>0</v>
      </c>
      <c r="E393" s="8">
        <v>0</v>
      </c>
      <c r="F393" s="8">
        <v>0</v>
      </c>
      <c r="G393" s="8">
        <v>0</v>
      </c>
      <c r="H393" s="8">
        <v>24</v>
      </c>
      <c r="I393" s="8">
        <v>106</v>
      </c>
      <c r="J393" s="8">
        <v>250</v>
      </c>
      <c r="K393" s="8">
        <v>440</v>
      </c>
      <c r="L393" s="8">
        <v>784</v>
      </c>
      <c r="M393" s="8">
        <v>1211</v>
      </c>
      <c r="N393" s="8">
        <f t="shared" si="6"/>
        <v>2815</v>
      </c>
      <c r="O393" s="8">
        <f>VLOOKUP(A393,'[1]Pop Updated'!A392:P860,4,0)</f>
        <v>25037667</v>
      </c>
      <c r="P393" s="8">
        <f>VLOOKUP(A393,'[1]Pop Updated'!A392:P860,5,0)</f>
        <v>12421648</v>
      </c>
      <c r="Q393" s="8">
        <f>VLOOKUP(A393,'[1]Pop Updated'!A392:P860,6,0)</f>
        <v>12616019</v>
      </c>
      <c r="R393" s="8">
        <f>VLOOKUP(A393,'[1]Pop Updated'!A392:P860,7,0)</f>
        <v>1914320.7790000001</v>
      </c>
      <c r="S393" s="8">
        <f>VLOOKUP(A393,'[1]Pop Updated'!A392:P860,8,0)</f>
        <v>3763085.0729999999</v>
      </c>
      <c r="T393" s="8">
        <f>VLOOKUP(A393,'[1]Pop Updated'!A392:P860,9,0)</f>
        <v>3694811.7749999999</v>
      </c>
      <c r="U393" s="8">
        <f>VLOOKUP(A393,'[1]Pop Updated'!A392:P860,10,0)</f>
        <v>3600543.3079999997</v>
      </c>
      <c r="V393" s="8">
        <f>VLOOKUP(A393,'[1]Pop Updated'!A392:P860,11,0)</f>
        <v>3454687.9779999992</v>
      </c>
      <c r="W393" s="8">
        <f>VLOOKUP(A393,'[1]Pop Updated'!A392:P860,12,0)</f>
        <v>3392555.4999999991</v>
      </c>
      <c r="X393" s="8">
        <f>VLOOKUP(A393,'[1]Pop Updated'!A392:P860,13,0)</f>
        <v>2598309.8310000002</v>
      </c>
      <c r="Y393" s="8">
        <f>VLOOKUP(A393,'[1]Pop Updated'!A392:P860,14,0)</f>
        <v>1486837.0020000001</v>
      </c>
      <c r="Z393" s="8">
        <f>VLOOKUP(A393,'[1]Pop Updated'!A392:P860,15,0)</f>
        <v>822902.75899999996</v>
      </c>
      <c r="AA393" s="8">
        <f>VLOOKUP(A393,'[1]Pop Updated'!A392:P860,16,0)</f>
        <v>312120.07300000009</v>
      </c>
    </row>
    <row r="394" spans="1:27" x14ac:dyDescent="0.25">
      <c r="A394" s="5" t="s">
        <v>453</v>
      </c>
      <c r="B394" s="6" t="s">
        <v>449</v>
      </c>
      <c r="C394" s="7">
        <v>2013</v>
      </c>
      <c r="D394" s="8">
        <v>0</v>
      </c>
      <c r="E394" s="8">
        <v>0</v>
      </c>
      <c r="F394" s="8">
        <v>0</v>
      </c>
      <c r="G394" s="8">
        <v>15</v>
      </c>
      <c r="H394" s="8">
        <v>42</v>
      </c>
      <c r="I394" s="8">
        <v>165</v>
      </c>
      <c r="J394" s="8">
        <v>365</v>
      </c>
      <c r="K394" s="8">
        <v>490</v>
      </c>
      <c r="L394" s="8">
        <v>841</v>
      </c>
      <c r="M394" s="8">
        <v>1277</v>
      </c>
      <c r="N394" s="8">
        <f t="shared" si="6"/>
        <v>3195</v>
      </c>
      <c r="O394" s="8">
        <f>VLOOKUP(A394,'[1]Pop Updated'!A393:P861,4,0)</f>
        <v>25684305</v>
      </c>
      <c r="P394" s="8">
        <f>VLOOKUP(A394,'[1]Pop Updated'!A393:P861,5,0)</f>
        <v>12748324</v>
      </c>
      <c r="Q394" s="8">
        <f>VLOOKUP(A394,'[1]Pop Updated'!A393:P861,6,0)</f>
        <v>12935981</v>
      </c>
      <c r="R394" s="8">
        <f>VLOOKUP(A394,'[1]Pop Updated'!A393:P861,7,0)</f>
        <v>1935820.7289999996</v>
      </c>
      <c r="S394" s="8">
        <f>VLOOKUP(A394,'[1]Pop Updated'!A393:P861,8,0)</f>
        <v>3862721.5970000005</v>
      </c>
      <c r="T394" s="8">
        <f>VLOOKUP(A394,'[1]Pop Updated'!A393:P861,9,0)</f>
        <v>3768454.8229999999</v>
      </c>
      <c r="U394" s="8">
        <f>VLOOKUP(A394,'[1]Pop Updated'!A393:P861,10,0)</f>
        <v>3689711.0819999995</v>
      </c>
      <c r="V394" s="8">
        <f>VLOOKUP(A394,'[1]Pop Updated'!A393:P861,11,0)</f>
        <v>3515056.0789999999</v>
      </c>
      <c r="W394" s="8">
        <f>VLOOKUP(A394,'[1]Pop Updated'!A393:P861,12,0)</f>
        <v>3444028.4460000005</v>
      </c>
      <c r="X394" s="8">
        <f>VLOOKUP(A394,'[1]Pop Updated'!A393:P861,13,0)</f>
        <v>2715331.64</v>
      </c>
      <c r="Y394" s="8">
        <f>VLOOKUP(A394,'[1]Pop Updated'!A393:P861,14,0)</f>
        <v>1573989.389</v>
      </c>
      <c r="Z394" s="8">
        <f>VLOOKUP(A394,'[1]Pop Updated'!A393:P861,15,0)</f>
        <v>851795.47699999996</v>
      </c>
      <c r="AA394" s="8">
        <f>VLOOKUP(A394,'[1]Pop Updated'!A393:P861,16,0)</f>
        <v>323943.87599999999</v>
      </c>
    </row>
    <row r="395" spans="1:27" x14ac:dyDescent="0.25">
      <c r="A395" s="5" t="s">
        <v>454</v>
      </c>
      <c r="B395" s="6" t="s">
        <v>449</v>
      </c>
      <c r="C395" s="7">
        <v>2014</v>
      </c>
      <c r="D395" s="8">
        <v>0</v>
      </c>
      <c r="E395" s="8">
        <v>0</v>
      </c>
      <c r="F395" s="8">
        <v>0</v>
      </c>
      <c r="G395" s="8">
        <v>40</v>
      </c>
      <c r="H395" s="8">
        <v>66</v>
      </c>
      <c r="I395" s="8">
        <v>195</v>
      </c>
      <c r="J395" s="8">
        <v>458</v>
      </c>
      <c r="K395" s="8">
        <v>533</v>
      </c>
      <c r="L395" s="8">
        <v>829</v>
      </c>
      <c r="M395" s="8">
        <v>1190</v>
      </c>
      <c r="N395" s="8">
        <f t="shared" si="6"/>
        <v>3311</v>
      </c>
      <c r="O395" s="8">
        <f>VLOOKUP(A395,'[1]Pop Updated'!A394:P862,4,0)</f>
        <v>26011866</v>
      </c>
      <c r="P395" s="8">
        <f>VLOOKUP(A395,'[1]Pop Updated'!A394:P862,5,0)</f>
        <v>12909593</v>
      </c>
      <c r="Q395" s="8">
        <f>VLOOKUP(A395,'[1]Pop Updated'!A394:P862,6,0)</f>
        <v>13102273</v>
      </c>
      <c r="R395" s="8">
        <f>VLOOKUP(A395,'[1]Pop Updated'!A394:P862,7,0)</f>
        <v>1933816.0639999998</v>
      </c>
      <c r="S395" s="8">
        <f>VLOOKUP(A395,'[1]Pop Updated'!A394:P862,8,0)</f>
        <v>3902246.3030000003</v>
      </c>
      <c r="T395" s="8">
        <f>VLOOKUP(A395,'[1]Pop Updated'!A394:P862,9,0)</f>
        <v>3797501.594</v>
      </c>
      <c r="U395" s="8">
        <f>VLOOKUP(A395,'[1]Pop Updated'!A394:P862,10,0)</f>
        <v>3756948.0820000004</v>
      </c>
      <c r="V395" s="8">
        <f>VLOOKUP(A395,'[1]Pop Updated'!A394:P862,11,0)</f>
        <v>3546395.0469999998</v>
      </c>
      <c r="W395" s="8">
        <f>VLOOKUP(A395,'[1]Pop Updated'!A394:P862,12,0)</f>
        <v>3447274.0999999996</v>
      </c>
      <c r="X395" s="8">
        <f>VLOOKUP(A395,'[1]Pop Updated'!A394:P862,13,0)</f>
        <v>2795286.0599999996</v>
      </c>
      <c r="Y395" s="8">
        <f>VLOOKUP(A395,'[1]Pop Updated'!A394:P862,14,0)</f>
        <v>1640312.9579999999</v>
      </c>
      <c r="Z395" s="8">
        <f>VLOOKUP(A395,'[1]Pop Updated'!A394:P862,15,0)</f>
        <v>867255.90100000007</v>
      </c>
      <c r="AA395" s="8">
        <f>VLOOKUP(A395,'[1]Pop Updated'!A394:P862,16,0)</f>
        <v>331829.67</v>
      </c>
    </row>
    <row r="396" spans="1:27" x14ac:dyDescent="0.25">
      <c r="A396" s="5" t="s">
        <v>455</v>
      </c>
      <c r="B396" s="6" t="s">
        <v>449</v>
      </c>
      <c r="C396" s="7">
        <v>2015</v>
      </c>
      <c r="D396" s="8">
        <v>0</v>
      </c>
      <c r="E396" s="8">
        <v>0</v>
      </c>
      <c r="F396" s="8">
        <v>0</v>
      </c>
      <c r="G396" s="8">
        <v>10</v>
      </c>
      <c r="H396" s="8">
        <v>10</v>
      </c>
      <c r="I396" s="8">
        <v>157</v>
      </c>
      <c r="J396" s="8">
        <v>318</v>
      </c>
      <c r="K396" s="8">
        <v>496</v>
      </c>
      <c r="L396" s="8">
        <v>826</v>
      </c>
      <c r="M396" s="8">
        <v>1253</v>
      </c>
      <c r="N396" s="8">
        <f t="shared" si="6"/>
        <v>3070</v>
      </c>
      <c r="O396" s="8">
        <f>VLOOKUP(A396,'[1]Pop Updated'!A395:P863,4,0)</f>
        <v>26071613</v>
      </c>
      <c r="P396" s="8">
        <f>VLOOKUP(A396,'[1]Pop Updated'!A395:P863,5,0)</f>
        <v>12919152</v>
      </c>
      <c r="Q396" s="8">
        <f>VLOOKUP(A396,'[1]Pop Updated'!A395:P863,6,0)</f>
        <v>13152461</v>
      </c>
      <c r="R396" s="8">
        <f>VLOOKUP(A396,'[1]Pop Updated'!A395:P863,7,0)</f>
        <v>1916586.6740000001</v>
      </c>
      <c r="S396" s="8">
        <f>VLOOKUP(A396,'[1]Pop Updated'!A395:P863,8,0)</f>
        <v>3885681.7450000006</v>
      </c>
      <c r="T396" s="8">
        <f>VLOOKUP(A396,'[1]Pop Updated'!A395:P863,9,0)</f>
        <v>3804172.3629999999</v>
      </c>
      <c r="U396" s="8">
        <f>VLOOKUP(A396,'[1]Pop Updated'!A395:P863,10,0)</f>
        <v>3768801.7450000001</v>
      </c>
      <c r="V396" s="8">
        <f>VLOOKUP(A396,'[1]Pop Updated'!A395:P863,11,0)</f>
        <v>3538066.8299999991</v>
      </c>
      <c r="W396" s="8">
        <f>VLOOKUP(A396,'[1]Pop Updated'!A395:P863,12,0)</f>
        <v>3400375.6399999997</v>
      </c>
      <c r="X396" s="8">
        <f>VLOOKUP(A396,'[1]Pop Updated'!A395:P863,13,0)</f>
        <v>2839062.5379999997</v>
      </c>
      <c r="Y396" s="8">
        <f>VLOOKUP(A396,'[1]Pop Updated'!A395:P863,14,0)</f>
        <v>1700907.1149999998</v>
      </c>
      <c r="Z396" s="8">
        <f>VLOOKUP(A396,'[1]Pop Updated'!A395:P863,15,0)</f>
        <v>874629.42700000003</v>
      </c>
      <c r="AA396" s="8">
        <f>VLOOKUP(A396,'[1]Pop Updated'!A395:P863,16,0)</f>
        <v>334921.24499999994</v>
      </c>
    </row>
    <row r="397" spans="1:27" x14ac:dyDescent="0.25">
      <c r="A397" s="5" t="s">
        <v>456</v>
      </c>
      <c r="B397" s="6" t="s">
        <v>449</v>
      </c>
      <c r="C397" s="7">
        <v>2016</v>
      </c>
      <c r="D397" s="8">
        <v>0</v>
      </c>
      <c r="E397" s="8">
        <v>0</v>
      </c>
      <c r="F397" s="8">
        <v>0</v>
      </c>
      <c r="G397" s="8">
        <v>0</v>
      </c>
      <c r="H397" s="8">
        <v>24</v>
      </c>
      <c r="I397" s="8">
        <v>90</v>
      </c>
      <c r="J397" s="8">
        <v>320</v>
      </c>
      <c r="K397" s="8">
        <v>518</v>
      </c>
      <c r="L397" s="8">
        <v>716</v>
      </c>
      <c r="M397" s="8">
        <v>1026</v>
      </c>
      <c r="N397" s="8">
        <f t="shared" si="6"/>
        <v>2694</v>
      </c>
      <c r="O397" s="8">
        <f>VLOOKUP(A397,'[1]Pop Updated'!A396:P864,4,0)</f>
        <v>26545899</v>
      </c>
      <c r="P397" s="8">
        <f>VLOOKUP(A397,'[1]Pop Updated'!A396:P864,5,0)</f>
        <v>13162923</v>
      </c>
      <c r="Q397" s="8">
        <f>VLOOKUP(A397,'[1]Pop Updated'!A396:P864,6,0)</f>
        <v>13382976</v>
      </c>
      <c r="R397" s="8">
        <f>VLOOKUP(A397,'[1]Pop Updated'!A396:P864,7,0)</f>
        <v>1936654.3180000004</v>
      </c>
      <c r="S397" s="8">
        <f>VLOOKUP(A397,'[1]Pop Updated'!A396:P864,8,0)</f>
        <v>3937365.8680000002</v>
      </c>
      <c r="T397" s="8">
        <f>VLOOKUP(A397,'[1]Pop Updated'!A396:P864,9,0)</f>
        <v>3843164.1370000001</v>
      </c>
      <c r="U397" s="8">
        <f>VLOOKUP(A397,'[1]Pop Updated'!A396:P864,10,0)</f>
        <v>3853360.45</v>
      </c>
      <c r="V397" s="8">
        <f>VLOOKUP(A397,'[1]Pop Updated'!A396:P864,11,0)</f>
        <v>3591032.8099999996</v>
      </c>
      <c r="W397" s="8">
        <f>VLOOKUP(A397,'[1]Pop Updated'!A396:P864,12,0)</f>
        <v>3417364.2980000004</v>
      </c>
      <c r="X397" s="8">
        <f>VLOOKUP(A397,'[1]Pop Updated'!A396:P864,13,0)</f>
        <v>2916420.4220000003</v>
      </c>
      <c r="Y397" s="8">
        <f>VLOOKUP(A397,'[1]Pop Updated'!A396:P864,14,0)</f>
        <v>1799092.8330000001</v>
      </c>
      <c r="Z397" s="8">
        <f>VLOOKUP(A397,'[1]Pop Updated'!A396:P864,15,0)</f>
        <v>902832.27700000023</v>
      </c>
      <c r="AA397" s="8">
        <f>VLOOKUP(A397,'[1]Pop Updated'!A396:P864,16,0)</f>
        <v>347125.95200000011</v>
      </c>
    </row>
    <row r="398" spans="1:27" x14ac:dyDescent="0.25">
      <c r="A398" s="5" t="s">
        <v>457</v>
      </c>
      <c r="B398" s="6" t="s">
        <v>449</v>
      </c>
      <c r="C398" s="7">
        <v>2017</v>
      </c>
      <c r="D398" s="8">
        <v>0</v>
      </c>
      <c r="E398" s="8">
        <v>0</v>
      </c>
      <c r="F398" s="8">
        <v>0</v>
      </c>
      <c r="G398" s="8">
        <v>0</v>
      </c>
      <c r="H398" s="8">
        <v>21</v>
      </c>
      <c r="I398" s="8">
        <v>147</v>
      </c>
      <c r="J398" s="8">
        <v>326</v>
      </c>
      <c r="K398" s="8">
        <v>518</v>
      </c>
      <c r="L398" s="8">
        <v>741</v>
      </c>
      <c r="M398" s="8">
        <v>1031</v>
      </c>
      <c r="N398" s="8">
        <f t="shared" si="6"/>
        <v>2784</v>
      </c>
      <c r="O398" s="8">
        <f>VLOOKUP(A398,'[1]Pop Updated'!A397:P865,4,0)</f>
        <v>27167870</v>
      </c>
      <c r="P398" s="8">
        <f>VLOOKUP(A398,'[1]Pop Updated'!A397:P865,5,0)</f>
        <v>13480159</v>
      </c>
      <c r="Q398" s="8">
        <f>VLOOKUP(A398,'[1]Pop Updated'!A397:P865,6,0)</f>
        <v>13687711</v>
      </c>
      <c r="R398" s="8">
        <f>VLOOKUP(A398,'[1]Pop Updated'!A397:P865,7,0)</f>
        <v>1956475</v>
      </c>
      <c r="S398" s="8">
        <f>VLOOKUP(A398,'[1]Pop Updated'!A397:P865,8,0)</f>
        <v>3992090</v>
      </c>
      <c r="T398" s="8">
        <f>VLOOKUP(A398,'[1]Pop Updated'!A397:P865,9,0)</f>
        <v>3899817</v>
      </c>
      <c r="U398" s="8">
        <f>VLOOKUP(A398,'[1]Pop Updated'!A397:P865,10,0)</f>
        <v>3953626</v>
      </c>
      <c r="V398" s="8">
        <f>VLOOKUP(A398,'[1]Pop Updated'!A397:P865,11,0)</f>
        <v>3667632</v>
      </c>
      <c r="W398" s="8">
        <f>VLOOKUP(A398,'[1]Pop Updated'!A397:P865,12,0)</f>
        <v>3469176</v>
      </c>
      <c r="X398" s="8">
        <f>VLOOKUP(A398,'[1]Pop Updated'!A397:P865,13,0)</f>
        <v>3022032</v>
      </c>
      <c r="Y398" s="8">
        <f>VLOOKUP(A398,'[1]Pop Updated'!A397:P865,14,0)</f>
        <v>1908434</v>
      </c>
      <c r="Z398" s="8">
        <f>VLOOKUP(A398,'[1]Pop Updated'!A397:P865,15,0)</f>
        <v>939087</v>
      </c>
      <c r="AA398" s="8">
        <f>VLOOKUP(A398,'[1]Pop Updated'!A397:P865,16,0)</f>
        <v>359501</v>
      </c>
    </row>
    <row r="399" spans="1:27" x14ac:dyDescent="0.25">
      <c r="A399" s="5" t="s">
        <v>458</v>
      </c>
      <c r="B399" s="6" t="s">
        <v>459</v>
      </c>
      <c r="C399" s="7">
        <v>2009</v>
      </c>
      <c r="D399" s="8">
        <v>0</v>
      </c>
      <c r="E399" s="8">
        <v>0</v>
      </c>
      <c r="F399" s="8">
        <v>0</v>
      </c>
      <c r="G399" s="8">
        <v>0</v>
      </c>
      <c r="H399" s="8">
        <v>0</v>
      </c>
      <c r="I399" s="8">
        <v>0</v>
      </c>
      <c r="J399" s="8">
        <v>0</v>
      </c>
      <c r="K399" s="8">
        <v>0</v>
      </c>
      <c r="L399" s="8">
        <v>22</v>
      </c>
      <c r="M399" s="8">
        <v>98</v>
      </c>
      <c r="N399" s="8">
        <f t="shared" si="6"/>
        <v>120</v>
      </c>
      <c r="O399" s="8">
        <f>VLOOKUP(A399,'[1]Pop Updated'!A398:P866,4,0)</f>
        <v>2632280</v>
      </c>
      <c r="P399" s="8">
        <f>VLOOKUP(A399,'[1]Pop Updated'!A398:P866,5,0)</f>
        <v>1324265</v>
      </c>
      <c r="Q399" s="8">
        <f>VLOOKUP(A399,'[1]Pop Updated'!A398:P866,6,0)</f>
        <v>1308015</v>
      </c>
      <c r="R399" s="8">
        <f>VLOOKUP(A399,'[1]Pop Updated'!A398:P866,7,0)</f>
        <v>258158.674</v>
      </c>
      <c r="S399" s="8">
        <f>VLOOKUP(A399,'[1]Pop Updated'!A398:P866,8,0)</f>
        <v>438616.08299999998</v>
      </c>
      <c r="T399" s="8">
        <f>VLOOKUP(A399,'[1]Pop Updated'!A398:P866,9,0)</f>
        <v>463179.38599999994</v>
      </c>
      <c r="U399" s="8">
        <f>VLOOKUP(A399,'[1]Pop Updated'!A398:P866,10,0)</f>
        <v>413122.76899999997</v>
      </c>
      <c r="V399" s="8">
        <f>VLOOKUP(A399,'[1]Pop Updated'!A398:P866,11,0)</f>
        <v>318041.86699999997</v>
      </c>
      <c r="W399" s="8">
        <f>VLOOKUP(A399,'[1]Pop Updated'!A398:P866,12,0)</f>
        <v>299989.28499999997</v>
      </c>
      <c r="X399" s="8">
        <f>VLOOKUP(A399,'[1]Pop Updated'!A398:P866,13,0)</f>
        <v>211216.63</v>
      </c>
      <c r="Y399" s="8">
        <f>VLOOKUP(A399,'[1]Pop Updated'!A398:P866,14,0)</f>
        <v>123373.08500000001</v>
      </c>
      <c r="Z399" s="8">
        <f>VLOOKUP(A399,'[1]Pop Updated'!A398:P866,15,0)</f>
        <v>79235.282999999996</v>
      </c>
      <c r="AA399" s="8">
        <f>VLOOKUP(A399,'[1]Pop Updated'!A398:P866,16,0)</f>
        <v>29270.848999999998</v>
      </c>
    </row>
    <row r="400" spans="1:27" x14ac:dyDescent="0.25">
      <c r="A400" s="5" t="s">
        <v>460</v>
      </c>
      <c r="B400" s="6" t="s">
        <v>459</v>
      </c>
      <c r="C400" s="7">
        <v>2010</v>
      </c>
      <c r="D400" s="8">
        <v>0</v>
      </c>
      <c r="E400" s="8">
        <v>0</v>
      </c>
      <c r="F400" s="8">
        <v>0</v>
      </c>
      <c r="G400" s="8">
        <v>0</v>
      </c>
      <c r="H400" s="8">
        <v>0</v>
      </c>
      <c r="I400" s="8">
        <v>0</v>
      </c>
      <c r="J400" s="8">
        <v>0</v>
      </c>
      <c r="K400" s="8">
        <v>0</v>
      </c>
      <c r="L400" s="8">
        <v>36</v>
      </c>
      <c r="M400" s="8">
        <v>137</v>
      </c>
      <c r="N400" s="8">
        <f t="shared" si="6"/>
        <v>173</v>
      </c>
      <c r="O400" s="8">
        <f>VLOOKUP(A400,'[1]Pop Updated'!A399:P867,4,0)</f>
        <v>2665430</v>
      </c>
      <c r="P400" s="8">
        <f>VLOOKUP(A400,'[1]Pop Updated'!A399:P867,5,0)</f>
        <v>1338667</v>
      </c>
      <c r="Q400" s="8">
        <f>VLOOKUP(A400,'[1]Pop Updated'!A399:P867,6,0)</f>
        <v>1326763</v>
      </c>
      <c r="R400" s="8">
        <f>VLOOKUP(A400,'[1]Pop Updated'!A399:P867,7,0)</f>
        <v>255764.22200000001</v>
      </c>
      <c r="S400" s="8">
        <f>VLOOKUP(A400,'[1]Pop Updated'!A399:P867,8,0)</f>
        <v>452268.92499999999</v>
      </c>
      <c r="T400" s="8">
        <f>VLOOKUP(A400,'[1]Pop Updated'!A399:P867,9,0)</f>
        <v>448952.087</v>
      </c>
      <c r="U400" s="8">
        <f>VLOOKUP(A400,'[1]Pop Updated'!A399:P867,10,0)</f>
        <v>425979.51699999999</v>
      </c>
      <c r="V400" s="8">
        <f>VLOOKUP(A400,'[1]Pop Updated'!A399:P867,11,0)</f>
        <v>320635.80199999997</v>
      </c>
      <c r="W400" s="8">
        <f>VLOOKUP(A400,'[1]Pop Updated'!A399:P867,12,0)</f>
        <v>301820.64300000004</v>
      </c>
      <c r="X400" s="8">
        <f>VLOOKUP(A400,'[1]Pop Updated'!A399:P867,13,0)</f>
        <v>223932.152</v>
      </c>
      <c r="Y400" s="8">
        <f>VLOOKUP(A400,'[1]Pop Updated'!A399:P867,14,0)</f>
        <v>128441.247</v>
      </c>
      <c r="Z400" s="8">
        <f>VLOOKUP(A400,'[1]Pop Updated'!A399:P867,15,0)</f>
        <v>79531.786999999997</v>
      </c>
      <c r="AA400" s="8">
        <f>VLOOKUP(A400,'[1]Pop Updated'!A399:P867,16,0)</f>
        <v>28674.317999999999</v>
      </c>
    </row>
    <row r="401" spans="1:27" x14ac:dyDescent="0.25">
      <c r="A401" s="5" t="s">
        <v>461</v>
      </c>
      <c r="B401" s="6" t="s">
        <v>459</v>
      </c>
      <c r="C401" s="7">
        <v>2011</v>
      </c>
      <c r="D401" s="8">
        <v>0</v>
      </c>
      <c r="E401" s="8">
        <v>0</v>
      </c>
      <c r="F401" s="8">
        <v>0</v>
      </c>
      <c r="G401" s="8">
        <v>0</v>
      </c>
      <c r="H401" s="8">
        <v>0</v>
      </c>
      <c r="I401" s="8">
        <v>0</v>
      </c>
      <c r="J401" s="8">
        <v>0</v>
      </c>
      <c r="K401" s="8">
        <v>0</v>
      </c>
      <c r="L401" s="8">
        <v>41</v>
      </c>
      <c r="M401" s="8">
        <v>135</v>
      </c>
      <c r="N401" s="8">
        <f t="shared" si="6"/>
        <v>176</v>
      </c>
      <c r="O401" s="8">
        <f>VLOOKUP(A401,'[1]Pop Updated'!A400:P868,4,0)</f>
        <v>2672834</v>
      </c>
      <c r="P401" s="8">
        <f>VLOOKUP(A401,'[1]Pop Updated'!A400:P868,5,0)</f>
        <v>1342782</v>
      </c>
      <c r="Q401" s="8">
        <f>VLOOKUP(A401,'[1]Pop Updated'!A400:P868,6,0)</f>
        <v>1330052</v>
      </c>
      <c r="R401" s="8">
        <f>VLOOKUP(A401,'[1]Pop Updated'!A400:P868,7,0)</f>
        <v>252970.53399999999</v>
      </c>
      <c r="S401" s="8">
        <f>VLOOKUP(A401,'[1]Pop Updated'!A400:P868,8,0)</f>
        <v>453814.27500000002</v>
      </c>
      <c r="T401" s="8">
        <f>VLOOKUP(A401,'[1]Pop Updated'!A400:P868,9,0)</f>
        <v>443867.43000000005</v>
      </c>
      <c r="U401" s="8">
        <f>VLOOKUP(A401,'[1]Pop Updated'!A400:P868,10,0)</f>
        <v>427466.05599999998</v>
      </c>
      <c r="V401" s="8">
        <f>VLOOKUP(A401,'[1]Pop Updated'!A400:P868,11,0)</f>
        <v>322234.35199999996</v>
      </c>
      <c r="W401" s="8">
        <f>VLOOKUP(A401,'[1]Pop Updated'!A400:P868,12,0)</f>
        <v>300486.93199999997</v>
      </c>
      <c r="X401" s="8">
        <f>VLOOKUP(A401,'[1]Pop Updated'!A400:P868,13,0)</f>
        <v>230371.46599999999</v>
      </c>
      <c r="Y401" s="8">
        <f>VLOOKUP(A401,'[1]Pop Updated'!A400:P868,14,0)</f>
        <v>133850.23200000002</v>
      </c>
      <c r="Z401" s="8">
        <f>VLOOKUP(A401,'[1]Pop Updated'!A400:P868,15,0)</f>
        <v>80002.817999999999</v>
      </c>
      <c r="AA401" s="8">
        <f>VLOOKUP(A401,'[1]Pop Updated'!A400:P868,16,0)</f>
        <v>29838.633000000002</v>
      </c>
    </row>
    <row r="402" spans="1:27" x14ac:dyDescent="0.25">
      <c r="A402" s="5" t="s">
        <v>462</v>
      </c>
      <c r="B402" s="6" t="s">
        <v>459</v>
      </c>
      <c r="C402" s="7">
        <v>2012</v>
      </c>
      <c r="D402" s="8">
        <v>0</v>
      </c>
      <c r="E402" s="8">
        <v>0</v>
      </c>
      <c r="F402" s="8">
        <v>0</v>
      </c>
      <c r="G402" s="8">
        <v>0</v>
      </c>
      <c r="H402" s="8">
        <v>0</v>
      </c>
      <c r="I402" s="8">
        <v>0</v>
      </c>
      <c r="J402" s="8">
        <v>0</v>
      </c>
      <c r="K402" s="8">
        <v>0</v>
      </c>
      <c r="L402" s="8">
        <v>34</v>
      </c>
      <c r="M402" s="8">
        <v>123</v>
      </c>
      <c r="N402" s="8">
        <f t="shared" si="6"/>
        <v>157</v>
      </c>
      <c r="O402" s="8">
        <f>VLOOKUP(A402,'[1]Pop Updated'!A401:P869,4,0)</f>
        <v>2773327</v>
      </c>
      <c r="P402" s="8">
        <f>VLOOKUP(A402,'[1]Pop Updated'!A401:P869,5,0)</f>
        <v>1393499</v>
      </c>
      <c r="Q402" s="8">
        <f>VLOOKUP(A402,'[1]Pop Updated'!A401:P869,6,0)</f>
        <v>1379828</v>
      </c>
      <c r="R402" s="8">
        <f>VLOOKUP(A402,'[1]Pop Updated'!A401:P869,7,0)</f>
        <v>260600.57</v>
      </c>
      <c r="S402" s="8">
        <f>VLOOKUP(A402,'[1]Pop Updated'!A401:P869,8,0)</f>
        <v>477120.62300000002</v>
      </c>
      <c r="T402" s="8">
        <f>VLOOKUP(A402,'[1]Pop Updated'!A401:P869,9,0)</f>
        <v>451651.56700000004</v>
      </c>
      <c r="U402" s="8">
        <f>VLOOKUP(A402,'[1]Pop Updated'!A401:P869,10,0)</f>
        <v>442332.42200000002</v>
      </c>
      <c r="V402" s="8">
        <f>VLOOKUP(A402,'[1]Pop Updated'!A401:P869,11,0)</f>
        <v>336747.18099999998</v>
      </c>
      <c r="W402" s="8">
        <f>VLOOKUP(A402,'[1]Pop Updated'!A401:P869,12,0)</f>
        <v>307240.05799999996</v>
      </c>
      <c r="X402" s="8">
        <f>VLOOKUP(A402,'[1]Pop Updated'!A401:P869,13,0)</f>
        <v>242459.73700000002</v>
      </c>
      <c r="Y402" s="8">
        <f>VLOOKUP(A402,'[1]Pop Updated'!A401:P869,14,0)</f>
        <v>139581.18400000001</v>
      </c>
      <c r="Z402" s="8">
        <f>VLOOKUP(A402,'[1]Pop Updated'!A401:P869,15,0)</f>
        <v>82827.823000000004</v>
      </c>
      <c r="AA402" s="8">
        <f>VLOOKUP(A402,'[1]Pop Updated'!A401:P869,16,0)</f>
        <v>30752.971000000001</v>
      </c>
    </row>
    <row r="403" spans="1:27" x14ac:dyDescent="0.25">
      <c r="A403" s="5" t="s">
        <v>463</v>
      </c>
      <c r="B403" s="6" t="s">
        <v>459</v>
      </c>
      <c r="C403" s="7">
        <v>2013</v>
      </c>
      <c r="D403" s="8">
        <v>0</v>
      </c>
      <c r="E403" s="8">
        <v>0</v>
      </c>
      <c r="F403" s="8">
        <v>0</v>
      </c>
      <c r="G403" s="8">
        <v>0</v>
      </c>
      <c r="H403" s="8">
        <v>0</v>
      </c>
      <c r="I403" s="8">
        <v>0</v>
      </c>
      <c r="J403" s="8">
        <v>0</v>
      </c>
      <c r="K403" s="8">
        <v>0</v>
      </c>
      <c r="L403" s="8">
        <v>68</v>
      </c>
      <c r="M403" s="8">
        <v>162</v>
      </c>
      <c r="N403" s="8">
        <f t="shared" si="6"/>
        <v>230</v>
      </c>
      <c r="O403" s="8">
        <f>VLOOKUP(A403,'[1]Pop Updated'!A402:P870,4,0)</f>
        <v>2938531</v>
      </c>
      <c r="P403" s="8">
        <f>VLOOKUP(A403,'[1]Pop Updated'!A402:P870,5,0)</f>
        <v>1477489</v>
      </c>
      <c r="Q403" s="8">
        <f>VLOOKUP(A403,'[1]Pop Updated'!A402:P870,6,0)</f>
        <v>1461042</v>
      </c>
      <c r="R403" s="8">
        <f>VLOOKUP(A403,'[1]Pop Updated'!A402:P870,7,0)</f>
        <v>264524.179</v>
      </c>
      <c r="S403" s="8">
        <f>VLOOKUP(A403,'[1]Pop Updated'!A402:P870,8,0)</f>
        <v>499844.74899999995</v>
      </c>
      <c r="T403" s="8">
        <f>VLOOKUP(A403,'[1]Pop Updated'!A402:P870,9,0)</f>
        <v>467759.04599999997</v>
      </c>
      <c r="U403" s="8">
        <f>VLOOKUP(A403,'[1]Pop Updated'!A402:P870,10,0)</f>
        <v>456731.89500000002</v>
      </c>
      <c r="V403" s="8">
        <f>VLOOKUP(A403,'[1]Pop Updated'!A402:P870,11,0)</f>
        <v>364376.10400000005</v>
      </c>
      <c r="W403" s="8">
        <f>VLOOKUP(A403,'[1]Pop Updated'!A402:P870,12,0)</f>
        <v>326874.56999999995</v>
      </c>
      <c r="X403" s="8">
        <f>VLOOKUP(A403,'[1]Pop Updated'!A402:P870,13,0)</f>
        <v>271388.30499999999</v>
      </c>
      <c r="Y403" s="8">
        <f>VLOOKUP(A403,'[1]Pop Updated'!A402:P870,14,0)</f>
        <v>160512.31100000002</v>
      </c>
      <c r="Z403" s="8">
        <f>VLOOKUP(A403,'[1]Pop Updated'!A402:P870,15,0)</f>
        <v>91756.79800000001</v>
      </c>
      <c r="AA403" s="8">
        <f>VLOOKUP(A403,'[1]Pop Updated'!A402:P870,16,0)</f>
        <v>34869.952999999994</v>
      </c>
    </row>
    <row r="404" spans="1:27" x14ac:dyDescent="0.25">
      <c r="A404" s="5" t="s">
        <v>464</v>
      </c>
      <c r="B404" s="6" t="s">
        <v>459</v>
      </c>
      <c r="C404" s="7">
        <v>2014</v>
      </c>
      <c r="D404" s="8">
        <v>0</v>
      </c>
      <c r="E404" s="8">
        <v>0</v>
      </c>
      <c r="F404" s="8">
        <v>0</v>
      </c>
      <c r="G404" s="8">
        <v>0</v>
      </c>
      <c r="H404" s="8">
        <v>0</v>
      </c>
      <c r="I404" s="8">
        <v>0</v>
      </c>
      <c r="J404" s="8">
        <v>0</v>
      </c>
      <c r="K404" s="8">
        <v>0</v>
      </c>
      <c r="L404" s="8">
        <v>59</v>
      </c>
      <c r="M404" s="8">
        <v>127</v>
      </c>
      <c r="N404" s="8">
        <f t="shared" si="6"/>
        <v>186</v>
      </c>
      <c r="O404" s="8">
        <f>VLOOKUP(A404,'[1]Pop Updated'!A403:P871,4,0)</f>
        <v>2835421</v>
      </c>
      <c r="P404" s="8">
        <f>VLOOKUP(A404,'[1]Pop Updated'!A403:P871,5,0)</f>
        <v>1425509</v>
      </c>
      <c r="Q404" s="8">
        <f>VLOOKUP(A404,'[1]Pop Updated'!A403:P871,6,0)</f>
        <v>1409912</v>
      </c>
      <c r="R404" s="8">
        <f>VLOOKUP(A404,'[1]Pop Updated'!A403:P871,7,0)</f>
        <v>252989.337</v>
      </c>
      <c r="S404" s="8">
        <f>VLOOKUP(A404,'[1]Pop Updated'!A403:P871,8,0)</f>
        <v>489222.55200000003</v>
      </c>
      <c r="T404" s="8">
        <f>VLOOKUP(A404,'[1]Pop Updated'!A403:P871,9,0)</f>
        <v>451357.95499999996</v>
      </c>
      <c r="U404" s="8">
        <f>VLOOKUP(A404,'[1]Pop Updated'!A403:P871,10,0)</f>
        <v>438414.77399999998</v>
      </c>
      <c r="V404" s="8">
        <f>VLOOKUP(A404,'[1]Pop Updated'!A403:P871,11,0)</f>
        <v>357851.75099999999</v>
      </c>
      <c r="W404" s="8">
        <f>VLOOKUP(A404,'[1]Pop Updated'!A403:P871,12,0)</f>
        <v>306610.50300000003</v>
      </c>
      <c r="X404" s="8">
        <f>VLOOKUP(A404,'[1]Pop Updated'!A403:P871,13,0)</f>
        <v>261314.21299999999</v>
      </c>
      <c r="Y404" s="8">
        <f>VLOOKUP(A404,'[1]Pop Updated'!A403:P871,14,0)</f>
        <v>156474.56899999999</v>
      </c>
      <c r="Z404" s="8">
        <f>VLOOKUP(A404,'[1]Pop Updated'!A403:P871,15,0)</f>
        <v>85776.763999999996</v>
      </c>
      <c r="AA404" s="8">
        <f>VLOOKUP(A404,'[1]Pop Updated'!A403:P871,16,0)</f>
        <v>33224.944000000003</v>
      </c>
    </row>
    <row r="405" spans="1:27" x14ac:dyDescent="0.25">
      <c r="A405" s="5" t="s">
        <v>465</v>
      </c>
      <c r="B405" s="6" t="s">
        <v>459</v>
      </c>
      <c r="C405" s="7">
        <v>2015</v>
      </c>
      <c r="D405" s="8">
        <v>0</v>
      </c>
      <c r="E405" s="8">
        <v>0</v>
      </c>
      <c r="F405" s="8">
        <v>0</v>
      </c>
      <c r="G405" s="8">
        <v>0</v>
      </c>
      <c r="H405" s="8">
        <v>0</v>
      </c>
      <c r="I405" s="8">
        <v>0</v>
      </c>
      <c r="J405" s="8">
        <v>0</v>
      </c>
      <c r="K405" s="8">
        <v>0</v>
      </c>
      <c r="L405" s="8">
        <v>29</v>
      </c>
      <c r="M405" s="8">
        <v>141</v>
      </c>
      <c r="N405" s="8">
        <f t="shared" si="6"/>
        <v>170</v>
      </c>
      <c r="O405" s="8">
        <f>VLOOKUP(A405,'[1]Pop Updated'!A404:P872,4,0)</f>
        <v>2906075</v>
      </c>
      <c r="P405" s="8">
        <f>VLOOKUP(A405,'[1]Pop Updated'!A404:P872,5,0)</f>
        <v>1457566</v>
      </c>
      <c r="Q405" s="8">
        <f>VLOOKUP(A405,'[1]Pop Updated'!A404:P872,6,0)</f>
        <v>1448509</v>
      </c>
      <c r="R405" s="8">
        <f>VLOOKUP(A405,'[1]Pop Updated'!A404:P872,7,0)</f>
        <v>253695.53799999997</v>
      </c>
      <c r="S405" s="8">
        <f>VLOOKUP(A405,'[1]Pop Updated'!A404:P872,8,0)</f>
        <v>498613.23599999998</v>
      </c>
      <c r="T405" s="8">
        <f>VLOOKUP(A405,'[1]Pop Updated'!A404:P872,9,0)</f>
        <v>466388.685</v>
      </c>
      <c r="U405" s="8">
        <f>VLOOKUP(A405,'[1]Pop Updated'!A404:P872,10,0)</f>
        <v>441306.554</v>
      </c>
      <c r="V405" s="8">
        <f>VLOOKUP(A405,'[1]Pop Updated'!A404:P872,11,0)</f>
        <v>373259.47</v>
      </c>
      <c r="W405" s="8">
        <f>VLOOKUP(A405,'[1]Pop Updated'!A404:P872,12,0)</f>
        <v>311183.13999999996</v>
      </c>
      <c r="X405" s="8">
        <f>VLOOKUP(A405,'[1]Pop Updated'!A404:P872,13,0)</f>
        <v>274712.21799999999</v>
      </c>
      <c r="Y405" s="8">
        <f>VLOOKUP(A405,'[1]Pop Updated'!A404:P872,14,0)</f>
        <v>165084.31400000001</v>
      </c>
      <c r="Z405" s="8">
        <f>VLOOKUP(A405,'[1]Pop Updated'!A404:P872,15,0)</f>
        <v>88986.472999999998</v>
      </c>
      <c r="AA405" s="8">
        <f>VLOOKUP(A405,'[1]Pop Updated'!A404:P872,16,0)</f>
        <v>33917.679999999993</v>
      </c>
    </row>
    <row r="406" spans="1:27" x14ac:dyDescent="0.25">
      <c r="A406" s="5" t="s">
        <v>466</v>
      </c>
      <c r="B406" s="6" t="s">
        <v>459</v>
      </c>
      <c r="C406" s="7">
        <v>2016</v>
      </c>
      <c r="D406" s="8">
        <v>0</v>
      </c>
      <c r="E406" s="8">
        <v>0</v>
      </c>
      <c r="F406" s="8">
        <v>0</v>
      </c>
      <c r="G406" s="8">
        <v>0</v>
      </c>
      <c r="H406" s="8">
        <v>0</v>
      </c>
      <c r="I406" s="8">
        <v>0</v>
      </c>
      <c r="J406" s="8">
        <v>0</v>
      </c>
      <c r="K406" s="8">
        <v>0</v>
      </c>
      <c r="L406" s="8">
        <v>38</v>
      </c>
      <c r="M406" s="8">
        <v>145</v>
      </c>
      <c r="N406" s="8">
        <f t="shared" si="6"/>
        <v>183</v>
      </c>
      <c r="O406" s="8">
        <f>VLOOKUP(A406,'[1]Pop Updated'!A405:P873,4,0)</f>
        <v>2919477</v>
      </c>
      <c r="P406" s="8">
        <f>VLOOKUP(A406,'[1]Pop Updated'!A405:P873,5,0)</f>
        <v>1468273</v>
      </c>
      <c r="Q406" s="8">
        <f>VLOOKUP(A406,'[1]Pop Updated'!A405:P873,6,0)</f>
        <v>1451204</v>
      </c>
      <c r="R406" s="8">
        <f>VLOOKUP(A406,'[1]Pop Updated'!A405:P873,7,0)</f>
        <v>250285.25299999997</v>
      </c>
      <c r="S406" s="8">
        <f>VLOOKUP(A406,'[1]Pop Updated'!A405:P873,8,0)</f>
        <v>501206.61</v>
      </c>
      <c r="T406" s="8">
        <f>VLOOKUP(A406,'[1]Pop Updated'!A405:P873,9,0)</f>
        <v>469973.57400000002</v>
      </c>
      <c r="U406" s="8">
        <f>VLOOKUP(A406,'[1]Pop Updated'!A405:P873,10,0)</f>
        <v>437227.158</v>
      </c>
      <c r="V406" s="8">
        <f>VLOOKUP(A406,'[1]Pop Updated'!A405:P873,11,0)</f>
        <v>381255.03700000001</v>
      </c>
      <c r="W406" s="8">
        <f>VLOOKUP(A406,'[1]Pop Updated'!A405:P873,12,0)</f>
        <v>306210.23300000001</v>
      </c>
      <c r="X406" s="8">
        <f>VLOOKUP(A406,'[1]Pop Updated'!A405:P873,13,0)</f>
        <v>277140.74699999997</v>
      </c>
      <c r="Y406" s="8">
        <f>VLOOKUP(A406,'[1]Pop Updated'!A405:P873,14,0)</f>
        <v>172716.182</v>
      </c>
      <c r="Z406" s="8">
        <f>VLOOKUP(A406,'[1]Pop Updated'!A405:P873,15,0)</f>
        <v>89990.382000000012</v>
      </c>
      <c r="AA406" s="8">
        <f>VLOOKUP(A406,'[1]Pop Updated'!A405:P873,16,0)</f>
        <v>34068.915000000001</v>
      </c>
    </row>
    <row r="407" spans="1:27" x14ac:dyDescent="0.25">
      <c r="A407" s="5" t="s">
        <v>467</v>
      </c>
      <c r="B407" s="6" t="s">
        <v>459</v>
      </c>
      <c r="C407" s="7">
        <v>2017</v>
      </c>
      <c r="D407" s="8">
        <v>0</v>
      </c>
      <c r="E407" s="8">
        <v>0</v>
      </c>
      <c r="F407" s="8">
        <v>0</v>
      </c>
      <c r="G407" s="8">
        <v>0</v>
      </c>
      <c r="H407" s="8">
        <v>0</v>
      </c>
      <c r="I407" s="8">
        <v>0</v>
      </c>
      <c r="J407" s="8">
        <v>0</v>
      </c>
      <c r="K407" s="8">
        <v>0</v>
      </c>
      <c r="L407" s="8">
        <v>42</v>
      </c>
      <c r="M407" s="8">
        <v>67</v>
      </c>
      <c r="N407" s="8">
        <f t="shared" si="6"/>
        <v>109</v>
      </c>
      <c r="O407" s="8">
        <f>VLOOKUP(A407,'[1]Pop Updated'!A406:P874,4,0)</f>
        <v>2989969</v>
      </c>
      <c r="P407" s="8">
        <f>VLOOKUP(A407,'[1]Pop Updated'!A406:P874,5,0)</f>
        <v>1503149</v>
      </c>
      <c r="Q407" s="8">
        <f>VLOOKUP(A407,'[1]Pop Updated'!A406:P874,6,0)</f>
        <v>1486820</v>
      </c>
      <c r="R407" s="8">
        <f>VLOOKUP(A407,'[1]Pop Updated'!A406:P874,7,0)</f>
        <v>251018</v>
      </c>
      <c r="S407" s="8">
        <f>VLOOKUP(A407,'[1]Pop Updated'!A406:P874,8,0)</f>
        <v>506955</v>
      </c>
      <c r="T407" s="8">
        <f>VLOOKUP(A407,'[1]Pop Updated'!A406:P874,9,0)</f>
        <v>480382</v>
      </c>
      <c r="U407" s="8">
        <f>VLOOKUP(A407,'[1]Pop Updated'!A406:P874,10,0)</f>
        <v>443533</v>
      </c>
      <c r="V407" s="8">
        <f>VLOOKUP(A407,'[1]Pop Updated'!A406:P874,11,0)</f>
        <v>395492</v>
      </c>
      <c r="W407" s="8">
        <f>VLOOKUP(A407,'[1]Pop Updated'!A406:P874,12,0)</f>
        <v>311592</v>
      </c>
      <c r="X407" s="8">
        <f>VLOOKUP(A407,'[1]Pop Updated'!A406:P874,13,0)</f>
        <v>287014</v>
      </c>
      <c r="Y407" s="8">
        <f>VLOOKUP(A407,'[1]Pop Updated'!A406:P874,14,0)</f>
        <v>185269</v>
      </c>
      <c r="Z407" s="8">
        <f>VLOOKUP(A407,'[1]Pop Updated'!A406:P874,15,0)</f>
        <v>93407</v>
      </c>
      <c r="AA407" s="8">
        <f>VLOOKUP(A407,'[1]Pop Updated'!A406:P874,16,0)</f>
        <v>35307</v>
      </c>
    </row>
    <row r="408" spans="1:27" x14ac:dyDescent="0.25">
      <c r="A408" s="5" t="s">
        <v>468</v>
      </c>
      <c r="B408" s="6" t="s">
        <v>469</v>
      </c>
      <c r="C408" s="7">
        <v>2009</v>
      </c>
      <c r="D408" s="8">
        <v>0</v>
      </c>
      <c r="E408" s="8">
        <v>0</v>
      </c>
      <c r="F408" s="8">
        <v>0</v>
      </c>
      <c r="G408" s="8">
        <v>0</v>
      </c>
      <c r="H408" s="8">
        <v>0</v>
      </c>
      <c r="I408" s="8">
        <v>0</v>
      </c>
      <c r="J408" s="8">
        <v>0</v>
      </c>
      <c r="K408" s="8">
        <v>0</v>
      </c>
      <c r="L408" s="8">
        <v>0</v>
      </c>
      <c r="M408" s="8">
        <v>0</v>
      </c>
      <c r="N408" s="8">
        <f t="shared" si="6"/>
        <v>0</v>
      </c>
      <c r="O408" s="8">
        <f>VLOOKUP(A408,'[1]Pop Updated'!A407:P875,4,0)</f>
        <v>620414</v>
      </c>
      <c r="P408" s="8">
        <f>VLOOKUP(A408,'[1]Pop Updated'!A407:P875,5,0)</f>
        <v>305039</v>
      </c>
      <c r="Q408" s="8">
        <f>VLOOKUP(A408,'[1]Pop Updated'!A407:P875,6,0)</f>
        <v>315375</v>
      </c>
      <c r="R408" s="8">
        <f>VLOOKUP(A408,'[1]Pop Updated'!A407:P875,7,0)</f>
        <v>32510.932000000001</v>
      </c>
      <c r="S408" s="8">
        <f>VLOOKUP(A408,'[1]Pop Updated'!A407:P875,8,0)</f>
        <v>72258.352000000014</v>
      </c>
      <c r="T408" s="8">
        <f>VLOOKUP(A408,'[1]Pop Updated'!A407:P875,9,0)</f>
        <v>94733.088999999993</v>
      </c>
      <c r="U408" s="8">
        <f>VLOOKUP(A408,'[1]Pop Updated'!A407:P875,10,0)</f>
        <v>67506.608999999997</v>
      </c>
      <c r="V408" s="8">
        <f>VLOOKUP(A408,'[1]Pop Updated'!A407:P875,11,0)</f>
        <v>85457.423999999999</v>
      </c>
      <c r="W408" s="8">
        <f>VLOOKUP(A408,'[1]Pop Updated'!A407:P875,12,0)</f>
        <v>102428.065</v>
      </c>
      <c r="X408" s="8">
        <f>VLOOKUP(A408,'[1]Pop Updated'!A407:P875,13,0)</f>
        <v>80435.02900000001</v>
      </c>
      <c r="Y408" s="8">
        <f>VLOOKUP(A408,'[1]Pop Updated'!A407:P875,14,0)</f>
        <v>44563.913000000008</v>
      </c>
      <c r="Z408" s="8">
        <f>VLOOKUP(A408,'[1]Pop Updated'!A407:P875,15,0)</f>
        <v>30203.242999999999</v>
      </c>
      <c r="AA408" s="8">
        <f>VLOOKUP(A408,'[1]Pop Updated'!A407:P875,16,0)</f>
        <v>10728.602999999999</v>
      </c>
    </row>
    <row r="409" spans="1:27" x14ac:dyDescent="0.25">
      <c r="A409" s="5" t="s">
        <v>470</v>
      </c>
      <c r="B409" s="6" t="s">
        <v>469</v>
      </c>
      <c r="C409" s="7">
        <v>2010</v>
      </c>
      <c r="D409" s="8">
        <v>0</v>
      </c>
      <c r="E409" s="8">
        <v>0</v>
      </c>
      <c r="F409" s="8">
        <v>0</v>
      </c>
      <c r="G409" s="8">
        <v>0</v>
      </c>
      <c r="H409" s="8">
        <v>0</v>
      </c>
      <c r="I409" s="8">
        <v>0</v>
      </c>
      <c r="J409" s="8">
        <v>0</v>
      </c>
      <c r="K409" s="8">
        <v>0</v>
      </c>
      <c r="L409" s="8">
        <v>0</v>
      </c>
      <c r="M409" s="8">
        <v>0</v>
      </c>
      <c r="N409" s="8">
        <f t="shared" si="6"/>
        <v>0</v>
      </c>
      <c r="O409" s="8">
        <f>VLOOKUP(A409,'[1]Pop Updated'!A408:P876,4,0)</f>
        <v>572962</v>
      </c>
      <c r="P409" s="8">
        <f>VLOOKUP(A409,'[1]Pop Updated'!A408:P876,5,0)</f>
        <v>281968</v>
      </c>
      <c r="Q409" s="8">
        <f>VLOOKUP(A409,'[1]Pop Updated'!A408:P876,6,0)</f>
        <v>290994</v>
      </c>
      <c r="R409" s="8">
        <f>VLOOKUP(A409,'[1]Pop Updated'!A408:P876,7,0)</f>
        <v>29364.755999999998</v>
      </c>
      <c r="S409" s="8">
        <f>VLOOKUP(A409,'[1]Pop Updated'!A408:P876,8,0)</f>
        <v>67666.704999999987</v>
      </c>
      <c r="T409" s="8">
        <f>VLOOKUP(A409,'[1]Pop Updated'!A408:P876,9,0)</f>
        <v>84956.448999999993</v>
      </c>
      <c r="U409" s="8">
        <f>VLOOKUP(A409,'[1]Pop Updated'!A408:P876,10,0)</f>
        <v>62465.757000000005</v>
      </c>
      <c r="V409" s="8">
        <f>VLOOKUP(A409,'[1]Pop Updated'!A408:P876,11,0)</f>
        <v>76908.09</v>
      </c>
      <c r="W409" s="8">
        <f>VLOOKUP(A409,'[1]Pop Updated'!A408:P876,12,0)</f>
        <v>94816.569000000018</v>
      </c>
      <c r="X409" s="8">
        <f>VLOOKUP(A409,'[1]Pop Updated'!A408:P876,13,0)</f>
        <v>77049.416999999987</v>
      </c>
      <c r="Y409" s="8">
        <f>VLOOKUP(A409,'[1]Pop Updated'!A408:P876,14,0)</f>
        <v>42024.949000000001</v>
      </c>
      <c r="Z409" s="8">
        <f>VLOOKUP(A409,'[1]Pop Updated'!A408:P876,15,0)</f>
        <v>27466.205000000002</v>
      </c>
      <c r="AA409" s="8">
        <f>VLOOKUP(A409,'[1]Pop Updated'!A408:P876,16,0)</f>
        <v>10509.152000000002</v>
      </c>
    </row>
    <row r="410" spans="1:27" x14ac:dyDescent="0.25">
      <c r="A410" s="5" t="s">
        <v>471</v>
      </c>
      <c r="B410" s="6" t="s">
        <v>469</v>
      </c>
      <c r="C410" s="7">
        <v>2011</v>
      </c>
      <c r="D410" s="8">
        <v>0</v>
      </c>
      <c r="E410" s="8">
        <v>0</v>
      </c>
      <c r="F410" s="8">
        <v>0</v>
      </c>
      <c r="G410" s="8">
        <v>0</v>
      </c>
      <c r="H410" s="8">
        <v>0</v>
      </c>
      <c r="I410" s="8">
        <v>0</v>
      </c>
      <c r="J410" s="8">
        <v>0</v>
      </c>
      <c r="K410" s="8">
        <v>0</v>
      </c>
      <c r="L410" s="8">
        <v>0</v>
      </c>
      <c r="M410" s="8">
        <v>0</v>
      </c>
      <c r="N410" s="8">
        <f t="shared" si="6"/>
        <v>0</v>
      </c>
      <c r="O410" s="8">
        <f>VLOOKUP(A410,'[1]Pop Updated'!A409:P877,4,0)</f>
        <v>691057</v>
      </c>
      <c r="P410" s="8">
        <f>VLOOKUP(A410,'[1]Pop Updated'!A409:P877,5,0)</f>
        <v>342502</v>
      </c>
      <c r="Q410" s="8">
        <f>VLOOKUP(A410,'[1]Pop Updated'!A409:P877,6,0)</f>
        <v>348555</v>
      </c>
      <c r="R410" s="8">
        <f>VLOOKUP(A410,'[1]Pop Updated'!A409:P877,7,0)</f>
        <v>35564.800000000003</v>
      </c>
      <c r="S410" s="8">
        <f>VLOOKUP(A410,'[1]Pop Updated'!A409:P877,8,0)</f>
        <v>80648.015999999989</v>
      </c>
      <c r="T410" s="8">
        <f>VLOOKUP(A410,'[1]Pop Updated'!A409:P877,9,0)</f>
        <v>98918.718999999983</v>
      </c>
      <c r="U410" s="8">
        <f>VLOOKUP(A410,'[1]Pop Updated'!A409:P877,10,0)</f>
        <v>77618.154999999999</v>
      </c>
      <c r="V410" s="8">
        <f>VLOOKUP(A410,'[1]Pop Updated'!A409:P877,11,0)</f>
        <v>89850.824999999997</v>
      </c>
      <c r="W410" s="8">
        <f>VLOOKUP(A410,'[1]Pop Updated'!A409:P877,12,0)</f>
        <v>112472.605</v>
      </c>
      <c r="X410" s="8">
        <f>VLOOKUP(A410,'[1]Pop Updated'!A409:P877,13,0)</f>
        <v>95933.951000000001</v>
      </c>
      <c r="Y410" s="8">
        <f>VLOOKUP(A410,'[1]Pop Updated'!A409:P877,14,0)</f>
        <v>53430.446999999993</v>
      </c>
      <c r="Z410" s="8">
        <f>VLOOKUP(A410,'[1]Pop Updated'!A409:P877,15,0)</f>
        <v>33289.819000000003</v>
      </c>
      <c r="AA410" s="8">
        <f>VLOOKUP(A410,'[1]Pop Updated'!A409:P877,16,0)</f>
        <v>13038.345999999998</v>
      </c>
    </row>
    <row r="411" spans="1:27" x14ac:dyDescent="0.25">
      <c r="A411" s="5" t="s">
        <v>472</v>
      </c>
      <c r="B411" s="6" t="s">
        <v>469</v>
      </c>
      <c r="C411" s="7">
        <v>2012</v>
      </c>
      <c r="D411" s="8">
        <v>0</v>
      </c>
      <c r="E411" s="8">
        <v>0</v>
      </c>
      <c r="F411" s="8">
        <v>0</v>
      </c>
      <c r="G411" s="8">
        <v>0</v>
      </c>
      <c r="H411" s="8">
        <v>0</v>
      </c>
      <c r="I411" s="8">
        <v>0</v>
      </c>
      <c r="J411" s="8">
        <v>0</v>
      </c>
      <c r="K411" s="8">
        <v>0</v>
      </c>
      <c r="L411" s="8">
        <v>0</v>
      </c>
      <c r="M411" s="8">
        <v>0</v>
      </c>
      <c r="N411" s="8">
        <f t="shared" si="6"/>
        <v>0</v>
      </c>
      <c r="O411" s="8">
        <f>VLOOKUP(A411,'[1]Pop Updated'!A410:P878,4,0)</f>
        <v>647458</v>
      </c>
      <c r="P411" s="8">
        <f>VLOOKUP(A411,'[1]Pop Updated'!A410:P878,5,0)</f>
        <v>319208</v>
      </c>
      <c r="Q411" s="8">
        <f>VLOOKUP(A411,'[1]Pop Updated'!A410:P878,6,0)</f>
        <v>328250</v>
      </c>
      <c r="R411" s="8">
        <f>VLOOKUP(A411,'[1]Pop Updated'!A410:P878,7,0)</f>
        <v>34450.637999999999</v>
      </c>
      <c r="S411" s="8">
        <f>VLOOKUP(A411,'[1]Pop Updated'!A410:P878,8,0)</f>
        <v>77027.476999999999</v>
      </c>
      <c r="T411" s="8">
        <f>VLOOKUP(A411,'[1]Pop Updated'!A410:P878,9,0)</f>
        <v>93619.205000000002</v>
      </c>
      <c r="U411" s="8">
        <f>VLOOKUP(A411,'[1]Pop Updated'!A410:P878,10,0)</f>
        <v>72888.324999999997</v>
      </c>
      <c r="V411" s="8">
        <f>VLOOKUP(A411,'[1]Pop Updated'!A410:P878,11,0)</f>
        <v>81094.625</v>
      </c>
      <c r="W411" s="8">
        <f>VLOOKUP(A411,'[1]Pop Updated'!A410:P878,12,0)</f>
        <v>102855.25799999999</v>
      </c>
      <c r="X411" s="8">
        <f>VLOOKUP(A411,'[1]Pop Updated'!A410:P878,13,0)</f>
        <v>90941.391000000003</v>
      </c>
      <c r="Y411" s="8">
        <f>VLOOKUP(A411,'[1]Pop Updated'!A410:P878,14,0)</f>
        <v>51158.722999999998</v>
      </c>
      <c r="Z411" s="8">
        <f>VLOOKUP(A411,'[1]Pop Updated'!A410:P878,15,0)</f>
        <v>30999.249000000003</v>
      </c>
      <c r="AA411" s="8">
        <f>VLOOKUP(A411,'[1]Pop Updated'!A410:P878,16,0)</f>
        <v>12933.883</v>
      </c>
    </row>
    <row r="412" spans="1:27" x14ac:dyDescent="0.25">
      <c r="A412" s="5" t="s">
        <v>473</v>
      </c>
      <c r="B412" s="6" t="s">
        <v>469</v>
      </c>
      <c r="C412" s="7">
        <v>2013</v>
      </c>
      <c r="D412" s="8">
        <v>0</v>
      </c>
      <c r="E412" s="8">
        <v>0</v>
      </c>
      <c r="F412" s="8">
        <v>0</v>
      </c>
      <c r="G412" s="8">
        <v>0</v>
      </c>
      <c r="H412" s="8">
        <v>0</v>
      </c>
      <c r="I412" s="8">
        <v>0</v>
      </c>
      <c r="J412" s="8">
        <v>0</v>
      </c>
      <c r="K412" s="8">
        <v>0</v>
      </c>
      <c r="L412" s="8">
        <v>0</v>
      </c>
      <c r="M412" s="8">
        <v>0</v>
      </c>
      <c r="N412" s="8">
        <f t="shared" si="6"/>
        <v>0</v>
      </c>
      <c r="O412" s="8">
        <f>VLOOKUP(A412,'[1]Pop Updated'!A411:P879,4,0)</f>
        <v>557930</v>
      </c>
      <c r="P412" s="8">
        <f>VLOOKUP(A412,'[1]Pop Updated'!A411:P879,5,0)</f>
        <v>275610</v>
      </c>
      <c r="Q412" s="8">
        <f>VLOOKUP(A412,'[1]Pop Updated'!A411:P879,6,0)</f>
        <v>282320</v>
      </c>
      <c r="R412" s="8">
        <f>VLOOKUP(A412,'[1]Pop Updated'!A411:P879,7,0)</f>
        <v>28486.361000000001</v>
      </c>
      <c r="S412" s="8">
        <f>VLOOKUP(A412,'[1]Pop Updated'!A411:P879,8,0)</f>
        <v>64030.434000000008</v>
      </c>
      <c r="T412" s="8">
        <f>VLOOKUP(A412,'[1]Pop Updated'!A411:P879,9,0)</f>
        <v>81489.354999999996</v>
      </c>
      <c r="U412" s="8">
        <f>VLOOKUP(A412,'[1]Pop Updated'!A411:P879,10,0)</f>
        <v>63791.103999999999</v>
      </c>
      <c r="V412" s="8">
        <f>VLOOKUP(A412,'[1]Pop Updated'!A411:P879,11,0)</f>
        <v>69040.645000000004</v>
      </c>
      <c r="W412" s="8">
        <f>VLOOKUP(A412,'[1]Pop Updated'!A411:P879,12,0)</f>
        <v>87828.967000000004</v>
      </c>
      <c r="X412" s="8">
        <f>VLOOKUP(A412,'[1]Pop Updated'!A411:P879,13,0)</f>
        <v>80417.132000000012</v>
      </c>
      <c r="Y412" s="8">
        <f>VLOOKUP(A412,'[1]Pop Updated'!A411:P879,14,0)</f>
        <v>46129.860999999997</v>
      </c>
      <c r="Z412" s="8">
        <f>VLOOKUP(A412,'[1]Pop Updated'!A411:P879,15,0)</f>
        <v>25962.094999999998</v>
      </c>
      <c r="AA412" s="8">
        <f>VLOOKUP(A412,'[1]Pop Updated'!A411:P879,16,0)</f>
        <v>10935.663</v>
      </c>
    </row>
    <row r="413" spans="1:27" x14ac:dyDescent="0.25">
      <c r="A413" s="5" t="s">
        <v>474</v>
      </c>
      <c r="B413" s="6" t="s">
        <v>469</v>
      </c>
      <c r="C413" s="7">
        <v>2014</v>
      </c>
      <c r="D413" s="8">
        <v>0</v>
      </c>
      <c r="E413" s="8">
        <v>0</v>
      </c>
      <c r="F413" s="8">
        <v>0</v>
      </c>
      <c r="G413" s="8">
        <v>0</v>
      </c>
      <c r="H413" s="8">
        <v>0</v>
      </c>
      <c r="I413" s="8">
        <v>0</v>
      </c>
      <c r="J413" s="8">
        <v>0</v>
      </c>
      <c r="K413" s="8">
        <v>0</v>
      </c>
      <c r="L413" s="8">
        <v>0</v>
      </c>
      <c r="M413" s="8">
        <v>0</v>
      </c>
      <c r="N413" s="8">
        <f t="shared" si="6"/>
        <v>0</v>
      </c>
      <c r="O413" s="8">
        <f>VLOOKUP(A413,'[1]Pop Updated'!A412:P880,4,0)</f>
        <v>508585</v>
      </c>
      <c r="P413" s="8">
        <f>VLOOKUP(A413,'[1]Pop Updated'!A412:P880,5,0)</f>
        <v>250877</v>
      </c>
      <c r="Q413" s="8">
        <f>VLOOKUP(A413,'[1]Pop Updated'!A412:P880,6,0)</f>
        <v>257708</v>
      </c>
      <c r="R413" s="8">
        <f>VLOOKUP(A413,'[1]Pop Updated'!A412:P880,7,0)</f>
        <v>25489.143000000004</v>
      </c>
      <c r="S413" s="8">
        <f>VLOOKUP(A413,'[1]Pop Updated'!A412:P880,8,0)</f>
        <v>58131.127999999997</v>
      </c>
      <c r="T413" s="8">
        <f>VLOOKUP(A413,'[1]Pop Updated'!A412:P880,9,0)</f>
        <v>72285.448000000004</v>
      </c>
      <c r="U413" s="8">
        <f>VLOOKUP(A413,'[1]Pop Updated'!A412:P880,10,0)</f>
        <v>59504.741999999998</v>
      </c>
      <c r="V413" s="8">
        <f>VLOOKUP(A413,'[1]Pop Updated'!A412:P880,11,0)</f>
        <v>61516.444000000003</v>
      </c>
      <c r="W413" s="8">
        <f>VLOOKUP(A413,'[1]Pop Updated'!A412:P880,12,0)</f>
        <v>78245.801999999996</v>
      </c>
      <c r="X413" s="8">
        <f>VLOOKUP(A413,'[1]Pop Updated'!A412:P880,13,0)</f>
        <v>75640.31700000001</v>
      </c>
      <c r="Y413" s="8">
        <f>VLOOKUP(A413,'[1]Pop Updated'!A412:P880,14,0)</f>
        <v>44133.850000000006</v>
      </c>
      <c r="Z413" s="8">
        <f>VLOOKUP(A413,'[1]Pop Updated'!A412:P880,15,0)</f>
        <v>23956.533000000003</v>
      </c>
      <c r="AA413" s="8">
        <f>VLOOKUP(A413,'[1]Pop Updated'!A412:P880,16,0)</f>
        <v>10166.959999999999</v>
      </c>
    </row>
    <row r="414" spans="1:27" x14ac:dyDescent="0.25">
      <c r="A414" s="5" t="s">
        <v>475</v>
      </c>
      <c r="B414" s="6" t="s">
        <v>469</v>
      </c>
      <c r="C414" s="7">
        <v>2015</v>
      </c>
      <c r="D414" s="8">
        <v>0</v>
      </c>
      <c r="E414" s="8">
        <v>0</v>
      </c>
      <c r="F414" s="8">
        <v>0</v>
      </c>
      <c r="G414" s="8">
        <v>0</v>
      </c>
      <c r="H414" s="8">
        <v>0</v>
      </c>
      <c r="I414" s="8">
        <v>0</v>
      </c>
      <c r="J414" s="8">
        <v>0</v>
      </c>
      <c r="K414" s="8">
        <v>0</v>
      </c>
      <c r="L414" s="8">
        <v>0</v>
      </c>
      <c r="M414" s="8">
        <v>20</v>
      </c>
      <c r="N414" s="8">
        <f t="shared" si="6"/>
        <v>20</v>
      </c>
      <c r="O414" s="8">
        <f>VLOOKUP(A414,'[1]Pop Updated'!A413:P881,4,0)</f>
        <v>746112</v>
      </c>
      <c r="P414" s="8">
        <f>VLOOKUP(A414,'[1]Pop Updated'!A413:P881,5,0)</f>
        <v>368096</v>
      </c>
      <c r="Q414" s="8">
        <f>VLOOKUP(A414,'[1]Pop Updated'!A413:P881,6,0)</f>
        <v>378016</v>
      </c>
      <c r="R414" s="8">
        <f>VLOOKUP(A414,'[1]Pop Updated'!A413:P881,7,0)</f>
        <v>37228.029000000002</v>
      </c>
      <c r="S414" s="8">
        <f>VLOOKUP(A414,'[1]Pop Updated'!A413:P881,8,0)</f>
        <v>85715.699999999983</v>
      </c>
      <c r="T414" s="8">
        <f>VLOOKUP(A414,'[1]Pop Updated'!A413:P881,9,0)</f>
        <v>105467.925</v>
      </c>
      <c r="U414" s="8">
        <f>VLOOKUP(A414,'[1]Pop Updated'!A413:P881,10,0)</f>
        <v>85644.552999999985</v>
      </c>
      <c r="V414" s="8">
        <f>VLOOKUP(A414,'[1]Pop Updated'!A413:P881,11,0)</f>
        <v>89133.163</v>
      </c>
      <c r="W414" s="8">
        <f>VLOOKUP(A414,'[1]Pop Updated'!A413:P881,12,0)</f>
        <v>111911.75200000001</v>
      </c>
      <c r="X414" s="8">
        <f>VLOOKUP(A414,'[1]Pop Updated'!A413:P881,13,0)</f>
        <v>110588.766</v>
      </c>
      <c r="Y414" s="8">
        <f>VLOOKUP(A414,'[1]Pop Updated'!A413:P881,14,0)</f>
        <v>69550.974999999991</v>
      </c>
      <c r="Z414" s="8">
        <f>VLOOKUP(A414,'[1]Pop Updated'!A413:P881,15,0)</f>
        <v>35466.881000000001</v>
      </c>
      <c r="AA414" s="8">
        <f>VLOOKUP(A414,'[1]Pop Updated'!A413:P881,16,0)</f>
        <v>15366.233999999999</v>
      </c>
    </row>
    <row r="415" spans="1:27" x14ac:dyDescent="0.25">
      <c r="A415" s="5" t="s">
        <v>476</v>
      </c>
      <c r="B415" s="6" t="s">
        <v>469</v>
      </c>
      <c r="C415" s="7">
        <v>2016</v>
      </c>
      <c r="D415" s="8">
        <v>0</v>
      </c>
      <c r="E415" s="8">
        <v>0</v>
      </c>
      <c r="F415" s="8">
        <v>0</v>
      </c>
      <c r="G415" s="8">
        <v>0</v>
      </c>
      <c r="H415" s="8">
        <v>0</v>
      </c>
      <c r="I415" s="8">
        <v>0</v>
      </c>
      <c r="J415" s="8">
        <v>0</v>
      </c>
      <c r="K415" s="8">
        <v>0</v>
      </c>
      <c r="L415" s="8">
        <v>0</v>
      </c>
      <c r="M415" s="8">
        <v>0</v>
      </c>
      <c r="N415" s="8">
        <f t="shared" si="6"/>
        <v>0</v>
      </c>
      <c r="O415" s="8">
        <f>VLOOKUP(A415,'[1]Pop Updated'!A414:P882,4,0)</f>
        <v>555569</v>
      </c>
      <c r="P415" s="8">
        <f>VLOOKUP(A415,'[1]Pop Updated'!A414:P882,5,0)</f>
        <v>272362</v>
      </c>
      <c r="Q415" s="8">
        <f>VLOOKUP(A415,'[1]Pop Updated'!A414:P882,6,0)</f>
        <v>283207</v>
      </c>
      <c r="R415" s="8">
        <f>VLOOKUP(A415,'[1]Pop Updated'!A414:P882,7,0)</f>
        <v>26950.146000000001</v>
      </c>
      <c r="S415" s="8">
        <f>VLOOKUP(A415,'[1]Pop Updated'!A414:P882,8,0)</f>
        <v>60017.729000000007</v>
      </c>
      <c r="T415" s="8">
        <f>VLOOKUP(A415,'[1]Pop Updated'!A414:P882,9,0)</f>
        <v>81278.63</v>
      </c>
      <c r="U415" s="8">
        <f>VLOOKUP(A415,'[1]Pop Updated'!A414:P882,10,0)</f>
        <v>64655.152999999998</v>
      </c>
      <c r="V415" s="8">
        <f>VLOOKUP(A415,'[1]Pop Updated'!A414:P882,11,0)</f>
        <v>63089.376000000004</v>
      </c>
      <c r="W415" s="8">
        <f>VLOOKUP(A415,'[1]Pop Updated'!A414:P882,12,0)</f>
        <v>80573.315000000002</v>
      </c>
      <c r="X415" s="8">
        <f>VLOOKUP(A415,'[1]Pop Updated'!A414:P882,13,0)</f>
        <v>83937.843000000008</v>
      </c>
      <c r="Y415" s="8">
        <f>VLOOKUP(A415,'[1]Pop Updated'!A414:P882,14,0)</f>
        <v>54930.506000000008</v>
      </c>
      <c r="Z415" s="8">
        <f>VLOOKUP(A415,'[1]Pop Updated'!A414:P882,15,0)</f>
        <v>27402.936000000002</v>
      </c>
      <c r="AA415" s="8">
        <f>VLOOKUP(A415,'[1]Pop Updated'!A414:P882,16,0)</f>
        <v>12719.062</v>
      </c>
    </row>
    <row r="416" spans="1:27" x14ac:dyDescent="0.25">
      <c r="A416" s="5" t="s">
        <v>477</v>
      </c>
      <c r="B416" s="6" t="s">
        <v>469</v>
      </c>
      <c r="C416" s="7">
        <v>2017</v>
      </c>
      <c r="D416" s="8">
        <v>0</v>
      </c>
      <c r="E416" s="8">
        <v>0</v>
      </c>
      <c r="F416" s="8">
        <v>0</v>
      </c>
      <c r="G416" s="8">
        <v>0</v>
      </c>
      <c r="H416" s="8">
        <v>0</v>
      </c>
      <c r="I416" s="8">
        <v>0</v>
      </c>
      <c r="J416" s="8">
        <v>0</v>
      </c>
      <c r="K416" s="8">
        <v>0</v>
      </c>
      <c r="L416" s="8">
        <v>0</v>
      </c>
      <c r="M416" s="8">
        <v>0</v>
      </c>
      <c r="N416" s="8">
        <f t="shared" si="6"/>
        <v>0</v>
      </c>
      <c r="O416" s="8">
        <f>VLOOKUP(A416,'[1]Pop Updated'!A415:P883,4,0)</f>
        <v>657467</v>
      </c>
      <c r="P416" s="8">
        <f>VLOOKUP(A416,'[1]Pop Updated'!A415:P883,5,0)</f>
        <v>324430</v>
      </c>
      <c r="Q416" s="8">
        <f>VLOOKUP(A416,'[1]Pop Updated'!A415:P883,6,0)</f>
        <v>333037</v>
      </c>
      <c r="R416" s="8">
        <f>VLOOKUP(A416,'[1]Pop Updated'!A415:P883,7,0)</f>
        <v>32093</v>
      </c>
      <c r="S416" s="8">
        <f>VLOOKUP(A416,'[1]Pop Updated'!A415:P883,8,0)</f>
        <v>72496</v>
      </c>
      <c r="T416" s="8">
        <f>VLOOKUP(A416,'[1]Pop Updated'!A415:P883,9,0)</f>
        <v>92808</v>
      </c>
      <c r="U416" s="8">
        <f>VLOOKUP(A416,'[1]Pop Updated'!A415:P883,10,0)</f>
        <v>74877</v>
      </c>
      <c r="V416" s="8">
        <f>VLOOKUP(A416,'[1]Pop Updated'!A415:P883,11,0)</f>
        <v>74671</v>
      </c>
      <c r="W416" s="8">
        <f>VLOOKUP(A416,'[1]Pop Updated'!A415:P883,12,0)</f>
        <v>93129</v>
      </c>
      <c r="X416" s="8">
        <f>VLOOKUP(A416,'[1]Pop Updated'!A415:P883,13,0)</f>
        <v>101817</v>
      </c>
      <c r="Y416" s="8">
        <f>VLOOKUP(A416,'[1]Pop Updated'!A415:P883,14,0)</f>
        <v>69213</v>
      </c>
      <c r="Z416" s="8">
        <f>VLOOKUP(A416,'[1]Pop Updated'!A415:P883,15,0)</f>
        <v>32302</v>
      </c>
      <c r="AA416" s="8">
        <f>VLOOKUP(A416,'[1]Pop Updated'!A415:P883,16,0)</f>
        <v>14061</v>
      </c>
    </row>
    <row r="417" spans="1:27" x14ac:dyDescent="0.25">
      <c r="A417" s="5" t="s">
        <v>478</v>
      </c>
      <c r="B417" s="6" t="s">
        <v>479</v>
      </c>
      <c r="C417" s="7">
        <v>2009</v>
      </c>
      <c r="D417" s="8">
        <v>0</v>
      </c>
      <c r="E417" s="8">
        <v>0</v>
      </c>
      <c r="F417" s="8">
        <v>0</v>
      </c>
      <c r="G417" s="8">
        <v>0</v>
      </c>
      <c r="H417" s="8">
        <v>0</v>
      </c>
      <c r="I417" s="8">
        <v>10</v>
      </c>
      <c r="J417" s="8">
        <v>34</v>
      </c>
      <c r="K417" s="8">
        <v>110</v>
      </c>
      <c r="L417" s="8">
        <v>351</v>
      </c>
      <c r="M417" s="8">
        <v>550</v>
      </c>
      <c r="N417" s="8">
        <f t="shared" si="6"/>
        <v>1055</v>
      </c>
      <c r="O417" s="8">
        <f>VLOOKUP(A417,'[1]Pop Updated'!A416:P884,4,0)</f>
        <v>7685567</v>
      </c>
      <c r="P417" s="8">
        <f>VLOOKUP(A417,'[1]Pop Updated'!A416:P884,5,0)</f>
        <v>3776118</v>
      </c>
      <c r="Q417" s="8">
        <f>VLOOKUP(A417,'[1]Pop Updated'!A416:P884,6,0)</f>
        <v>3909449</v>
      </c>
      <c r="R417" s="8">
        <f>VLOOKUP(A417,'[1]Pop Updated'!A416:P884,7,0)</f>
        <v>520160.201</v>
      </c>
      <c r="S417" s="8">
        <f>VLOOKUP(A417,'[1]Pop Updated'!A416:P884,8,0)</f>
        <v>992039.69600000023</v>
      </c>
      <c r="T417" s="8">
        <f>VLOOKUP(A417,'[1]Pop Updated'!A416:P884,9,0)</f>
        <v>1108231.0220000001</v>
      </c>
      <c r="U417" s="8">
        <f>VLOOKUP(A417,'[1]Pop Updated'!A416:P884,10,0)</f>
        <v>1040514.496</v>
      </c>
      <c r="V417" s="8">
        <f>VLOOKUP(A417,'[1]Pop Updated'!A416:P884,11,0)</f>
        <v>1141703.4110000001</v>
      </c>
      <c r="W417" s="8">
        <f>VLOOKUP(A417,'[1]Pop Updated'!A416:P884,12,0)</f>
        <v>1134931.929</v>
      </c>
      <c r="X417" s="8">
        <f>VLOOKUP(A417,'[1]Pop Updated'!A416:P884,13,0)</f>
        <v>847941.8</v>
      </c>
      <c r="Y417" s="8">
        <f>VLOOKUP(A417,'[1]Pop Updated'!A416:P884,14,0)</f>
        <v>489290.29200000002</v>
      </c>
      <c r="Z417" s="8">
        <f>VLOOKUP(A417,'[1]Pop Updated'!A416:P884,15,0)</f>
        <v>299651.77899999998</v>
      </c>
      <c r="AA417" s="8">
        <f>VLOOKUP(A417,'[1]Pop Updated'!A416:P884,16,0)</f>
        <v>111586.35299999997</v>
      </c>
    </row>
    <row r="418" spans="1:27" x14ac:dyDescent="0.25">
      <c r="A418" s="5" t="s">
        <v>480</v>
      </c>
      <c r="B418" s="6" t="s">
        <v>479</v>
      </c>
      <c r="C418" s="7">
        <v>2010</v>
      </c>
      <c r="D418" s="8">
        <v>0</v>
      </c>
      <c r="E418" s="8">
        <v>0</v>
      </c>
      <c r="F418" s="8">
        <v>0</v>
      </c>
      <c r="G418" s="8">
        <v>0</v>
      </c>
      <c r="H418" s="8">
        <v>0</v>
      </c>
      <c r="I418" s="8">
        <v>0</v>
      </c>
      <c r="J418" s="8">
        <v>0</v>
      </c>
      <c r="K418" s="8">
        <v>113</v>
      </c>
      <c r="L418" s="8">
        <v>329</v>
      </c>
      <c r="M418" s="8">
        <v>581</v>
      </c>
      <c r="N418" s="8">
        <f t="shared" si="6"/>
        <v>1023</v>
      </c>
      <c r="O418" s="8">
        <f>VLOOKUP(A418,'[1]Pop Updated'!A417:P885,4,0)</f>
        <v>7572296</v>
      </c>
      <c r="P418" s="8">
        <f>VLOOKUP(A418,'[1]Pop Updated'!A417:P885,5,0)</f>
        <v>3717256</v>
      </c>
      <c r="Q418" s="8">
        <f>VLOOKUP(A418,'[1]Pop Updated'!A417:P885,6,0)</f>
        <v>3855040</v>
      </c>
      <c r="R418" s="8">
        <f>VLOOKUP(A418,'[1]Pop Updated'!A417:P885,7,0)</f>
        <v>491480.57299999997</v>
      </c>
      <c r="S418" s="8">
        <f>VLOOKUP(A418,'[1]Pop Updated'!A417:P885,8,0)</f>
        <v>980611.00599999994</v>
      </c>
      <c r="T418" s="8">
        <f>VLOOKUP(A418,'[1]Pop Updated'!A417:P885,9,0)</f>
        <v>1065176.642</v>
      </c>
      <c r="U418" s="8">
        <f>VLOOKUP(A418,'[1]Pop Updated'!A417:P885,10,0)</f>
        <v>1020824.8030000001</v>
      </c>
      <c r="V418" s="8">
        <f>VLOOKUP(A418,'[1]Pop Updated'!A417:P885,11,0)</f>
        <v>1108666.9979999999</v>
      </c>
      <c r="W418" s="8">
        <f>VLOOKUP(A418,'[1]Pop Updated'!A417:P885,12,0)</f>
        <v>1146428.6980000001</v>
      </c>
      <c r="X418" s="8">
        <f>VLOOKUP(A418,'[1]Pop Updated'!A417:P885,13,0)</f>
        <v>868867.44899999979</v>
      </c>
      <c r="Y418" s="8">
        <f>VLOOKUP(A418,'[1]Pop Updated'!A417:P885,14,0)</f>
        <v>492348.85199999996</v>
      </c>
      <c r="Z418" s="8">
        <f>VLOOKUP(A418,'[1]Pop Updated'!A417:P885,15,0)</f>
        <v>289073.95099999994</v>
      </c>
      <c r="AA418" s="8">
        <f>VLOOKUP(A418,'[1]Pop Updated'!A417:P885,16,0)</f>
        <v>107965.70099999999</v>
      </c>
    </row>
    <row r="419" spans="1:27" x14ac:dyDescent="0.25">
      <c r="A419" s="5" t="s">
        <v>481</v>
      </c>
      <c r="B419" s="6" t="s">
        <v>479</v>
      </c>
      <c r="C419" s="7">
        <v>2011</v>
      </c>
      <c r="D419" s="8">
        <v>0</v>
      </c>
      <c r="E419" s="8">
        <v>0</v>
      </c>
      <c r="F419" s="8">
        <v>0</v>
      </c>
      <c r="G419" s="8">
        <v>0</v>
      </c>
      <c r="H419" s="8">
        <v>0</v>
      </c>
      <c r="I419" s="8">
        <v>24</v>
      </c>
      <c r="J419" s="8">
        <v>57</v>
      </c>
      <c r="K419" s="8">
        <v>197</v>
      </c>
      <c r="L419" s="8">
        <v>346</v>
      </c>
      <c r="M419" s="8">
        <v>661</v>
      </c>
      <c r="N419" s="8">
        <f t="shared" si="6"/>
        <v>1285</v>
      </c>
      <c r="O419" s="8">
        <f>VLOOKUP(A419,'[1]Pop Updated'!A418:P886,4,0)</f>
        <v>7910723</v>
      </c>
      <c r="P419" s="8">
        <f>VLOOKUP(A419,'[1]Pop Updated'!A418:P886,5,0)</f>
        <v>3886277</v>
      </c>
      <c r="Q419" s="8">
        <f>VLOOKUP(A419,'[1]Pop Updated'!A418:P886,6,0)</f>
        <v>4024446</v>
      </c>
      <c r="R419" s="8">
        <f>VLOOKUP(A419,'[1]Pop Updated'!A418:P886,7,0)</f>
        <v>508880.31500000006</v>
      </c>
      <c r="S419" s="8">
        <f>VLOOKUP(A419,'[1]Pop Updated'!A418:P886,8,0)</f>
        <v>1017991.387</v>
      </c>
      <c r="T419" s="8">
        <f>VLOOKUP(A419,'[1]Pop Updated'!A418:P886,9,0)</f>
        <v>1117069.1209999998</v>
      </c>
      <c r="U419" s="8">
        <f>VLOOKUP(A419,'[1]Pop Updated'!A418:P886,10,0)</f>
        <v>1071799.1509999998</v>
      </c>
      <c r="V419" s="8">
        <f>VLOOKUP(A419,'[1]Pop Updated'!A418:P886,11,0)</f>
        <v>1126467.4210000001</v>
      </c>
      <c r="W419" s="8">
        <f>VLOOKUP(A419,'[1]Pop Updated'!A418:P886,12,0)</f>
        <v>1193534.93</v>
      </c>
      <c r="X419" s="8">
        <f>VLOOKUP(A419,'[1]Pop Updated'!A418:P886,13,0)</f>
        <v>927378.22299999988</v>
      </c>
      <c r="Y419" s="8">
        <f>VLOOKUP(A419,'[1]Pop Updated'!A418:P886,14,0)</f>
        <v>531499.228</v>
      </c>
      <c r="Z419" s="8">
        <f>VLOOKUP(A419,'[1]Pop Updated'!A418:P886,15,0)</f>
        <v>302107.88099999994</v>
      </c>
      <c r="AA419" s="8">
        <f>VLOOKUP(A419,'[1]Pop Updated'!A418:P886,16,0)</f>
        <v>117058.30799999999</v>
      </c>
    </row>
    <row r="420" spans="1:27" x14ac:dyDescent="0.25">
      <c r="A420" s="5" t="s">
        <v>482</v>
      </c>
      <c r="B420" s="6" t="s">
        <v>479</v>
      </c>
      <c r="C420" s="7">
        <v>2012</v>
      </c>
      <c r="D420" s="8">
        <v>0</v>
      </c>
      <c r="E420" s="8">
        <v>0</v>
      </c>
      <c r="F420" s="8">
        <v>0</v>
      </c>
      <c r="G420" s="8">
        <v>0</v>
      </c>
      <c r="H420" s="8">
        <v>0</v>
      </c>
      <c r="I420" s="8">
        <v>0</v>
      </c>
      <c r="J420" s="8">
        <v>20</v>
      </c>
      <c r="K420" s="8">
        <v>123</v>
      </c>
      <c r="L420" s="8">
        <v>330</v>
      </c>
      <c r="M420" s="8">
        <v>643</v>
      </c>
      <c r="N420" s="8">
        <f t="shared" si="6"/>
        <v>1116</v>
      </c>
      <c r="O420" s="8">
        <f>VLOOKUP(A420,'[1]Pop Updated'!A419:P887,4,0)</f>
        <v>7625851</v>
      </c>
      <c r="P420" s="8">
        <f>VLOOKUP(A420,'[1]Pop Updated'!A419:P887,5,0)</f>
        <v>3745417</v>
      </c>
      <c r="Q420" s="8">
        <f>VLOOKUP(A420,'[1]Pop Updated'!A419:P887,6,0)</f>
        <v>3880434</v>
      </c>
      <c r="R420" s="8">
        <f>VLOOKUP(A420,'[1]Pop Updated'!A419:P887,7,0)</f>
        <v>484483.03700000001</v>
      </c>
      <c r="S420" s="8">
        <f>VLOOKUP(A420,'[1]Pop Updated'!A419:P887,8,0)</f>
        <v>979830.39500000014</v>
      </c>
      <c r="T420" s="8">
        <f>VLOOKUP(A420,'[1]Pop Updated'!A419:P887,9,0)</f>
        <v>1067079.6940000001</v>
      </c>
      <c r="U420" s="8">
        <f>VLOOKUP(A420,'[1]Pop Updated'!A419:P887,10,0)</f>
        <v>1040960.1820000003</v>
      </c>
      <c r="V420" s="8">
        <f>VLOOKUP(A420,'[1]Pop Updated'!A419:P887,11,0)</f>
        <v>1065642.9179999998</v>
      </c>
      <c r="W420" s="8">
        <f>VLOOKUP(A420,'[1]Pop Updated'!A419:P887,12,0)</f>
        <v>1147663.7379999999</v>
      </c>
      <c r="X420" s="8">
        <f>VLOOKUP(A420,'[1]Pop Updated'!A419:P887,13,0)</f>
        <v>909371.35100000014</v>
      </c>
      <c r="Y420" s="8">
        <f>VLOOKUP(A420,'[1]Pop Updated'!A419:P887,14,0)</f>
        <v>526110.321</v>
      </c>
      <c r="Z420" s="8">
        <f>VLOOKUP(A420,'[1]Pop Updated'!A419:P887,15,0)</f>
        <v>289142.07600000006</v>
      </c>
      <c r="AA420" s="8">
        <f>VLOOKUP(A420,'[1]Pop Updated'!A419:P887,16,0)</f>
        <v>114265.44600000001</v>
      </c>
    </row>
    <row r="421" spans="1:27" x14ac:dyDescent="0.25">
      <c r="A421" s="5" t="s">
        <v>483</v>
      </c>
      <c r="B421" s="6" t="s">
        <v>479</v>
      </c>
      <c r="C421" s="7">
        <v>2013</v>
      </c>
      <c r="D421" s="8">
        <v>0</v>
      </c>
      <c r="E421" s="8">
        <v>0</v>
      </c>
      <c r="F421" s="8">
        <v>0</v>
      </c>
      <c r="G421" s="8">
        <v>0</v>
      </c>
      <c r="H421" s="8">
        <v>0</v>
      </c>
      <c r="I421" s="8">
        <v>10</v>
      </c>
      <c r="J421" s="8">
        <v>36</v>
      </c>
      <c r="K421" s="8">
        <v>195</v>
      </c>
      <c r="L421" s="8">
        <v>382</v>
      </c>
      <c r="M421" s="8">
        <v>649</v>
      </c>
      <c r="N421" s="8">
        <f t="shared" si="6"/>
        <v>1272</v>
      </c>
      <c r="O421" s="8">
        <f>VLOOKUP(A421,'[1]Pop Updated'!A420:P888,4,0)</f>
        <v>8076916</v>
      </c>
      <c r="P421" s="8">
        <f>VLOOKUP(A421,'[1]Pop Updated'!A420:P888,5,0)</f>
        <v>3968361</v>
      </c>
      <c r="Q421" s="8">
        <f>VLOOKUP(A421,'[1]Pop Updated'!A420:P888,6,0)</f>
        <v>4108555</v>
      </c>
      <c r="R421" s="8">
        <f>VLOOKUP(A421,'[1]Pop Updated'!A420:P888,7,0)</f>
        <v>514047.91599999997</v>
      </c>
      <c r="S421" s="8">
        <f>VLOOKUP(A421,'[1]Pop Updated'!A420:P888,8,0)</f>
        <v>1039829.0399999999</v>
      </c>
      <c r="T421" s="8">
        <f>VLOOKUP(A421,'[1]Pop Updated'!A420:P888,9,0)</f>
        <v>1111505.6910000001</v>
      </c>
      <c r="U421" s="8">
        <f>VLOOKUP(A421,'[1]Pop Updated'!A420:P888,10,0)</f>
        <v>1111687.7920000001</v>
      </c>
      <c r="V421" s="8">
        <f>VLOOKUP(A421,'[1]Pop Updated'!A420:P888,11,0)</f>
        <v>1102910.8250000002</v>
      </c>
      <c r="W421" s="8">
        <f>VLOOKUP(A421,'[1]Pop Updated'!A420:P888,12,0)</f>
        <v>1202101.9550000001</v>
      </c>
      <c r="X421" s="8">
        <f>VLOOKUP(A421,'[1]Pop Updated'!A420:P888,13,0)</f>
        <v>978937.39600000018</v>
      </c>
      <c r="Y421" s="8">
        <f>VLOOKUP(A421,'[1]Pop Updated'!A420:P888,14,0)</f>
        <v>582322.7799999998</v>
      </c>
      <c r="Z421" s="8">
        <f>VLOOKUP(A421,'[1]Pop Updated'!A420:P888,15,0)</f>
        <v>309379.87400000001</v>
      </c>
      <c r="AA421" s="8">
        <f>VLOOKUP(A421,'[1]Pop Updated'!A420:P888,16,0)</f>
        <v>125104.54800000001</v>
      </c>
    </row>
    <row r="422" spans="1:27" x14ac:dyDescent="0.25">
      <c r="A422" s="5" t="s">
        <v>484</v>
      </c>
      <c r="B422" s="6" t="s">
        <v>479</v>
      </c>
      <c r="C422" s="7">
        <v>2014</v>
      </c>
      <c r="D422" s="8">
        <v>0</v>
      </c>
      <c r="E422" s="8">
        <v>0</v>
      </c>
      <c r="F422" s="8">
        <v>0</v>
      </c>
      <c r="G422" s="8">
        <v>0</v>
      </c>
      <c r="H422" s="8">
        <v>11</v>
      </c>
      <c r="I422" s="8">
        <v>29</v>
      </c>
      <c r="J422" s="8">
        <v>104</v>
      </c>
      <c r="K422" s="8">
        <v>237</v>
      </c>
      <c r="L422" s="8">
        <v>372</v>
      </c>
      <c r="M422" s="8">
        <v>620</v>
      </c>
      <c r="N422" s="8">
        <f t="shared" si="6"/>
        <v>1373</v>
      </c>
      <c r="O422" s="8">
        <f>VLOOKUP(A422,'[1]Pop Updated'!A421:P889,4,0)</f>
        <v>8114452</v>
      </c>
      <c r="P422" s="8">
        <f>VLOOKUP(A422,'[1]Pop Updated'!A421:P889,5,0)</f>
        <v>3994474</v>
      </c>
      <c r="Q422" s="8">
        <f>VLOOKUP(A422,'[1]Pop Updated'!A421:P889,6,0)</f>
        <v>4119978</v>
      </c>
      <c r="R422" s="8">
        <f>VLOOKUP(A422,'[1]Pop Updated'!A421:P889,7,0)</f>
        <v>504885.02699999989</v>
      </c>
      <c r="S422" s="8">
        <f>VLOOKUP(A422,'[1]Pop Updated'!A421:P889,8,0)</f>
        <v>1031533.098</v>
      </c>
      <c r="T422" s="8">
        <f>VLOOKUP(A422,'[1]Pop Updated'!A421:P889,9,0)</f>
        <v>1120390.7050000001</v>
      </c>
      <c r="U422" s="8">
        <f>VLOOKUP(A422,'[1]Pop Updated'!A421:P889,10,0)</f>
        <v>1121477.3059999999</v>
      </c>
      <c r="V422" s="8">
        <f>VLOOKUP(A422,'[1]Pop Updated'!A421:P889,11,0)</f>
        <v>1089345.2340000002</v>
      </c>
      <c r="W422" s="8">
        <f>VLOOKUP(A422,'[1]Pop Updated'!A421:P889,12,0)</f>
        <v>1190254.5730000001</v>
      </c>
      <c r="X422" s="8">
        <f>VLOOKUP(A422,'[1]Pop Updated'!A421:P889,13,0)</f>
        <v>1002775.754</v>
      </c>
      <c r="Y422" s="8">
        <f>VLOOKUP(A422,'[1]Pop Updated'!A421:P889,14,0)</f>
        <v>612465.08700000006</v>
      </c>
      <c r="Z422" s="8">
        <f>VLOOKUP(A422,'[1]Pop Updated'!A421:P889,15,0)</f>
        <v>310641.24</v>
      </c>
      <c r="AA422" s="8">
        <f>VLOOKUP(A422,'[1]Pop Updated'!A421:P889,16,0)</f>
        <v>129442.75899999996</v>
      </c>
    </row>
    <row r="423" spans="1:27" x14ac:dyDescent="0.25">
      <c r="A423" s="5" t="s">
        <v>485</v>
      </c>
      <c r="B423" s="6" t="s">
        <v>479</v>
      </c>
      <c r="C423" s="7">
        <v>2015</v>
      </c>
      <c r="D423" s="8">
        <v>0</v>
      </c>
      <c r="E423" s="8">
        <v>0</v>
      </c>
      <c r="F423" s="8">
        <v>0</v>
      </c>
      <c r="G423" s="8">
        <v>0</v>
      </c>
      <c r="H423" s="8">
        <v>0</v>
      </c>
      <c r="I423" s="8">
        <v>0</v>
      </c>
      <c r="J423" s="8">
        <v>101</v>
      </c>
      <c r="K423" s="8">
        <v>224</v>
      </c>
      <c r="L423" s="8">
        <v>350</v>
      </c>
      <c r="M423" s="8">
        <v>632</v>
      </c>
      <c r="N423" s="8">
        <f t="shared" si="6"/>
        <v>1307</v>
      </c>
      <c r="O423" s="8">
        <f>VLOOKUP(A423,'[1]Pop Updated'!A422:P890,4,0)</f>
        <v>8323168</v>
      </c>
      <c r="P423" s="8">
        <f>VLOOKUP(A423,'[1]Pop Updated'!A422:P890,5,0)</f>
        <v>4094461</v>
      </c>
      <c r="Q423" s="8">
        <f>VLOOKUP(A423,'[1]Pop Updated'!A422:P890,6,0)</f>
        <v>4228707</v>
      </c>
      <c r="R423" s="8">
        <f>VLOOKUP(A423,'[1]Pop Updated'!A422:P890,7,0)</f>
        <v>519156.76800000004</v>
      </c>
      <c r="S423" s="8">
        <f>VLOOKUP(A423,'[1]Pop Updated'!A422:P890,8,0)</f>
        <v>1053620.382</v>
      </c>
      <c r="T423" s="8">
        <f>VLOOKUP(A423,'[1]Pop Updated'!A422:P890,9,0)</f>
        <v>1150864.8640000003</v>
      </c>
      <c r="U423" s="8">
        <f>VLOOKUP(A423,'[1]Pop Updated'!A422:P890,10,0)</f>
        <v>1162712.5459999996</v>
      </c>
      <c r="V423" s="8">
        <f>VLOOKUP(A423,'[1]Pop Updated'!A422:P890,11,0)</f>
        <v>1102699.5279999999</v>
      </c>
      <c r="W423" s="8">
        <f>VLOOKUP(A423,'[1]Pop Updated'!A422:P890,12,0)</f>
        <v>1195958.9739999999</v>
      </c>
      <c r="X423" s="8">
        <f>VLOOKUP(A423,'[1]Pop Updated'!A422:P890,13,0)</f>
        <v>1033636.9509999997</v>
      </c>
      <c r="Y423" s="8">
        <f>VLOOKUP(A423,'[1]Pop Updated'!A422:P890,14,0)</f>
        <v>645862.08499999996</v>
      </c>
      <c r="Z423" s="8">
        <f>VLOOKUP(A423,'[1]Pop Updated'!A422:P890,15,0)</f>
        <v>323496.64199999999</v>
      </c>
      <c r="AA423" s="8">
        <f>VLOOKUP(A423,'[1]Pop Updated'!A422:P890,16,0)</f>
        <v>138347.98800000001</v>
      </c>
    </row>
    <row r="424" spans="1:27" x14ac:dyDescent="0.25">
      <c r="A424" s="5" t="s">
        <v>486</v>
      </c>
      <c r="B424" s="6" t="s">
        <v>479</v>
      </c>
      <c r="C424" s="7">
        <v>2016</v>
      </c>
      <c r="D424" s="8">
        <v>0</v>
      </c>
      <c r="E424" s="8">
        <v>0</v>
      </c>
      <c r="F424" s="8">
        <v>0</v>
      </c>
      <c r="G424" s="8">
        <v>0</v>
      </c>
      <c r="H424" s="8">
        <v>0</v>
      </c>
      <c r="I424" s="8">
        <v>0</v>
      </c>
      <c r="J424" s="8">
        <v>80</v>
      </c>
      <c r="K424" s="8">
        <v>193</v>
      </c>
      <c r="L424" s="8">
        <v>295</v>
      </c>
      <c r="M424" s="8">
        <v>494</v>
      </c>
      <c r="N424" s="8">
        <f t="shared" si="6"/>
        <v>1062</v>
      </c>
      <c r="O424" s="8">
        <f>VLOOKUP(A424,'[1]Pop Updated'!A423:P891,4,0)</f>
        <v>8182040</v>
      </c>
      <c r="P424" s="8">
        <f>VLOOKUP(A424,'[1]Pop Updated'!A423:P891,5,0)</f>
        <v>4026493</v>
      </c>
      <c r="Q424" s="8">
        <f>VLOOKUP(A424,'[1]Pop Updated'!A423:P891,6,0)</f>
        <v>4155547</v>
      </c>
      <c r="R424" s="8">
        <f>VLOOKUP(A424,'[1]Pop Updated'!A423:P891,7,0)</f>
        <v>504927.08200000017</v>
      </c>
      <c r="S424" s="8">
        <f>VLOOKUP(A424,'[1]Pop Updated'!A423:P891,8,0)</f>
        <v>1028817.1700000002</v>
      </c>
      <c r="T424" s="8">
        <f>VLOOKUP(A424,'[1]Pop Updated'!A423:P891,9,0)</f>
        <v>1129045.1639999999</v>
      </c>
      <c r="U424" s="8">
        <f>VLOOKUP(A424,'[1]Pop Updated'!A423:P891,10,0)</f>
        <v>1143409.2349999999</v>
      </c>
      <c r="V424" s="8">
        <f>VLOOKUP(A424,'[1]Pop Updated'!A423:P891,11,0)</f>
        <v>1080543.0090000001</v>
      </c>
      <c r="W424" s="8">
        <f>VLOOKUP(A424,'[1]Pop Updated'!A423:P891,12,0)</f>
        <v>1159132.4720000001</v>
      </c>
      <c r="X424" s="8">
        <f>VLOOKUP(A424,'[1]Pop Updated'!A423:P891,13,0)</f>
        <v>1022770.4740000002</v>
      </c>
      <c r="Y424" s="8">
        <f>VLOOKUP(A424,'[1]Pop Updated'!A423:P891,14,0)</f>
        <v>658056.87</v>
      </c>
      <c r="Z424" s="8">
        <f>VLOOKUP(A424,'[1]Pop Updated'!A423:P891,15,0)</f>
        <v>319672.10800000001</v>
      </c>
      <c r="AA424" s="8">
        <f>VLOOKUP(A424,'[1]Pop Updated'!A423:P891,16,0)</f>
        <v>132259.74099999998</v>
      </c>
    </row>
    <row r="425" spans="1:27" x14ac:dyDescent="0.25">
      <c r="A425" s="5" t="s">
        <v>487</v>
      </c>
      <c r="B425" s="6" t="s">
        <v>479</v>
      </c>
      <c r="C425" s="7">
        <v>2017</v>
      </c>
      <c r="D425" s="8">
        <v>0</v>
      </c>
      <c r="E425" s="8">
        <v>0</v>
      </c>
      <c r="F425" s="8">
        <v>0</v>
      </c>
      <c r="G425" s="8">
        <v>0</v>
      </c>
      <c r="H425" s="8">
        <v>0</v>
      </c>
      <c r="I425" s="8">
        <v>13</v>
      </c>
      <c r="J425" s="8">
        <v>72</v>
      </c>
      <c r="K425" s="8">
        <v>201</v>
      </c>
      <c r="L425" s="8">
        <v>315</v>
      </c>
      <c r="M425" s="8">
        <v>511</v>
      </c>
      <c r="N425" s="8">
        <f t="shared" si="6"/>
        <v>1112</v>
      </c>
      <c r="O425" s="8">
        <f>VLOOKUP(A425,'[1]Pop Updated'!A424:P892,4,0)</f>
        <v>8225462</v>
      </c>
      <c r="P425" s="8">
        <f>VLOOKUP(A425,'[1]Pop Updated'!A424:P892,5,0)</f>
        <v>4043569</v>
      </c>
      <c r="Q425" s="8">
        <f>VLOOKUP(A425,'[1]Pop Updated'!A424:P892,6,0)</f>
        <v>4181893</v>
      </c>
      <c r="R425" s="8">
        <f>VLOOKUP(A425,'[1]Pop Updated'!A424:P892,7,0)</f>
        <v>504724</v>
      </c>
      <c r="S425" s="8">
        <f>VLOOKUP(A425,'[1]Pop Updated'!A424:P892,8,0)</f>
        <v>1028939</v>
      </c>
      <c r="T425" s="8">
        <f>VLOOKUP(A425,'[1]Pop Updated'!A424:P892,9,0)</f>
        <v>1121874</v>
      </c>
      <c r="U425" s="8">
        <f>VLOOKUP(A425,'[1]Pop Updated'!A424:P892,10,0)</f>
        <v>1149295</v>
      </c>
      <c r="V425" s="8">
        <f>VLOOKUP(A425,'[1]Pop Updated'!A424:P892,11,0)</f>
        <v>1080076</v>
      </c>
      <c r="W425" s="8">
        <f>VLOOKUP(A425,'[1]Pop Updated'!A424:P892,12,0)</f>
        <v>1149272</v>
      </c>
      <c r="X425" s="8">
        <f>VLOOKUP(A425,'[1]Pop Updated'!A424:P892,13,0)</f>
        <v>1038827</v>
      </c>
      <c r="Y425" s="8">
        <f>VLOOKUP(A425,'[1]Pop Updated'!A424:P892,14,0)</f>
        <v>684948</v>
      </c>
      <c r="Z425" s="8">
        <f>VLOOKUP(A425,'[1]Pop Updated'!A424:P892,15,0)</f>
        <v>330496</v>
      </c>
      <c r="AA425" s="8">
        <f>VLOOKUP(A425,'[1]Pop Updated'!A424:P892,16,0)</f>
        <v>137011</v>
      </c>
    </row>
    <row r="426" spans="1:27" x14ac:dyDescent="0.25">
      <c r="A426" s="5" t="s">
        <v>488</v>
      </c>
      <c r="B426" s="6" t="s">
        <v>489</v>
      </c>
      <c r="C426" s="7">
        <v>2009</v>
      </c>
      <c r="D426" s="8">
        <v>0</v>
      </c>
      <c r="E426" s="8">
        <v>0</v>
      </c>
      <c r="F426" s="8">
        <v>0</v>
      </c>
      <c r="G426" s="8">
        <v>0</v>
      </c>
      <c r="H426" s="8">
        <v>0</v>
      </c>
      <c r="I426" s="8">
        <v>33</v>
      </c>
      <c r="J426" s="8">
        <v>23</v>
      </c>
      <c r="K426" s="8">
        <v>26</v>
      </c>
      <c r="L426" s="8">
        <v>144</v>
      </c>
      <c r="M426" s="8">
        <v>320</v>
      </c>
      <c r="N426" s="8">
        <f t="shared" si="6"/>
        <v>546</v>
      </c>
      <c r="O426" s="8">
        <f>VLOOKUP(A426,'[1]Pop Updated'!A425:P893,4,0)</f>
        <v>6465755</v>
      </c>
      <c r="P426" s="8">
        <f>VLOOKUP(A426,'[1]Pop Updated'!A425:P893,5,0)</f>
        <v>3223849</v>
      </c>
      <c r="Q426" s="8">
        <f>VLOOKUP(A426,'[1]Pop Updated'!A425:P893,6,0)</f>
        <v>3241906</v>
      </c>
      <c r="R426" s="8">
        <f>VLOOKUP(A426,'[1]Pop Updated'!A425:P893,7,0)</f>
        <v>431513.32900000003</v>
      </c>
      <c r="S426" s="8">
        <f>VLOOKUP(A426,'[1]Pop Updated'!A425:P893,8,0)</f>
        <v>844117.80799999996</v>
      </c>
      <c r="T426" s="8">
        <f>VLOOKUP(A426,'[1]Pop Updated'!A425:P893,9,0)</f>
        <v>900477.19400000002</v>
      </c>
      <c r="U426" s="8">
        <f>VLOOKUP(A426,'[1]Pop Updated'!A425:P893,10,0)</f>
        <v>895432.03399999999</v>
      </c>
      <c r="V426" s="8">
        <f>VLOOKUP(A426,'[1]Pop Updated'!A425:P893,11,0)</f>
        <v>922174.39899999998</v>
      </c>
      <c r="W426" s="8">
        <f>VLOOKUP(A426,'[1]Pop Updated'!A425:P893,12,0)</f>
        <v>972846.6</v>
      </c>
      <c r="X426" s="8">
        <f>VLOOKUP(A426,'[1]Pop Updated'!A425:P893,13,0)</f>
        <v>738332.50100000005</v>
      </c>
      <c r="Y426" s="8">
        <f>VLOOKUP(A426,'[1]Pop Updated'!A425:P893,14,0)</f>
        <v>400285.478</v>
      </c>
      <c r="Z426" s="8">
        <f>VLOOKUP(A426,'[1]Pop Updated'!A425:P893,15,0)</f>
        <v>255177.587</v>
      </c>
      <c r="AA426" s="8">
        <f>VLOOKUP(A426,'[1]Pop Updated'!A425:P893,16,0)</f>
        <v>103078.38500000001</v>
      </c>
    </row>
    <row r="427" spans="1:27" x14ac:dyDescent="0.25">
      <c r="A427" s="5" t="s">
        <v>490</v>
      </c>
      <c r="B427" s="6" t="s">
        <v>489</v>
      </c>
      <c r="C427" s="7">
        <v>2010</v>
      </c>
      <c r="D427" s="8">
        <v>0</v>
      </c>
      <c r="E427" s="8">
        <v>0</v>
      </c>
      <c r="F427" s="8">
        <v>0</v>
      </c>
      <c r="G427" s="8">
        <v>0</v>
      </c>
      <c r="H427" s="8">
        <v>0</v>
      </c>
      <c r="I427" s="8">
        <v>0</v>
      </c>
      <c r="J427" s="8">
        <v>11</v>
      </c>
      <c r="K427" s="8">
        <v>0</v>
      </c>
      <c r="L427" s="8">
        <v>102</v>
      </c>
      <c r="M427" s="8">
        <v>298</v>
      </c>
      <c r="N427" s="8">
        <f t="shared" si="6"/>
        <v>411</v>
      </c>
      <c r="O427" s="8">
        <f>VLOOKUP(A427,'[1]Pop Updated'!A426:P894,4,0)</f>
        <v>6541242</v>
      </c>
      <c r="P427" s="8">
        <f>VLOOKUP(A427,'[1]Pop Updated'!A426:P894,5,0)</f>
        <v>3257435</v>
      </c>
      <c r="Q427" s="8">
        <f>VLOOKUP(A427,'[1]Pop Updated'!A426:P894,6,0)</f>
        <v>3283807</v>
      </c>
      <c r="R427" s="8">
        <f>VLOOKUP(A427,'[1]Pop Updated'!A426:P894,7,0)</f>
        <v>425379.18200000003</v>
      </c>
      <c r="S427" s="8">
        <f>VLOOKUP(A427,'[1]Pop Updated'!A426:P894,8,0)</f>
        <v>853474.21</v>
      </c>
      <c r="T427" s="8">
        <f>VLOOKUP(A427,'[1]Pop Updated'!A426:P894,9,0)</f>
        <v>915993.04799999995</v>
      </c>
      <c r="U427" s="8">
        <f>VLOOKUP(A427,'[1]Pop Updated'!A426:P894,10,0)</f>
        <v>895183.06700000004</v>
      </c>
      <c r="V427" s="8">
        <f>VLOOKUP(A427,'[1]Pop Updated'!A426:P894,11,0)</f>
        <v>921788.90500000003</v>
      </c>
      <c r="W427" s="8">
        <f>VLOOKUP(A427,'[1]Pop Updated'!A426:P894,12,0)</f>
        <v>977533.29299999995</v>
      </c>
      <c r="X427" s="8">
        <f>VLOOKUP(A427,'[1]Pop Updated'!A426:P894,13,0)</f>
        <v>774018.30900000012</v>
      </c>
      <c r="Y427" s="8">
        <f>VLOOKUP(A427,'[1]Pop Updated'!A426:P894,14,0)</f>
        <v>415531.68200000003</v>
      </c>
      <c r="Z427" s="8">
        <f>VLOOKUP(A427,'[1]Pop Updated'!A426:P894,15,0)</f>
        <v>253453.777</v>
      </c>
      <c r="AA427" s="8">
        <f>VLOOKUP(A427,'[1]Pop Updated'!A426:P894,16,0)</f>
        <v>106946.409</v>
      </c>
    </row>
    <row r="428" spans="1:27" x14ac:dyDescent="0.25">
      <c r="A428" s="5" t="s">
        <v>491</v>
      </c>
      <c r="B428" s="6" t="s">
        <v>489</v>
      </c>
      <c r="C428" s="7">
        <v>2011</v>
      </c>
      <c r="D428" s="8">
        <v>0</v>
      </c>
      <c r="E428" s="8">
        <v>0</v>
      </c>
      <c r="F428" s="8">
        <v>0</v>
      </c>
      <c r="G428" s="8">
        <v>0</v>
      </c>
      <c r="H428" s="8">
        <v>0</v>
      </c>
      <c r="I428" s="8">
        <v>0</v>
      </c>
      <c r="J428" s="8">
        <v>12</v>
      </c>
      <c r="K428" s="8">
        <v>46</v>
      </c>
      <c r="L428" s="8">
        <v>158</v>
      </c>
      <c r="M428" s="8">
        <v>365</v>
      </c>
      <c r="N428" s="8">
        <f t="shared" si="6"/>
        <v>581</v>
      </c>
      <c r="O428" s="8">
        <f>VLOOKUP(A428,'[1]Pop Updated'!A427:P895,4,0)</f>
        <v>6628098</v>
      </c>
      <c r="P428" s="8">
        <f>VLOOKUP(A428,'[1]Pop Updated'!A427:P895,5,0)</f>
        <v>3302333</v>
      </c>
      <c r="Q428" s="8">
        <f>VLOOKUP(A428,'[1]Pop Updated'!A427:P895,6,0)</f>
        <v>3325765</v>
      </c>
      <c r="R428" s="8">
        <f>VLOOKUP(A428,'[1]Pop Updated'!A427:P895,7,0)</f>
        <v>431446.05000000005</v>
      </c>
      <c r="S428" s="8">
        <f>VLOOKUP(A428,'[1]Pop Updated'!A427:P895,8,0)</f>
        <v>858672.20100000012</v>
      </c>
      <c r="T428" s="8">
        <f>VLOOKUP(A428,'[1]Pop Updated'!A427:P895,9,0)</f>
        <v>921586.12300000014</v>
      </c>
      <c r="U428" s="8">
        <f>VLOOKUP(A428,'[1]Pop Updated'!A427:P895,10,0)</f>
        <v>915263.39800000004</v>
      </c>
      <c r="V428" s="8">
        <f>VLOOKUP(A428,'[1]Pop Updated'!A427:P895,11,0)</f>
        <v>912897.66400000011</v>
      </c>
      <c r="W428" s="8">
        <f>VLOOKUP(A428,'[1]Pop Updated'!A427:P895,12,0)</f>
        <v>978297.68699999992</v>
      </c>
      <c r="X428" s="8">
        <f>VLOOKUP(A428,'[1]Pop Updated'!A427:P895,13,0)</f>
        <v>805824.6810000001</v>
      </c>
      <c r="Y428" s="8">
        <f>VLOOKUP(A428,'[1]Pop Updated'!A427:P895,14,0)</f>
        <v>437026.83799999999</v>
      </c>
      <c r="Z428" s="8">
        <f>VLOOKUP(A428,'[1]Pop Updated'!A427:P895,15,0)</f>
        <v>256535.08400000003</v>
      </c>
      <c r="AA428" s="8">
        <f>VLOOKUP(A428,'[1]Pop Updated'!A427:P895,16,0)</f>
        <v>111299.75</v>
      </c>
    </row>
    <row r="429" spans="1:27" x14ac:dyDescent="0.25">
      <c r="A429" s="5" t="s">
        <v>492</v>
      </c>
      <c r="B429" s="6" t="s">
        <v>489</v>
      </c>
      <c r="C429" s="7">
        <v>2012</v>
      </c>
      <c r="D429" s="8">
        <v>0</v>
      </c>
      <c r="E429" s="8">
        <v>0</v>
      </c>
      <c r="F429" s="8">
        <v>0</v>
      </c>
      <c r="G429" s="8">
        <v>0</v>
      </c>
      <c r="H429" s="8">
        <v>0</v>
      </c>
      <c r="I429" s="8">
        <v>0</v>
      </c>
      <c r="J429" s="8">
        <v>0</v>
      </c>
      <c r="K429" s="8">
        <v>10</v>
      </c>
      <c r="L429" s="8">
        <v>155</v>
      </c>
      <c r="M429" s="8">
        <v>356</v>
      </c>
      <c r="N429" s="8">
        <f t="shared" si="6"/>
        <v>521</v>
      </c>
      <c r="O429" s="8">
        <f>VLOOKUP(A429,'[1]Pop Updated'!A428:P896,4,0)</f>
        <v>6763880</v>
      </c>
      <c r="P429" s="8">
        <f>VLOOKUP(A429,'[1]Pop Updated'!A428:P896,5,0)</f>
        <v>3373428</v>
      </c>
      <c r="Q429" s="8">
        <f>VLOOKUP(A429,'[1]Pop Updated'!A428:P896,6,0)</f>
        <v>3390452</v>
      </c>
      <c r="R429" s="8">
        <f>VLOOKUP(A429,'[1]Pop Updated'!A428:P896,7,0)</f>
        <v>439010.62700000004</v>
      </c>
      <c r="S429" s="8">
        <f>VLOOKUP(A429,'[1]Pop Updated'!A428:P896,8,0)</f>
        <v>868375.25599999994</v>
      </c>
      <c r="T429" s="8">
        <f>VLOOKUP(A429,'[1]Pop Updated'!A428:P896,9,0)</f>
        <v>931726.18499999994</v>
      </c>
      <c r="U429" s="8">
        <f>VLOOKUP(A429,'[1]Pop Updated'!A428:P896,10,0)</f>
        <v>943523.1810000001</v>
      </c>
      <c r="V429" s="8">
        <f>VLOOKUP(A429,'[1]Pop Updated'!A428:P896,11,0)</f>
        <v>916011.49699999997</v>
      </c>
      <c r="W429" s="8">
        <f>VLOOKUP(A429,'[1]Pop Updated'!A428:P896,12,0)</f>
        <v>985833.85599999991</v>
      </c>
      <c r="X429" s="8">
        <f>VLOOKUP(A429,'[1]Pop Updated'!A428:P896,13,0)</f>
        <v>840025.50899999996</v>
      </c>
      <c r="Y429" s="8">
        <f>VLOOKUP(A429,'[1]Pop Updated'!A428:P896,14,0)</f>
        <v>466808.01600000006</v>
      </c>
      <c r="Z429" s="8">
        <f>VLOOKUP(A429,'[1]Pop Updated'!A428:P896,15,0)</f>
        <v>260373.06200000003</v>
      </c>
      <c r="AA429" s="8">
        <f>VLOOKUP(A429,'[1]Pop Updated'!A428:P896,16,0)</f>
        <v>114731.891</v>
      </c>
    </row>
    <row r="430" spans="1:27" x14ac:dyDescent="0.25">
      <c r="A430" s="5" t="s">
        <v>493</v>
      </c>
      <c r="B430" s="6" t="s">
        <v>489</v>
      </c>
      <c r="C430" s="7">
        <v>2013</v>
      </c>
      <c r="D430" s="8">
        <v>0</v>
      </c>
      <c r="E430" s="8">
        <v>0</v>
      </c>
      <c r="F430" s="8">
        <v>0</v>
      </c>
      <c r="G430" s="8">
        <v>0</v>
      </c>
      <c r="H430" s="8">
        <v>0</v>
      </c>
      <c r="I430" s="8">
        <v>0</v>
      </c>
      <c r="J430" s="8">
        <v>10</v>
      </c>
      <c r="K430" s="8">
        <v>22</v>
      </c>
      <c r="L430" s="8">
        <v>158</v>
      </c>
      <c r="M430" s="8">
        <v>416</v>
      </c>
      <c r="N430" s="8">
        <f t="shared" si="6"/>
        <v>606</v>
      </c>
      <c r="O430" s="8">
        <f>VLOOKUP(A430,'[1]Pop Updated'!A429:P897,4,0)</f>
        <v>6780347</v>
      </c>
      <c r="P430" s="8">
        <f>VLOOKUP(A430,'[1]Pop Updated'!A429:P897,5,0)</f>
        <v>3381780</v>
      </c>
      <c r="Q430" s="8">
        <f>VLOOKUP(A430,'[1]Pop Updated'!A429:P897,6,0)</f>
        <v>3398567</v>
      </c>
      <c r="R430" s="8">
        <f>VLOOKUP(A430,'[1]Pop Updated'!A429:P897,7,0)</f>
        <v>439044.24399999995</v>
      </c>
      <c r="S430" s="8">
        <f>VLOOKUP(A430,'[1]Pop Updated'!A429:P897,8,0)</f>
        <v>867937.19799999986</v>
      </c>
      <c r="T430" s="8">
        <f>VLOOKUP(A430,'[1]Pop Updated'!A429:P897,9,0)</f>
        <v>926967.89999999991</v>
      </c>
      <c r="U430" s="8">
        <f>VLOOKUP(A430,'[1]Pop Updated'!A429:P897,10,0)</f>
        <v>953260.40600000008</v>
      </c>
      <c r="V430" s="8">
        <f>VLOOKUP(A430,'[1]Pop Updated'!A429:P897,11,0)</f>
        <v>907758.80100000009</v>
      </c>
      <c r="W430" s="8">
        <f>VLOOKUP(A430,'[1]Pop Updated'!A429:P897,12,0)</f>
        <v>966288.59900000005</v>
      </c>
      <c r="X430" s="8">
        <f>VLOOKUP(A430,'[1]Pop Updated'!A429:P897,13,0)</f>
        <v>854229.29599999997</v>
      </c>
      <c r="Y430" s="8">
        <f>VLOOKUP(A430,'[1]Pop Updated'!A429:P897,14,0)</f>
        <v>486829.64399999997</v>
      </c>
      <c r="Z430" s="8">
        <f>VLOOKUP(A430,'[1]Pop Updated'!A429:P897,15,0)</f>
        <v>257823.16099999996</v>
      </c>
      <c r="AA430" s="8">
        <f>VLOOKUP(A430,'[1]Pop Updated'!A429:P897,16,0)</f>
        <v>117463.72899999999</v>
      </c>
    </row>
    <row r="431" spans="1:27" x14ac:dyDescent="0.25">
      <c r="A431" s="5" t="s">
        <v>494</v>
      </c>
      <c r="B431" s="6" t="s">
        <v>489</v>
      </c>
      <c r="C431" s="7">
        <v>2014</v>
      </c>
      <c r="D431" s="8">
        <v>0</v>
      </c>
      <c r="E431" s="8">
        <v>0</v>
      </c>
      <c r="F431" s="8">
        <v>0</v>
      </c>
      <c r="G431" s="8">
        <v>0</v>
      </c>
      <c r="H431" s="8">
        <v>11</v>
      </c>
      <c r="I431" s="8">
        <v>14</v>
      </c>
      <c r="J431" s="8">
        <v>30</v>
      </c>
      <c r="K431" s="8">
        <v>47</v>
      </c>
      <c r="L431" s="8">
        <v>133</v>
      </c>
      <c r="M431" s="8">
        <v>329</v>
      </c>
      <c r="N431" s="8">
        <f t="shared" si="6"/>
        <v>564</v>
      </c>
      <c r="O431" s="8">
        <f>VLOOKUP(A431,'[1]Pop Updated'!A430:P898,4,0)</f>
        <v>6936198</v>
      </c>
      <c r="P431" s="8">
        <f>VLOOKUP(A431,'[1]Pop Updated'!A430:P898,5,0)</f>
        <v>3461522</v>
      </c>
      <c r="Q431" s="8">
        <f>VLOOKUP(A431,'[1]Pop Updated'!A430:P898,6,0)</f>
        <v>3474676</v>
      </c>
      <c r="R431" s="8">
        <f>VLOOKUP(A431,'[1]Pop Updated'!A430:P898,7,0)</f>
        <v>446753.47199999995</v>
      </c>
      <c r="S431" s="8">
        <f>VLOOKUP(A431,'[1]Pop Updated'!A430:P898,8,0)</f>
        <v>884069.02299999993</v>
      </c>
      <c r="T431" s="8">
        <f>VLOOKUP(A431,'[1]Pop Updated'!A430:P898,9,0)</f>
        <v>935517.0639999999</v>
      </c>
      <c r="U431" s="8">
        <f>VLOOKUP(A431,'[1]Pop Updated'!A430:P898,10,0)</f>
        <v>983400.26100000006</v>
      </c>
      <c r="V431" s="8">
        <f>VLOOKUP(A431,'[1]Pop Updated'!A430:P898,11,0)</f>
        <v>916947.79300000006</v>
      </c>
      <c r="W431" s="8">
        <f>VLOOKUP(A431,'[1]Pop Updated'!A430:P898,12,0)</f>
        <v>968526.49200000009</v>
      </c>
      <c r="X431" s="8">
        <f>VLOOKUP(A431,'[1]Pop Updated'!A430:P898,13,0)</f>
        <v>884994.39799999993</v>
      </c>
      <c r="Y431" s="8">
        <f>VLOOKUP(A431,'[1]Pop Updated'!A430:P898,14,0)</f>
        <v>525244.91899999999</v>
      </c>
      <c r="Z431" s="8">
        <f>VLOOKUP(A431,'[1]Pop Updated'!A430:P898,15,0)</f>
        <v>264004.97399999999</v>
      </c>
      <c r="AA431" s="8">
        <f>VLOOKUP(A431,'[1]Pop Updated'!A430:P898,16,0)</f>
        <v>124059.685</v>
      </c>
    </row>
    <row r="432" spans="1:27" x14ac:dyDescent="0.25">
      <c r="A432" s="5" t="s">
        <v>495</v>
      </c>
      <c r="B432" s="6" t="s">
        <v>489</v>
      </c>
      <c r="C432" s="7">
        <v>2015</v>
      </c>
      <c r="D432" s="8">
        <v>0</v>
      </c>
      <c r="E432" s="8">
        <v>0</v>
      </c>
      <c r="F432" s="8">
        <v>0</v>
      </c>
      <c r="G432" s="8">
        <v>0</v>
      </c>
      <c r="H432" s="8">
        <v>0</v>
      </c>
      <c r="I432" s="8">
        <v>0</v>
      </c>
      <c r="J432" s="8">
        <v>0</v>
      </c>
      <c r="K432" s="8">
        <v>80</v>
      </c>
      <c r="L432" s="8">
        <v>155</v>
      </c>
      <c r="M432" s="8">
        <v>436</v>
      </c>
      <c r="N432" s="8">
        <f t="shared" si="6"/>
        <v>671</v>
      </c>
      <c r="O432" s="8">
        <f>VLOOKUP(A432,'[1]Pop Updated'!A431:P899,4,0)</f>
        <v>6946663</v>
      </c>
      <c r="P432" s="8">
        <f>VLOOKUP(A432,'[1]Pop Updated'!A431:P899,5,0)</f>
        <v>3462976</v>
      </c>
      <c r="Q432" s="8">
        <f>VLOOKUP(A432,'[1]Pop Updated'!A431:P899,6,0)</f>
        <v>3483687</v>
      </c>
      <c r="R432" s="8">
        <f>VLOOKUP(A432,'[1]Pop Updated'!A431:P899,7,0)</f>
        <v>442528.08700000006</v>
      </c>
      <c r="S432" s="8">
        <f>VLOOKUP(A432,'[1]Pop Updated'!A431:P899,8,0)</f>
        <v>878668.07000000007</v>
      </c>
      <c r="T432" s="8">
        <f>VLOOKUP(A432,'[1]Pop Updated'!A431:P899,9,0)</f>
        <v>925867.83100000001</v>
      </c>
      <c r="U432" s="8">
        <f>VLOOKUP(A432,'[1]Pop Updated'!A431:P899,10,0)</f>
        <v>1001145.6440000001</v>
      </c>
      <c r="V432" s="8">
        <f>VLOOKUP(A432,'[1]Pop Updated'!A431:P899,11,0)</f>
        <v>917728.92599999998</v>
      </c>
      <c r="W432" s="8">
        <f>VLOOKUP(A432,'[1]Pop Updated'!A431:P899,12,0)</f>
        <v>952543.77899999986</v>
      </c>
      <c r="X432" s="8">
        <f>VLOOKUP(A432,'[1]Pop Updated'!A431:P899,13,0)</f>
        <v>889665.69200000004</v>
      </c>
      <c r="Y432" s="8">
        <f>VLOOKUP(A432,'[1]Pop Updated'!A431:P899,14,0)</f>
        <v>546893.05000000005</v>
      </c>
      <c r="Z432" s="8">
        <f>VLOOKUP(A432,'[1]Pop Updated'!A431:P899,15,0)</f>
        <v>265424.64100000006</v>
      </c>
      <c r="AA432" s="8">
        <f>VLOOKUP(A432,'[1]Pop Updated'!A431:P899,16,0)</f>
        <v>124771.14799999999</v>
      </c>
    </row>
    <row r="433" spans="1:27" x14ac:dyDescent="0.25">
      <c r="A433" s="5" t="s">
        <v>496</v>
      </c>
      <c r="B433" s="6" t="s">
        <v>489</v>
      </c>
      <c r="C433" s="7">
        <v>2016</v>
      </c>
      <c r="D433" s="8">
        <v>0</v>
      </c>
      <c r="E433" s="8">
        <v>0</v>
      </c>
      <c r="F433" s="8">
        <v>0</v>
      </c>
      <c r="G433" s="8">
        <v>0</v>
      </c>
      <c r="H433" s="8">
        <v>0</v>
      </c>
      <c r="I433" s="8">
        <v>0</v>
      </c>
      <c r="J433" s="8">
        <v>39</v>
      </c>
      <c r="K433" s="8">
        <v>76</v>
      </c>
      <c r="L433" s="8">
        <v>163</v>
      </c>
      <c r="M433" s="8">
        <v>365</v>
      </c>
      <c r="N433" s="8">
        <f t="shared" si="6"/>
        <v>643</v>
      </c>
      <c r="O433" s="8">
        <f>VLOOKUP(A433,'[1]Pop Updated'!A432:P900,4,0)</f>
        <v>7002722</v>
      </c>
      <c r="P433" s="8">
        <f>VLOOKUP(A433,'[1]Pop Updated'!A432:P900,5,0)</f>
        <v>3493750</v>
      </c>
      <c r="Q433" s="8">
        <f>VLOOKUP(A433,'[1]Pop Updated'!A432:P900,6,0)</f>
        <v>3508972</v>
      </c>
      <c r="R433" s="8">
        <f>VLOOKUP(A433,'[1]Pop Updated'!A432:P900,7,0)</f>
        <v>443365.13500000001</v>
      </c>
      <c r="S433" s="8">
        <f>VLOOKUP(A433,'[1]Pop Updated'!A432:P900,8,0)</f>
        <v>882630.18599999999</v>
      </c>
      <c r="T433" s="8">
        <f>VLOOKUP(A433,'[1]Pop Updated'!A432:P900,9,0)</f>
        <v>924086.68500000017</v>
      </c>
      <c r="U433" s="8">
        <f>VLOOKUP(A433,'[1]Pop Updated'!A432:P900,10,0)</f>
        <v>1015086.5589999999</v>
      </c>
      <c r="V433" s="8">
        <f>VLOOKUP(A433,'[1]Pop Updated'!A432:P900,11,0)</f>
        <v>915660.19500000007</v>
      </c>
      <c r="W433" s="8">
        <f>VLOOKUP(A433,'[1]Pop Updated'!A432:P900,12,0)</f>
        <v>945953.46200000006</v>
      </c>
      <c r="X433" s="8">
        <f>VLOOKUP(A433,'[1]Pop Updated'!A432:P900,13,0)</f>
        <v>902154.277</v>
      </c>
      <c r="Y433" s="8">
        <f>VLOOKUP(A433,'[1]Pop Updated'!A432:P900,14,0)</f>
        <v>577679.4709999999</v>
      </c>
      <c r="Z433" s="8">
        <f>VLOOKUP(A433,'[1]Pop Updated'!A432:P900,15,0)</f>
        <v>271587.99800000002</v>
      </c>
      <c r="AA433" s="8">
        <f>VLOOKUP(A433,'[1]Pop Updated'!A432:P900,16,0)</f>
        <v>124636.997</v>
      </c>
    </row>
    <row r="434" spans="1:27" x14ac:dyDescent="0.25">
      <c r="A434" s="5" t="s">
        <v>497</v>
      </c>
      <c r="B434" s="6" t="s">
        <v>489</v>
      </c>
      <c r="C434" s="7">
        <v>2017</v>
      </c>
      <c r="D434" s="8">
        <v>0</v>
      </c>
      <c r="E434" s="8">
        <v>0</v>
      </c>
      <c r="F434" s="8">
        <v>0</v>
      </c>
      <c r="G434" s="8">
        <v>0</v>
      </c>
      <c r="H434" s="8">
        <v>0</v>
      </c>
      <c r="I434" s="8">
        <v>10</v>
      </c>
      <c r="J434" s="8">
        <v>42</v>
      </c>
      <c r="K434" s="8">
        <v>115</v>
      </c>
      <c r="L434" s="8">
        <v>234</v>
      </c>
      <c r="M434" s="8">
        <v>488</v>
      </c>
      <c r="N434" s="8">
        <f t="shared" si="6"/>
        <v>889</v>
      </c>
      <c r="O434" s="8">
        <f>VLOOKUP(A434,'[1]Pop Updated'!A433:P901,4,0)</f>
        <v>7100074</v>
      </c>
      <c r="P434" s="8">
        <f>VLOOKUP(A434,'[1]Pop Updated'!A433:P901,5,0)</f>
        <v>3545466</v>
      </c>
      <c r="Q434" s="8">
        <f>VLOOKUP(A434,'[1]Pop Updated'!A433:P901,6,0)</f>
        <v>3554608</v>
      </c>
      <c r="R434" s="8">
        <f>VLOOKUP(A434,'[1]Pop Updated'!A433:P901,7,0)</f>
        <v>442652</v>
      </c>
      <c r="S434" s="8">
        <f>VLOOKUP(A434,'[1]Pop Updated'!A433:P901,8,0)</f>
        <v>887651</v>
      </c>
      <c r="T434" s="8">
        <f>VLOOKUP(A434,'[1]Pop Updated'!A433:P901,9,0)</f>
        <v>917135</v>
      </c>
      <c r="U434" s="8">
        <f>VLOOKUP(A434,'[1]Pop Updated'!A433:P901,10,0)</f>
        <v>1042519</v>
      </c>
      <c r="V434" s="8">
        <f>VLOOKUP(A434,'[1]Pop Updated'!A433:P901,11,0)</f>
        <v>930595</v>
      </c>
      <c r="W434" s="8">
        <f>VLOOKUP(A434,'[1]Pop Updated'!A433:P901,12,0)</f>
        <v>942242</v>
      </c>
      <c r="X434" s="8">
        <f>VLOOKUP(A434,'[1]Pop Updated'!A433:P901,13,0)</f>
        <v>919015</v>
      </c>
      <c r="Y434" s="8">
        <f>VLOOKUP(A434,'[1]Pop Updated'!A433:P901,14,0)</f>
        <v>612201</v>
      </c>
      <c r="Z434" s="8">
        <f>VLOOKUP(A434,'[1]Pop Updated'!A433:P901,15,0)</f>
        <v>280157</v>
      </c>
      <c r="AA434" s="8">
        <f>VLOOKUP(A434,'[1]Pop Updated'!A433:P901,16,0)</f>
        <v>125907</v>
      </c>
    </row>
    <row r="435" spans="1:27" x14ac:dyDescent="0.25">
      <c r="A435" s="5" t="s">
        <v>498</v>
      </c>
      <c r="B435" s="6" t="s">
        <v>499</v>
      </c>
      <c r="C435" s="7">
        <v>2009</v>
      </c>
      <c r="D435" s="8">
        <v>0</v>
      </c>
      <c r="E435" s="8">
        <v>0</v>
      </c>
      <c r="F435" s="8">
        <v>0</v>
      </c>
      <c r="G435" s="8">
        <v>0</v>
      </c>
      <c r="H435" s="8">
        <v>0</v>
      </c>
      <c r="I435" s="8">
        <v>10</v>
      </c>
      <c r="J435" s="8">
        <v>0</v>
      </c>
      <c r="K435" s="8">
        <v>10</v>
      </c>
      <c r="L435" s="8">
        <v>94</v>
      </c>
      <c r="M435" s="8">
        <v>174</v>
      </c>
      <c r="N435" s="8">
        <f t="shared" si="6"/>
        <v>288</v>
      </c>
      <c r="O435" s="8">
        <f>VLOOKUP(A435,'[1]Pop Updated'!A434:P902,4,0)</f>
        <v>1771937</v>
      </c>
      <c r="P435" s="8">
        <f>VLOOKUP(A435,'[1]Pop Updated'!A434:P902,5,0)</f>
        <v>866678</v>
      </c>
      <c r="Q435" s="8">
        <f>VLOOKUP(A435,'[1]Pop Updated'!A434:P902,6,0)</f>
        <v>905259</v>
      </c>
      <c r="R435" s="8">
        <f>VLOOKUP(A435,'[1]Pop Updated'!A434:P902,7,0)</f>
        <v>103052.72899999999</v>
      </c>
      <c r="S435" s="8">
        <f>VLOOKUP(A435,'[1]Pop Updated'!A434:P902,8,0)</f>
        <v>207112.391</v>
      </c>
      <c r="T435" s="8">
        <f>VLOOKUP(A435,'[1]Pop Updated'!A434:P902,9,0)</f>
        <v>235779.26300000001</v>
      </c>
      <c r="U435" s="8">
        <f>VLOOKUP(A435,'[1]Pop Updated'!A434:P902,10,0)</f>
        <v>217248.19100000002</v>
      </c>
      <c r="V435" s="8">
        <f>VLOOKUP(A435,'[1]Pop Updated'!A434:P902,11,0)</f>
        <v>236580.53</v>
      </c>
      <c r="W435" s="8">
        <f>VLOOKUP(A435,'[1]Pop Updated'!A434:P902,12,0)</f>
        <v>268575.61499999999</v>
      </c>
      <c r="X435" s="8">
        <f>VLOOKUP(A435,'[1]Pop Updated'!A434:P902,13,0)</f>
        <v>228272.58099999995</v>
      </c>
      <c r="Y435" s="8">
        <f>VLOOKUP(A435,'[1]Pop Updated'!A434:P902,14,0)</f>
        <v>143809.76699999999</v>
      </c>
      <c r="Z435" s="8">
        <f>VLOOKUP(A435,'[1]Pop Updated'!A434:P902,15,0)</f>
        <v>96775.189999999988</v>
      </c>
      <c r="AA435" s="8">
        <f>VLOOKUP(A435,'[1]Pop Updated'!A434:P902,16,0)</f>
        <v>35053.652999999998</v>
      </c>
    </row>
    <row r="436" spans="1:27" x14ac:dyDescent="0.25">
      <c r="A436" s="5" t="s">
        <v>500</v>
      </c>
      <c r="B436" s="6" t="s">
        <v>499</v>
      </c>
      <c r="C436" s="7">
        <v>2010</v>
      </c>
      <c r="D436" s="8">
        <v>0</v>
      </c>
      <c r="E436" s="8">
        <v>0</v>
      </c>
      <c r="F436" s="8">
        <v>0</v>
      </c>
      <c r="G436" s="8">
        <v>0</v>
      </c>
      <c r="H436" s="8">
        <v>0</v>
      </c>
      <c r="I436" s="8">
        <v>0</v>
      </c>
      <c r="J436" s="8">
        <v>0</v>
      </c>
      <c r="K436" s="8">
        <v>0</v>
      </c>
      <c r="L436" s="8">
        <v>108</v>
      </c>
      <c r="M436" s="8">
        <v>186</v>
      </c>
      <c r="N436" s="8">
        <f t="shared" si="6"/>
        <v>294</v>
      </c>
      <c r="O436" s="8">
        <f>VLOOKUP(A436,'[1]Pop Updated'!A435:P903,4,0)</f>
        <v>1881165</v>
      </c>
      <c r="P436" s="8">
        <f>VLOOKUP(A436,'[1]Pop Updated'!A435:P903,5,0)</f>
        <v>925080</v>
      </c>
      <c r="Q436" s="8">
        <f>VLOOKUP(A436,'[1]Pop Updated'!A435:P903,6,0)</f>
        <v>956085</v>
      </c>
      <c r="R436" s="8">
        <f>VLOOKUP(A436,'[1]Pop Updated'!A435:P903,7,0)</f>
        <v>106657.22100000002</v>
      </c>
      <c r="S436" s="8">
        <f>VLOOKUP(A436,'[1]Pop Updated'!A435:P903,8,0)</f>
        <v>220851.79000000004</v>
      </c>
      <c r="T436" s="8">
        <f>VLOOKUP(A436,'[1]Pop Updated'!A435:P903,9,0)</f>
        <v>246092.24900000001</v>
      </c>
      <c r="U436" s="8">
        <f>VLOOKUP(A436,'[1]Pop Updated'!A435:P903,10,0)</f>
        <v>225325.06100000002</v>
      </c>
      <c r="V436" s="8">
        <f>VLOOKUP(A436,'[1]Pop Updated'!A435:P903,11,0)</f>
        <v>247463.10300000003</v>
      </c>
      <c r="W436" s="8">
        <f>VLOOKUP(A436,'[1]Pop Updated'!A435:P903,12,0)</f>
        <v>284961.42699999997</v>
      </c>
      <c r="X436" s="8">
        <f>VLOOKUP(A436,'[1]Pop Updated'!A435:P903,13,0)</f>
        <v>253306.49899999998</v>
      </c>
      <c r="Y436" s="8">
        <f>VLOOKUP(A436,'[1]Pop Updated'!A435:P903,14,0)</f>
        <v>159360.05500000002</v>
      </c>
      <c r="Z436" s="8">
        <f>VLOOKUP(A436,'[1]Pop Updated'!A435:P903,15,0)</f>
        <v>101273.91899999999</v>
      </c>
      <c r="AA436" s="8">
        <f>VLOOKUP(A436,'[1]Pop Updated'!A435:P903,16,0)</f>
        <v>35991.769000000008</v>
      </c>
    </row>
    <row r="437" spans="1:27" x14ac:dyDescent="0.25">
      <c r="A437" s="5" t="s">
        <v>501</v>
      </c>
      <c r="B437" s="6" t="s">
        <v>499</v>
      </c>
      <c r="C437" s="7">
        <v>2011</v>
      </c>
      <c r="D437" s="8">
        <v>0</v>
      </c>
      <c r="E437" s="8">
        <v>0</v>
      </c>
      <c r="F437" s="8">
        <v>0</v>
      </c>
      <c r="G437" s="8">
        <v>0</v>
      </c>
      <c r="H437" s="8">
        <v>0</v>
      </c>
      <c r="I437" s="8">
        <v>0</v>
      </c>
      <c r="J437" s="8">
        <v>0</v>
      </c>
      <c r="K437" s="8">
        <v>13</v>
      </c>
      <c r="L437" s="8">
        <v>81</v>
      </c>
      <c r="M437" s="8">
        <v>154</v>
      </c>
      <c r="N437" s="8">
        <f t="shared" si="6"/>
        <v>248</v>
      </c>
      <c r="O437" s="8">
        <f>VLOOKUP(A437,'[1]Pop Updated'!A436:P904,4,0)</f>
        <v>1814205</v>
      </c>
      <c r="P437" s="8">
        <f>VLOOKUP(A437,'[1]Pop Updated'!A436:P904,5,0)</f>
        <v>892373</v>
      </c>
      <c r="Q437" s="8">
        <f>VLOOKUP(A437,'[1]Pop Updated'!A436:P904,6,0)</f>
        <v>921832</v>
      </c>
      <c r="R437" s="8">
        <f>VLOOKUP(A437,'[1]Pop Updated'!A436:P904,7,0)</f>
        <v>103008.74</v>
      </c>
      <c r="S437" s="8">
        <f>VLOOKUP(A437,'[1]Pop Updated'!A436:P904,8,0)</f>
        <v>211896.30300000001</v>
      </c>
      <c r="T437" s="8">
        <f>VLOOKUP(A437,'[1]Pop Updated'!A436:P904,9,0)</f>
        <v>237660.94399999999</v>
      </c>
      <c r="U437" s="8">
        <f>VLOOKUP(A437,'[1]Pop Updated'!A436:P904,10,0)</f>
        <v>214922.45500000005</v>
      </c>
      <c r="V437" s="8">
        <f>VLOOKUP(A437,'[1]Pop Updated'!A436:P904,11,0)</f>
        <v>234576.71600000001</v>
      </c>
      <c r="W437" s="8">
        <f>VLOOKUP(A437,'[1]Pop Updated'!A436:P904,12,0)</f>
        <v>270662.76399999997</v>
      </c>
      <c r="X437" s="8">
        <f>VLOOKUP(A437,'[1]Pop Updated'!A436:P904,13,0)</f>
        <v>250878.84699999998</v>
      </c>
      <c r="Y437" s="8">
        <f>VLOOKUP(A437,'[1]Pop Updated'!A436:P904,14,0)</f>
        <v>156961.01799999998</v>
      </c>
      <c r="Z437" s="8">
        <f>VLOOKUP(A437,'[1]Pop Updated'!A436:P904,15,0)</f>
        <v>96926.14</v>
      </c>
      <c r="AA437" s="8">
        <f>VLOOKUP(A437,'[1]Pop Updated'!A436:P904,16,0)</f>
        <v>35867.094000000005</v>
      </c>
    </row>
    <row r="438" spans="1:27" x14ac:dyDescent="0.25">
      <c r="A438" s="5" t="s">
        <v>502</v>
      </c>
      <c r="B438" s="6" t="s">
        <v>499</v>
      </c>
      <c r="C438" s="7">
        <v>2012</v>
      </c>
      <c r="D438" s="8">
        <v>0</v>
      </c>
      <c r="E438" s="8">
        <v>0</v>
      </c>
      <c r="F438" s="8">
        <v>0</v>
      </c>
      <c r="G438" s="8">
        <v>0</v>
      </c>
      <c r="H438" s="8">
        <v>0</v>
      </c>
      <c r="I438" s="8">
        <v>0</v>
      </c>
      <c r="J438" s="8">
        <v>0</v>
      </c>
      <c r="K438" s="8">
        <v>0</v>
      </c>
      <c r="L438" s="8">
        <v>98</v>
      </c>
      <c r="M438" s="8">
        <v>170</v>
      </c>
      <c r="N438" s="8">
        <f t="shared" si="6"/>
        <v>268</v>
      </c>
      <c r="O438" s="8">
        <f>VLOOKUP(A438,'[1]Pop Updated'!A437:P905,4,0)</f>
        <v>1785173</v>
      </c>
      <c r="P438" s="8">
        <f>VLOOKUP(A438,'[1]Pop Updated'!A437:P905,5,0)</f>
        <v>881827</v>
      </c>
      <c r="Q438" s="8">
        <f>VLOOKUP(A438,'[1]Pop Updated'!A437:P905,6,0)</f>
        <v>903346</v>
      </c>
      <c r="R438" s="8">
        <f>VLOOKUP(A438,'[1]Pop Updated'!A437:P905,7,0)</f>
        <v>102740.90700000001</v>
      </c>
      <c r="S438" s="8">
        <f>VLOOKUP(A438,'[1]Pop Updated'!A437:P905,8,0)</f>
        <v>211864.43600000002</v>
      </c>
      <c r="T438" s="8">
        <f>VLOOKUP(A438,'[1]Pop Updated'!A437:P905,9,0)</f>
        <v>234155.59899999999</v>
      </c>
      <c r="U438" s="8">
        <f>VLOOKUP(A438,'[1]Pop Updated'!A437:P905,10,0)</f>
        <v>213814.60800000001</v>
      </c>
      <c r="V438" s="8">
        <f>VLOOKUP(A438,'[1]Pop Updated'!A437:P905,11,0)</f>
        <v>228370.03199999995</v>
      </c>
      <c r="W438" s="8">
        <f>VLOOKUP(A438,'[1]Pop Updated'!A437:P905,12,0)</f>
        <v>261112.84199999998</v>
      </c>
      <c r="X438" s="8">
        <f>VLOOKUP(A438,'[1]Pop Updated'!A437:P905,13,0)</f>
        <v>248115.10600000003</v>
      </c>
      <c r="Y438" s="8">
        <f>VLOOKUP(A438,'[1]Pop Updated'!A437:P905,14,0)</f>
        <v>156890.64600000004</v>
      </c>
      <c r="Z438" s="8">
        <f>VLOOKUP(A438,'[1]Pop Updated'!A437:P905,15,0)</f>
        <v>92547.418000000005</v>
      </c>
      <c r="AA438" s="8">
        <f>VLOOKUP(A438,'[1]Pop Updated'!A437:P905,16,0)</f>
        <v>35308.165999999997</v>
      </c>
    </row>
    <row r="439" spans="1:27" x14ac:dyDescent="0.25">
      <c r="A439" s="5" t="s">
        <v>503</v>
      </c>
      <c r="B439" s="6" t="s">
        <v>499</v>
      </c>
      <c r="C439" s="7">
        <v>2013</v>
      </c>
      <c r="D439" s="8">
        <v>0</v>
      </c>
      <c r="E439" s="8">
        <v>0</v>
      </c>
      <c r="F439" s="8">
        <v>0</v>
      </c>
      <c r="G439" s="8">
        <v>0</v>
      </c>
      <c r="H439" s="8">
        <v>0</v>
      </c>
      <c r="I439" s="8">
        <v>0</v>
      </c>
      <c r="J439" s="8">
        <v>0</v>
      </c>
      <c r="K439" s="8">
        <v>37</v>
      </c>
      <c r="L439" s="8">
        <v>98</v>
      </c>
      <c r="M439" s="8">
        <v>189</v>
      </c>
      <c r="N439" s="8">
        <f t="shared" si="6"/>
        <v>324</v>
      </c>
      <c r="O439" s="8">
        <f>VLOOKUP(A439,'[1]Pop Updated'!A438:P906,4,0)</f>
        <v>1867261</v>
      </c>
      <c r="P439" s="8">
        <f>VLOOKUP(A439,'[1]Pop Updated'!A438:P906,5,0)</f>
        <v>923053</v>
      </c>
      <c r="Q439" s="8">
        <f>VLOOKUP(A439,'[1]Pop Updated'!A438:P906,6,0)</f>
        <v>944208</v>
      </c>
      <c r="R439" s="8">
        <f>VLOOKUP(A439,'[1]Pop Updated'!A438:P906,7,0)</f>
        <v>104006.58899999999</v>
      </c>
      <c r="S439" s="8">
        <f>VLOOKUP(A439,'[1]Pop Updated'!A438:P906,8,0)</f>
        <v>216715.17099999997</v>
      </c>
      <c r="T439" s="8">
        <f>VLOOKUP(A439,'[1]Pop Updated'!A438:P906,9,0)</f>
        <v>239772.72499999998</v>
      </c>
      <c r="U439" s="8">
        <f>VLOOKUP(A439,'[1]Pop Updated'!A438:P906,10,0)</f>
        <v>221179.50999999998</v>
      </c>
      <c r="V439" s="8">
        <f>VLOOKUP(A439,'[1]Pop Updated'!A438:P906,11,0)</f>
        <v>237084.77500000002</v>
      </c>
      <c r="W439" s="8">
        <f>VLOOKUP(A439,'[1]Pop Updated'!A438:P906,12,0)</f>
        <v>273507.37899999996</v>
      </c>
      <c r="X439" s="8">
        <f>VLOOKUP(A439,'[1]Pop Updated'!A438:P906,13,0)</f>
        <v>269729.33100000001</v>
      </c>
      <c r="Y439" s="8">
        <f>VLOOKUP(A439,'[1]Pop Updated'!A438:P906,14,0)</f>
        <v>169285.61000000002</v>
      </c>
      <c r="Z439" s="8">
        <f>VLOOKUP(A439,'[1]Pop Updated'!A438:P906,15,0)</f>
        <v>98034.278999999995</v>
      </c>
      <c r="AA439" s="8">
        <f>VLOOKUP(A439,'[1]Pop Updated'!A438:P906,16,0)</f>
        <v>37013.311999999998</v>
      </c>
    </row>
    <row r="440" spans="1:27" x14ac:dyDescent="0.25">
      <c r="A440" s="5" t="s">
        <v>504</v>
      </c>
      <c r="B440" s="6" t="s">
        <v>499</v>
      </c>
      <c r="C440" s="7">
        <v>2014</v>
      </c>
      <c r="D440" s="8">
        <v>0</v>
      </c>
      <c r="E440" s="8">
        <v>0</v>
      </c>
      <c r="F440" s="8">
        <v>0</v>
      </c>
      <c r="G440" s="8">
        <v>0</v>
      </c>
      <c r="H440" s="8">
        <v>0</v>
      </c>
      <c r="I440" s="8">
        <v>0</v>
      </c>
      <c r="J440" s="8">
        <v>23</v>
      </c>
      <c r="K440" s="8">
        <v>32</v>
      </c>
      <c r="L440" s="8">
        <v>52</v>
      </c>
      <c r="M440" s="8">
        <v>179</v>
      </c>
      <c r="N440" s="8">
        <f t="shared" si="6"/>
        <v>286</v>
      </c>
      <c r="O440" s="8">
        <f>VLOOKUP(A440,'[1]Pop Updated'!A439:P907,4,0)</f>
        <v>1921821</v>
      </c>
      <c r="P440" s="8">
        <f>VLOOKUP(A440,'[1]Pop Updated'!A439:P907,5,0)</f>
        <v>949956</v>
      </c>
      <c r="Q440" s="8">
        <f>VLOOKUP(A440,'[1]Pop Updated'!A439:P907,6,0)</f>
        <v>971865</v>
      </c>
      <c r="R440" s="8">
        <f>VLOOKUP(A440,'[1]Pop Updated'!A439:P907,7,0)</f>
        <v>108577.28499999999</v>
      </c>
      <c r="S440" s="8">
        <f>VLOOKUP(A440,'[1]Pop Updated'!A439:P907,8,0)</f>
        <v>223260.633</v>
      </c>
      <c r="T440" s="8">
        <f>VLOOKUP(A440,'[1]Pop Updated'!A439:P907,9,0)</f>
        <v>245379.07400000002</v>
      </c>
      <c r="U440" s="8">
        <f>VLOOKUP(A440,'[1]Pop Updated'!A439:P907,10,0)</f>
        <v>228330.625</v>
      </c>
      <c r="V440" s="8">
        <f>VLOOKUP(A440,'[1]Pop Updated'!A439:P907,11,0)</f>
        <v>239359.98599999998</v>
      </c>
      <c r="W440" s="8">
        <f>VLOOKUP(A440,'[1]Pop Updated'!A439:P907,12,0)</f>
        <v>271149.19000000006</v>
      </c>
      <c r="X440" s="8">
        <f>VLOOKUP(A440,'[1]Pop Updated'!A439:P907,13,0)</f>
        <v>280810.08399999997</v>
      </c>
      <c r="Y440" s="8">
        <f>VLOOKUP(A440,'[1]Pop Updated'!A439:P907,14,0)</f>
        <v>182525.709</v>
      </c>
      <c r="Z440" s="8">
        <f>VLOOKUP(A440,'[1]Pop Updated'!A439:P907,15,0)</f>
        <v>101930.43300000002</v>
      </c>
      <c r="AA440" s="8">
        <f>VLOOKUP(A440,'[1]Pop Updated'!A439:P907,16,0)</f>
        <v>40147.676999999996</v>
      </c>
    </row>
    <row r="441" spans="1:27" x14ac:dyDescent="0.25">
      <c r="A441" s="5" t="s">
        <v>505</v>
      </c>
      <c r="B441" s="6" t="s">
        <v>499</v>
      </c>
      <c r="C441" s="7">
        <v>2015</v>
      </c>
      <c r="D441" s="8">
        <v>0</v>
      </c>
      <c r="E441" s="8">
        <v>0</v>
      </c>
      <c r="F441" s="8">
        <v>0</v>
      </c>
      <c r="G441" s="8">
        <v>0</v>
      </c>
      <c r="H441" s="8">
        <v>0</v>
      </c>
      <c r="I441" s="8">
        <v>0</v>
      </c>
      <c r="J441" s="8">
        <v>0</v>
      </c>
      <c r="K441" s="8">
        <v>45</v>
      </c>
      <c r="L441" s="8">
        <v>93</v>
      </c>
      <c r="M441" s="8">
        <v>207</v>
      </c>
      <c r="N441" s="8">
        <f t="shared" si="6"/>
        <v>345</v>
      </c>
      <c r="O441" s="8">
        <f>VLOOKUP(A441,'[1]Pop Updated'!A440:P908,4,0)</f>
        <v>1676448</v>
      </c>
      <c r="P441" s="8">
        <f>VLOOKUP(A441,'[1]Pop Updated'!A440:P908,5,0)</f>
        <v>828167</v>
      </c>
      <c r="Q441" s="8">
        <f>VLOOKUP(A441,'[1]Pop Updated'!A440:P908,6,0)</f>
        <v>848281</v>
      </c>
      <c r="R441" s="8">
        <f>VLOOKUP(A441,'[1]Pop Updated'!A440:P908,7,0)</f>
        <v>94981.095999999976</v>
      </c>
      <c r="S441" s="8">
        <f>VLOOKUP(A441,'[1]Pop Updated'!A440:P908,8,0)</f>
        <v>195820.995</v>
      </c>
      <c r="T441" s="8">
        <f>VLOOKUP(A441,'[1]Pop Updated'!A440:P908,9,0)</f>
        <v>220865.08000000002</v>
      </c>
      <c r="U441" s="8">
        <f>VLOOKUP(A441,'[1]Pop Updated'!A440:P908,10,0)</f>
        <v>200473.13199999998</v>
      </c>
      <c r="V441" s="8">
        <f>VLOOKUP(A441,'[1]Pop Updated'!A440:P908,11,0)</f>
        <v>207663.67199999996</v>
      </c>
      <c r="W441" s="8">
        <f>VLOOKUP(A441,'[1]Pop Updated'!A440:P908,12,0)</f>
        <v>231586.53500000003</v>
      </c>
      <c r="X441" s="8">
        <f>VLOOKUP(A441,'[1]Pop Updated'!A440:P908,13,0)</f>
        <v>240584.99900000004</v>
      </c>
      <c r="Y441" s="8">
        <f>VLOOKUP(A441,'[1]Pop Updated'!A440:P908,14,0)</f>
        <v>161310.70000000001</v>
      </c>
      <c r="Z441" s="8">
        <f>VLOOKUP(A441,'[1]Pop Updated'!A440:P908,15,0)</f>
        <v>87311.70199999999</v>
      </c>
      <c r="AA441" s="8">
        <f>VLOOKUP(A441,'[1]Pop Updated'!A440:P908,16,0)</f>
        <v>36338.035999999993</v>
      </c>
    </row>
    <row r="442" spans="1:27" x14ac:dyDescent="0.25">
      <c r="A442" s="5" t="s">
        <v>506</v>
      </c>
      <c r="B442" s="6" t="s">
        <v>499</v>
      </c>
      <c r="C442" s="7">
        <v>2016</v>
      </c>
      <c r="D442" s="8">
        <v>0</v>
      </c>
      <c r="E442" s="8">
        <v>0</v>
      </c>
      <c r="F442" s="8">
        <v>0</v>
      </c>
      <c r="G442" s="8">
        <v>0</v>
      </c>
      <c r="H442" s="8">
        <v>0</v>
      </c>
      <c r="I442" s="8">
        <v>0</v>
      </c>
      <c r="J442" s="8">
        <v>0</v>
      </c>
      <c r="K442" s="8">
        <v>13</v>
      </c>
      <c r="L442" s="8">
        <v>51</v>
      </c>
      <c r="M442" s="8">
        <v>143</v>
      </c>
      <c r="N442" s="8">
        <f t="shared" si="6"/>
        <v>207</v>
      </c>
      <c r="O442" s="8">
        <f>VLOOKUP(A442,'[1]Pop Updated'!A441:P909,4,0)</f>
        <v>1824017</v>
      </c>
      <c r="P442" s="8">
        <f>VLOOKUP(A442,'[1]Pop Updated'!A441:P909,5,0)</f>
        <v>901739</v>
      </c>
      <c r="Q442" s="8">
        <f>VLOOKUP(A442,'[1]Pop Updated'!A441:P909,6,0)</f>
        <v>922278</v>
      </c>
      <c r="R442" s="8">
        <f>VLOOKUP(A442,'[1]Pop Updated'!A441:P909,7,0)</f>
        <v>102524.13399999998</v>
      </c>
      <c r="S442" s="8">
        <f>VLOOKUP(A442,'[1]Pop Updated'!A441:P909,8,0)</f>
        <v>212908.902</v>
      </c>
      <c r="T442" s="8">
        <f>VLOOKUP(A442,'[1]Pop Updated'!A441:P909,9,0)</f>
        <v>233946.13500000001</v>
      </c>
      <c r="U442" s="8">
        <f>VLOOKUP(A442,'[1]Pop Updated'!A441:P909,10,0)</f>
        <v>218566.272</v>
      </c>
      <c r="V442" s="8">
        <f>VLOOKUP(A442,'[1]Pop Updated'!A441:P909,11,0)</f>
        <v>225459.24699999997</v>
      </c>
      <c r="W442" s="8">
        <f>VLOOKUP(A442,'[1]Pop Updated'!A441:P909,12,0)</f>
        <v>248462.55</v>
      </c>
      <c r="X442" s="8">
        <f>VLOOKUP(A442,'[1]Pop Updated'!A441:P909,13,0)</f>
        <v>262769.85000000003</v>
      </c>
      <c r="Y442" s="8">
        <f>VLOOKUP(A442,'[1]Pop Updated'!A441:P909,14,0)</f>
        <v>184996.07300000006</v>
      </c>
      <c r="Z442" s="8">
        <f>VLOOKUP(A442,'[1]Pop Updated'!A441:P909,15,0)</f>
        <v>96566.765000000014</v>
      </c>
      <c r="AA442" s="8">
        <f>VLOOKUP(A442,'[1]Pop Updated'!A441:P909,16,0)</f>
        <v>37528.494999999995</v>
      </c>
    </row>
    <row r="443" spans="1:27" x14ac:dyDescent="0.25">
      <c r="A443" s="5" t="s">
        <v>507</v>
      </c>
      <c r="B443" s="6" t="s">
        <v>499</v>
      </c>
      <c r="C443" s="7">
        <v>2017</v>
      </c>
      <c r="D443" s="8">
        <v>0</v>
      </c>
      <c r="E443" s="8">
        <v>0</v>
      </c>
      <c r="F443" s="8">
        <v>0</v>
      </c>
      <c r="G443" s="8">
        <v>0</v>
      </c>
      <c r="H443" s="8">
        <v>0</v>
      </c>
      <c r="I443" s="8">
        <v>0</v>
      </c>
      <c r="J443" s="8">
        <v>0</v>
      </c>
      <c r="K443" s="8">
        <v>33</v>
      </c>
      <c r="L443" s="8">
        <v>101</v>
      </c>
      <c r="M443" s="8">
        <v>160</v>
      </c>
      <c r="N443" s="8">
        <f t="shared" si="6"/>
        <v>294</v>
      </c>
      <c r="O443" s="8">
        <f>VLOOKUP(A443,'[1]Pop Updated'!A442:P910,4,0)</f>
        <v>1777619</v>
      </c>
      <c r="P443" s="8">
        <f>VLOOKUP(A443,'[1]Pop Updated'!A442:P910,5,0)</f>
        <v>880979</v>
      </c>
      <c r="Q443" s="8">
        <f>VLOOKUP(A443,'[1]Pop Updated'!A442:P910,6,0)</f>
        <v>896640</v>
      </c>
      <c r="R443" s="8">
        <f>VLOOKUP(A443,'[1]Pop Updated'!A442:P910,7,0)</f>
        <v>97919</v>
      </c>
      <c r="S443" s="8">
        <f>VLOOKUP(A443,'[1]Pop Updated'!A442:P910,8,0)</f>
        <v>207767</v>
      </c>
      <c r="T443" s="8">
        <f>VLOOKUP(A443,'[1]Pop Updated'!A442:P910,9,0)</f>
        <v>224618</v>
      </c>
      <c r="U443" s="8">
        <f>VLOOKUP(A443,'[1]Pop Updated'!A442:P910,10,0)</f>
        <v>213472</v>
      </c>
      <c r="V443" s="8">
        <f>VLOOKUP(A443,'[1]Pop Updated'!A442:P910,11,0)</f>
        <v>214790</v>
      </c>
      <c r="W443" s="8">
        <f>VLOOKUP(A443,'[1]Pop Updated'!A442:P910,12,0)</f>
        <v>237863</v>
      </c>
      <c r="X443" s="8">
        <f>VLOOKUP(A443,'[1]Pop Updated'!A442:P910,13,0)</f>
        <v>257692</v>
      </c>
      <c r="Y443" s="8">
        <f>VLOOKUP(A443,'[1]Pop Updated'!A442:P910,14,0)</f>
        <v>187986</v>
      </c>
      <c r="Z443" s="8">
        <f>VLOOKUP(A443,'[1]Pop Updated'!A442:P910,15,0)</f>
        <v>97923</v>
      </c>
      <c r="AA443" s="8">
        <f>VLOOKUP(A443,'[1]Pop Updated'!A442:P910,16,0)</f>
        <v>37589</v>
      </c>
    </row>
    <row r="444" spans="1:27" x14ac:dyDescent="0.25">
      <c r="A444" s="5" t="s">
        <v>508</v>
      </c>
      <c r="B444" s="6" t="s">
        <v>509</v>
      </c>
      <c r="C444" s="7">
        <v>2009</v>
      </c>
      <c r="D444" s="8">
        <v>0</v>
      </c>
      <c r="E444" s="8">
        <v>0</v>
      </c>
      <c r="F444" s="8">
        <v>0</v>
      </c>
      <c r="G444" s="8">
        <v>0</v>
      </c>
      <c r="H444" s="8">
        <v>0</v>
      </c>
      <c r="I444" s="8">
        <v>22</v>
      </c>
      <c r="J444" s="8">
        <v>0</v>
      </c>
      <c r="K444" s="8">
        <v>25</v>
      </c>
      <c r="L444" s="8">
        <v>234</v>
      </c>
      <c r="M444" s="8">
        <v>514</v>
      </c>
      <c r="N444" s="8">
        <f t="shared" si="6"/>
        <v>795</v>
      </c>
      <c r="O444" s="8">
        <f>VLOOKUP(A444,'[1]Pop Updated'!A443:P911,4,0)</f>
        <v>5599420</v>
      </c>
      <c r="P444" s="8">
        <f>VLOOKUP(A444,'[1]Pop Updated'!A443:P911,5,0)</f>
        <v>2780010</v>
      </c>
      <c r="Q444" s="8">
        <f>VLOOKUP(A444,'[1]Pop Updated'!A443:P911,6,0)</f>
        <v>2819410</v>
      </c>
      <c r="R444" s="8">
        <f>VLOOKUP(A444,'[1]Pop Updated'!A443:P911,7,0)</f>
        <v>356612.68000000005</v>
      </c>
      <c r="S444" s="8">
        <f>VLOOKUP(A444,'[1]Pop Updated'!A443:P911,8,0)</f>
        <v>723103.3330000001</v>
      </c>
      <c r="T444" s="8">
        <f>VLOOKUP(A444,'[1]Pop Updated'!A443:P911,9,0)</f>
        <v>826691.03999999992</v>
      </c>
      <c r="U444" s="8">
        <f>VLOOKUP(A444,'[1]Pop Updated'!A443:P911,10,0)</f>
        <v>687415.73300000001</v>
      </c>
      <c r="V444" s="8">
        <f>VLOOKUP(A444,'[1]Pop Updated'!A443:P911,11,0)</f>
        <v>786252.96200000006</v>
      </c>
      <c r="W444" s="8">
        <f>VLOOKUP(A444,'[1]Pop Updated'!A443:P911,12,0)</f>
        <v>860910.71600000001</v>
      </c>
      <c r="X444" s="8">
        <f>VLOOKUP(A444,'[1]Pop Updated'!A443:P911,13,0)</f>
        <v>620627.36699999985</v>
      </c>
      <c r="Y444" s="8">
        <f>VLOOKUP(A444,'[1]Pop Updated'!A443:P911,14,0)</f>
        <v>369176.99</v>
      </c>
      <c r="Z444" s="8">
        <f>VLOOKUP(A444,'[1]Pop Updated'!A443:P911,15,0)</f>
        <v>261492.45699999999</v>
      </c>
      <c r="AA444" s="8">
        <f>VLOOKUP(A444,'[1]Pop Updated'!A443:P911,16,0)</f>
        <v>108896.368</v>
      </c>
    </row>
    <row r="445" spans="1:27" x14ac:dyDescent="0.25">
      <c r="A445" s="5" t="s">
        <v>510</v>
      </c>
      <c r="B445" s="6" t="s">
        <v>509</v>
      </c>
      <c r="C445" s="7">
        <v>2010</v>
      </c>
      <c r="D445" s="8">
        <v>0</v>
      </c>
      <c r="E445" s="8">
        <v>0</v>
      </c>
      <c r="F445" s="8">
        <v>0</v>
      </c>
      <c r="G445" s="8">
        <v>0</v>
      </c>
      <c r="H445" s="8">
        <v>0</v>
      </c>
      <c r="I445" s="8">
        <v>0</v>
      </c>
      <c r="J445" s="8">
        <v>0</v>
      </c>
      <c r="K445" s="8">
        <v>0</v>
      </c>
      <c r="L445" s="8">
        <v>225</v>
      </c>
      <c r="M445" s="8">
        <v>501</v>
      </c>
      <c r="N445" s="8">
        <f t="shared" si="6"/>
        <v>726</v>
      </c>
      <c r="O445" s="8">
        <f>VLOOKUP(A445,'[1]Pop Updated'!A444:P912,4,0)</f>
        <v>5599318</v>
      </c>
      <c r="P445" s="8">
        <f>VLOOKUP(A445,'[1]Pop Updated'!A444:P912,5,0)</f>
        <v>2775997</v>
      </c>
      <c r="Q445" s="8">
        <f>VLOOKUP(A445,'[1]Pop Updated'!A444:P912,6,0)</f>
        <v>2823321</v>
      </c>
      <c r="R445" s="8">
        <f>VLOOKUP(A445,'[1]Pop Updated'!A444:P912,7,0)</f>
        <v>352802.071</v>
      </c>
      <c r="S445" s="8">
        <f>VLOOKUP(A445,'[1]Pop Updated'!A444:P912,8,0)</f>
        <v>741260.86799999978</v>
      </c>
      <c r="T445" s="8">
        <f>VLOOKUP(A445,'[1]Pop Updated'!A444:P912,9,0)</f>
        <v>795699.28100000008</v>
      </c>
      <c r="U445" s="8">
        <f>VLOOKUP(A445,'[1]Pop Updated'!A444:P912,10,0)</f>
        <v>697098.72800000012</v>
      </c>
      <c r="V445" s="8">
        <f>VLOOKUP(A445,'[1]Pop Updated'!A444:P912,11,0)</f>
        <v>758612.44599999988</v>
      </c>
      <c r="W445" s="8">
        <f>VLOOKUP(A445,'[1]Pop Updated'!A444:P912,12,0)</f>
        <v>861930.98699999996</v>
      </c>
      <c r="X445" s="8">
        <f>VLOOKUP(A445,'[1]Pop Updated'!A444:P912,13,0)</f>
        <v>647185.86400000006</v>
      </c>
      <c r="Y445" s="8">
        <f>VLOOKUP(A445,'[1]Pop Updated'!A444:P912,14,0)</f>
        <v>374887.33299999998</v>
      </c>
      <c r="Z445" s="8">
        <f>VLOOKUP(A445,'[1]Pop Updated'!A444:P912,15,0)</f>
        <v>259910.94899999994</v>
      </c>
      <c r="AA445" s="8">
        <f>VLOOKUP(A445,'[1]Pop Updated'!A444:P912,16,0)</f>
        <v>110653.67700000003</v>
      </c>
    </row>
    <row r="446" spans="1:27" x14ac:dyDescent="0.25">
      <c r="A446" s="5" t="s">
        <v>511</v>
      </c>
      <c r="B446" s="6" t="s">
        <v>509</v>
      </c>
      <c r="C446" s="7">
        <v>2011</v>
      </c>
      <c r="D446" s="8">
        <v>0</v>
      </c>
      <c r="E446" s="8">
        <v>0</v>
      </c>
      <c r="F446" s="8">
        <v>0</v>
      </c>
      <c r="G446" s="8">
        <v>0</v>
      </c>
      <c r="H446" s="8">
        <v>0</v>
      </c>
      <c r="I446" s="8">
        <v>0</v>
      </c>
      <c r="J446" s="8">
        <v>0</v>
      </c>
      <c r="K446" s="8">
        <v>33</v>
      </c>
      <c r="L446" s="8">
        <v>241</v>
      </c>
      <c r="M446" s="8">
        <v>532</v>
      </c>
      <c r="N446" s="8">
        <f t="shared" si="6"/>
        <v>806</v>
      </c>
      <c r="O446" s="8">
        <f>VLOOKUP(A446,'[1]Pop Updated'!A445:P913,4,0)</f>
        <v>5449940</v>
      </c>
      <c r="P446" s="8">
        <f>VLOOKUP(A446,'[1]Pop Updated'!A445:P913,5,0)</f>
        <v>2702138</v>
      </c>
      <c r="Q446" s="8">
        <f>VLOOKUP(A446,'[1]Pop Updated'!A445:P913,6,0)</f>
        <v>2747802</v>
      </c>
      <c r="R446" s="8">
        <f>VLOOKUP(A446,'[1]Pop Updated'!A445:P913,7,0)</f>
        <v>342937.75699999998</v>
      </c>
      <c r="S446" s="8">
        <f>VLOOKUP(A446,'[1]Pop Updated'!A445:P913,8,0)</f>
        <v>716424.82900000014</v>
      </c>
      <c r="T446" s="8">
        <f>VLOOKUP(A446,'[1]Pop Updated'!A445:P913,9,0)</f>
        <v>769875.56700000004</v>
      </c>
      <c r="U446" s="8">
        <f>VLOOKUP(A446,'[1]Pop Updated'!A445:P913,10,0)</f>
        <v>686946.38899999997</v>
      </c>
      <c r="V446" s="8">
        <f>VLOOKUP(A446,'[1]Pop Updated'!A445:P913,11,0)</f>
        <v>717252.41900000011</v>
      </c>
      <c r="W446" s="8">
        <f>VLOOKUP(A446,'[1]Pop Updated'!A445:P913,12,0)</f>
        <v>832210.02500000014</v>
      </c>
      <c r="X446" s="8">
        <f>VLOOKUP(A446,'[1]Pop Updated'!A445:P913,13,0)</f>
        <v>650993.71100000001</v>
      </c>
      <c r="Y446" s="8">
        <f>VLOOKUP(A446,'[1]Pop Updated'!A445:P913,14,0)</f>
        <v>372765.93700000009</v>
      </c>
      <c r="Z446" s="8">
        <f>VLOOKUP(A446,'[1]Pop Updated'!A445:P913,15,0)</f>
        <v>251435.00600000002</v>
      </c>
      <c r="AA446" s="8">
        <f>VLOOKUP(A446,'[1]Pop Updated'!A445:P913,16,0)</f>
        <v>109637.28299999997</v>
      </c>
    </row>
    <row r="447" spans="1:27" x14ac:dyDescent="0.25">
      <c r="A447" s="5" t="s">
        <v>512</v>
      </c>
      <c r="B447" s="6" t="s">
        <v>509</v>
      </c>
      <c r="C447" s="7">
        <v>2012</v>
      </c>
      <c r="D447" s="8">
        <v>0</v>
      </c>
      <c r="E447" s="8">
        <v>0</v>
      </c>
      <c r="F447" s="8">
        <v>0</v>
      </c>
      <c r="G447" s="8">
        <v>0</v>
      </c>
      <c r="H447" s="8">
        <v>0</v>
      </c>
      <c r="I447" s="8">
        <v>0</v>
      </c>
      <c r="J447" s="8">
        <v>0</v>
      </c>
      <c r="K447" s="8">
        <v>37</v>
      </c>
      <c r="L447" s="8">
        <v>257</v>
      </c>
      <c r="M447" s="8">
        <v>546</v>
      </c>
      <c r="N447" s="8">
        <f t="shared" si="6"/>
        <v>840</v>
      </c>
      <c r="O447" s="8">
        <f>VLOOKUP(A447,'[1]Pop Updated'!A446:P914,4,0)</f>
        <v>5972135</v>
      </c>
      <c r="P447" s="8">
        <f>VLOOKUP(A447,'[1]Pop Updated'!A446:P914,5,0)</f>
        <v>2960534</v>
      </c>
      <c r="Q447" s="8">
        <f>VLOOKUP(A447,'[1]Pop Updated'!A446:P914,6,0)</f>
        <v>3011601</v>
      </c>
      <c r="R447" s="8">
        <f>VLOOKUP(A447,'[1]Pop Updated'!A446:P914,7,0)</f>
        <v>372734.53100000002</v>
      </c>
      <c r="S447" s="8">
        <f>VLOOKUP(A447,'[1]Pop Updated'!A446:P914,8,0)</f>
        <v>779805.79099999997</v>
      </c>
      <c r="T447" s="8">
        <f>VLOOKUP(A447,'[1]Pop Updated'!A446:P914,9,0)</f>
        <v>826314.68299999996</v>
      </c>
      <c r="U447" s="8">
        <f>VLOOKUP(A447,'[1]Pop Updated'!A446:P914,10,0)</f>
        <v>753507.2969999999</v>
      </c>
      <c r="V447" s="8">
        <f>VLOOKUP(A447,'[1]Pop Updated'!A446:P914,11,0)</f>
        <v>763540.51500000013</v>
      </c>
      <c r="W447" s="8">
        <f>VLOOKUP(A447,'[1]Pop Updated'!A446:P914,12,0)</f>
        <v>909270.14899999998</v>
      </c>
      <c r="X447" s="8">
        <f>VLOOKUP(A447,'[1]Pop Updated'!A446:P914,13,0)</f>
        <v>743279.62799999991</v>
      </c>
      <c r="Y447" s="8">
        <f>VLOOKUP(A447,'[1]Pop Updated'!A446:P914,14,0)</f>
        <v>427679.75600000005</v>
      </c>
      <c r="Z447" s="8">
        <f>VLOOKUP(A447,'[1]Pop Updated'!A446:P914,15,0)</f>
        <v>273361.77899999998</v>
      </c>
      <c r="AA447" s="8">
        <f>VLOOKUP(A447,'[1]Pop Updated'!A446:P914,16,0)</f>
        <v>121166.336</v>
      </c>
    </row>
    <row r="448" spans="1:27" x14ac:dyDescent="0.25">
      <c r="A448" s="5" t="s">
        <v>513</v>
      </c>
      <c r="B448" s="6" t="s">
        <v>509</v>
      </c>
      <c r="C448" s="7">
        <v>2013</v>
      </c>
      <c r="D448" s="8">
        <v>0</v>
      </c>
      <c r="E448" s="8">
        <v>0</v>
      </c>
      <c r="F448" s="8">
        <v>0</v>
      </c>
      <c r="G448" s="8">
        <v>0</v>
      </c>
      <c r="H448" s="8">
        <v>0</v>
      </c>
      <c r="I448" s="8">
        <v>0</v>
      </c>
      <c r="J448" s="8">
        <v>24</v>
      </c>
      <c r="K448" s="8">
        <v>70</v>
      </c>
      <c r="L448" s="8">
        <v>228</v>
      </c>
      <c r="M448" s="8">
        <v>642</v>
      </c>
      <c r="N448" s="8">
        <f t="shared" si="6"/>
        <v>964</v>
      </c>
      <c r="O448" s="8">
        <f>VLOOKUP(A448,'[1]Pop Updated'!A447:P915,4,0)</f>
        <v>5597184</v>
      </c>
      <c r="P448" s="8">
        <f>VLOOKUP(A448,'[1]Pop Updated'!A447:P915,5,0)</f>
        <v>2778132</v>
      </c>
      <c r="Q448" s="8">
        <f>VLOOKUP(A448,'[1]Pop Updated'!A447:P915,6,0)</f>
        <v>2819052</v>
      </c>
      <c r="R448" s="8">
        <f>VLOOKUP(A448,'[1]Pop Updated'!A447:P915,7,0)</f>
        <v>345495.31900000002</v>
      </c>
      <c r="S448" s="8">
        <f>VLOOKUP(A448,'[1]Pop Updated'!A447:P915,8,0)</f>
        <v>728173.13</v>
      </c>
      <c r="T448" s="8">
        <f>VLOOKUP(A448,'[1]Pop Updated'!A447:P915,9,0)</f>
        <v>777201.21</v>
      </c>
      <c r="U448" s="8">
        <f>VLOOKUP(A448,'[1]Pop Updated'!A447:P915,10,0)</f>
        <v>715220.52500000014</v>
      </c>
      <c r="V448" s="8">
        <f>VLOOKUP(A448,'[1]Pop Updated'!A447:P915,11,0)</f>
        <v>702748.81599999999</v>
      </c>
      <c r="W448" s="8">
        <f>VLOOKUP(A448,'[1]Pop Updated'!A447:P915,12,0)</f>
        <v>842062.28799999983</v>
      </c>
      <c r="X448" s="8">
        <f>VLOOKUP(A448,'[1]Pop Updated'!A447:P915,13,0)</f>
        <v>709697.55999999994</v>
      </c>
      <c r="Y448" s="8">
        <f>VLOOKUP(A448,'[1]Pop Updated'!A447:P915,14,0)</f>
        <v>408751.78399999999</v>
      </c>
      <c r="Z448" s="8">
        <f>VLOOKUP(A448,'[1]Pop Updated'!A447:P915,15,0)</f>
        <v>252233.96999999997</v>
      </c>
      <c r="AA448" s="8">
        <f>VLOOKUP(A448,'[1]Pop Updated'!A447:P915,16,0)</f>
        <v>117273.65499999997</v>
      </c>
    </row>
    <row r="449" spans="1:27" x14ac:dyDescent="0.25">
      <c r="A449" s="5" t="s">
        <v>514</v>
      </c>
      <c r="B449" s="6" t="s">
        <v>509</v>
      </c>
      <c r="C449" s="7">
        <v>2014</v>
      </c>
      <c r="D449" s="8">
        <v>0</v>
      </c>
      <c r="E449" s="8">
        <v>0</v>
      </c>
      <c r="F449" s="8">
        <v>0</v>
      </c>
      <c r="G449" s="8">
        <v>0</v>
      </c>
      <c r="H449" s="8">
        <v>0</v>
      </c>
      <c r="I449" s="8">
        <v>14</v>
      </c>
      <c r="J449" s="8">
        <v>21</v>
      </c>
      <c r="K449" s="8">
        <v>44</v>
      </c>
      <c r="L449" s="8">
        <v>193</v>
      </c>
      <c r="M449" s="8">
        <v>560</v>
      </c>
      <c r="N449" s="8">
        <f t="shared" si="6"/>
        <v>832</v>
      </c>
      <c r="O449" s="8">
        <f>VLOOKUP(A449,'[1]Pop Updated'!A448:P916,4,0)</f>
        <v>5678734</v>
      </c>
      <c r="P449" s="8">
        <f>VLOOKUP(A449,'[1]Pop Updated'!A448:P916,5,0)</f>
        <v>2819490</v>
      </c>
      <c r="Q449" s="8">
        <f>VLOOKUP(A449,'[1]Pop Updated'!A448:P916,6,0)</f>
        <v>2859244</v>
      </c>
      <c r="R449" s="8">
        <f>VLOOKUP(A449,'[1]Pop Updated'!A448:P916,7,0)</f>
        <v>344165.70799999998</v>
      </c>
      <c r="S449" s="8">
        <f>VLOOKUP(A449,'[1]Pop Updated'!A448:P916,8,0)</f>
        <v>734668.05599999987</v>
      </c>
      <c r="T449" s="8">
        <f>VLOOKUP(A449,'[1]Pop Updated'!A448:P916,9,0)</f>
        <v>783003.67100000009</v>
      </c>
      <c r="U449" s="8">
        <f>VLOOKUP(A449,'[1]Pop Updated'!A448:P916,10,0)</f>
        <v>724271.63099999994</v>
      </c>
      <c r="V449" s="8">
        <f>VLOOKUP(A449,'[1]Pop Updated'!A448:P916,11,0)</f>
        <v>698781.62100000004</v>
      </c>
      <c r="W449" s="8">
        <f>VLOOKUP(A449,'[1]Pop Updated'!A448:P916,12,0)</f>
        <v>840070.85200000007</v>
      </c>
      <c r="X449" s="8">
        <f>VLOOKUP(A449,'[1]Pop Updated'!A448:P916,13,0)</f>
        <v>741174.67700000003</v>
      </c>
      <c r="Y449" s="8">
        <f>VLOOKUP(A449,'[1]Pop Updated'!A448:P916,14,0)</f>
        <v>435391.00999999989</v>
      </c>
      <c r="Z449" s="8">
        <f>VLOOKUP(A449,'[1]Pop Updated'!A448:P916,15,0)</f>
        <v>258240.84299999996</v>
      </c>
      <c r="AA449" s="8">
        <f>VLOOKUP(A449,'[1]Pop Updated'!A448:P916,16,0)</f>
        <v>120649.95099999997</v>
      </c>
    </row>
    <row r="450" spans="1:27" x14ac:dyDescent="0.25">
      <c r="A450" s="5" t="s">
        <v>515</v>
      </c>
      <c r="B450" s="6" t="s">
        <v>509</v>
      </c>
      <c r="C450" s="7">
        <v>2015</v>
      </c>
      <c r="D450" s="8">
        <v>0</v>
      </c>
      <c r="E450" s="8">
        <v>0</v>
      </c>
      <c r="F450" s="8">
        <v>0</v>
      </c>
      <c r="G450" s="8">
        <v>0</v>
      </c>
      <c r="H450" s="8">
        <v>0</v>
      </c>
      <c r="I450" s="8">
        <v>0</v>
      </c>
      <c r="J450" s="8">
        <v>0</v>
      </c>
      <c r="K450" s="8">
        <v>52</v>
      </c>
      <c r="L450" s="8">
        <v>238</v>
      </c>
      <c r="M450" s="8">
        <v>595</v>
      </c>
      <c r="N450" s="8">
        <f t="shared" si="6"/>
        <v>885</v>
      </c>
      <c r="O450" s="8">
        <f>VLOOKUP(A450,'[1]Pop Updated'!A449:P917,4,0)</f>
        <v>5702115</v>
      </c>
      <c r="P450" s="8">
        <f>VLOOKUP(A450,'[1]Pop Updated'!A449:P917,5,0)</f>
        <v>2831157</v>
      </c>
      <c r="Q450" s="8">
        <f>VLOOKUP(A450,'[1]Pop Updated'!A449:P917,6,0)</f>
        <v>2870958</v>
      </c>
      <c r="R450" s="8">
        <f>VLOOKUP(A450,'[1]Pop Updated'!A449:P917,7,0)</f>
        <v>342008.89400000003</v>
      </c>
      <c r="S450" s="8">
        <f>VLOOKUP(A450,'[1]Pop Updated'!A449:P917,8,0)</f>
        <v>731318.73699999996</v>
      </c>
      <c r="T450" s="8">
        <f>VLOOKUP(A450,'[1]Pop Updated'!A449:P917,9,0)</f>
        <v>787011.92599999998</v>
      </c>
      <c r="U450" s="8">
        <f>VLOOKUP(A450,'[1]Pop Updated'!A449:P917,10,0)</f>
        <v>729174.46100000013</v>
      </c>
      <c r="V450" s="8">
        <f>VLOOKUP(A450,'[1]Pop Updated'!A449:P917,11,0)</f>
        <v>695763.66300000006</v>
      </c>
      <c r="W450" s="8">
        <f>VLOOKUP(A450,'[1]Pop Updated'!A449:P917,12,0)</f>
        <v>822600.08900000004</v>
      </c>
      <c r="X450" s="8">
        <f>VLOOKUP(A450,'[1]Pop Updated'!A449:P917,13,0)</f>
        <v>757189.60000000009</v>
      </c>
      <c r="Y450" s="8">
        <f>VLOOKUP(A450,'[1]Pop Updated'!A449:P917,14,0)</f>
        <v>457661.91899999994</v>
      </c>
      <c r="Z450" s="8">
        <f>VLOOKUP(A450,'[1]Pop Updated'!A449:P917,15,0)</f>
        <v>259861.666</v>
      </c>
      <c r="AA450" s="8">
        <f>VLOOKUP(A450,'[1]Pop Updated'!A449:P917,16,0)</f>
        <v>121939.391</v>
      </c>
    </row>
    <row r="451" spans="1:27" x14ac:dyDescent="0.25">
      <c r="A451" s="5" t="s">
        <v>516</v>
      </c>
      <c r="B451" s="6" t="s">
        <v>509</v>
      </c>
      <c r="C451" s="7">
        <v>2016</v>
      </c>
      <c r="D451" s="8">
        <v>0</v>
      </c>
      <c r="E451" s="8">
        <v>0</v>
      </c>
      <c r="F451" s="8">
        <v>0</v>
      </c>
      <c r="G451" s="8">
        <v>0</v>
      </c>
      <c r="H451" s="8">
        <v>0</v>
      </c>
      <c r="I451" s="8">
        <v>0</v>
      </c>
      <c r="J451" s="8">
        <v>35</v>
      </c>
      <c r="K451" s="8">
        <v>45</v>
      </c>
      <c r="L451" s="8">
        <v>158</v>
      </c>
      <c r="M451" s="8">
        <v>471</v>
      </c>
      <c r="N451" s="8">
        <f t="shared" si="6"/>
        <v>709</v>
      </c>
      <c r="O451" s="8">
        <f>VLOOKUP(A451,'[1]Pop Updated'!A450:P918,4,0)</f>
        <v>5693776</v>
      </c>
      <c r="P451" s="8">
        <f>VLOOKUP(A451,'[1]Pop Updated'!A450:P918,5,0)</f>
        <v>2826294</v>
      </c>
      <c r="Q451" s="8">
        <f>VLOOKUP(A451,'[1]Pop Updated'!A450:P918,6,0)</f>
        <v>2867482</v>
      </c>
      <c r="R451" s="8">
        <f>VLOOKUP(A451,'[1]Pop Updated'!A450:P918,7,0)</f>
        <v>339130.30900000001</v>
      </c>
      <c r="S451" s="8">
        <f>VLOOKUP(A451,'[1]Pop Updated'!A450:P918,8,0)</f>
        <v>731300.22200000007</v>
      </c>
      <c r="T451" s="8">
        <f>VLOOKUP(A451,'[1]Pop Updated'!A450:P918,9,0)</f>
        <v>785299.51899999985</v>
      </c>
      <c r="U451" s="8">
        <f>VLOOKUP(A451,'[1]Pop Updated'!A450:P918,10,0)</f>
        <v>724944.37999999989</v>
      </c>
      <c r="V451" s="8">
        <f>VLOOKUP(A451,'[1]Pop Updated'!A450:P918,11,0)</f>
        <v>687993.98300000001</v>
      </c>
      <c r="W451" s="8">
        <f>VLOOKUP(A451,'[1]Pop Updated'!A450:P918,12,0)</f>
        <v>804035.45600000001</v>
      </c>
      <c r="X451" s="8">
        <f>VLOOKUP(A451,'[1]Pop Updated'!A450:P918,13,0)</f>
        <v>765383.67099999986</v>
      </c>
      <c r="Y451" s="8">
        <f>VLOOKUP(A451,'[1]Pop Updated'!A450:P918,14,0)</f>
        <v>474602.10699999996</v>
      </c>
      <c r="Z451" s="8">
        <f>VLOOKUP(A451,'[1]Pop Updated'!A450:P918,15,0)</f>
        <v>257183.75200000004</v>
      </c>
      <c r="AA451" s="8">
        <f>VLOOKUP(A451,'[1]Pop Updated'!A450:P918,16,0)</f>
        <v>122997.08700000003</v>
      </c>
    </row>
    <row r="452" spans="1:27" x14ac:dyDescent="0.25">
      <c r="A452" s="5" t="s">
        <v>517</v>
      </c>
      <c r="B452" s="6" t="s">
        <v>509</v>
      </c>
      <c r="C452" s="7">
        <v>2017</v>
      </c>
      <c r="D452" s="8">
        <v>0</v>
      </c>
      <c r="E452" s="8">
        <v>0</v>
      </c>
      <c r="F452" s="8">
        <v>0</v>
      </c>
      <c r="G452" s="8">
        <v>0</v>
      </c>
      <c r="H452" s="8">
        <v>0</v>
      </c>
      <c r="I452" s="8">
        <v>0</v>
      </c>
      <c r="J452" s="8">
        <v>23</v>
      </c>
      <c r="K452" s="8">
        <v>105</v>
      </c>
      <c r="L452" s="8">
        <v>180</v>
      </c>
      <c r="M452" s="8">
        <v>521</v>
      </c>
      <c r="N452" s="8">
        <f t="shared" ref="N452:N461" si="7">SUM(D452:M452)</f>
        <v>829</v>
      </c>
      <c r="O452" s="8">
        <f>VLOOKUP(A452,'[1]Pop Updated'!A451:P919,4,0)</f>
        <v>5832175</v>
      </c>
      <c r="P452" s="8">
        <f>VLOOKUP(A452,'[1]Pop Updated'!A451:P919,5,0)</f>
        <v>2898590</v>
      </c>
      <c r="Q452" s="8">
        <f>VLOOKUP(A452,'[1]Pop Updated'!A451:P919,6,0)</f>
        <v>2933585</v>
      </c>
      <c r="R452" s="8">
        <f>VLOOKUP(A452,'[1]Pop Updated'!A451:P919,7,0)</f>
        <v>341261</v>
      </c>
      <c r="S452" s="8">
        <f>VLOOKUP(A452,'[1]Pop Updated'!A451:P919,8,0)</f>
        <v>740143</v>
      </c>
      <c r="T452" s="8">
        <f>VLOOKUP(A452,'[1]Pop Updated'!A451:P919,9,0)</f>
        <v>792281</v>
      </c>
      <c r="U452" s="8">
        <f>VLOOKUP(A452,'[1]Pop Updated'!A451:P919,10,0)</f>
        <v>738604</v>
      </c>
      <c r="V452" s="8">
        <f>VLOOKUP(A452,'[1]Pop Updated'!A451:P919,11,0)</f>
        <v>702893</v>
      </c>
      <c r="W452" s="8">
        <f>VLOOKUP(A452,'[1]Pop Updated'!A451:P919,12,0)</f>
        <v>806048</v>
      </c>
      <c r="X452" s="8">
        <f>VLOOKUP(A452,'[1]Pop Updated'!A451:P919,13,0)</f>
        <v>802186</v>
      </c>
      <c r="Y452" s="8">
        <f>VLOOKUP(A452,'[1]Pop Updated'!A451:P919,14,0)</f>
        <v>513232</v>
      </c>
      <c r="Z452" s="8">
        <f>VLOOKUP(A452,'[1]Pop Updated'!A451:P919,15,0)</f>
        <v>269252</v>
      </c>
      <c r="AA452" s="8">
        <f>VLOOKUP(A452,'[1]Pop Updated'!A451:P919,16,0)</f>
        <v>126275</v>
      </c>
    </row>
    <row r="453" spans="1:27" x14ac:dyDescent="0.25">
      <c r="A453" s="5" t="s">
        <v>518</v>
      </c>
      <c r="B453" s="6" t="s">
        <v>519</v>
      </c>
      <c r="C453" s="7">
        <v>2009</v>
      </c>
      <c r="D453" s="8">
        <v>0</v>
      </c>
      <c r="E453" s="8">
        <v>0</v>
      </c>
      <c r="F453" s="8">
        <v>0</v>
      </c>
      <c r="G453" s="8">
        <v>0</v>
      </c>
      <c r="H453" s="8">
        <v>0</v>
      </c>
      <c r="I453" s="8">
        <v>0</v>
      </c>
      <c r="J453" s="8">
        <v>0</v>
      </c>
      <c r="K453" s="8">
        <v>0</v>
      </c>
      <c r="L453" s="8">
        <v>0</v>
      </c>
      <c r="M453" s="8">
        <v>10</v>
      </c>
      <c r="N453" s="8">
        <f t="shared" si="7"/>
        <v>10</v>
      </c>
      <c r="O453" s="8">
        <f>VLOOKUP(A453,'[1]Pop Updated'!A452:P920,4,0)</f>
        <v>519426</v>
      </c>
      <c r="P453" s="8">
        <f>VLOOKUP(A453,'[1]Pop Updated'!A452:P920,5,0)</f>
        <v>264260</v>
      </c>
      <c r="Q453" s="8">
        <f>VLOOKUP(A453,'[1]Pop Updated'!A452:P920,6,0)</f>
        <v>255166</v>
      </c>
      <c r="R453" s="8">
        <f>VLOOKUP(A453,'[1]Pop Updated'!A452:P920,7,0)</f>
        <v>35722.438999999998</v>
      </c>
      <c r="S453" s="8">
        <f>VLOOKUP(A453,'[1]Pop Updated'!A452:P920,8,0)</f>
        <v>67029.883999999991</v>
      </c>
      <c r="T453" s="8">
        <f>VLOOKUP(A453,'[1]Pop Updated'!A452:P920,9,0)</f>
        <v>80415.206999999995</v>
      </c>
      <c r="U453" s="8">
        <f>VLOOKUP(A453,'[1]Pop Updated'!A452:P920,10,0)</f>
        <v>67060.034</v>
      </c>
      <c r="V453" s="8">
        <f>VLOOKUP(A453,'[1]Pop Updated'!A452:P920,11,0)</f>
        <v>64126.428</v>
      </c>
      <c r="W453" s="8">
        <f>VLOOKUP(A453,'[1]Pop Updated'!A452:P920,12,0)</f>
        <v>81240.143999999986</v>
      </c>
      <c r="X453" s="8">
        <f>VLOOKUP(A453,'[1]Pop Updated'!A452:P920,13,0)</f>
        <v>61507.877999999997</v>
      </c>
      <c r="Y453" s="8">
        <f>VLOOKUP(A453,'[1]Pop Updated'!A452:P920,14,0)</f>
        <v>33323.114999999998</v>
      </c>
      <c r="Z453" s="8">
        <f>VLOOKUP(A453,'[1]Pop Updated'!A452:P920,15,0)</f>
        <v>21280.575999999997</v>
      </c>
      <c r="AA453" s="8">
        <f>VLOOKUP(A453,'[1]Pop Updated'!A452:P920,16,0)</f>
        <v>7882.1489999999994</v>
      </c>
    </row>
    <row r="454" spans="1:27" x14ac:dyDescent="0.25">
      <c r="A454" s="5" t="s">
        <v>520</v>
      </c>
      <c r="B454" s="6" t="s">
        <v>519</v>
      </c>
      <c r="C454" s="7">
        <v>2010</v>
      </c>
      <c r="D454" s="8">
        <v>0</v>
      </c>
      <c r="E454" s="8">
        <v>0</v>
      </c>
      <c r="F454" s="8">
        <v>0</v>
      </c>
      <c r="G454" s="8">
        <v>0</v>
      </c>
      <c r="H454" s="8">
        <v>0</v>
      </c>
      <c r="I454" s="8">
        <v>0</v>
      </c>
      <c r="J454" s="8">
        <v>0</v>
      </c>
      <c r="K454" s="8">
        <v>0</v>
      </c>
      <c r="L454" s="8">
        <v>0</v>
      </c>
      <c r="M454" s="8">
        <v>10</v>
      </c>
      <c r="N454" s="8">
        <f t="shared" si="7"/>
        <v>10</v>
      </c>
      <c r="O454" s="8">
        <f>VLOOKUP(A454,'[1]Pop Updated'!A453:P921,4,0)</f>
        <v>600605</v>
      </c>
      <c r="P454" s="8">
        <f>VLOOKUP(A454,'[1]Pop Updated'!A453:P921,5,0)</f>
        <v>304661</v>
      </c>
      <c r="Q454" s="8">
        <f>VLOOKUP(A454,'[1]Pop Updated'!A453:P921,6,0)</f>
        <v>295944</v>
      </c>
      <c r="R454" s="8">
        <f>VLOOKUP(A454,'[1]Pop Updated'!A453:P921,7,0)</f>
        <v>40494.824999999997</v>
      </c>
      <c r="S454" s="8">
        <f>VLOOKUP(A454,'[1]Pop Updated'!A453:P921,8,0)</f>
        <v>77715.875</v>
      </c>
      <c r="T454" s="8">
        <f>VLOOKUP(A454,'[1]Pop Updated'!A453:P921,9,0)</f>
        <v>88851.178</v>
      </c>
      <c r="U454" s="8">
        <f>VLOOKUP(A454,'[1]Pop Updated'!A453:P921,10,0)</f>
        <v>77156.800999999992</v>
      </c>
      <c r="V454" s="8">
        <f>VLOOKUP(A454,'[1]Pop Updated'!A453:P921,11,0)</f>
        <v>73259.838999999993</v>
      </c>
      <c r="W454" s="8">
        <f>VLOOKUP(A454,'[1]Pop Updated'!A453:P921,12,0)</f>
        <v>93035.1</v>
      </c>
      <c r="X454" s="8">
        <f>VLOOKUP(A454,'[1]Pop Updated'!A453:P921,13,0)</f>
        <v>74793.721999999994</v>
      </c>
      <c r="Y454" s="8">
        <f>VLOOKUP(A454,'[1]Pop Updated'!A453:P921,14,0)</f>
        <v>41131.649999999994</v>
      </c>
      <c r="Z454" s="8">
        <f>VLOOKUP(A454,'[1]Pop Updated'!A453:P921,15,0)</f>
        <v>24625.828999999998</v>
      </c>
      <c r="AA454" s="8">
        <f>VLOOKUP(A454,'[1]Pop Updated'!A453:P921,16,0)</f>
        <v>9434.9689999999991</v>
      </c>
    </row>
    <row r="455" spans="1:27" x14ac:dyDescent="0.25">
      <c r="A455" s="5" t="s">
        <v>521</v>
      </c>
      <c r="B455" s="6" t="s">
        <v>519</v>
      </c>
      <c r="C455" s="7">
        <v>2011</v>
      </c>
      <c r="D455" s="8">
        <v>0</v>
      </c>
      <c r="E455" s="8">
        <v>0</v>
      </c>
      <c r="F455" s="8">
        <v>0</v>
      </c>
      <c r="G455" s="8">
        <v>0</v>
      </c>
      <c r="H455" s="8">
        <v>0</v>
      </c>
      <c r="I455" s="8">
        <v>0</v>
      </c>
      <c r="J455" s="8">
        <v>0</v>
      </c>
      <c r="K455" s="8">
        <v>0</v>
      </c>
      <c r="L455" s="8">
        <v>0</v>
      </c>
      <c r="M455" s="8">
        <v>22</v>
      </c>
      <c r="N455" s="8">
        <f t="shared" si="7"/>
        <v>22</v>
      </c>
      <c r="O455" s="8">
        <f>VLOOKUP(A455,'[1]Pop Updated'!A454:P922,4,0)</f>
        <v>633559</v>
      </c>
      <c r="P455" s="8">
        <f>VLOOKUP(A455,'[1]Pop Updated'!A454:P922,5,0)</f>
        <v>322305</v>
      </c>
      <c r="Q455" s="8">
        <f>VLOOKUP(A455,'[1]Pop Updated'!A454:P922,6,0)</f>
        <v>311254</v>
      </c>
      <c r="R455" s="8">
        <f>VLOOKUP(A455,'[1]Pop Updated'!A454:P922,7,0)</f>
        <v>45915.47</v>
      </c>
      <c r="S455" s="8">
        <f>VLOOKUP(A455,'[1]Pop Updated'!A454:P922,8,0)</f>
        <v>84792.403000000006</v>
      </c>
      <c r="T455" s="8">
        <f>VLOOKUP(A455,'[1]Pop Updated'!A454:P922,9,0)</f>
        <v>91280.775999999983</v>
      </c>
      <c r="U455" s="8">
        <f>VLOOKUP(A455,'[1]Pop Updated'!A454:P922,10,0)</f>
        <v>86544.812000000005</v>
      </c>
      <c r="V455" s="8">
        <f>VLOOKUP(A455,'[1]Pop Updated'!A454:P922,11,0)</f>
        <v>76519.244000000006</v>
      </c>
      <c r="W455" s="8">
        <f>VLOOKUP(A455,'[1]Pop Updated'!A454:P922,12,0)</f>
        <v>93801.688999999998</v>
      </c>
      <c r="X455" s="8">
        <f>VLOOKUP(A455,'[1]Pop Updated'!A454:P922,13,0)</f>
        <v>78728.544999999998</v>
      </c>
      <c r="Y455" s="8">
        <f>VLOOKUP(A455,'[1]Pop Updated'!A454:P922,14,0)</f>
        <v>42336.461000000003</v>
      </c>
      <c r="Z455" s="8">
        <f>VLOOKUP(A455,'[1]Pop Updated'!A454:P922,15,0)</f>
        <v>24834.79</v>
      </c>
      <c r="AA455" s="8">
        <f>VLOOKUP(A455,'[1]Pop Updated'!A454:P922,16,0)</f>
        <v>9252.0210000000006</v>
      </c>
    </row>
    <row r="456" spans="1:27" x14ac:dyDescent="0.25">
      <c r="A456" s="5" t="s">
        <v>522</v>
      </c>
      <c r="B456" s="6" t="s">
        <v>519</v>
      </c>
      <c r="C456" s="7">
        <v>2012</v>
      </c>
      <c r="D456" s="8">
        <v>0</v>
      </c>
      <c r="E456" s="8">
        <v>0</v>
      </c>
      <c r="F456" s="8">
        <v>0</v>
      </c>
      <c r="G456" s="8">
        <v>0</v>
      </c>
      <c r="H456" s="8">
        <v>0</v>
      </c>
      <c r="I456" s="8">
        <v>0</v>
      </c>
      <c r="J456" s="8">
        <v>0</v>
      </c>
      <c r="K456" s="8">
        <v>0</v>
      </c>
      <c r="L456" s="8">
        <v>0</v>
      </c>
      <c r="M456" s="8">
        <v>0</v>
      </c>
      <c r="N456" s="8">
        <f t="shared" si="7"/>
        <v>0</v>
      </c>
      <c r="O456" s="8">
        <f>VLOOKUP(A456,'[1]Pop Updated'!A455:P923,4,0)</f>
        <v>717595</v>
      </c>
      <c r="P456" s="8">
        <f>VLOOKUP(A456,'[1]Pop Updated'!A455:P923,5,0)</f>
        <v>364673</v>
      </c>
      <c r="Q456" s="8">
        <f>VLOOKUP(A456,'[1]Pop Updated'!A455:P923,6,0)</f>
        <v>352922</v>
      </c>
      <c r="R456" s="8">
        <f>VLOOKUP(A456,'[1]Pop Updated'!A455:P923,7,0)</f>
        <v>49010.876999999993</v>
      </c>
      <c r="S456" s="8">
        <f>VLOOKUP(A456,'[1]Pop Updated'!A455:P923,8,0)</f>
        <v>94064.871000000014</v>
      </c>
      <c r="T456" s="8">
        <f>VLOOKUP(A456,'[1]Pop Updated'!A455:P923,9,0)</f>
        <v>100166.54399999999</v>
      </c>
      <c r="U456" s="8">
        <f>VLOOKUP(A456,'[1]Pop Updated'!A455:P923,10,0)</f>
        <v>95369.759000000005</v>
      </c>
      <c r="V456" s="8">
        <f>VLOOKUP(A456,'[1]Pop Updated'!A455:P923,11,0)</f>
        <v>86695.84</v>
      </c>
      <c r="W456" s="8">
        <f>VLOOKUP(A456,'[1]Pop Updated'!A455:P923,12,0)</f>
        <v>105041.95300000001</v>
      </c>
      <c r="X456" s="8">
        <f>VLOOKUP(A456,'[1]Pop Updated'!A455:P923,13,0)</f>
        <v>93464.828999999998</v>
      </c>
      <c r="Y456" s="8">
        <f>VLOOKUP(A456,'[1]Pop Updated'!A455:P923,14,0)</f>
        <v>52432.534000000007</v>
      </c>
      <c r="Z456" s="8">
        <f>VLOOKUP(A456,'[1]Pop Updated'!A455:P923,15,0)</f>
        <v>29317.275999999998</v>
      </c>
      <c r="AA456" s="8">
        <f>VLOOKUP(A456,'[1]Pop Updated'!A455:P923,16,0)</f>
        <v>11632.696</v>
      </c>
    </row>
    <row r="457" spans="1:27" x14ac:dyDescent="0.25">
      <c r="A457" s="5" t="s">
        <v>523</v>
      </c>
      <c r="B457" s="6" t="s">
        <v>519</v>
      </c>
      <c r="C457" s="7">
        <v>2013</v>
      </c>
      <c r="D457" s="8">
        <v>0</v>
      </c>
      <c r="E457" s="8">
        <v>0</v>
      </c>
      <c r="F457" s="8">
        <v>0</v>
      </c>
      <c r="G457" s="8">
        <v>0</v>
      </c>
      <c r="H457" s="8">
        <v>0</v>
      </c>
      <c r="I457" s="8">
        <v>0</v>
      </c>
      <c r="J457" s="8">
        <v>0</v>
      </c>
      <c r="K457" s="8">
        <v>0</v>
      </c>
      <c r="L457" s="8">
        <v>0</v>
      </c>
      <c r="M457" s="8">
        <v>12</v>
      </c>
      <c r="N457" s="8">
        <f t="shared" si="7"/>
        <v>12</v>
      </c>
      <c r="O457" s="8">
        <f>VLOOKUP(A457,'[1]Pop Updated'!A456:P924,4,0)</f>
        <v>566391</v>
      </c>
      <c r="P457" s="8">
        <f>VLOOKUP(A457,'[1]Pop Updated'!A456:P924,5,0)</f>
        <v>287522</v>
      </c>
      <c r="Q457" s="8">
        <f>VLOOKUP(A457,'[1]Pop Updated'!A456:P924,6,0)</f>
        <v>278869</v>
      </c>
      <c r="R457" s="8">
        <f>VLOOKUP(A457,'[1]Pop Updated'!A456:P924,7,0)</f>
        <v>38707.881000000001</v>
      </c>
      <c r="S457" s="8">
        <f>VLOOKUP(A457,'[1]Pop Updated'!A456:P924,8,0)</f>
        <v>75759.210999999996</v>
      </c>
      <c r="T457" s="8">
        <f>VLOOKUP(A457,'[1]Pop Updated'!A456:P924,9,0)</f>
        <v>78987.667000000001</v>
      </c>
      <c r="U457" s="8">
        <f>VLOOKUP(A457,'[1]Pop Updated'!A456:P924,10,0)</f>
        <v>76794.135000000009</v>
      </c>
      <c r="V457" s="8">
        <f>VLOOKUP(A457,'[1]Pop Updated'!A456:P924,11,0)</f>
        <v>67701.122000000003</v>
      </c>
      <c r="W457" s="8">
        <f>VLOOKUP(A457,'[1]Pop Updated'!A456:P924,12,0)</f>
        <v>79644.96699999999</v>
      </c>
      <c r="X457" s="8">
        <f>VLOOKUP(A457,'[1]Pop Updated'!A456:P924,13,0)</f>
        <v>76243.846000000005</v>
      </c>
      <c r="Y457" s="8">
        <f>VLOOKUP(A457,'[1]Pop Updated'!A456:P924,14,0)</f>
        <v>41835.699999999997</v>
      </c>
      <c r="Z457" s="8">
        <f>VLOOKUP(A457,'[1]Pop Updated'!A456:P924,15,0)</f>
        <v>22436.706000000006</v>
      </c>
      <c r="AA457" s="8">
        <f>VLOOKUP(A457,'[1]Pop Updated'!A456:P924,16,0)</f>
        <v>8757.4510000000009</v>
      </c>
    </row>
    <row r="458" spans="1:27" x14ac:dyDescent="0.25">
      <c r="A458" s="5" t="s">
        <v>524</v>
      </c>
      <c r="B458" s="6" t="s">
        <v>519</v>
      </c>
      <c r="C458" s="7">
        <v>2014</v>
      </c>
      <c r="D458" s="8">
        <v>0</v>
      </c>
      <c r="E458" s="8">
        <v>0</v>
      </c>
      <c r="F458" s="8">
        <v>0</v>
      </c>
      <c r="G458" s="8">
        <v>0</v>
      </c>
      <c r="H458" s="8">
        <v>0</v>
      </c>
      <c r="I458" s="8">
        <v>0</v>
      </c>
      <c r="J458" s="8">
        <v>0</v>
      </c>
      <c r="K458" s="8">
        <v>0</v>
      </c>
      <c r="L458" s="8">
        <v>0</v>
      </c>
      <c r="M458" s="8">
        <v>0</v>
      </c>
      <c r="N458" s="8">
        <f t="shared" si="7"/>
        <v>0</v>
      </c>
      <c r="O458" s="8">
        <f>VLOOKUP(A458,'[1]Pop Updated'!A457:P925,4,0)</f>
        <v>654471</v>
      </c>
      <c r="P458" s="8">
        <f>VLOOKUP(A458,'[1]Pop Updated'!A457:P925,5,0)</f>
        <v>334285</v>
      </c>
      <c r="Q458" s="8">
        <f>VLOOKUP(A458,'[1]Pop Updated'!A457:P925,6,0)</f>
        <v>320186</v>
      </c>
      <c r="R458" s="8">
        <f>VLOOKUP(A458,'[1]Pop Updated'!A457:P925,7,0)</f>
        <v>42941.430999999997</v>
      </c>
      <c r="S458" s="8">
        <f>VLOOKUP(A458,'[1]Pop Updated'!A457:P925,8,0)</f>
        <v>85763.887000000002</v>
      </c>
      <c r="T458" s="8">
        <f>VLOOKUP(A458,'[1]Pop Updated'!A457:P925,9,0)</f>
        <v>90180.115000000005</v>
      </c>
      <c r="U458" s="8">
        <f>VLOOKUP(A458,'[1]Pop Updated'!A457:P925,10,0)</f>
        <v>90796.285999999993</v>
      </c>
      <c r="V458" s="8">
        <f>VLOOKUP(A458,'[1]Pop Updated'!A457:P925,11,0)</f>
        <v>78030.465000000011</v>
      </c>
      <c r="W458" s="8">
        <f>VLOOKUP(A458,'[1]Pop Updated'!A457:P925,12,0)</f>
        <v>88806.284</v>
      </c>
      <c r="X458" s="8">
        <f>VLOOKUP(A458,'[1]Pop Updated'!A457:P925,13,0)</f>
        <v>88308.284999999989</v>
      </c>
      <c r="Y458" s="8">
        <f>VLOOKUP(A458,'[1]Pop Updated'!A457:P925,14,0)</f>
        <v>51068.713999999993</v>
      </c>
      <c r="Z458" s="8">
        <f>VLOOKUP(A458,'[1]Pop Updated'!A457:P925,15,0)</f>
        <v>27424.262000000002</v>
      </c>
      <c r="AA458" s="8">
        <f>VLOOKUP(A458,'[1]Pop Updated'!A457:P925,16,0)</f>
        <v>10953.8</v>
      </c>
    </row>
    <row r="459" spans="1:27" x14ac:dyDescent="0.25">
      <c r="A459" s="5" t="s">
        <v>525</v>
      </c>
      <c r="B459" s="6" t="s">
        <v>519</v>
      </c>
      <c r="C459" s="7">
        <v>2015</v>
      </c>
      <c r="D459" s="8">
        <v>0</v>
      </c>
      <c r="E459" s="8">
        <v>0</v>
      </c>
      <c r="F459" s="8">
        <v>0</v>
      </c>
      <c r="G459" s="8">
        <v>0</v>
      </c>
      <c r="H459" s="8">
        <v>0</v>
      </c>
      <c r="I459" s="8">
        <v>0</v>
      </c>
      <c r="J459" s="8">
        <v>0</v>
      </c>
      <c r="K459" s="8">
        <v>0</v>
      </c>
      <c r="L459" s="8">
        <v>0</v>
      </c>
      <c r="M459" s="8">
        <v>0</v>
      </c>
      <c r="N459" s="8">
        <f t="shared" si="7"/>
        <v>0</v>
      </c>
      <c r="O459" s="8">
        <f>VLOOKUP(A459,'[1]Pop Updated'!A458:P926,4,0)</f>
        <v>606146</v>
      </c>
      <c r="P459" s="8">
        <f>VLOOKUP(A459,'[1]Pop Updated'!A458:P926,5,0)</f>
        <v>309451</v>
      </c>
      <c r="Q459" s="8">
        <f>VLOOKUP(A459,'[1]Pop Updated'!A458:P926,6,0)</f>
        <v>296695</v>
      </c>
      <c r="R459" s="8">
        <f>VLOOKUP(A459,'[1]Pop Updated'!A458:P926,7,0)</f>
        <v>39527.417000000001</v>
      </c>
      <c r="S459" s="8">
        <f>VLOOKUP(A459,'[1]Pop Updated'!A458:P926,8,0)</f>
        <v>79470.553999999989</v>
      </c>
      <c r="T459" s="8">
        <f>VLOOKUP(A459,'[1]Pop Updated'!A458:P926,9,0)</f>
        <v>83521.739999999991</v>
      </c>
      <c r="U459" s="8">
        <f>VLOOKUP(A459,'[1]Pop Updated'!A458:P926,10,0)</f>
        <v>84054.645999999993</v>
      </c>
      <c r="V459" s="8">
        <f>VLOOKUP(A459,'[1]Pop Updated'!A458:P926,11,0)</f>
        <v>73225.518000000011</v>
      </c>
      <c r="W459" s="8">
        <f>VLOOKUP(A459,'[1]Pop Updated'!A458:P926,12,0)</f>
        <v>80365.709999999992</v>
      </c>
      <c r="X459" s="8">
        <f>VLOOKUP(A459,'[1]Pop Updated'!A458:P926,13,0)</f>
        <v>83839.366999999998</v>
      </c>
      <c r="Y459" s="8">
        <f>VLOOKUP(A459,'[1]Pop Updated'!A458:P926,14,0)</f>
        <v>48198.788999999997</v>
      </c>
      <c r="Z459" s="8">
        <f>VLOOKUP(A459,'[1]Pop Updated'!A458:P926,15,0)</f>
        <v>24389.502999999997</v>
      </c>
      <c r="AA459" s="8">
        <f>VLOOKUP(A459,'[1]Pop Updated'!A458:P926,16,0)</f>
        <v>9883.5869999999995</v>
      </c>
    </row>
    <row r="460" spans="1:27" x14ac:dyDescent="0.25">
      <c r="A460" s="5" t="s">
        <v>526</v>
      </c>
      <c r="B460" s="6" t="s">
        <v>519</v>
      </c>
      <c r="C460" s="7">
        <v>2016</v>
      </c>
      <c r="D460" s="8">
        <v>0</v>
      </c>
      <c r="E460" s="8">
        <v>0</v>
      </c>
      <c r="F460" s="8">
        <v>0</v>
      </c>
      <c r="G460" s="8">
        <v>0</v>
      </c>
      <c r="H460" s="8">
        <v>0</v>
      </c>
      <c r="I460" s="8">
        <v>0</v>
      </c>
      <c r="J460" s="8">
        <v>0</v>
      </c>
      <c r="K460" s="8">
        <v>0</v>
      </c>
      <c r="L460" s="8">
        <v>0</v>
      </c>
      <c r="M460" s="8">
        <v>0</v>
      </c>
      <c r="N460" s="8">
        <f t="shared" si="7"/>
        <v>0</v>
      </c>
      <c r="O460" s="8">
        <f>VLOOKUP(A460,'[1]Pop Updated'!A459:P927,4,0)</f>
        <v>539403</v>
      </c>
      <c r="P460" s="8">
        <f>VLOOKUP(A460,'[1]Pop Updated'!A459:P927,5,0)</f>
        <v>273294</v>
      </c>
      <c r="Q460" s="8">
        <f>VLOOKUP(A460,'[1]Pop Updated'!A459:P927,6,0)</f>
        <v>266109</v>
      </c>
      <c r="R460" s="8">
        <f>VLOOKUP(A460,'[1]Pop Updated'!A459:P927,7,0)</f>
        <v>35176.455000000002</v>
      </c>
      <c r="S460" s="8">
        <f>VLOOKUP(A460,'[1]Pop Updated'!A459:P927,8,0)</f>
        <v>73714.149000000005</v>
      </c>
      <c r="T460" s="8">
        <f>VLOOKUP(A460,'[1]Pop Updated'!A459:P927,9,0)</f>
        <v>70389.619999999981</v>
      </c>
      <c r="U460" s="8">
        <f>VLOOKUP(A460,'[1]Pop Updated'!A459:P927,10,0)</f>
        <v>71218.364000000001</v>
      </c>
      <c r="V460" s="8">
        <f>VLOOKUP(A460,'[1]Pop Updated'!A459:P927,11,0)</f>
        <v>64976.394</v>
      </c>
      <c r="W460" s="8">
        <f>VLOOKUP(A460,'[1]Pop Updated'!A459:P927,12,0)</f>
        <v>68859.576000000001</v>
      </c>
      <c r="X460" s="8">
        <f>VLOOKUP(A460,'[1]Pop Updated'!A459:P927,13,0)</f>
        <v>75210.060999999987</v>
      </c>
      <c r="Y460" s="8">
        <f>VLOOKUP(A460,'[1]Pop Updated'!A459:P927,14,0)</f>
        <v>47088.686999999998</v>
      </c>
      <c r="Z460" s="8">
        <f>VLOOKUP(A460,'[1]Pop Updated'!A459:P927,15,0)</f>
        <v>23758.261000000006</v>
      </c>
      <c r="AA460" s="8">
        <f>VLOOKUP(A460,'[1]Pop Updated'!A459:P927,16,0)</f>
        <v>9213.5969999999998</v>
      </c>
    </row>
    <row r="461" spans="1:27" x14ac:dyDescent="0.25">
      <c r="A461" s="5" t="s">
        <v>527</v>
      </c>
      <c r="B461" s="6" t="s">
        <v>519</v>
      </c>
      <c r="C461" s="7">
        <v>2017</v>
      </c>
      <c r="D461" s="8">
        <v>0</v>
      </c>
      <c r="E461" s="8">
        <v>0</v>
      </c>
      <c r="F461" s="8">
        <v>0</v>
      </c>
      <c r="G461" s="8">
        <v>0</v>
      </c>
      <c r="H461" s="8">
        <v>0</v>
      </c>
      <c r="I461" s="8">
        <v>0</v>
      </c>
      <c r="J461" s="8">
        <v>0</v>
      </c>
      <c r="K461" s="8">
        <v>0</v>
      </c>
      <c r="L461" s="8">
        <v>0</v>
      </c>
      <c r="M461" s="8">
        <v>22</v>
      </c>
      <c r="N461" s="8">
        <f t="shared" si="7"/>
        <v>22</v>
      </c>
      <c r="O461" s="8">
        <f>VLOOKUP(A461,'[1]Pop Updated'!A460:P928,4,0)</f>
        <v>628165</v>
      </c>
      <c r="P461" s="8">
        <f>VLOOKUP(A461,'[1]Pop Updated'!A460:P928,5,0)</f>
        <v>318447</v>
      </c>
      <c r="Q461" s="8">
        <f>VLOOKUP(A461,'[1]Pop Updated'!A460:P928,6,0)</f>
        <v>309718</v>
      </c>
      <c r="R461" s="8">
        <f>VLOOKUP(A461,'[1]Pop Updated'!A460:P928,7,0)</f>
        <v>39641</v>
      </c>
      <c r="S461" s="8">
        <f>VLOOKUP(A461,'[1]Pop Updated'!A460:P928,8,0)</f>
        <v>83314</v>
      </c>
      <c r="T461" s="8">
        <f>VLOOKUP(A461,'[1]Pop Updated'!A460:P928,9,0)</f>
        <v>85784</v>
      </c>
      <c r="U461" s="8">
        <f>VLOOKUP(A461,'[1]Pop Updated'!A460:P928,10,0)</f>
        <v>86765</v>
      </c>
      <c r="V461" s="8">
        <f>VLOOKUP(A461,'[1]Pop Updated'!A460:P928,11,0)</f>
        <v>74910</v>
      </c>
      <c r="W461" s="8">
        <f>VLOOKUP(A461,'[1]Pop Updated'!A460:P928,12,0)</f>
        <v>76858</v>
      </c>
      <c r="X461" s="8">
        <f>VLOOKUP(A461,'[1]Pop Updated'!A460:P928,13,0)</f>
        <v>88143</v>
      </c>
      <c r="Y461" s="8">
        <f>VLOOKUP(A461,'[1]Pop Updated'!A460:P928,14,0)</f>
        <v>55233</v>
      </c>
      <c r="Z461" s="8">
        <f>VLOOKUP(A461,'[1]Pop Updated'!A460:P928,15,0)</f>
        <v>26931</v>
      </c>
      <c r="AA461" s="8">
        <f>VLOOKUP(A461,'[1]Pop Updated'!A460:P928,16,0)</f>
        <v>10586</v>
      </c>
    </row>
  </sheetData>
  <mergeCells count="2">
    <mergeCell ref="B1:N1"/>
    <mergeCell ref="O1:AA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14C3C-CFA1-4ECD-9C37-14A678A3ED30}">
  <dimension ref="A1:C21"/>
  <sheetViews>
    <sheetView tabSelected="1" workbookViewId="0">
      <selection activeCell="E14" sqref="E14"/>
    </sheetView>
  </sheetViews>
  <sheetFormatPr defaultRowHeight="15" x14ac:dyDescent="0.25"/>
  <cols>
    <col min="1" max="1" width="29.140625" customWidth="1"/>
    <col min="2" max="2" width="27.85546875" customWidth="1"/>
    <col min="3" max="3" width="24.85546875" bestFit="1" customWidth="1"/>
  </cols>
  <sheetData>
    <row r="1" spans="1:3" x14ac:dyDescent="0.25">
      <c r="A1" s="9" t="s">
        <v>528</v>
      </c>
    </row>
    <row r="3" spans="1:3" x14ac:dyDescent="0.25">
      <c r="B3" t="s">
        <v>529</v>
      </c>
      <c r="C3" t="s">
        <v>530</v>
      </c>
    </row>
    <row r="4" spans="1:3" x14ac:dyDescent="0.25">
      <c r="A4" t="s">
        <v>531</v>
      </c>
      <c r="B4" t="s">
        <v>538</v>
      </c>
      <c r="C4" t="s">
        <v>539</v>
      </c>
    </row>
    <row r="5" spans="1:3" x14ac:dyDescent="0.25">
      <c r="A5" t="s">
        <v>532</v>
      </c>
      <c r="B5" t="s">
        <v>540</v>
      </c>
      <c r="C5" t="s">
        <v>540</v>
      </c>
    </row>
    <row r="6" spans="1:3" ht="30" x14ac:dyDescent="0.25">
      <c r="A6" t="s">
        <v>533</v>
      </c>
      <c r="B6" s="10" t="s">
        <v>542</v>
      </c>
      <c r="C6" s="10" t="s">
        <v>542</v>
      </c>
    </row>
    <row r="7" spans="1:3" x14ac:dyDescent="0.25">
      <c r="A7" t="s">
        <v>534</v>
      </c>
      <c r="B7">
        <v>1727.316</v>
      </c>
      <c r="C7">
        <v>303916.09999999998</v>
      </c>
    </row>
    <row r="8" spans="1:3" x14ac:dyDescent="0.25">
      <c r="A8" t="s">
        <v>535</v>
      </c>
      <c r="B8">
        <v>41.560989999999997</v>
      </c>
      <c r="C8">
        <v>551.28579999999999</v>
      </c>
    </row>
    <row r="9" spans="1:3" x14ac:dyDescent="0.25">
      <c r="A9" t="s">
        <v>536</v>
      </c>
      <c r="B9">
        <v>17</v>
      </c>
      <c r="C9">
        <v>463</v>
      </c>
    </row>
    <row r="10" spans="1:3" x14ac:dyDescent="0.25">
      <c r="A10" t="s">
        <v>537</v>
      </c>
      <c r="B10" s="11">
        <v>0</v>
      </c>
      <c r="C10" s="11">
        <v>0</v>
      </c>
    </row>
    <row r="12" spans="1:3" ht="75" x14ac:dyDescent="0.25">
      <c r="A12" s="12" t="s">
        <v>555</v>
      </c>
    </row>
    <row r="14" spans="1:3" ht="120" x14ac:dyDescent="0.25">
      <c r="A14" s="9" t="s">
        <v>571</v>
      </c>
      <c r="B14" s="10" t="s">
        <v>572</v>
      </c>
    </row>
    <row r="16" spans="1:3" x14ac:dyDescent="0.25">
      <c r="A16" s="9" t="s">
        <v>557</v>
      </c>
    </row>
    <row r="17" spans="1:3" ht="180" x14ac:dyDescent="0.25">
      <c r="A17" t="s">
        <v>558</v>
      </c>
      <c r="B17" s="10" t="s">
        <v>574</v>
      </c>
    </row>
    <row r="18" spans="1:3" ht="180" x14ac:dyDescent="0.25">
      <c r="A18" t="s">
        <v>559</v>
      </c>
      <c r="B18" s="10" t="s">
        <v>575</v>
      </c>
    </row>
    <row r="19" spans="1:3" ht="150" x14ac:dyDescent="0.25">
      <c r="A19" t="s">
        <v>560</v>
      </c>
      <c r="B19" s="10" t="s">
        <v>576</v>
      </c>
      <c r="C19" s="12" t="s">
        <v>563</v>
      </c>
    </row>
    <row r="20" spans="1:3" ht="180" x14ac:dyDescent="0.25">
      <c r="A20" t="s">
        <v>561</v>
      </c>
      <c r="B20" s="10" t="s">
        <v>577</v>
      </c>
    </row>
    <row r="21" spans="1:3" ht="270" x14ac:dyDescent="0.25">
      <c r="A21" t="s">
        <v>562</v>
      </c>
      <c r="B21" s="10" t="s">
        <v>578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4623-5192-43F3-B557-12515468A4B0}">
  <dimension ref="A1:C23"/>
  <sheetViews>
    <sheetView workbookViewId="0">
      <selection activeCell="E23" sqref="E23"/>
    </sheetView>
  </sheetViews>
  <sheetFormatPr defaultRowHeight="15" x14ac:dyDescent="0.25"/>
  <cols>
    <col min="1" max="1" width="24.5703125" bestFit="1" customWidth="1"/>
    <col min="2" max="2" width="28" bestFit="1" customWidth="1"/>
    <col min="3" max="3" width="28" customWidth="1"/>
  </cols>
  <sheetData>
    <row r="1" spans="1:3" x14ac:dyDescent="0.25">
      <c r="A1" s="9" t="s">
        <v>528</v>
      </c>
    </row>
    <row r="3" spans="1:3" x14ac:dyDescent="0.25">
      <c r="B3" t="s">
        <v>529</v>
      </c>
      <c r="C3" t="s">
        <v>530</v>
      </c>
    </row>
    <row r="4" spans="1:3" x14ac:dyDescent="0.25">
      <c r="A4" t="s">
        <v>531</v>
      </c>
      <c r="B4" t="s">
        <v>566</v>
      </c>
      <c r="C4" t="s">
        <v>567</v>
      </c>
    </row>
    <row r="5" spans="1:3" x14ac:dyDescent="0.25">
      <c r="A5" t="s">
        <v>532</v>
      </c>
      <c r="B5" t="s">
        <v>540</v>
      </c>
      <c r="C5" t="s">
        <v>540</v>
      </c>
    </row>
    <row r="6" spans="1:3" ht="75" x14ac:dyDescent="0.25">
      <c r="A6" t="s">
        <v>533</v>
      </c>
      <c r="B6" s="10" t="s">
        <v>542</v>
      </c>
      <c r="C6" s="10" t="s">
        <v>542</v>
      </c>
    </row>
    <row r="7" spans="1:3" x14ac:dyDescent="0.25">
      <c r="A7" t="s">
        <v>534</v>
      </c>
      <c r="B7">
        <v>93695.603000000003</v>
      </c>
      <c r="C7">
        <v>81194019147</v>
      </c>
    </row>
    <row r="8" spans="1:3" x14ac:dyDescent="0.25">
      <c r="A8" t="s">
        <v>535</v>
      </c>
      <c r="B8">
        <v>306.08999999999997</v>
      </c>
      <c r="C8">
        <v>284945.64240000001</v>
      </c>
    </row>
    <row r="9" spans="1:3" x14ac:dyDescent="0.25">
      <c r="A9" t="s">
        <v>536</v>
      </c>
      <c r="B9">
        <v>246</v>
      </c>
      <c r="C9">
        <v>262808</v>
      </c>
    </row>
    <row r="10" spans="1:3" x14ac:dyDescent="0.25">
      <c r="A10" t="s">
        <v>537</v>
      </c>
      <c r="B10" s="11">
        <v>0</v>
      </c>
      <c r="C10" s="11">
        <v>0</v>
      </c>
    </row>
    <row r="11" spans="1:3" ht="90" x14ac:dyDescent="0.25">
      <c r="A11" s="12" t="s">
        <v>565</v>
      </c>
    </row>
    <row r="13" spans="1:3" ht="105" x14ac:dyDescent="0.25">
      <c r="A13" s="9" t="s">
        <v>570</v>
      </c>
      <c r="B13" s="10" t="s">
        <v>573</v>
      </c>
    </row>
    <row r="18" spans="1:3" x14ac:dyDescent="0.25">
      <c r="A18" s="9" t="s">
        <v>557</v>
      </c>
      <c r="B18" s="10"/>
    </row>
    <row r="19" spans="1:3" ht="210" x14ac:dyDescent="0.25">
      <c r="A19" t="s">
        <v>558</v>
      </c>
      <c r="B19" s="10" t="s">
        <v>579</v>
      </c>
    </row>
    <row r="20" spans="1:3" ht="225" x14ac:dyDescent="0.25">
      <c r="A20" t="s">
        <v>559</v>
      </c>
      <c r="B20" s="10" t="s">
        <v>580</v>
      </c>
    </row>
    <row r="21" spans="1:3" ht="180" x14ac:dyDescent="0.25">
      <c r="A21" t="s">
        <v>560</v>
      </c>
      <c r="B21" s="10" t="s">
        <v>581</v>
      </c>
      <c r="C21" s="12" t="s">
        <v>563</v>
      </c>
    </row>
    <row r="22" spans="1:3" ht="210" x14ac:dyDescent="0.25">
      <c r="A22" t="s">
        <v>561</v>
      </c>
      <c r="B22" s="10" t="s">
        <v>582</v>
      </c>
    </row>
    <row r="23" spans="1:3" ht="210" x14ac:dyDescent="0.25">
      <c r="A23" t="s">
        <v>562</v>
      </c>
      <c r="B23" s="10" t="s">
        <v>583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Integrated Data</vt:lpstr>
      <vt:lpstr>Statistical Analysis</vt:lpstr>
      <vt:lpstr>Statisitcal Analysis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Nanthikattu</dc:creator>
  <cp:lastModifiedBy>James Nanthikattu</cp:lastModifiedBy>
  <dcterms:created xsi:type="dcterms:W3CDTF">2015-06-05T18:17:20Z</dcterms:created>
  <dcterms:modified xsi:type="dcterms:W3CDTF">2024-11-13T16:53:06Z</dcterms:modified>
</cp:coreProperties>
</file>